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kfs01\s0103\05_財政G\☆02_調査\000_データ類\04_財政状況資料集\R04決算\99-1_市町村送付用（確定版）\２回目\HP掲載用（ローマ字表記）\"/>
    </mc:Choice>
  </mc:AlternateContent>
  <bookViews>
    <workbookView xWindow="0" yWindow="0" windowWidth="23040" windowHeight="11890"/>
  </bookViews>
  <sheets>
    <sheet name="総括表" sheetId="10" r:id="rId1"/>
    <sheet name="普通会計の状況" sheetId="11" r:id="rId2"/>
    <sheet name="各会計、関係団体の財政状況及び健全化判断比率" sheetId="12" r:id="rId3"/>
    <sheet name="財政比較分析表 " sheetId="18" r:id="rId4"/>
    <sheet name="経常経費分析表（経常収支比率の分析）" sheetId="19"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20" r:id="rId9"/>
    <sheet name="連結実質赤字比率に係る赤字・黒字の構成分析" sheetId="21" r:id="rId10"/>
    <sheet name="実質公債費比率（分子）の構造" sheetId="22" r:id="rId11"/>
    <sheet name="将来負担比率（分子）の構造" sheetId="23" r:id="rId12"/>
    <sheet name="基金残高に係る経年分析" sheetId="24" r:id="rId13"/>
    <sheet name="公会計指標分析・財政指標組合せ分析表" sheetId="25" r:id="rId14"/>
    <sheet name="施設類型別ストック情報分析表①" sheetId="26" r:id="rId15"/>
    <sheet name="施設類型別ストック情報分析表②" sheetId="27" r:id="rId16"/>
    <sheet name="データシート" sheetId="9" state="hidden" r:id="rId17"/>
  </sheets>
  <externalReferences>
    <externalReference r:id="rId18"/>
  </externalReference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O36" i="10" l="1"/>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BW41" i="10"/>
  <c r="BE41" i="10"/>
  <c r="AM41" i="10"/>
  <c r="U41" i="10"/>
  <c r="C41" i="10"/>
  <c r="BW40" i="10"/>
  <c r="BE40" i="10"/>
  <c r="AM40" i="10"/>
  <c r="U40" i="10"/>
  <c r="C40" i="10"/>
  <c r="BW39" i="10"/>
  <c r="BE39" i="10"/>
  <c r="AM39" i="10"/>
  <c r="U39" i="10"/>
  <c r="C39" i="10"/>
  <c r="BW38" i="10"/>
  <c r="BE38" i="10"/>
  <c r="AM38" i="10"/>
  <c r="U38" i="10"/>
  <c r="C38" i="10"/>
  <c r="BW37" i="10"/>
  <c r="BE37" i="10"/>
  <c r="AM37" i="10"/>
  <c r="U37" i="10"/>
  <c r="BE36" i="10"/>
  <c r="BE35" i="10"/>
  <c r="CO34" i="10"/>
  <c r="CO35" i="10" s="1"/>
  <c r="CO36" i="10" s="1"/>
  <c r="CO37" i="10" s="1"/>
  <c r="CO38" i="10" s="1"/>
  <c r="CO39" i="10" s="1"/>
  <c r="CO40" i="10" s="1"/>
  <c r="CO41" i="10" s="1"/>
  <c r="BW34" i="10"/>
  <c r="BW35" i="10" s="1"/>
  <c r="BW36" i="10" s="1"/>
  <c r="BE34" i="10"/>
  <c r="C34" i="10"/>
  <c r="C35" i="10" l="1"/>
  <c r="C36" i="10" s="1"/>
  <c r="C37"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4" i="10" l="1"/>
  <c r="U35" i="10" l="1"/>
  <c r="U36" i="10" s="1"/>
  <c r="AM34" i="10"/>
  <c r="AM35" i="10" s="1"/>
  <c r="AM36" i="10" s="1"/>
</calcChain>
</file>

<file path=xl/sharedStrings.xml><?xml version="1.0" encoding="utf-8"?>
<sst xmlns="http://schemas.openxmlformats.org/spreadsheetml/2006/main" count="1124" uniqueCount="620">
  <si>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</si>
  <si>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</si>
  <si>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</si>
  <si>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</si>
  <si>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</si>
  <si>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</si>
  <si>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</si>
  <si>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※令和5年度中に市町村合併した団体で、合併前の団体ごとの決算に基づく連結実質赤字比率を算出していない団体については、グラフを表記しない。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</si>
  <si>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</si>
  <si>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</si>
  <si>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</si>
  <si>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</si>
  <si>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</si>
  <si>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</si>
  <si>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</si>
  <si>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</si>
  <si>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</si>
  <si>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</si>
  <si>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</si>
  <si>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</si>
  <si>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</si>
  <si>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</si>
  <si>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令和5年度中に市町村合併した団体で、合併前の団体ごとの決算に基づく実質公債費比率を算出していない団体については、グラフを表記しない。</t>
    <rPh sb="3" eb="5">
      <t>レイワ</t>
    </rPh>
    <phoneticPr fontId="5"/>
  </si>
  <si>
    <t>※2 減債基金積立不足算定額=(C)×(１－(D)/(E))</t>
    <phoneticPr fontId="5"/>
  </si>
  <si>
    <t>（参考）</t>
    <rPh sb="1" eb="3">
      <t>サンコウ</t>
    </rPh>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</si>
  <si>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</si>
  <si>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</si>
  <si>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</si>
  <si>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</si>
  <si>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</si>
  <si>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</si>
  <si>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</si>
  <si>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</si>
  <si>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</si>
  <si>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</si>
  <si>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</si>
  <si>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</si>
  <si>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</si>
  <si>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</si>
  <si>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</si>
  <si>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</si>
  <si>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</si>
  <si>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</si>
  <si>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</si>
  <si>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</si>
  <si>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</si>
  <si>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※令和5年度中に市町村合併した団体で、合併前の団体ごとの決算に基づく将来負担比率を算出していない団体については、グラフを表記しない。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</si>
  <si>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</si>
  <si>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</si>
  <si>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</si>
  <si>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</si>
  <si>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</si>
  <si>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</si>
  <si>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</si>
  <si>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</si>
  <si>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</si>
  <si>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</si>
  <si>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</si>
  <si>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</si>
  <si>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</si>
  <si>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</si>
  <si>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</si>
  <si>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</si>
  <si>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</si>
  <si>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</si>
  <si>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</si>
  <si>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</si>
  <si>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</si>
  <si>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</si>
  <si>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</si>
  <si>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</si>
  <si>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</si>
  <si>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</si>
  <si>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</si>
  <si>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</si>
  <si>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</si>
  <si>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</si>
  <si>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</si>
  <si>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</si>
  <si>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</si>
  <si>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令和4年度　財政状況資料集</t>
    <phoneticPr fontId="5"/>
  </si>
  <si>
    <t>総括表（市町村）</t>
    <rPh sb="0" eb="2">
      <t>ソウカツ</t>
    </rPh>
    <rPh sb="2" eb="3">
      <t>ヒョウ</t>
    </rPh>
    <rPh sb="4" eb="7">
      <t>シチョウソン</t>
    </rPh>
    <phoneticPr fontId="5"/>
  </si>
  <si>
    <t>都道府県名</t>
    <phoneticPr fontId="5"/>
  </si>
  <si>
    <t>神奈川県</t>
    <phoneticPr fontId="5"/>
  </si>
  <si>
    <t>市町村類型</t>
    <phoneticPr fontId="5"/>
  </si>
  <si>
    <t>中核市</t>
    <phoneticPr fontId="5"/>
  </si>
  <si>
    <t>指定団体等の指定状況</t>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</si>
  <si>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</si>
  <si>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</si>
  <si>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</si>
  <si>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</si>
  <si>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</si>
  <si>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</si>
  <si>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</si>
  <si>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</si>
  <si>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</si>
  <si>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</si>
  <si>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</si>
  <si>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横須賀市</t>
    <phoneticPr fontId="5"/>
  </si>
  <si>
    <t>地方交付税種地</t>
    <rPh sb="0" eb="2">
      <t>チホウ</t>
    </rPh>
    <rPh sb="2" eb="5">
      <t>コウフゼイ</t>
    </rPh>
    <rPh sb="5" eb="6">
      <t>シュ</t>
    </rPh>
    <rPh sb="6" eb="7">
      <t>チ</t>
    </rPh>
    <phoneticPr fontId="5"/>
  </si>
  <si>
    <t>1-6</t>
    <phoneticPr fontId="5"/>
  </si>
  <si>
    <t>財源超過</t>
    <rPh sb="0" eb="2">
      <t>ザイゲン</t>
    </rPh>
    <rPh sb="2" eb="4">
      <t>チョウカ</t>
    </rPh>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</si>
  <si>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</si>
  <si>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</si>
  <si>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</si>
  <si>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</si>
  <si>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</si>
  <si>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</si>
  <si>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</si>
  <si>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</si>
  <si>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</si>
  <si>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</si>
  <si>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</si>
  <si>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</si>
  <si>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</si>
  <si>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</si>
  <si>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</si>
  <si>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</si>
  <si>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</si>
  <si>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</si>
  <si>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</si>
  <si>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</si>
  <si>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</si>
  <si>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</si>
  <si>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-4.6</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</si>
  <si>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</si>
  <si>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</si>
  <si>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</si>
  <si>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</si>
  <si>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</si>
  <si>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</si>
  <si>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令05.01.01(人)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</si>
  <si>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</si>
  <si>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</si>
  <si>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</si>
  <si>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</si>
  <si>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</si>
  <si>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</si>
  <si>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</si>
  <si>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</si>
  <si>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</si>
  <si>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</si>
  <si>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</si>
  <si>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</si>
  <si>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</si>
  <si>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令04.01.01(人)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</si>
  <si>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</si>
  <si>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</si>
  <si>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</si>
  <si>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</si>
  <si>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</si>
  <si>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</si>
  <si>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-1.2</t>
    <phoneticPr fontId="5"/>
  </si>
  <si>
    <t>基準財政需要額</t>
    <phoneticPr fontId="25"/>
  </si>
  <si>
    <t>うち日本人(％)</t>
    <phoneticPr fontId="5"/>
  </si>
  <si>
    <t>-1.3</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</si>
  <si>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</si>
  <si>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</si>
  <si>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</si>
  <si>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</si>
  <si>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</si>
  <si>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</si>
  <si>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</si>
  <si>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</si>
  <si>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</si>
  <si>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</si>
  <si>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</si>
  <si>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</si>
  <si>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</si>
  <si>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</si>
  <si>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</si>
  <si>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</si>
  <si>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</si>
  <si>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</si>
  <si>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</si>
  <si>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</si>
  <si>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</si>
  <si>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</si>
  <si>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</si>
  <si>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</si>
  <si>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</si>
  <si>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t>
    <phoneticPr fontId="5"/>
  </si>
  <si>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</si>
  <si>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</si>
  <si>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</si>
  <si>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</si>
  <si>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</si>
  <si>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t>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</si>
  <si>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</si>
  <si>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</si>
  <si>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</si>
  <si>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</si>
  <si>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</si>
  <si>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</si>
  <si>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</si>
  <si>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</si>
  <si>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</si>
  <si>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</si>
  <si>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</si>
  <si>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</si>
  <si>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</si>
  <si>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</si>
  <si>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</si>
  <si>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</si>
  <si>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</si>
  <si>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</si>
  <si>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</si>
  <si>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</si>
  <si>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</si>
  <si>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</si>
  <si>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</si>
  <si>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</si>
  <si>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</si>
  <si>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</si>
  <si>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</si>
  <si>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</si>
  <si>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※8：職員の状況については、令和4年度地方公務員給与実態調査に基づいている。</t>
    <phoneticPr fontId="29"/>
  </si>
  <si>
    <t>令和4年度</t>
    <phoneticPr fontId="25"/>
  </si>
  <si>
    <t>神奈川県横須賀市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</si>
  <si>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</si>
  <si>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</si>
  <si>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</si>
  <si>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</si>
  <si>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</si>
  <si>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</si>
  <si>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</si>
  <si>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</si>
  <si>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</si>
  <si>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</si>
  <si>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</si>
  <si>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</si>
  <si>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</si>
  <si>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</si>
  <si>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</si>
  <si>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</si>
  <si>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</si>
  <si>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</si>
  <si>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</si>
  <si>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5"/>
  </si>
  <si>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</si>
  <si>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</si>
  <si>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</si>
  <si>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</si>
  <si>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</si>
  <si>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</si>
  <si>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</si>
  <si>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</si>
  <si>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</si>
  <si>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</si>
  <si>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</si>
  <si>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</si>
  <si>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</si>
  <si>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</si>
  <si>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</si>
  <si>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</si>
  <si>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</si>
  <si>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</si>
  <si>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</si>
  <si>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</si>
  <si>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</si>
  <si>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</si>
  <si>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</si>
  <si>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</si>
  <si>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</si>
  <si>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</si>
  <si>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</si>
  <si>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</si>
  <si>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</si>
  <si>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</si>
  <si>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</si>
  <si>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</si>
  <si>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</si>
  <si>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地方特例交付金等</t>
    <rPh sb="7" eb="8">
      <t>トウ</t>
    </rPh>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</si>
  <si>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</si>
  <si>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</si>
  <si>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</si>
  <si>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</si>
  <si>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</si>
  <si>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</si>
  <si>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</si>
  <si>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</si>
  <si>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</si>
  <si>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</si>
  <si>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</si>
  <si>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</si>
  <si>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</si>
  <si>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</si>
  <si>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</si>
  <si>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</si>
  <si>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</si>
  <si>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</si>
  <si>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</si>
  <si>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</si>
  <si>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</si>
  <si>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</si>
  <si>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</si>
  <si>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</si>
  <si>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</si>
  <si>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</si>
  <si>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</si>
  <si>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</si>
  <si>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</si>
  <si>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</si>
  <si>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</si>
  <si>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</si>
  <si>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</si>
  <si>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</si>
  <si>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</si>
  <si>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</si>
  <si>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元利償還金</t>
    <phoneticPr fontId="5"/>
  </si>
  <si>
    <t>国庫支出金</t>
  </si>
  <si>
    <t>令和4年度</t>
    <rPh sb="0" eb="2">
      <t>レイワ</t>
    </rPh>
    <rPh sb="3" eb="5">
      <t>ネンド</t>
    </rPh>
    <phoneticPr fontId="5"/>
  </si>
  <si>
    <t>令和3年度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</si>
  <si>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</si>
  <si>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</si>
  <si>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</si>
  <si>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</si>
  <si>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</si>
  <si>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</si>
  <si>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</si>
  <si>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</si>
  <si>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</si>
  <si>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</si>
  <si>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</si>
  <si>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</si>
  <si>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</si>
  <si>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</si>
  <si>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</si>
  <si>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</si>
  <si>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</si>
  <si>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</si>
  <si>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</si>
  <si>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</si>
  <si>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</si>
  <si>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</si>
  <si>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</si>
  <si>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</si>
  <si>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</si>
  <si>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</si>
  <si>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</si>
  <si>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病院</t>
    <phoneticPr fontId="5"/>
  </si>
  <si>
    <t>加入世帯数(世帯)</t>
  </si>
  <si>
    <t>　繰出金</t>
    <phoneticPr fontId="5"/>
  </si>
  <si>
    <t>　うち減収補塡債(特例分)</t>
    <rPh sb="4" eb="5">
      <t>シュウ</t>
    </rPh>
    <rPh sb="9" eb="10">
      <t>トク</t>
    </rPh>
    <rPh sb="10" eb="11">
      <t>レイ</t>
    </rPh>
    <rPh sb="11" eb="12">
      <t>ブン</t>
    </rPh>
    <phoneticPr fontId="16"/>
  </si>
  <si>
    <t>上水道</t>
    <phoneticPr fontId="5"/>
  </si>
  <si>
    <t>被保険者数(人)</t>
  </si>
  <si>
    <t>　積立金</t>
    <phoneticPr fontId="5"/>
  </si>
  <si>
    <t>　うち臨時財政対策債</t>
    <phoneticPr fontId="5"/>
  </si>
  <si>
    <t>介護サービス</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</si>
  <si>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</si>
  <si>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</si>
  <si>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</si>
  <si>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</si>
  <si>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</si>
  <si>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</si>
  <si>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</si>
  <si>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</si>
  <si>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</si>
  <si>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</si>
  <si>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</si>
  <si>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</si>
  <si>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</si>
  <si>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</si>
  <si>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</si>
  <si>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</si>
  <si>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</si>
  <si>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</si>
  <si>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</si>
  <si>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</si>
  <si>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</si>
  <si>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令和4年度</t>
  </si>
  <si>
    <t>神奈川県横須賀市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</si>
  <si>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</si>
  <si>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</si>
  <si>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</si>
  <si>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</si>
  <si>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</si>
  <si>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</si>
  <si>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</si>
  <si>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</si>
  <si>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</si>
  <si>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</si>
  <si>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</si>
  <si>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</si>
  <si>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</si>
  <si>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</si>
  <si>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</si>
  <si>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</si>
  <si>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</si>
  <si>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</si>
  <si>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</si>
  <si>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</si>
  <si>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特別会計公園墓地事業費</t>
    <phoneticPr fontId="5"/>
  </si>
  <si>
    <t>特別会計母子父子寡婦福祉資金貸付事業費</t>
    <phoneticPr fontId="5"/>
  </si>
  <si>
    <t>特別会計公債管理費</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</si>
  <si>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</si>
  <si>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</si>
  <si>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</si>
  <si>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</si>
  <si>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</si>
  <si>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</si>
  <si>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</si>
  <si>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</si>
  <si>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</si>
  <si>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</si>
  <si>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</si>
  <si>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</si>
  <si>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</si>
  <si>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特別会計国民健康保険費</t>
    <phoneticPr fontId="5"/>
  </si>
  <si>
    <t>特別会計介護保険費</t>
    <phoneticPr fontId="5"/>
  </si>
  <si>
    <t>特別会計後期高齢者医療費</t>
    <phoneticPr fontId="5"/>
  </si>
  <si>
    <t>水道事業会計</t>
    <phoneticPr fontId="5"/>
  </si>
  <si>
    <t>法適用企業</t>
    <phoneticPr fontId="5"/>
  </si>
  <si>
    <t>下水道事業会計</t>
    <phoneticPr fontId="5"/>
  </si>
  <si>
    <t>病院事業会計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</si>
  <si>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</si>
  <si>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</si>
  <si>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</si>
  <si>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</si>
  <si>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総費用
（歳出）</t>
    <phoneticPr fontId="5"/>
  </si>
  <si>
    <t>純損益
（形式収支）</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</si>
  <si>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</si>
  <si>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</si>
  <si>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</si>
  <si>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</si>
  <si>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</si>
  <si>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</si>
  <si>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</si>
  <si>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</si>
  <si>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</si>
  <si>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</si>
  <si>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</si>
  <si>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令和2年度</t>
    <rPh sb="0" eb="2">
      <t>レイワ</t>
    </rPh>
    <rPh sb="3" eb="5">
      <t>ネンド</t>
    </rPh>
    <phoneticPr fontId="5"/>
  </si>
  <si>
    <t>令和3年度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</si>
  <si>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</si>
  <si>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</si>
  <si>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</si>
  <si>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</si>
  <si>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</si>
  <si>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</si>
  <si>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</si>
  <si>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</si>
  <si>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</si>
  <si>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</si>
  <si>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</si>
  <si>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</si>
  <si>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</si>
  <si>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</si>
  <si>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</si>
  <si>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t>
    <phoneticPr fontId="5"/>
  </si>
  <si>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</si>
  <si>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</si>
  <si>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</si>
  <si>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</si>
  <si>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</si>
  <si>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</si>
  <si>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t>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</si>
  <si>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</si>
  <si>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</si>
  <si>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</si>
  <si>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</si>
  <si>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</si>
  <si>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</si>
  <si>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</si>
  <si>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</si>
  <si>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</si>
  <si>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</si>
  <si>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</si>
  <si>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</si>
  <si>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</si>
  <si>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</si>
  <si>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</si>
  <si>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</si>
  <si>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</si>
  <si>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</si>
  <si>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</si>
  <si>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水道事業会計</t>
    <phoneticPr fontId="5"/>
  </si>
  <si>
    <t>(Ｆ)</t>
    <phoneticPr fontId="5"/>
  </si>
  <si>
    <t>特別会計介護保険費</t>
    <phoneticPr fontId="5"/>
  </si>
  <si>
    <t>将来負担比率（(Ｅ)－(Ｆ)）／（(Ｃ)－(Ｄ)）×１００</t>
    <rPh sb="0" eb="2">
      <t>ショウライ</t>
    </rPh>
    <rPh sb="2" eb="4">
      <t>フタン</t>
    </rPh>
    <rPh sb="4" eb="6">
      <t>ヒリツ</t>
    </rPh>
    <phoneticPr fontId="5"/>
  </si>
  <si>
    <t>その他の会計</t>
    <phoneticPr fontId="5"/>
  </si>
  <si>
    <t>-</t>
    <phoneticPr fontId="5"/>
  </si>
  <si>
    <t>-</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</si>
  <si>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</si>
  <si>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</si>
  <si>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</si>
  <si>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</si>
  <si>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t>
    <phoneticPr fontId="5"/>
  </si>
  <si>
    <t>健全化判断比率</t>
    <rPh sb="0" eb="3">
      <t>ケンゼンカ</t>
    </rPh>
    <rPh sb="3" eb="5">
      <t>ハンダン</t>
    </rPh>
    <rPh sb="5" eb="7">
      <t>ヒリツ</t>
    </rPh>
    <phoneticPr fontId="20"/>
  </si>
  <si>
    <t>令和4年度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</si>
  <si>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</si>
  <si>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</si>
  <si>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</si>
  <si>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</si>
  <si>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</si>
  <si>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</si>
  <si>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</si>
  <si>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</si>
  <si>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</si>
  <si>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</si>
  <si>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</si>
  <si>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</si>
  <si>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</si>
  <si>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</si>
  <si>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</si>
  <si>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</si>
  <si>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</si>
  <si>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</si>
  <si>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</si>
  <si>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</si>
  <si>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</si>
  <si>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</si>
  <si>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</si>
  <si>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</si>
  <si>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</si>
  <si>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</si>
  <si>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</si>
  <si>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</si>
  <si>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</si>
  <si>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</si>
  <si>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</si>
  <si>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</si>
  <si>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</si>
  <si>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</si>
  <si>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</si>
  <si>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</si>
  <si>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</si>
  <si>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</si>
  <si>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</si>
  <si>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</si>
  <si>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</si>
  <si>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</si>
  <si>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</si>
  <si>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</si>
  <si>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</si>
  <si>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</si>
  <si>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</si>
  <si>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</si>
  <si>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</si>
  <si>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</si>
  <si>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</si>
  <si>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※令和5年度中に市町村合併した団体で、合併前の団体ごとの決算に基づく実質公債費比率を算出していない団体については、グラフを表記しない。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</si>
  <si>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</si>
  <si>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</si>
  <si>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</si>
  <si>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</si>
  <si>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</si>
  <si>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</si>
  <si>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</si>
  <si>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</si>
  <si>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H30</t>
  </si>
  <si>
    <t>うち単独分</t>
    <rPh sb="2" eb="4">
      <t>タンドク</t>
    </rPh>
    <rPh sb="4" eb="5">
      <t>ブン</t>
    </rPh>
    <phoneticPr fontId="5"/>
  </si>
  <si>
    <t xml:space="preserve"> R01</t>
  </si>
  <si>
    <t xml:space="preserve"> R02</t>
  </si>
  <si>
    <t xml:space="preserve"> R03</t>
  </si>
  <si>
    <t xml:space="preserve"> R04</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</si>
  <si>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</si>
  <si>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</si>
  <si>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</si>
  <si>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</si>
  <si>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H30</t>
  </si>
  <si>
    <t>R01</t>
  </si>
  <si>
    <t>R02</t>
  </si>
  <si>
    <t>R03</t>
  </si>
  <si>
    <t>R04</t>
  </si>
  <si>
    <t>▲ 0.77</t>
  </si>
  <si>
    <t>▲ 4.59</t>
  </si>
  <si>
    <t>▲ 5.03</t>
  </si>
  <si>
    <t>▲ 4.35</t>
  </si>
  <si>
    <t>一般会計</t>
  </si>
  <si>
    <t>水道事業会計</t>
  </si>
  <si>
    <t>病院事業会計</t>
  </si>
  <si>
    <t>特別会計介護保険費</t>
  </si>
  <si>
    <t>下水道事業会計</t>
  </si>
  <si>
    <t>特別会計国民健康保険費</t>
  </si>
  <si>
    <t>特別会計公園墓地事業費</t>
  </si>
  <si>
    <t>特別会計後期高齢者医療費</t>
  </si>
  <si>
    <t>その他会計（赤字）</t>
  </si>
  <si>
    <t>その他会計（黒字）</t>
  </si>
  <si>
    <t>（百万円）</t>
    <phoneticPr fontId="5"/>
  </si>
  <si>
    <t>H30</t>
    <phoneticPr fontId="5"/>
  </si>
  <si>
    <t>R01</t>
    <phoneticPr fontId="5"/>
  </si>
  <si>
    <t>R02</t>
    <phoneticPr fontId="5"/>
  </si>
  <si>
    <t>R03</t>
    <phoneticPr fontId="5"/>
  </si>
  <si>
    <t>R04</t>
    <phoneticPr fontId="5"/>
  </si>
  <si>
    <t>-</t>
    <phoneticPr fontId="2"/>
  </si>
  <si>
    <t>神奈川県内広域水道事業団</t>
    <rPh sb="0" eb="4">
      <t>カナガワケン</t>
    </rPh>
    <rPh sb="4" eb="5">
      <t>ナイ</t>
    </rPh>
    <rPh sb="5" eb="7">
      <t>コウイキ</t>
    </rPh>
    <rPh sb="7" eb="9">
      <t>スイドウ</t>
    </rPh>
    <rPh sb="9" eb="12">
      <t>ジギョウダン</t>
    </rPh>
    <phoneticPr fontId="2"/>
  </si>
  <si>
    <t>神奈川県後期高齢者医療広域連合（一般会計）</t>
    <rPh sb="0" eb="4">
      <t>カナガワケン</t>
    </rPh>
    <rPh sb="4" eb="6">
      <t>コウキ</t>
    </rPh>
    <rPh sb="6" eb="8">
      <t>コウレイ</t>
    </rPh>
    <rPh sb="8" eb="9">
      <t>シャ</t>
    </rPh>
    <rPh sb="9" eb="11">
      <t>イリョウ</t>
    </rPh>
    <rPh sb="11" eb="13">
      <t>コウイキ</t>
    </rPh>
    <rPh sb="13" eb="15">
      <t>レンゴウ</t>
    </rPh>
    <rPh sb="16" eb="18">
      <t>イッパン</t>
    </rPh>
    <rPh sb="18" eb="20">
      <t>カイケイ</t>
    </rPh>
    <phoneticPr fontId="2"/>
  </si>
  <si>
    <t>神奈川県後期高齢者医療広域連合（特別会計）</t>
    <rPh sb="0" eb="4">
      <t>カナガワケン</t>
    </rPh>
    <rPh sb="4" eb="6">
      <t>コウキ</t>
    </rPh>
    <rPh sb="6" eb="8">
      <t>コウレイ</t>
    </rPh>
    <rPh sb="8" eb="9">
      <t>シャ</t>
    </rPh>
    <rPh sb="9" eb="11">
      <t>イリョウ</t>
    </rPh>
    <rPh sb="11" eb="13">
      <t>コウイキ</t>
    </rPh>
    <rPh sb="13" eb="15">
      <t>レンゴウ</t>
    </rPh>
    <rPh sb="16" eb="18">
      <t>トクベツ</t>
    </rPh>
    <rPh sb="18" eb="20">
      <t>カイケイ</t>
    </rPh>
    <phoneticPr fontId="2"/>
  </si>
  <si>
    <t>〇</t>
    <phoneticPr fontId="19"/>
  </si>
  <si>
    <t>横須賀市土地開発公社</t>
    <rPh sb="0" eb="4">
      <t>ヨコスカシ</t>
    </rPh>
    <rPh sb="4" eb="6">
      <t>トチ</t>
    </rPh>
    <rPh sb="6" eb="8">
      <t>カイハツ</t>
    </rPh>
    <rPh sb="8" eb="10">
      <t>コウシャ</t>
    </rPh>
    <phoneticPr fontId="38"/>
  </si>
  <si>
    <t>-</t>
    <phoneticPr fontId="19"/>
  </si>
  <si>
    <t>一般財団法人シティサポートよこすか</t>
    <rPh sb="0" eb="2">
      <t>イッパン</t>
    </rPh>
    <rPh sb="2" eb="4">
      <t>ザイダン</t>
    </rPh>
    <rPh sb="4" eb="6">
      <t>ホウジン</t>
    </rPh>
    <phoneticPr fontId="38"/>
  </si>
  <si>
    <t>公益財団法人横須賀芸術文化財団</t>
    <rPh sb="0" eb="2">
      <t>コウエキ</t>
    </rPh>
    <rPh sb="2" eb="4">
      <t>ザイダン</t>
    </rPh>
    <rPh sb="4" eb="6">
      <t>ホウジン</t>
    </rPh>
    <rPh sb="6" eb="9">
      <t>ヨコスカ</t>
    </rPh>
    <rPh sb="9" eb="11">
      <t>ゲイジュツ</t>
    </rPh>
    <rPh sb="11" eb="13">
      <t>ブンカ</t>
    </rPh>
    <rPh sb="13" eb="15">
      <t>ザイダン</t>
    </rPh>
    <phoneticPr fontId="38"/>
  </si>
  <si>
    <t>社会福祉法人横須賀市社会福祉事業団</t>
    <rPh sb="0" eb="2">
      <t>シャカイ</t>
    </rPh>
    <rPh sb="2" eb="4">
      <t>フクシ</t>
    </rPh>
    <rPh sb="4" eb="6">
      <t>ホウジン</t>
    </rPh>
    <rPh sb="6" eb="10">
      <t>ヨコスカシ</t>
    </rPh>
    <rPh sb="10" eb="12">
      <t>シャカイ</t>
    </rPh>
    <rPh sb="12" eb="14">
      <t>フクシ</t>
    </rPh>
    <rPh sb="14" eb="17">
      <t>ジギョウダン</t>
    </rPh>
    <phoneticPr fontId="38"/>
  </si>
  <si>
    <t>公益財団法人横須賀市健康福祉財団</t>
    <rPh sb="0" eb="2">
      <t>コウエキ</t>
    </rPh>
    <rPh sb="2" eb="4">
      <t>ザイダン</t>
    </rPh>
    <rPh sb="4" eb="6">
      <t>ホウジン</t>
    </rPh>
    <rPh sb="6" eb="10">
      <t>ヨコスカシ</t>
    </rPh>
    <rPh sb="10" eb="12">
      <t>ケンコウ</t>
    </rPh>
    <rPh sb="12" eb="14">
      <t>フクシ</t>
    </rPh>
    <rPh sb="14" eb="16">
      <t>ザイダン</t>
    </rPh>
    <phoneticPr fontId="38"/>
  </si>
  <si>
    <t>横須賀中央まちづくり株式会社</t>
    <rPh sb="0" eb="3">
      <t>ヨコスカ</t>
    </rPh>
    <rPh sb="3" eb="5">
      <t>チュウオウ</t>
    </rPh>
    <rPh sb="10" eb="14">
      <t>カブシキガイシャ</t>
    </rPh>
    <phoneticPr fontId="38"/>
  </si>
  <si>
    <t>公益財団法人横須賀市産業振興財団</t>
    <rPh sb="0" eb="2">
      <t>コウエキ</t>
    </rPh>
    <rPh sb="2" eb="4">
      <t>ザイダン</t>
    </rPh>
    <rPh sb="4" eb="6">
      <t>ホウジン</t>
    </rPh>
    <rPh sb="6" eb="10">
      <t>ヨコスカシ</t>
    </rPh>
    <rPh sb="10" eb="12">
      <t>サンギョウ</t>
    </rPh>
    <rPh sb="12" eb="14">
      <t>シンコウ</t>
    </rPh>
    <rPh sb="14" eb="16">
      <t>ザイダン</t>
    </rPh>
    <phoneticPr fontId="38"/>
  </si>
  <si>
    <t>公益財団法人横須賀市生涯学習財団</t>
    <rPh sb="0" eb="2">
      <t>コウエキ</t>
    </rPh>
    <rPh sb="2" eb="4">
      <t>ザイダン</t>
    </rPh>
    <rPh sb="4" eb="6">
      <t>ホウジン</t>
    </rPh>
    <rPh sb="6" eb="10">
      <t>ヨコスカシ</t>
    </rPh>
    <rPh sb="10" eb="12">
      <t>ショウガイ</t>
    </rPh>
    <rPh sb="12" eb="14">
      <t>ガクシュウ</t>
    </rPh>
    <rPh sb="14" eb="16">
      <t>ザイダン</t>
    </rPh>
    <phoneticPr fontId="38"/>
  </si>
  <si>
    <t>株式会社横須賀テレコムリサーチパーク</t>
    <rPh sb="0" eb="4">
      <t>カブ</t>
    </rPh>
    <rPh sb="4" eb="7">
      <t>ヨコスカ</t>
    </rPh>
    <phoneticPr fontId="38"/>
  </si>
  <si>
    <t>-</t>
    <phoneticPr fontId="2"/>
  </si>
  <si>
    <t>-</t>
    <phoneticPr fontId="2"/>
  </si>
  <si>
    <t>公益財団法人かながわ海岸美化財団</t>
    <rPh sb="0" eb="2">
      <t>コウエキ</t>
    </rPh>
    <rPh sb="2" eb="4">
      <t>ザイダン</t>
    </rPh>
    <rPh sb="4" eb="6">
      <t>ホウジン</t>
    </rPh>
    <rPh sb="10" eb="14">
      <t>カイガンビカ</t>
    </rPh>
    <rPh sb="14" eb="16">
      <t>ザイダン</t>
    </rPh>
    <phoneticPr fontId="2"/>
  </si>
  <si>
    <t>-</t>
    <phoneticPr fontId="2"/>
  </si>
  <si>
    <t>再編関連特別事業基金</t>
    <rPh sb="0" eb="2">
      <t>サイヘン</t>
    </rPh>
    <rPh sb="2" eb="4">
      <t>カンレン</t>
    </rPh>
    <rPh sb="4" eb="6">
      <t>トクベツ</t>
    </rPh>
    <rPh sb="6" eb="8">
      <t>ジギョウ</t>
    </rPh>
    <rPh sb="8" eb="10">
      <t>キキン</t>
    </rPh>
    <phoneticPr fontId="12"/>
  </si>
  <si>
    <t>公園墓地基金</t>
    <rPh sb="0" eb="2">
      <t>コウエン</t>
    </rPh>
    <rPh sb="2" eb="4">
      <t>ボチ</t>
    </rPh>
    <rPh sb="4" eb="6">
      <t>キキン</t>
    </rPh>
    <phoneticPr fontId="12"/>
  </si>
  <si>
    <t>新型コロナウィルス感染症緊急対策基金</t>
    <rPh sb="0" eb="2">
      <t>シンガタ</t>
    </rPh>
    <rPh sb="9" eb="12">
      <t>カンセンショウ</t>
    </rPh>
    <rPh sb="12" eb="14">
      <t>キンキュウ</t>
    </rPh>
    <rPh sb="14" eb="16">
      <t>タイサク</t>
    </rPh>
    <rPh sb="16" eb="18">
      <t>キキン</t>
    </rPh>
    <phoneticPr fontId="5"/>
  </si>
  <si>
    <t>万代基金</t>
  </si>
  <si>
    <t>みどりの基金</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</si>
  <si>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</si>
  <si>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</si>
  <si>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</si>
  <si>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</si>
  <si>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</si>
  <si>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</si>
  <si>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</si>
  <si>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</si>
  <si>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</si>
  <si>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将来負担比率は財政調整基金の増等により充当可能基金額が増加したことなどにより、前年度に比べ5.1ポイント改善、類似団体も5.2ポイント改善したことで同程度となっているが、有形固定資産減価償却率は引き続き類似団体よりも高い数値となっている。現在老朽化している施設全ての建替えは難しいため、基礎情報、維持管理費、利用状況等をまとめた「施設カルテ」をもとに現状を把握し、FM戦略プランを着実に推進することで、限られた財源の中、公共施設の量を需要に応じた適正な規模にしていくとともに、施設の利便性を高めていく。</t>
    <phoneticPr fontId="5"/>
  </si>
  <si>
    <t>実質公債費比率は準元利償還金の減少等により数値は減少傾向にあり、類似団体と比べ同程度となっている。また、将来負担比率も類似団体と比べ同程度となっている。
今後は、大型建設であるごみ処理施設の元利償還額が増加するほか、新病院建設等による準元利償還金の増加が見込まれる。引き続き市債発行額を的確にコントロールし、必要な投資を行っていく。</t>
    <rPh sb="21" eb="23">
      <t>スウチ</t>
    </rPh>
    <rPh sb="37" eb="38">
      <t>クラ</t>
    </rPh>
    <rPh sb="39" eb="42">
      <t>ドウテイド</t>
    </rPh>
    <rPh sb="77" eb="79">
      <t>コンゴ</t>
    </rPh>
    <rPh sb="95" eb="97">
      <t>ガンリ</t>
    </rPh>
    <rPh sb="99" eb="100">
      <t>ガク</t>
    </rPh>
    <rPh sb="101" eb="103">
      <t>ゾウカ</t>
    </rPh>
    <rPh sb="108" eb="111">
      <t>シンビョウイン</t>
    </rPh>
    <rPh sb="111" eb="113">
      <t>ケンセツ</t>
    </rPh>
    <rPh sb="113" eb="114">
      <t>トウ</t>
    </rPh>
    <rPh sb="117" eb="123">
      <t>ジュンガンリショウカンキン</t>
    </rPh>
    <rPh sb="124" eb="126">
      <t>ゾウカ</t>
    </rPh>
    <rPh sb="127" eb="129">
      <t>ミコ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</si>
</sst>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b/>
      <sz val="15"/>
      <color theme="3"/>
      <name val="游ゴシック"/>
      <family val="2"/>
      <charset val="128"/>
      <scheme val="minor"/>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7">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9" fillId="0" borderId="0">
      <alignment vertical="center"/>
    </xf>
  </cellStyleXfs>
  <cellXfs count="1275">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7"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2"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3"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10" xfId="12" applyFont="1" applyBorder="1" applyAlignment="1" applyProtection="1">
      <alignment horizontal="center" vertical="center" shrinkToFit="1"/>
      <protection locked="0"/>
    </xf>
    <xf numFmtId="0" fontId="34" fillId="0" borderId="121"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4" xfId="12" applyFont="1" applyBorder="1" applyAlignment="1" applyProtection="1">
      <alignment horizontal="center" vertical="center" shrinkToFit="1"/>
      <protection locked="0"/>
    </xf>
    <xf numFmtId="0" fontId="34" fillId="6" borderId="121" xfId="12" applyFont="1" applyFill="1" applyBorder="1" applyAlignment="1" applyProtection="1">
      <alignment horizontal="center" vertical="center" shrinkToFit="1"/>
      <protection locked="0"/>
    </xf>
    <xf numFmtId="0" fontId="34" fillId="0" borderId="143"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5"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6"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5"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5"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5"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5"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5"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51" xfId="16" applyFont="1" applyBorder="1">
      <alignment vertical="center"/>
    </xf>
    <xf numFmtId="0" fontId="1" fillId="0" borderId="65"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6"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9"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5"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34" fillId="0" borderId="65"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40" fillId="0" borderId="0" xfId="20" applyFont="1">
      <alignment vertical="center"/>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56"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81" fontId="20" fillId="0" borderId="37"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0" fillId="0" borderId="6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6" fillId="0" borderId="0" xfId="6" applyAlignment="1">
      <alignment vertical="center"/>
    </xf>
    <xf numFmtId="0" fontId="16" fillId="0" borderId="38" xfId="6" applyBorder="1" applyAlignment="1">
      <alignment vertical="center"/>
    </xf>
    <xf numFmtId="178" fontId="20" fillId="0" borderId="87" xfId="11" applyNumberFormat="1" applyFont="1" applyBorder="1" applyAlignment="1">
      <alignment horizontal="right" vertical="center" shrinkToFit="1"/>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29"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3" xfId="14" applyNumberFormat="1" applyFont="1" applyFill="1" applyBorder="1" applyAlignment="1">
      <alignment horizontal="right" vertical="center" shrinkToFit="1"/>
    </xf>
    <xf numFmtId="187" fontId="34" fillId="6" borderId="165"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1" xfId="14" applyNumberFormat="1" applyFont="1" applyFill="1" applyBorder="1" applyAlignment="1">
      <alignment horizontal="right" vertical="center" shrinkToFit="1"/>
    </xf>
    <xf numFmtId="177" fontId="34" fillId="6" borderId="172" xfId="14" applyNumberFormat="1" applyFont="1" applyFill="1" applyBorder="1" applyAlignment="1">
      <alignment horizontal="right" vertical="center" shrinkToFit="1"/>
    </xf>
    <xf numFmtId="187" fontId="34" fillId="6" borderId="172"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177" fontId="34" fillId="6" borderId="153"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7" xfId="14" applyNumberFormat="1" applyFont="1" applyFill="1" applyBorder="1" applyAlignment="1">
      <alignment horizontal="right" vertical="center" shrinkToFit="1"/>
    </xf>
    <xf numFmtId="187" fontId="34" fillId="6" borderId="128" xfId="14" applyNumberFormat="1" applyFont="1" applyFill="1" applyBorder="1" applyAlignment="1">
      <alignment horizontal="right" vertical="center" shrinkToFit="1"/>
    </xf>
    <xf numFmtId="177" fontId="34" fillId="6" borderId="163"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87" fontId="34" fillId="6" borderId="161"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0"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1"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0"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5"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1" xfId="12" applyFont="1" applyFill="1" applyBorder="1" applyAlignment="1" applyProtection="1">
      <alignment horizontal="lef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7" xfId="12" applyNumberFormat="1" applyFont="1" applyFill="1" applyBorder="1" applyAlignment="1" applyProtection="1">
      <alignment horizontal="righ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3" xfId="12" applyFont="1" applyFill="1" applyBorder="1" applyAlignment="1" applyProtection="1">
      <alignment horizontal="left" vertical="center" shrinkToFit="1"/>
      <protection locked="0"/>
    </xf>
    <xf numFmtId="177" fontId="34" fillId="6" borderId="111" xfId="12" applyNumberFormat="1" applyFont="1" applyFill="1" applyBorder="1" applyAlignment="1" applyProtection="1">
      <alignment horizontal="righ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8" borderId="128" xfId="12" applyNumberFormat="1" applyFont="1" applyFill="1" applyBorder="1" applyAlignment="1" applyProtection="1">
      <alignment horizontal="right" vertical="center" shrinkToFit="1"/>
      <protection locked="0"/>
    </xf>
    <xf numFmtId="0" fontId="34" fillId="8" borderId="128" xfId="12" applyFont="1" applyFill="1" applyBorder="1" applyAlignment="1" applyProtection="1">
      <alignment horizontal="left" vertical="center" shrinkToFit="1"/>
      <protection locked="0"/>
    </xf>
    <xf numFmtId="0" fontId="34" fillId="8" borderId="131" xfId="12" applyFont="1" applyFill="1" applyBorder="1" applyAlignment="1" applyProtection="1">
      <alignment horizontal="left" vertical="center" shrinkToFit="1"/>
      <protection locked="0"/>
    </xf>
    <xf numFmtId="177" fontId="34" fillId="8" borderId="141"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6" borderId="144" xfId="12" applyFont="1" applyFill="1" applyBorder="1" applyAlignment="1" applyProtection="1">
      <alignment horizontal="lef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177" fontId="34" fillId="6" borderId="122" xfId="12" applyNumberFormat="1" applyFont="1" applyFill="1" applyBorder="1" applyAlignment="1" applyProtection="1">
      <alignment horizontal="right" vertical="center" shrinkToFit="1"/>
      <protection locked="0"/>
    </xf>
    <xf numFmtId="177" fontId="34" fillId="6" borderId="123" xfId="12" applyNumberFormat="1" applyFont="1" applyFill="1" applyBorder="1" applyAlignment="1" applyProtection="1">
      <alignment horizontal="right" vertical="center" shrinkToFit="1"/>
      <protection locked="0"/>
    </xf>
    <xf numFmtId="0" fontId="34" fillId="6" borderId="123" xfId="12" applyFont="1" applyFill="1" applyBorder="1" applyAlignment="1" applyProtection="1">
      <alignment horizontal="left" vertical="center" shrinkToFit="1"/>
      <protection locked="0"/>
    </xf>
    <xf numFmtId="0" fontId="34" fillId="6" borderId="126" xfId="12" applyFont="1" applyFill="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0" fontId="34" fillId="0" borderId="115" xfId="12" applyFont="1" applyBorder="1" applyAlignment="1" applyProtection="1">
      <alignment horizontal="left" vertical="center" shrinkToFit="1"/>
      <protection locked="0"/>
    </xf>
    <xf numFmtId="0" fontId="34" fillId="0" borderId="120" xfId="12" applyFont="1" applyBorder="1" applyAlignment="1" applyProtection="1">
      <alignment horizontal="left" vertical="center" shrinkToFit="1"/>
      <protection locked="0"/>
    </xf>
    <xf numFmtId="0" fontId="34" fillId="0" borderId="11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177" fontId="34" fillId="0" borderId="114" xfId="12" applyNumberFormat="1" applyFont="1" applyBorder="1" applyAlignment="1" applyProtection="1">
      <alignment horizontal="right" vertical="center" shrinkToFit="1"/>
      <protection locked="0"/>
    </xf>
    <xf numFmtId="177" fontId="34" fillId="0" borderId="111"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9"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1" xfId="15"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0" fontId="34" fillId="0" borderId="11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8"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3"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3"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0"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6" borderId="119" xfId="13" applyNumberFormat="1" applyFont="1" applyFill="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87" fontId="34" fillId="6" borderId="115"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1" xfId="14"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177" fontId="34" fillId="6" borderId="114"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2"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4"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87" fontId="34" fillId="0" borderId="115" xfId="12" applyNumberFormat="1" applyFont="1" applyBorder="1" applyAlignment="1" applyProtection="1">
      <alignment horizontal="right" vertical="center" shrinkToFit="1"/>
      <protection locked="0"/>
    </xf>
    <xf numFmtId="177" fontId="34" fillId="0" borderId="140" xfId="12" applyNumberFormat="1" applyFont="1" applyBorder="1" applyAlignment="1" applyProtection="1">
      <alignment horizontal="right" vertical="center" shrinkToFit="1"/>
      <protection locked="0"/>
    </xf>
    <xf numFmtId="177" fontId="34" fillId="0" borderId="136" xfId="12" applyNumberFormat="1" applyFont="1" applyBorder="1" applyAlignment="1" applyProtection="1">
      <alignment horizontal="right" vertical="center" shrinkToFit="1"/>
      <protection locked="0"/>
    </xf>
    <xf numFmtId="0" fontId="34" fillId="0" borderId="136" xfId="12" applyFont="1" applyBorder="1" applyAlignment="1" applyProtection="1">
      <alignment horizontal="left" vertical="center" shrinkToFit="1"/>
      <protection locked="0"/>
    </xf>
    <xf numFmtId="0" fontId="34" fillId="0" borderId="139"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5" xfId="14" applyNumberFormat="1" applyFont="1" applyBorder="1" applyAlignment="1" applyProtection="1">
      <alignment horizontal="righ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8" xfId="15" applyNumberFormat="1" applyFont="1" applyFill="1" applyBorder="1" applyAlignment="1" applyProtection="1">
      <alignment horizontal="right" vertical="center" shrinkToFit="1"/>
      <protection locked="0"/>
    </xf>
    <xf numFmtId="0" fontId="34" fillId="8" borderId="128" xfId="15" applyFont="1" applyFill="1" applyBorder="1" applyAlignment="1" applyProtection="1">
      <alignment horizontal="left" vertical="center" shrinkToFit="1"/>
      <protection locked="0"/>
    </xf>
    <xf numFmtId="0" fontId="34" fillId="8" borderId="131"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7"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0" borderId="122" xfId="14" applyNumberFormat="1" applyFont="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5" applyNumberFormat="1" applyFont="1" applyBorder="1" applyAlignment="1" applyProtection="1">
      <alignment horizontal="right" vertical="center" shrinkToFit="1"/>
      <protection locked="0"/>
    </xf>
    <xf numFmtId="177" fontId="34" fillId="0" borderId="123" xfId="15" applyNumberFormat="1" applyFont="1" applyBorder="1" applyAlignment="1" applyProtection="1">
      <alignment horizontal="right" vertical="center" shrinkToFit="1"/>
      <protection locked="0"/>
    </xf>
    <xf numFmtId="0" fontId="34" fillId="0" borderId="123" xfId="15" applyFont="1" applyBorder="1" applyAlignment="1" applyProtection="1">
      <alignment horizontal="left" vertical="center" shrinkToFit="1"/>
      <protection locked="0"/>
    </xf>
    <xf numFmtId="0" fontId="34" fillId="0" borderId="126" xfId="15" applyFont="1" applyBorder="1" applyAlignment="1" applyProtection="1">
      <alignment horizontal="left" vertical="center" shrinkToFit="1"/>
      <protection locked="0"/>
    </xf>
    <xf numFmtId="177" fontId="34" fillId="0" borderId="119" xfId="15" applyNumberFormat="1" applyFont="1" applyBorder="1" applyAlignment="1" applyProtection="1">
      <alignment horizontal="right" vertical="center" shrinkToFit="1"/>
      <protection locked="0"/>
    </xf>
    <xf numFmtId="177" fontId="34" fillId="0" borderId="115" xfId="15" applyNumberFormat="1" applyFont="1" applyBorder="1" applyAlignment="1" applyProtection="1">
      <alignment horizontal="right" vertical="center" shrinkToFit="1"/>
      <protection locked="0"/>
    </xf>
    <xf numFmtId="0" fontId="34" fillId="0" borderId="115" xfId="15" applyFont="1" applyBorder="1" applyAlignment="1" applyProtection="1">
      <alignment horizontal="left" vertical="center" shrinkToFit="1"/>
      <protection locked="0"/>
    </xf>
    <xf numFmtId="0" fontId="34" fillId="0" borderId="120" xfId="15" applyFont="1" applyBorder="1" applyAlignment="1" applyProtection="1">
      <alignment horizontal="left" vertical="center" shrinkToFit="1"/>
      <protection locked="0"/>
    </xf>
    <xf numFmtId="0" fontId="34" fillId="0" borderId="111" xfId="15" applyFont="1" applyBorder="1" applyAlignment="1" applyProtection="1">
      <alignment vertical="center" shrinkToFit="1"/>
      <protection locked="0"/>
    </xf>
    <xf numFmtId="0" fontId="34" fillId="0" borderId="112" xfId="15" applyFont="1" applyBorder="1" applyAlignment="1" applyProtection="1">
      <alignment vertical="center" shrinkToFit="1"/>
      <protection locked="0"/>
    </xf>
    <xf numFmtId="0" fontId="34" fillId="0" borderId="113" xfId="15" applyFont="1" applyBorder="1" applyAlignment="1" applyProtection="1">
      <alignmen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9"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wrapText="1"/>
    </xf>
    <xf numFmtId="187" fontId="1" fillId="6" borderId="34" xfId="17" applyNumberFormat="1" applyFont="1" applyFill="1" applyBorder="1" applyAlignment="1">
      <alignment horizontal="center" vertical="center"/>
    </xf>
    <xf numFmtId="178" fontId="16"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0" fontId="1" fillId="0" borderId="34" xfId="16" applyFont="1" applyBorder="1" applyAlignment="1">
      <alignment horizontal="center" vertical="center"/>
    </xf>
    <xf numFmtId="187" fontId="1" fillId="6" borderId="0" xfId="17" applyNumberFormat="1" applyFont="1" applyFill="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79" fontId="1" fillId="0" borderId="0" xfId="17" applyNumberFormat="1" applyFont="1" applyAlignment="1">
      <alignment horizontal="center" vertical="center" wrapText="1"/>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(データシート!$F$3,データシート!$F$5,データシート!$F$7,データシート!$F$9,データシート!$F$11)</c:f>
              <c:numCache>
                <c:formatCode>#,##0;"△ "#,##0</c:formatCode>
                <c:ptCount val="5"/>
                <c:pt idx="0">
                  <c:v>46457</c:v>
                </c:pt>
                <c:pt idx="1">
                  <c:v>51849</c:v>
                </c:pt>
                <c:pt idx="2">
                  <c:v>52191</c:v>
                </c:pt>
                <c:pt idx="3">
                  <c:v>48105</c:v>
                </c:pt>
                <c:pt idx="4">
                  <c:v>47446</c:v>
                </c:pt>
              </c:numCache>
            </c:numRef>
          </c:val>
          <c:smooth val="0"/>
          <c:extLst>
            <c:ext xmlns:c16="http://schemas.microsoft.com/office/drawing/2014/chart" uri="{C3380CC4-5D6E-409C-BE32-E72D297353CC}">
              <c16:uniqueId val="{00000000-D759-49D9-99C2-F12B868A4F0A}"/>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(データシート!$D$3,データシート!$D$5,データシート!$D$7,データシート!$D$9,データシート!$D$11)</c:f>
              <c:numCache>
                <c:formatCode>#,##0;"△ "#,##0</c:formatCode>
                <c:ptCount val="5"/>
                <c:pt idx="0">
                  <c:v>47432</c:v>
                </c:pt>
                <c:pt idx="1">
                  <c:v>64769</c:v>
                </c:pt>
                <c:pt idx="2">
                  <c:v>35639</c:v>
                </c:pt>
                <c:pt idx="3">
                  <c:v>48010</c:v>
                </c:pt>
                <c:pt idx="4">
                  <c:v>41069</c:v>
                </c:pt>
              </c:numCache>
            </c:numRef>
          </c:val>
          <c:smooth val="0"/>
          <c:extLst>
            <c:ext xmlns:c16="http://schemas.microsoft.com/office/drawing/2014/chart" uri="{C3380CC4-5D6E-409C-BE32-E72D297353CC}">
              <c16:uniqueId val="{00000001-D759-49D9-99C2-F12B868A4F0A}"/>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[1]データシート!$A$19</c:f>
              <c:strCache>
                <c:ptCount val="1"/>
                <c:pt idx="0">
                  <c:v>実質収支額</c:v>
                </c:pt>
              </c:strCache>
            </c:strRef>
          </c:tx>
          <c:spPr>
            <a:solidFill>
              <a:srgbClr val="00FFFF"/>
            </a:solidFill>
            <a:ln w="3175">
              <a:solidFill>
                <a:srgbClr val="000000"/>
              </a:solidFill>
              <a:prstDash val="solid"/>
            </a:ln>
          </c:spPr>
          <c:invertIfNegative val="0"/>
          <c:cat>
            <c:strRef>
              <c:f>[1]データシート!$B$18:$F$18</c:f>
              <c:strCache>
                <c:ptCount val="5"/>
                <c:pt idx="0">
                  <c:v>H30</c:v>
                </c:pt>
                <c:pt idx="1">
                  <c:v>R01</c:v>
                </c:pt>
                <c:pt idx="2">
                  <c:v>R02</c:v>
                </c:pt>
                <c:pt idx="3">
                  <c:v>R03</c:v>
                </c:pt>
                <c:pt idx="4">
                  <c:v>R04</c:v>
                </c:pt>
              </c:strCache>
            </c:strRef>
          </c:cat>
          <c:val>
            <c:numRef>
              <c:f>[1]データシート!$B$19:$F$19</c:f>
              <c:numCache>
                <c:formatCode>General</c:formatCode>
                <c:ptCount val="5"/>
                <c:pt idx="0">
                  <c:v>4.29</c:v>
                </c:pt>
                <c:pt idx="1">
                  <c:v>3.39</c:v>
                </c:pt>
                <c:pt idx="2">
                  <c:v>3.76</c:v>
                </c:pt>
                <c:pt idx="3">
                  <c:v>9.5399999999999991</c:v>
                </c:pt>
                <c:pt idx="4">
                  <c:v>8.18</c:v>
                </c:pt>
              </c:numCache>
            </c:numRef>
          </c:val>
          <c:extLst>
            <c:ext xmlns:c16="http://schemas.microsoft.com/office/drawing/2014/chart" uri="{C3380CC4-5D6E-409C-BE32-E72D297353CC}">
              <c16:uniqueId val="{00000000-7DB5-4599-9D98-66AAD458734D}"/>
            </c:ext>
          </c:extLst>
        </c:ser>
        <c:ser>
          <c:idx val="1"/>
          <c:order val="1"/>
          <c:tx>
            <c:strRef>
              <c:f>[1]データシート!$A$20</c:f>
              <c:strCache>
                <c:ptCount val="1"/>
                <c:pt idx="0">
                  <c:v>財政調整基金残高</c:v>
                </c:pt>
              </c:strCache>
            </c:strRef>
          </c:tx>
          <c:spPr>
            <a:solidFill>
              <a:srgbClr val="FF8080"/>
            </a:solidFill>
            <a:ln w="3175">
              <a:solidFill>
                <a:srgbClr val="000000"/>
              </a:solidFill>
              <a:prstDash val="solid"/>
            </a:ln>
          </c:spPr>
          <c:invertIfNegative val="0"/>
          <c:cat>
            <c:strRef>
              <c:f>[1]データシート!$B$18:$F$18</c:f>
              <c:strCache>
                <c:ptCount val="5"/>
                <c:pt idx="0">
                  <c:v>H30</c:v>
                </c:pt>
                <c:pt idx="1">
                  <c:v>R01</c:v>
                </c:pt>
                <c:pt idx="2">
                  <c:v>R02</c:v>
                </c:pt>
                <c:pt idx="3">
                  <c:v>R03</c:v>
                </c:pt>
                <c:pt idx="4">
                  <c:v>R04</c:v>
                </c:pt>
              </c:strCache>
            </c:strRef>
          </c:cat>
          <c:val>
            <c:numRef>
              <c:f>[1]データシート!$B$20:$F$20</c:f>
              <c:numCache>
                <c:formatCode>General</c:formatCode>
                <c:ptCount val="5"/>
                <c:pt idx="0">
                  <c:v>14.03</c:v>
                </c:pt>
                <c:pt idx="1">
                  <c:v>12.47</c:v>
                </c:pt>
                <c:pt idx="2">
                  <c:v>8.35</c:v>
                </c:pt>
                <c:pt idx="3">
                  <c:v>10.3</c:v>
                </c:pt>
                <c:pt idx="4">
                  <c:v>12.74</c:v>
                </c:pt>
              </c:numCache>
            </c:numRef>
          </c:val>
          <c:extLst>
            <c:ext xmlns:c16="http://schemas.microsoft.com/office/drawing/2014/chart" uri="{C3380CC4-5D6E-409C-BE32-E72D297353CC}">
              <c16:uniqueId val="{00000001-7DB5-4599-9D98-66AAD458734D}"/>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[1]データシート!$A$21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[1]データシート!$B$18:$F$18</c:f>
              <c:strCache>
                <c:ptCount val="5"/>
                <c:pt idx="0">
                  <c:v>H30</c:v>
                </c:pt>
                <c:pt idx="1">
                  <c:v>R01</c:v>
                </c:pt>
                <c:pt idx="2">
                  <c:v>R02</c:v>
                </c:pt>
                <c:pt idx="3">
                  <c:v>R03</c:v>
                </c:pt>
                <c:pt idx="4">
                  <c:v>R04</c:v>
                </c:pt>
              </c:strCache>
            </c:strRef>
          </c:cat>
          <c:val>
            <c:numRef>
              <c:f>[1]データシート!$B$21:$F$21</c:f>
              <c:numCache>
                <c:formatCode>General</c:formatCode>
                <c:ptCount val="5"/>
                <c:pt idx="0">
                  <c:v>-0.77</c:v>
                </c:pt>
                <c:pt idx="1">
                  <c:v>-4.59</c:v>
                </c:pt>
                <c:pt idx="2">
                  <c:v>-5.03</c:v>
                </c:pt>
                <c:pt idx="3">
                  <c:v>5.93</c:v>
                </c:pt>
                <c:pt idx="4">
                  <c:v>-4.3499999999999996</c:v>
                </c:pt>
              </c:numCache>
            </c:numRef>
          </c:val>
          <c:smooth val="0"/>
          <c:extLst>
            <c:ext xmlns:c16="http://schemas.microsoft.com/office/drawing/2014/chart" uri="{C3380CC4-5D6E-409C-BE32-E72D297353CC}">
              <c16:uniqueId val="{00000002-7DB5-4599-9D98-66AAD458734D}"/>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[1]データシート!$A$27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[1]データシート!$B$27:$K$27</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0-04C8-4BF2-96AA-3FC72BB18E63}"/>
            </c:ext>
          </c:extLst>
        </c:ser>
        <c:ser>
          <c:idx val="1"/>
          <c:order val="1"/>
          <c:tx>
            <c:strRef>
              <c:f>[1]データシート!$A$28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[1]データシート!$B$28:$K$28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04C8-4BF2-96AA-3FC72BB18E63}"/>
            </c:ext>
          </c:extLst>
        </c:ser>
        <c:ser>
          <c:idx val="2"/>
          <c:order val="2"/>
          <c:tx>
            <c:strRef>
              <c:f>[1]データシート!$A$29</c:f>
              <c:strCache>
                <c:ptCount val="1"/>
                <c:pt idx="0">
                  <c:v>特別会計後期高齢者医療費</c:v>
                </c:pt>
              </c:strCache>
            </c:strRef>
          </c:tx>
          <c:spPr>
            <a:solidFill>
              <a:srgbClr val="00FF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[1]データシート!$B$29:$K$29</c:f>
              <c:numCache>
                <c:formatCode>General</c:formatCode>
                <c:ptCount val="10"/>
                <c:pt idx="0">
                  <c:v>#N/A</c:v>
                </c:pt>
                <c:pt idx="1">
                  <c:v>0.06</c:v>
                </c:pt>
                <c:pt idx="2">
                  <c:v>#N/A</c:v>
                </c:pt>
                <c:pt idx="3">
                  <c:v>0.03</c:v>
                </c:pt>
                <c:pt idx="4">
                  <c:v>#N/A</c:v>
                </c:pt>
                <c:pt idx="5">
                  <c:v>0.04</c:v>
                </c:pt>
                <c:pt idx="6">
                  <c:v>#N/A</c:v>
                </c:pt>
                <c:pt idx="7">
                  <c:v>0.03</c:v>
                </c:pt>
                <c:pt idx="8">
                  <c:v>#N/A</c:v>
                </c:pt>
                <c:pt idx="9">
                  <c:v>7.0000000000000007E-2</c:v>
                </c:pt>
              </c:numCache>
            </c:numRef>
          </c:val>
          <c:extLst>
            <c:ext xmlns:c16="http://schemas.microsoft.com/office/drawing/2014/chart" uri="{C3380CC4-5D6E-409C-BE32-E72D297353CC}">
              <c16:uniqueId val="{00000002-04C8-4BF2-96AA-3FC72BB18E63}"/>
            </c:ext>
          </c:extLst>
        </c:ser>
        <c:ser>
          <c:idx val="3"/>
          <c:order val="3"/>
          <c:tx>
            <c:strRef>
              <c:f>[1]データシート!$A$30</c:f>
              <c:strCache>
                <c:ptCount val="1"/>
                <c:pt idx="0">
                  <c:v>特別会計公園墓地事業費</c:v>
                </c:pt>
              </c:strCache>
            </c:strRef>
          </c:tx>
          <c:spPr>
            <a:solidFill>
              <a:srgbClr val="80008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[1]データシート!$B$30:$K$30</c:f>
              <c:numCache>
                <c:formatCode>General</c:formatCode>
                <c:ptCount val="10"/>
                <c:pt idx="0">
                  <c:v>#N/A</c:v>
                </c:pt>
                <c:pt idx="1">
                  <c:v>0.06</c:v>
                </c:pt>
                <c:pt idx="2">
                  <c:v>#N/A</c:v>
                </c:pt>
                <c:pt idx="3">
                  <c:v>0.09</c:v>
                </c:pt>
                <c:pt idx="4">
                  <c:v>#N/A</c:v>
                </c:pt>
                <c:pt idx="5">
                  <c:v>0.14000000000000001</c:v>
                </c:pt>
                <c:pt idx="6">
                  <c:v>#N/A</c:v>
                </c:pt>
                <c:pt idx="7">
                  <c:v>0.18</c:v>
                </c:pt>
                <c:pt idx="8">
                  <c:v>#N/A</c:v>
                </c:pt>
                <c:pt idx="9">
                  <c:v>0.16</c:v>
                </c:pt>
              </c:numCache>
            </c:numRef>
          </c:val>
          <c:extLst>
            <c:ext xmlns:c16="http://schemas.microsoft.com/office/drawing/2014/chart" uri="{C3380CC4-5D6E-409C-BE32-E72D297353CC}">
              <c16:uniqueId val="{00000003-04C8-4BF2-96AA-3FC72BB18E63}"/>
            </c:ext>
          </c:extLst>
        </c:ser>
        <c:ser>
          <c:idx val="4"/>
          <c:order val="4"/>
          <c:tx>
            <c:strRef>
              <c:f>[1]データシート!$A$31</c:f>
              <c:strCache>
                <c:ptCount val="1"/>
                <c:pt idx="0">
                  <c:v>特別会計国民健康保険費</c:v>
                </c:pt>
              </c:strCache>
            </c:strRef>
          </c:tx>
          <c:spPr>
            <a:solidFill>
              <a:srgbClr val="FFFF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[1]データシート!$B$31:$K$31</c:f>
              <c:numCache>
                <c:formatCode>General</c:formatCode>
                <c:ptCount val="10"/>
                <c:pt idx="0">
                  <c:v>#N/A</c:v>
                </c:pt>
                <c:pt idx="1">
                  <c:v>4.8499999999999996</c:v>
                </c:pt>
                <c:pt idx="2">
                  <c:v>#N/A</c:v>
                </c:pt>
                <c:pt idx="3">
                  <c:v>1.7</c:v>
                </c:pt>
                <c:pt idx="4">
                  <c:v>#N/A</c:v>
                </c:pt>
                <c:pt idx="5">
                  <c:v>1.81</c:v>
                </c:pt>
                <c:pt idx="6">
                  <c:v>#N/A</c:v>
                </c:pt>
                <c:pt idx="7">
                  <c:v>1.54</c:v>
                </c:pt>
                <c:pt idx="8">
                  <c:v>#N/A</c:v>
                </c:pt>
                <c:pt idx="9">
                  <c:v>0.9</c:v>
                </c:pt>
              </c:numCache>
            </c:numRef>
          </c:val>
          <c:extLst>
            <c:ext xmlns:c16="http://schemas.microsoft.com/office/drawing/2014/chart" uri="{C3380CC4-5D6E-409C-BE32-E72D297353CC}">
              <c16:uniqueId val="{00000004-04C8-4BF2-96AA-3FC72BB18E63}"/>
            </c:ext>
          </c:extLst>
        </c:ser>
        <c:ser>
          <c:idx val="5"/>
          <c:order val="5"/>
          <c:tx>
            <c:strRef>
              <c:f>[1]データシート!$A$32</c:f>
              <c:strCache>
                <c:ptCount val="1"/>
                <c:pt idx="0">
                  <c:v>下水道事業会計</c:v>
                </c:pt>
              </c:strCache>
            </c:strRef>
          </c:tx>
          <c:spPr>
            <a:solidFill>
              <a:srgbClr val="FF66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[1]データシート!$B$32:$K$32</c:f>
              <c:numCache>
                <c:formatCode>General</c:formatCode>
                <c:ptCount val="10"/>
                <c:pt idx="0">
                  <c:v>#N/A</c:v>
                </c:pt>
                <c:pt idx="1">
                  <c:v>3.16</c:v>
                </c:pt>
                <c:pt idx="2">
                  <c:v>#N/A</c:v>
                </c:pt>
                <c:pt idx="3">
                  <c:v>3.21</c:v>
                </c:pt>
                <c:pt idx="4">
                  <c:v>#N/A</c:v>
                </c:pt>
                <c:pt idx="5">
                  <c:v>3.24</c:v>
                </c:pt>
                <c:pt idx="6">
                  <c:v>#N/A</c:v>
                </c:pt>
                <c:pt idx="7">
                  <c:v>2.5499999999999998</c:v>
                </c:pt>
                <c:pt idx="8">
                  <c:v>#N/A</c:v>
                </c:pt>
                <c:pt idx="9">
                  <c:v>1.76</c:v>
                </c:pt>
              </c:numCache>
            </c:numRef>
          </c:val>
          <c:extLst>
            <c:ext xmlns:c16="http://schemas.microsoft.com/office/drawing/2014/chart" uri="{C3380CC4-5D6E-409C-BE32-E72D297353CC}">
              <c16:uniqueId val="{00000005-04C8-4BF2-96AA-3FC72BB18E63}"/>
            </c:ext>
          </c:extLst>
        </c:ser>
        <c:ser>
          <c:idx val="6"/>
          <c:order val="6"/>
          <c:tx>
            <c:strRef>
              <c:f>[1]データシート!$A$33</c:f>
              <c:strCache>
                <c:ptCount val="1"/>
                <c:pt idx="0">
                  <c:v>特別会計介護保険費</c:v>
                </c:pt>
              </c:strCache>
            </c:strRef>
          </c:tx>
          <c:spPr>
            <a:solidFill>
              <a:srgbClr val="9999FF"/>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[1]データシート!$B$33:$K$33</c:f>
              <c:numCache>
                <c:formatCode>General</c:formatCode>
                <c:ptCount val="10"/>
                <c:pt idx="0">
                  <c:v>#N/A</c:v>
                </c:pt>
                <c:pt idx="1">
                  <c:v>2.12</c:v>
                </c:pt>
                <c:pt idx="2">
                  <c:v>#N/A</c:v>
                </c:pt>
                <c:pt idx="3">
                  <c:v>2.77</c:v>
                </c:pt>
                <c:pt idx="4">
                  <c:v>#N/A</c:v>
                </c:pt>
                <c:pt idx="5">
                  <c:v>4.08</c:v>
                </c:pt>
                <c:pt idx="6">
                  <c:v>#N/A</c:v>
                </c:pt>
                <c:pt idx="7">
                  <c:v>2.58</c:v>
                </c:pt>
                <c:pt idx="8">
                  <c:v>#N/A</c:v>
                </c:pt>
                <c:pt idx="9">
                  <c:v>3.78</c:v>
                </c:pt>
              </c:numCache>
            </c:numRef>
          </c:val>
          <c:extLst>
            <c:ext xmlns:c16="http://schemas.microsoft.com/office/drawing/2014/chart" uri="{C3380CC4-5D6E-409C-BE32-E72D297353CC}">
              <c16:uniqueId val="{00000006-04C8-4BF2-96AA-3FC72BB18E63}"/>
            </c:ext>
          </c:extLst>
        </c:ser>
        <c:ser>
          <c:idx val="7"/>
          <c:order val="7"/>
          <c:tx>
            <c:strRef>
              <c:f>[1]データシート!$A$34</c:f>
              <c:strCache>
                <c:ptCount val="1"/>
                <c:pt idx="0">
                  <c:v>病院事業会計</c:v>
                </c:pt>
              </c:strCache>
            </c:strRef>
          </c:tx>
          <c:spPr>
            <a:solidFill>
              <a:srgbClr val="0080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[1]データシート!$B$34:$K$34</c:f>
              <c:numCache>
                <c:formatCode>General</c:formatCode>
                <c:ptCount val="10"/>
                <c:pt idx="0">
                  <c:v>#N/A</c:v>
                </c:pt>
                <c:pt idx="1">
                  <c:v>4.3</c:v>
                </c:pt>
                <c:pt idx="2">
                  <c:v>#N/A</c:v>
                </c:pt>
                <c:pt idx="3">
                  <c:v>4.46</c:v>
                </c:pt>
                <c:pt idx="4">
                  <c:v>#N/A</c:v>
                </c:pt>
                <c:pt idx="5">
                  <c:v>4.0199999999999996</c:v>
                </c:pt>
                <c:pt idx="6">
                  <c:v>#N/A</c:v>
                </c:pt>
                <c:pt idx="7">
                  <c:v>4.03</c:v>
                </c:pt>
                <c:pt idx="8">
                  <c:v>#N/A</c:v>
                </c:pt>
                <c:pt idx="9">
                  <c:v>4.6399999999999997</c:v>
                </c:pt>
              </c:numCache>
            </c:numRef>
          </c:val>
          <c:extLst>
            <c:ext xmlns:c16="http://schemas.microsoft.com/office/drawing/2014/chart" uri="{C3380CC4-5D6E-409C-BE32-E72D297353CC}">
              <c16:uniqueId val="{00000007-04C8-4BF2-96AA-3FC72BB18E63}"/>
            </c:ext>
          </c:extLst>
        </c:ser>
        <c:ser>
          <c:idx val="8"/>
          <c:order val="8"/>
          <c:tx>
            <c:strRef>
              <c:f>[1]データシート!$A$35</c:f>
              <c:strCache>
                <c:ptCount val="1"/>
                <c:pt idx="0">
                  <c:v>水道事業会計</c:v>
                </c:pt>
              </c:strCache>
            </c:strRef>
          </c:tx>
          <c:spPr>
            <a:solidFill>
              <a:srgbClr val="00FFFF"/>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[1]データシート!$B$35:$K$35</c:f>
              <c:numCache>
                <c:formatCode>General</c:formatCode>
                <c:ptCount val="10"/>
                <c:pt idx="0">
                  <c:v>#N/A</c:v>
                </c:pt>
                <c:pt idx="1">
                  <c:v>11.95</c:v>
                </c:pt>
                <c:pt idx="2">
                  <c:v>#N/A</c:v>
                </c:pt>
                <c:pt idx="3">
                  <c:v>8.14</c:v>
                </c:pt>
                <c:pt idx="4">
                  <c:v>#N/A</c:v>
                </c:pt>
                <c:pt idx="5">
                  <c:v>7.01</c:v>
                </c:pt>
                <c:pt idx="6">
                  <c:v>#N/A</c:v>
                </c:pt>
                <c:pt idx="7">
                  <c:v>5.38</c:v>
                </c:pt>
                <c:pt idx="8">
                  <c:v>#N/A</c:v>
                </c:pt>
                <c:pt idx="9">
                  <c:v>6.08</c:v>
                </c:pt>
              </c:numCache>
            </c:numRef>
          </c:val>
          <c:extLst>
            <c:ext xmlns:c16="http://schemas.microsoft.com/office/drawing/2014/chart" uri="{C3380CC4-5D6E-409C-BE32-E72D297353CC}">
              <c16:uniqueId val="{00000008-04C8-4BF2-96AA-3FC72BB18E63}"/>
            </c:ext>
          </c:extLst>
        </c:ser>
        <c:ser>
          <c:idx val="9"/>
          <c:order val="9"/>
          <c:tx>
            <c:strRef>
              <c:f>[1]データシート!$A$36</c:f>
              <c:strCache>
                <c:ptCount val="1"/>
                <c:pt idx="0">
                  <c:v>一般会計</c:v>
                </c:pt>
              </c:strCache>
            </c:strRef>
          </c:tx>
          <c:spPr>
            <a:solidFill>
              <a:srgbClr val="FF808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[1]データシート!$B$36:$K$36</c:f>
              <c:numCache>
                <c:formatCode>General</c:formatCode>
                <c:ptCount val="10"/>
                <c:pt idx="0">
                  <c:v>#N/A</c:v>
                </c:pt>
                <c:pt idx="1">
                  <c:v>4.21</c:v>
                </c:pt>
                <c:pt idx="2">
                  <c:v>#N/A</c:v>
                </c:pt>
                <c:pt idx="3">
                  <c:v>3.29</c:v>
                </c:pt>
                <c:pt idx="4">
                  <c:v>#N/A</c:v>
                </c:pt>
                <c:pt idx="5">
                  <c:v>3.61</c:v>
                </c:pt>
                <c:pt idx="6">
                  <c:v>#N/A</c:v>
                </c:pt>
                <c:pt idx="7">
                  <c:v>9.35</c:v>
                </c:pt>
                <c:pt idx="8">
                  <c:v>#N/A</c:v>
                </c:pt>
                <c:pt idx="9">
                  <c:v>8.01</c:v>
                </c:pt>
              </c:numCache>
            </c:numRef>
          </c:val>
          <c:extLst>
            <c:ext xmlns:c16="http://schemas.microsoft.com/office/drawing/2014/chart" uri="{C3380CC4-5D6E-409C-BE32-E72D297353CC}">
              <c16:uniqueId val="{00000009-04C8-4BF2-96AA-3FC72BB18E63}"/>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[1]データシート!$A$42</c:f>
              <c:strCache>
                <c:ptCount val="1"/>
                <c:pt idx="0">
                  <c:v>算入公債費等</c:v>
                </c:pt>
              </c:strCache>
            </c:strRef>
          </c:tx>
          <c:spPr>
            <a:solidFill>
              <a:srgbClr val="00FF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[1]データシート!$B$42:$P$42</c:f>
              <c:numCache>
                <c:formatCode>General</c:formatCode>
                <c:ptCount val="15"/>
                <c:pt idx="2">
                  <c:v>15394</c:v>
                </c:pt>
                <c:pt idx="5">
                  <c:v>15594</c:v>
                </c:pt>
                <c:pt idx="8">
                  <c:v>15264</c:v>
                </c:pt>
                <c:pt idx="11">
                  <c:v>15162</c:v>
                </c:pt>
                <c:pt idx="14">
                  <c:v>15768</c:v>
                </c:pt>
              </c:numCache>
            </c:numRef>
          </c:val>
          <c:extLst>
            <c:ext xmlns:c16="http://schemas.microsoft.com/office/drawing/2014/chart" uri="{C3380CC4-5D6E-409C-BE32-E72D297353CC}">
              <c16:uniqueId val="{00000000-8FD5-4EF6-9986-48EBDF10B990}"/>
            </c:ext>
          </c:extLst>
        </c:ser>
        <c:ser>
          <c:idx val="1"/>
          <c:order val="1"/>
          <c:tx>
            <c:strRef>
              <c:f>[1]データシート!$A$43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[1]データシート!$B$43:$P$43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8FD5-4EF6-9986-48EBDF10B990}"/>
            </c:ext>
          </c:extLst>
        </c:ser>
        <c:ser>
          <c:idx val="2"/>
          <c:order val="2"/>
          <c:tx>
            <c:strRef>
              <c:f>[1]データシート!$A$44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[1]データシート!$B$44:$P$44</c:f>
              <c:numCache>
                <c:formatCode>General</c:formatCode>
                <c:ptCount val="15"/>
                <c:pt idx="0">
                  <c:v>66</c:v>
                </c:pt>
                <c:pt idx="3">
                  <c:v>65</c:v>
                </c:pt>
                <c:pt idx="6">
                  <c:v>64</c:v>
                </c:pt>
                <c:pt idx="9">
                  <c:v>63</c:v>
                </c:pt>
                <c:pt idx="12">
                  <c:v>62</c:v>
                </c:pt>
              </c:numCache>
            </c:numRef>
          </c:val>
          <c:extLst>
            <c:ext xmlns:c16="http://schemas.microsoft.com/office/drawing/2014/chart" uri="{C3380CC4-5D6E-409C-BE32-E72D297353CC}">
              <c16:uniqueId val="{00000002-8FD5-4EF6-9986-48EBDF10B990}"/>
            </c:ext>
          </c:extLst>
        </c:ser>
        <c:ser>
          <c:idx val="3"/>
          <c:order val="3"/>
          <c:tx>
            <c:strRef>
              <c:f>[1]データシート!$A$45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[1]データシート!$B$45:$P$45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8FD5-4EF6-9986-48EBDF10B990}"/>
            </c:ext>
          </c:extLst>
        </c:ser>
        <c:ser>
          <c:idx val="4"/>
          <c:order val="4"/>
          <c:tx>
            <c:strRef>
              <c:f>[1]データシート!$A$46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[1]データシート!$B$46:$P$46</c:f>
              <c:numCache>
                <c:formatCode>General</c:formatCode>
                <c:ptCount val="15"/>
                <c:pt idx="0">
                  <c:v>3132</c:v>
                </c:pt>
                <c:pt idx="3">
                  <c:v>3070</c:v>
                </c:pt>
                <c:pt idx="6">
                  <c:v>2574</c:v>
                </c:pt>
                <c:pt idx="9">
                  <c:v>2696</c:v>
                </c:pt>
                <c:pt idx="12">
                  <c:v>2677</c:v>
                </c:pt>
              </c:numCache>
            </c:numRef>
          </c:val>
          <c:extLst>
            <c:ext xmlns:c16="http://schemas.microsoft.com/office/drawing/2014/chart" uri="{C3380CC4-5D6E-409C-BE32-E72D297353CC}">
              <c16:uniqueId val="{00000004-8FD5-4EF6-9986-48EBDF10B990}"/>
            </c:ext>
          </c:extLst>
        </c:ser>
        <c:ser>
          <c:idx val="5"/>
          <c:order val="5"/>
          <c:tx>
            <c:strRef>
              <c:f>[1]データシート!$A$47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[1]データシート!$B$47:$P$47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8FD5-4EF6-9986-48EBDF10B990}"/>
            </c:ext>
          </c:extLst>
        </c:ser>
        <c:ser>
          <c:idx val="6"/>
          <c:order val="6"/>
          <c:tx>
            <c:strRef>
              <c:f>[1]データシート!$A$48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[1]データシート!$B$48:$P$48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8FD5-4EF6-9986-48EBDF10B990}"/>
            </c:ext>
          </c:extLst>
        </c:ser>
        <c:ser>
          <c:idx val="7"/>
          <c:order val="7"/>
          <c:tx>
            <c:strRef>
              <c:f>[1]データシート!$A$49</c:f>
              <c:strCache>
                <c:ptCount val="1"/>
                <c:pt idx="0">
                  <c:v>元利償還金</c:v>
                </c:pt>
              </c:strCache>
            </c:strRef>
          </c:tx>
          <c:spPr>
            <a:solidFill>
              <a:srgbClr val="FF808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[1]データシート!$B$49:$P$49</c:f>
              <c:numCache>
                <c:formatCode>General</c:formatCode>
                <c:ptCount val="15"/>
                <c:pt idx="0">
                  <c:v>17011</c:v>
                </c:pt>
                <c:pt idx="3">
                  <c:v>17123</c:v>
                </c:pt>
                <c:pt idx="6">
                  <c:v>17146</c:v>
                </c:pt>
                <c:pt idx="9">
                  <c:v>16265</c:v>
                </c:pt>
                <c:pt idx="12">
                  <c:v>17103</c:v>
                </c:pt>
              </c:numCache>
            </c:numRef>
          </c:val>
          <c:extLst>
            <c:ext xmlns:c16="http://schemas.microsoft.com/office/drawing/2014/chart" uri="{C3380CC4-5D6E-409C-BE32-E72D297353CC}">
              <c16:uniqueId val="{00000007-8FD5-4EF6-9986-48EBDF10B990}"/>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[1]データシート!$A$50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[1]データシート!$B$50:$P$50</c:f>
              <c:numCache>
                <c:formatCode>General</c:formatCode>
                <c:ptCount val="15"/>
                <c:pt idx="0">
                  <c:v>#N/A</c:v>
                </c:pt>
                <c:pt idx="1">
                  <c:v>4815</c:v>
                </c:pt>
                <c:pt idx="2">
                  <c:v>#N/A</c:v>
                </c:pt>
                <c:pt idx="3">
                  <c:v>#N/A</c:v>
                </c:pt>
                <c:pt idx="4">
                  <c:v>4664</c:v>
                </c:pt>
                <c:pt idx="5">
                  <c:v>#N/A</c:v>
                </c:pt>
                <c:pt idx="6">
                  <c:v>#N/A</c:v>
                </c:pt>
                <c:pt idx="7">
                  <c:v>4520</c:v>
                </c:pt>
                <c:pt idx="8">
                  <c:v>#N/A</c:v>
                </c:pt>
                <c:pt idx="9">
                  <c:v>#N/A</c:v>
                </c:pt>
                <c:pt idx="10">
                  <c:v>3862</c:v>
                </c:pt>
                <c:pt idx="11">
                  <c:v>#N/A</c:v>
                </c:pt>
                <c:pt idx="12">
                  <c:v>#N/A</c:v>
                </c:pt>
                <c:pt idx="13">
                  <c:v>4074</c:v>
                </c:pt>
                <c:pt idx="14">
                  <c:v>#N/A</c:v>
                </c:pt>
              </c:numCache>
            </c:numRef>
          </c:val>
          <c:smooth val="0"/>
          <c:extLst>
            <c:ext xmlns:c16="http://schemas.microsoft.com/office/drawing/2014/chart" uri="{C3380CC4-5D6E-409C-BE32-E72D297353CC}">
              <c16:uniqueId val="{00000008-8FD5-4EF6-9986-48EBDF10B990}"/>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[1]データシート!$A$56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[1]データシート!$B$56:$P$56</c:f>
              <c:numCache>
                <c:formatCode>General</c:formatCode>
                <c:ptCount val="15"/>
                <c:pt idx="2">
                  <c:v>138796</c:v>
                </c:pt>
                <c:pt idx="5">
                  <c:v>141396</c:v>
                </c:pt>
                <c:pt idx="8">
                  <c:v>139338</c:v>
                </c:pt>
                <c:pt idx="11">
                  <c:v>140599</c:v>
                </c:pt>
                <c:pt idx="14">
                  <c:v>136594</c:v>
                </c:pt>
              </c:numCache>
            </c:numRef>
          </c:val>
          <c:extLst>
            <c:ext xmlns:c16="http://schemas.microsoft.com/office/drawing/2014/chart" uri="{C3380CC4-5D6E-409C-BE32-E72D297353CC}">
              <c16:uniqueId val="{00000000-B90B-4829-80B8-4ED054245C2A}"/>
            </c:ext>
          </c:extLst>
        </c:ser>
        <c:ser>
          <c:idx val="1"/>
          <c:order val="1"/>
          <c:tx>
            <c:strRef>
              <c:f>[1]データシート!$A$57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[1]データシート!$B$57:$P$57</c:f>
              <c:numCache>
                <c:formatCode>General</c:formatCode>
                <c:ptCount val="15"/>
                <c:pt idx="2">
                  <c:v>56785</c:v>
                </c:pt>
                <c:pt idx="5">
                  <c:v>64780</c:v>
                </c:pt>
                <c:pt idx="8">
                  <c:v>66291</c:v>
                </c:pt>
                <c:pt idx="11">
                  <c:v>69415</c:v>
                </c:pt>
                <c:pt idx="14">
                  <c:v>69655</c:v>
                </c:pt>
              </c:numCache>
            </c:numRef>
          </c:val>
          <c:extLst>
            <c:ext xmlns:c16="http://schemas.microsoft.com/office/drawing/2014/chart" uri="{C3380CC4-5D6E-409C-BE32-E72D297353CC}">
              <c16:uniqueId val="{00000001-B90B-4829-80B8-4ED054245C2A}"/>
            </c:ext>
          </c:extLst>
        </c:ser>
        <c:ser>
          <c:idx val="2"/>
          <c:order val="2"/>
          <c:tx>
            <c:strRef>
              <c:f>[1]データシート!$A$58</c:f>
              <c:strCache>
                <c:ptCount val="1"/>
                <c:pt idx="0">
                  <c:v>充当可能基金</c:v>
                </c:pt>
              </c:strCache>
            </c:strRef>
          </c:tx>
          <c:spPr>
            <a:solidFill>
              <a:srgbClr val="FF00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[1]データシート!$B$58:$P$58</c:f>
              <c:numCache>
                <c:formatCode>General</c:formatCode>
                <c:ptCount val="15"/>
                <c:pt idx="2">
                  <c:v>17331</c:v>
                </c:pt>
                <c:pt idx="5">
                  <c:v>16238</c:v>
                </c:pt>
                <c:pt idx="8">
                  <c:v>13705</c:v>
                </c:pt>
                <c:pt idx="11">
                  <c:v>19561</c:v>
                </c:pt>
                <c:pt idx="14">
                  <c:v>23110</c:v>
                </c:pt>
              </c:numCache>
            </c:numRef>
          </c:val>
          <c:extLst>
            <c:ext xmlns:c16="http://schemas.microsoft.com/office/drawing/2014/chart" uri="{C3380CC4-5D6E-409C-BE32-E72D297353CC}">
              <c16:uniqueId val="{00000002-B90B-4829-80B8-4ED054245C2A}"/>
            </c:ext>
          </c:extLst>
        </c:ser>
        <c:ser>
          <c:idx val="3"/>
          <c:order val="3"/>
          <c:tx>
            <c:strRef>
              <c:f>[1]データシート!$A$59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[1]データシート!$B$59:$P$59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B90B-4829-80B8-4ED054245C2A}"/>
            </c:ext>
          </c:extLst>
        </c:ser>
        <c:ser>
          <c:idx val="4"/>
          <c:order val="4"/>
          <c:tx>
            <c:strRef>
              <c:f>[1]データシート!$A$60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[1]データシート!$B$60:$P$60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B90B-4829-80B8-4ED054245C2A}"/>
            </c:ext>
          </c:extLst>
        </c:ser>
        <c:ser>
          <c:idx val="5"/>
          <c:order val="5"/>
          <c:tx>
            <c:strRef>
              <c:f>[1]データシート!$A$61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[1]データシート!$B$61:$P$61</c:f>
              <c:numCache>
                <c:formatCode>General</c:formatCode>
                <c:ptCount val="15"/>
                <c:pt idx="0">
                  <c:v>582</c:v>
                </c:pt>
                <c:pt idx="3">
                  <c:v>577</c:v>
                </c:pt>
                <c:pt idx="6">
                  <c:v>600</c:v>
                </c:pt>
                <c:pt idx="9">
                  <c:v>580</c:v>
                </c:pt>
                <c:pt idx="12">
                  <c:v>536</c:v>
                </c:pt>
              </c:numCache>
            </c:numRef>
          </c:val>
          <c:extLst>
            <c:ext xmlns:c16="http://schemas.microsoft.com/office/drawing/2014/chart" uri="{C3380CC4-5D6E-409C-BE32-E72D297353CC}">
              <c16:uniqueId val="{00000005-B90B-4829-80B8-4ED054245C2A}"/>
            </c:ext>
          </c:extLst>
        </c:ser>
        <c:ser>
          <c:idx val="6"/>
          <c:order val="6"/>
          <c:tx>
            <c:strRef>
              <c:f>[1]データシート!$A$62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[1]データシート!$B$62:$P$62</c:f>
              <c:numCache>
                <c:formatCode>General</c:formatCode>
                <c:ptCount val="15"/>
                <c:pt idx="0">
                  <c:v>19971</c:v>
                </c:pt>
                <c:pt idx="3">
                  <c:v>20037</c:v>
                </c:pt>
                <c:pt idx="6">
                  <c:v>20077</c:v>
                </c:pt>
                <c:pt idx="9">
                  <c:v>19623</c:v>
                </c:pt>
                <c:pt idx="12">
                  <c:v>19110</c:v>
                </c:pt>
              </c:numCache>
            </c:numRef>
          </c:val>
          <c:extLst>
            <c:ext xmlns:c16="http://schemas.microsoft.com/office/drawing/2014/chart" uri="{C3380CC4-5D6E-409C-BE32-E72D297353CC}">
              <c16:uniqueId val="{00000006-B90B-4829-80B8-4ED054245C2A}"/>
            </c:ext>
          </c:extLst>
        </c:ser>
        <c:ser>
          <c:idx val="7"/>
          <c:order val="7"/>
          <c:tx>
            <c:strRef>
              <c:f>[1]データシート!$A$63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[1]データシート!$B$63:$P$63</c:f>
              <c:numCache>
                <c:formatCode>General</c:formatCode>
                <c:ptCount val="15"/>
                <c:pt idx="0">
                  <c:v>19</c:v>
                </c:pt>
                <c:pt idx="3">
                  <c:v>19</c:v>
                </c:pt>
                <c:pt idx="6">
                  <c:v>0</c:v>
                </c:pt>
                <c:pt idx="9">
                  <c:v>0</c:v>
                </c:pt>
                <c:pt idx="12">
                  <c:v>0</c:v>
                </c:pt>
              </c:numCache>
            </c:numRef>
          </c:val>
          <c:extLst>
            <c:ext xmlns:c16="http://schemas.microsoft.com/office/drawing/2014/chart" uri="{C3380CC4-5D6E-409C-BE32-E72D297353CC}">
              <c16:uniqueId val="{00000007-B90B-4829-80B8-4ED054245C2A}"/>
            </c:ext>
          </c:extLst>
        </c:ser>
        <c:ser>
          <c:idx val="8"/>
          <c:order val="8"/>
          <c:tx>
            <c:strRef>
              <c:f>[1]データシート!$A$64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[1]データシート!$B$64:$P$64</c:f>
              <c:numCache>
                <c:formatCode>General</c:formatCode>
                <c:ptCount val="15"/>
                <c:pt idx="0">
                  <c:v>38197</c:v>
                </c:pt>
                <c:pt idx="3">
                  <c:v>36597</c:v>
                </c:pt>
                <c:pt idx="6">
                  <c:v>34801</c:v>
                </c:pt>
                <c:pt idx="9">
                  <c:v>33326</c:v>
                </c:pt>
                <c:pt idx="12">
                  <c:v>30921</c:v>
                </c:pt>
              </c:numCache>
            </c:numRef>
          </c:val>
          <c:extLst>
            <c:ext xmlns:c16="http://schemas.microsoft.com/office/drawing/2014/chart" uri="{C3380CC4-5D6E-409C-BE32-E72D297353CC}">
              <c16:uniqueId val="{00000008-B90B-4829-80B8-4ED054245C2A}"/>
            </c:ext>
          </c:extLst>
        </c:ser>
        <c:ser>
          <c:idx val="9"/>
          <c:order val="9"/>
          <c:tx>
            <c:strRef>
              <c:f>[1]データシート!$A$65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[1]データシート!$B$65:$P$65</c:f>
              <c:numCache>
                <c:formatCode>General</c:formatCode>
                <c:ptCount val="15"/>
                <c:pt idx="0">
                  <c:v>939</c:v>
                </c:pt>
                <c:pt idx="3">
                  <c:v>876</c:v>
                </c:pt>
                <c:pt idx="6">
                  <c:v>812</c:v>
                </c:pt>
                <c:pt idx="9">
                  <c:v>748</c:v>
                </c:pt>
                <c:pt idx="12">
                  <c:v>683</c:v>
                </c:pt>
              </c:numCache>
            </c:numRef>
          </c:val>
          <c:extLst>
            <c:ext xmlns:c16="http://schemas.microsoft.com/office/drawing/2014/chart" uri="{C3380CC4-5D6E-409C-BE32-E72D297353CC}">
              <c16:uniqueId val="{00000009-B90B-4829-80B8-4ED054245C2A}"/>
            </c:ext>
          </c:extLst>
        </c:ser>
        <c:ser>
          <c:idx val="10"/>
          <c:order val="10"/>
          <c:tx>
            <c:strRef>
              <c:f>[1]データシート!$A$66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[1]データシート!$B$66:$P$66</c:f>
              <c:numCache>
                <c:formatCode>General</c:formatCode>
                <c:ptCount val="15"/>
                <c:pt idx="0">
                  <c:v>179394</c:v>
                </c:pt>
                <c:pt idx="3">
                  <c:v>186767</c:v>
                </c:pt>
                <c:pt idx="6">
                  <c:v>186388</c:v>
                </c:pt>
                <c:pt idx="9">
                  <c:v>192391</c:v>
                </c:pt>
                <c:pt idx="12">
                  <c:v>190843</c:v>
                </c:pt>
              </c:numCache>
            </c:numRef>
          </c:val>
          <c:extLst>
            <c:ext xmlns:c16="http://schemas.microsoft.com/office/drawing/2014/chart" uri="{C3380CC4-5D6E-409C-BE32-E72D297353CC}">
              <c16:uniqueId val="{0000000A-B90B-4829-80B8-4ED054245C2A}"/>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[1]データシート!$A$67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[1]データシート!$B$67:$P$67</c:f>
              <c:numCache>
                <c:formatCode>General</c:formatCode>
                <c:ptCount val="15"/>
                <c:pt idx="0">
                  <c:v>#N/A</c:v>
                </c:pt>
                <c:pt idx="1">
                  <c:v>26191</c:v>
                </c:pt>
                <c:pt idx="2">
                  <c:v>#N/A</c:v>
                </c:pt>
                <c:pt idx="3">
                  <c:v>#N/A</c:v>
                </c:pt>
                <c:pt idx="4">
                  <c:v>22459</c:v>
                </c:pt>
                <c:pt idx="5">
                  <c:v>#N/A</c:v>
                </c:pt>
                <c:pt idx="6">
                  <c:v>#N/A</c:v>
                </c:pt>
                <c:pt idx="7">
                  <c:v>23343</c:v>
                </c:pt>
                <c:pt idx="8">
                  <c:v>#N/A</c:v>
                </c:pt>
                <c:pt idx="9">
                  <c:v>#N/A</c:v>
                </c:pt>
                <c:pt idx="10">
                  <c:v>17092</c:v>
                </c:pt>
                <c:pt idx="11">
                  <c:v>#N/A</c:v>
                </c:pt>
                <c:pt idx="12">
                  <c:v>#N/A</c:v>
                </c:pt>
                <c:pt idx="13">
                  <c:v>12733</c:v>
                </c:pt>
                <c:pt idx="14">
                  <c:v>#N/A</c:v>
                </c:pt>
              </c:numCache>
            </c:numRef>
          </c:val>
          <c:smooth val="0"/>
          <c:extLst>
            <c:ext xmlns:c16="http://schemas.microsoft.com/office/drawing/2014/chart" uri="{C3380CC4-5D6E-409C-BE32-E72D297353CC}">
              <c16:uniqueId val="{0000000B-B90B-4829-80B8-4ED054245C2A}"/>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[1]データシート!$A$72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[1]データシート!$B$71:$D$71</c:f>
              <c:strCache>
                <c:ptCount val="3"/>
                <c:pt idx="0">
                  <c:v>R02</c:v>
                </c:pt>
                <c:pt idx="1">
                  <c:v>R03</c:v>
                </c:pt>
                <c:pt idx="2">
                  <c:v>R04</c:v>
                </c:pt>
              </c:strCache>
            </c:strRef>
          </c:cat>
          <c:val>
            <c:numRef>
              <c:f>[1]データシート!$B$72:$D$72</c:f>
              <c:numCache>
                <c:formatCode>General</c:formatCode>
                <c:ptCount val="3"/>
                <c:pt idx="0">
                  <c:v>7057</c:v>
                </c:pt>
                <c:pt idx="1">
                  <c:v>9062</c:v>
                </c:pt>
                <c:pt idx="2">
                  <c:v>10880</c:v>
                </c:pt>
              </c:numCache>
            </c:numRef>
          </c:val>
          <c:extLst>
            <c:ext xmlns:c16="http://schemas.microsoft.com/office/drawing/2014/chart" uri="{C3380CC4-5D6E-409C-BE32-E72D297353CC}">
              <c16:uniqueId val="{00000000-2511-4979-80A4-83D10A83B197}"/>
            </c:ext>
          </c:extLst>
        </c:ser>
        <c:ser>
          <c:idx val="0"/>
          <c:order val="1"/>
          <c:tx>
            <c:strRef>
              <c:f>[1]データシート!$A$73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[1]データシート!$B$71:$D$71</c:f>
              <c:strCache>
                <c:ptCount val="3"/>
                <c:pt idx="0">
                  <c:v>R02</c:v>
                </c:pt>
                <c:pt idx="1">
                  <c:v>R03</c:v>
                </c:pt>
                <c:pt idx="2">
                  <c:v>R04</c:v>
                </c:pt>
              </c:strCache>
            </c:strRef>
          </c:cat>
          <c:val>
            <c:numRef>
              <c:f>[1]データシート!$B$73:$D$73</c:f>
              <c:numCache>
                <c:formatCode>General</c:formatCode>
                <c:ptCount val="3"/>
                <c:pt idx="0">
                  <c:v>0</c:v>
                </c:pt>
                <c:pt idx="1">
                  <c:v>2398</c:v>
                </c:pt>
                <c:pt idx="2">
                  <c:v>2399</c:v>
                </c:pt>
              </c:numCache>
            </c:numRef>
          </c:val>
          <c:extLst>
            <c:ext xmlns:c16="http://schemas.microsoft.com/office/drawing/2014/chart" uri="{C3380CC4-5D6E-409C-BE32-E72D297353CC}">
              <c16:uniqueId val="{00000001-2511-4979-80A4-83D10A83B197}"/>
            </c:ext>
          </c:extLst>
        </c:ser>
        <c:ser>
          <c:idx val="1"/>
          <c:order val="2"/>
          <c:tx>
            <c:strRef>
              <c:f>[1]データシート!$A$74</c:f>
              <c:strCache>
                <c:ptCount val="1"/>
                <c:pt idx="0">
                  <c:v>その他特定目的基金</c:v>
                </c:pt>
              </c:strCache>
            </c:strRef>
          </c:tx>
          <c:spPr>
            <a:solidFill>
              <a:srgbClr val="2E75B6"/>
            </a:solidFill>
            <a:ln>
              <a:noFill/>
            </a:ln>
          </c:spPr>
          <c:invertIfNegative val="0"/>
          <c:cat>
            <c:strRef>
              <c:f>[1]データシート!$B$71:$D$71</c:f>
              <c:strCache>
                <c:ptCount val="3"/>
                <c:pt idx="0">
                  <c:v>R02</c:v>
                </c:pt>
                <c:pt idx="1">
                  <c:v>R03</c:v>
                </c:pt>
                <c:pt idx="2">
                  <c:v>R04</c:v>
                </c:pt>
              </c:strCache>
            </c:strRef>
          </c:cat>
          <c:val>
            <c:numRef>
              <c:f>[1]データシート!$B$74:$D$74</c:f>
              <c:numCache>
                <c:formatCode>General</c:formatCode>
                <c:ptCount val="3"/>
                <c:pt idx="0">
                  <c:v>4087</c:v>
                </c:pt>
                <c:pt idx="1">
                  <c:v>4058</c:v>
                </c:pt>
                <c:pt idx="2">
                  <c:v>5174</c:v>
                </c:pt>
              </c:numCache>
            </c:numRef>
          </c:val>
          <c:extLst>
            <c:ext xmlns:c16="http://schemas.microsoft.com/office/drawing/2014/chart" uri="{C3380CC4-5D6E-409C-BE32-E72D297353CC}">
              <c16:uniqueId val="{00000002-2511-4979-80A4-83D10A83B197}"/>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{55971DFC-EF22-4717-8EBF-92FF3CD9F9D0}</c15:txfldGUID>
                      <c15:f>公会計指標分析・財政指標組合せ分析表!$BP$50</c15:f>
                      <c15:dlblFieldTableCache>
                        <c:ptCount val="1"/>
                        <c:pt idx="0">
                          <c:v>H30</c:v>
                        </c:pt>
                      </c15:dlblFieldTableCache>
                    </c15:dlblFTEntry>
                  </c15:dlblFieldTable>
                  <c15:showDataLabelsRange val="0"/>
                </c:ext>
                <c:ext xmlns:c16="http://schemas.microsoft.com/office/drawing/2014/chart" uri="{C3380CC4-5D6E-409C-BE32-E72D297353CC}">
                  <c16:uniqueId val="{00000000-0FDB-45AC-A7D2-824702D412BA}"/>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{C3E01403-6EE6-4591-841B-45535E81AC94}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0FDB-45AC-A7D2-824702D412BA}"/>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{CAC474A7-5F94-496C-8D9C-C98FF9A05A8D}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0FDB-45AC-A7D2-824702D412BA}"/>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{81313D2C-34E1-474B-A920-035C382EC28C}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0FDB-45AC-A7D2-824702D412BA}"/>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{5864891E-864E-4617-BF54-87664B4ED9BD}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0FDB-45AC-A7D2-824702D412BA}"/>
                </c:ext>
              </c:extLst>
            </c:dLbl>
            <c:dLbl>
              <c:idx val="8"/>
              <c:tx>
                <c:strRef>
                  <c:f>公会計指標分析・財政指標組合せ分析表!$BX$50</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{C3430737-4BD7-4824-B489-EA627095F91D}</c15:txfldGUID>
                      <c15:f>公会計指標分析・財政指標組合せ分析表!$BX$50</c15:f>
                      <c15:dlblFieldTableCache>
                        <c:ptCount val="1"/>
                        <c:pt idx="0">
                          <c:v>R01</c:v>
                        </c:pt>
                      </c15:dlblFieldTableCache>
                    </c15:dlblFTEntry>
                  </c15:dlblFieldTable>
                  <c15:showDataLabelsRange val="0"/>
                </c:ext>
                <c:ext xmlns:c16="http://schemas.microsoft.com/office/drawing/2014/chart" uri="{C3380CC4-5D6E-409C-BE32-E72D297353CC}">
                  <c16:uniqueId val="{00000005-0FDB-45AC-A7D2-824702D412BA}"/>
                </c:ext>
              </c:extLst>
            </c:dLbl>
            <c:dLbl>
              <c:idx val="16"/>
              <c:tx>
                <c:strRef>
                  <c:f>公会計指標分析・財政指標組合せ分析表!$CF$50</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{5D6CC8D9-B86B-4F59-A6FC-8D469447CF67}</c15:txfldGUID>
                      <c15:f>公会計指標分析・財政指標組合せ分析表!$CF$50</c15:f>
                      <c15:dlblFieldTableCache>
                        <c:ptCount val="1"/>
                        <c:pt idx="0">
                          <c:v>R02</c:v>
                        </c:pt>
                      </c15:dlblFieldTableCache>
                    </c15:dlblFTEntry>
                  </c15:dlblFieldTable>
                  <c15:showDataLabelsRange val="0"/>
                </c:ext>
                <c:ext xmlns:c16="http://schemas.microsoft.com/office/drawing/2014/chart" uri="{C3380CC4-5D6E-409C-BE32-E72D297353CC}">
                  <c16:uniqueId val="{00000006-0FDB-45AC-A7D2-824702D412BA}"/>
                </c:ext>
              </c:extLst>
            </c:dLbl>
            <c:dLbl>
              <c:idx val="24"/>
              <c:tx>
                <c:strRef>
                  <c:f>公会計指標分析・財政指標組合せ分析表!$CN$50</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{87EAD3C6-11C0-4C9D-AFB3-8F40DA768EEA}</c15:txfldGUID>
                      <c15:f>公会計指標分析・財政指標組合せ分析表!$CN$50</c15:f>
                      <c15:dlblFieldTableCache>
                        <c:ptCount val="1"/>
                        <c:pt idx="0">
                          <c:v>R03</c:v>
                        </c:pt>
                      </c15:dlblFieldTableCache>
                    </c15:dlblFTEntry>
                  </c15:dlblFieldTable>
                  <c15:showDataLabelsRange val="0"/>
                </c:ext>
                <c:ext xmlns:c16="http://schemas.microsoft.com/office/drawing/2014/chart" uri="{C3380CC4-5D6E-409C-BE32-E72D297353CC}">
                  <c16:uniqueId val="{00000007-0FDB-45AC-A7D2-824702D412BA}"/>
                </c:ext>
              </c:extLst>
            </c:dLbl>
            <c:dLbl>
              <c:idx val="32"/>
              <c:tx>
                <c:strRef>
                  <c:f>公会計指標分析・財政指標組合せ分析表!$CV$50</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{1840E42B-DB3E-44DC-93A0-3549258632B3}</c15:txfldGUID>
                      <c15:f>公会計指標分析・財政指標組合せ分析表!$CV$50</c15:f>
                      <c15:dlblFieldTableCache>
                        <c:ptCount val="1"/>
                        <c:pt idx="0">
                          <c:v>R04</c:v>
                        </c:pt>
                      </c15:dlblFieldTableCache>
                    </c15:dlblFTEntry>
                  </c15:dlblFieldTable>
                  <c15:showDataLabelsRange val="0"/>
                </c:ext>
                <c:ext xmlns:c16="http://schemas.microsoft.com/office/drawing/2014/chart" uri="{C3380CC4-5D6E-409C-BE32-E72D297353CC}">
                  <c16:uniqueId val="{00000008-0FDB-45AC-A7D2-824702D412BA}"/>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66.599999999999994</c:v>
                </c:pt>
                <c:pt idx="8">
                  <c:v>65</c:v>
                </c:pt>
                <c:pt idx="16">
                  <c:v>65.8</c:v>
                </c:pt>
                <c:pt idx="24">
                  <c:v>66.400000000000006</c:v>
                </c:pt>
                <c:pt idx="32">
                  <c:v>67</c:v>
                </c:pt>
              </c:numCache>
            </c:numRef>
          </c:xVal>
          <c:yVal>
            <c:numRef>
              <c:f>公会計指標分析・財政指標組合せ分析表!$BP$51:$DC$51</c:f>
              <c:numCache>
                <c:formatCode>#,##0.0;"▲ "#,##0.0</c:formatCode>
                <c:ptCount val="40"/>
                <c:pt idx="0">
                  <c:v>36.5</c:v>
                </c:pt>
                <c:pt idx="8">
                  <c:v>31.4</c:v>
                </c:pt>
                <c:pt idx="16">
                  <c:v>31.8</c:v>
                </c:pt>
                <c:pt idx="24">
                  <c:v>22.2</c:v>
                </c:pt>
                <c:pt idx="32">
                  <c:v>17.100000000000001</c:v>
                </c:pt>
              </c:numCache>
            </c:numRef>
          </c:yVal>
          <c:smooth val="0"/>
          <c:extLst>
            <c:ext xmlns:c16="http://schemas.microsoft.com/office/drawing/2014/chart" uri="{C3380CC4-5D6E-409C-BE32-E72D297353CC}">
              <c16:uniqueId val="{00000009-0FDB-45AC-A7D2-824702D412BA}"/>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H30</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{006B0762-60BB-4A45-B9F0-33FCBA6793AF}</c15:txfldGUID>
                      <c15:f>公会計指標分析・財政指標組合せ分析表!$BP$50</c15:f>
                      <c15:dlblFieldTableCache>
                        <c:ptCount val="1"/>
                        <c:pt idx="0">
                          <c:v>H30</c:v>
                        </c:pt>
                      </c15:dlblFieldTableCache>
                    </c15:dlblFTEntry>
                  </c15:dlblFieldTable>
                  <c15:showDataLabelsRange val="0"/>
                </c:ext>
                <c:ext xmlns:c16="http://schemas.microsoft.com/office/drawing/2014/chart" uri="{C3380CC4-5D6E-409C-BE32-E72D297353CC}">
                  <c16:uniqueId val="{0000000A-0FDB-45AC-A7D2-824702D412BA}"/>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{FBBDDFF0-B99C-4113-8CCD-4615536BB50E}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0FDB-45AC-A7D2-824702D412BA}"/>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{A4E19ADB-3D7E-4F60-BE39-BD849FB7DAE7}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0FDB-45AC-A7D2-824702D412BA}"/>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{D7C03A10-8554-4FC8-9609-4466079A8368}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0FDB-45AC-A7D2-824702D412BA}"/>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{06395C83-F939-4AC7-9A80-F67FC2B56BFC}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0FDB-45AC-A7D2-824702D412BA}"/>
                </c:ext>
              </c:extLst>
            </c:dLbl>
            <c:dLbl>
              <c:idx val="8"/>
              <c:tx>
                <c:strRef>
                  <c:f>公会計指標分析・財政指標組合せ分析表!$BX$50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{639BBAE5-FD65-4049-BC2F-51552512757E}</c15:txfldGUID>
                      <c15:f>公会計指標分析・財政指標組合せ分析表!$BX$50</c15:f>
                      <c15:dlblFieldTableCache>
                        <c:ptCount val="1"/>
                        <c:pt idx="0">
                          <c:v>R01</c:v>
                        </c:pt>
                      </c15:dlblFieldTableCache>
                    </c15:dlblFTEntry>
                  </c15:dlblFieldTable>
                  <c15:showDataLabelsRange val="0"/>
                </c:ext>
                <c:ext xmlns:c16="http://schemas.microsoft.com/office/drawing/2014/chart" uri="{C3380CC4-5D6E-409C-BE32-E72D297353CC}">
                  <c16:uniqueId val="{0000000F-0FDB-45AC-A7D2-824702D412BA}"/>
                </c:ext>
              </c:extLst>
            </c:dLbl>
            <c:dLbl>
              <c:idx val="16"/>
              <c:tx>
                <c:strRef>
                  <c:f>公会計指標分析・財政指標組合せ分析表!$CF$50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{118DD179-5694-41FB-841A-07EC713CDA71}</c15:txfldGUID>
                      <c15:f>公会計指標分析・財政指標組合せ分析表!$CF$50</c15:f>
                      <c15:dlblFieldTableCache>
                        <c:ptCount val="1"/>
                        <c:pt idx="0">
                          <c:v>R02</c:v>
                        </c:pt>
                      </c15:dlblFieldTableCache>
                    </c15:dlblFTEntry>
                  </c15:dlblFieldTable>
                  <c15:showDataLabelsRange val="0"/>
                </c:ext>
                <c:ext xmlns:c16="http://schemas.microsoft.com/office/drawing/2014/chart" uri="{C3380CC4-5D6E-409C-BE32-E72D297353CC}">
                  <c16:uniqueId val="{00000010-0FDB-45AC-A7D2-824702D412BA}"/>
                </c:ext>
              </c:extLst>
            </c:dLbl>
            <c:dLbl>
              <c:idx val="24"/>
              <c:tx>
                <c:strRef>
                  <c:f>公会計指標分析・財政指標組合せ分析表!$CN$50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{41938A37-A264-4EDD-B8B9-9347F8064CE1}</c15:txfldGUID>
                      <c15:f>公会計指標分析・財政指標組合せ分析表!$CN$50</c15:f>
                      <c15:dlblFieldTableCache>
                        <c:ptCount val="1"/>
                        <c:pt idx="0">
                          <c:v>R03</c:v>
                        </c:pt>
                      </c15:dlblFieldTableCache>
                    </c15:dlblFTEntry>
                  </c15:dlblFieldTable>
                  <c15:showDataLabelsRange val="0"/>
                </c:ext>
                <c:ext xmlns:c16="http://schemas.microsoft.com/office/drawing/2014/chart" uri="{C3380CC4-5D6E-409C-BE32-E72D297353CC}">
                  <c16:uniqueId val="{00000011-0FDB-45AC-A7D2-824702D412BA}"/>
                </c:ext>
              </c:extLst>
            </c:dLbl>
            <c:dLbl>
              <c:idx val="32"/>
              <c:tx>
                <c:strRef>
                  <c:f>公会計指標分析・財政指標組合せ分析表!$CV$50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{8308449C-111E-4E76-A7BB-FF13492F40AC}</c15:txfldGUID>
                      <c15:f>公会計指標分析・財政指標組合せ分析表!$CV$50</c15:f>
                      <c15:dlblFieldTableCache>
                        <c:ptCount val="1"/>
                        <c:pt idx="0">
                          <c:v>R04</c:v>
                        </c:pt>
                      </c15:dlblFieldTableCache>
                    </c15:dlblFTEntry>
                  </c15:dlblFieldTable>
                  <c15:showDataLabelsRange val="0"/>
                </c:ext>
                <c:ext xmlns:c16="http://schemas.microsoft.com/office/drawing/2014/chart" uri="{C3380CC4-5D6E-409C-BE32-E72D297353CC}">
                  <c16:uniqueId val="{00000012-0FDB-45AC-A7D2-824702D412BA}"/>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61.1</c:v>
                </c:pt>
                <c:pt idx="8">
                  <c:v>61.9</c:v>
                </c:pt>
                <c:pt idx="16">
                  <c:v>62.7</c:v>
                </c:pt>
                <c:pt idx="24">
                  <c:v>63.9</c:v>
                </c:pt>
                <c:pt idx="32">
                  <c:v>64.8</c:v>
                </c:pt>
              </c:numCache>
            </c:numRef>
          </c:xVal>
          <c:yVal>
            <c:numRef>
              <c:f>公会計指標分析・財政指標組合せ分析表!$BP$55:$DC$55</c:f>
              <c:numCache>
                <c:formatCode>#,##0.0;"▲ "#,##0.0</c:formatCode>
                <c:ptCount val="40"/>
                <c:pt idx="0">
                  <c:v>34</c:v>
                </c:pt>
                <c:pt idx="8">
                  <c:v>33.9</c:v>
                </c:pt>
                <c:pt idx="16">
                  <c:v>31.5</c:v>
                </c:pt>
                <c:pt idx="24">
                  <c:v>23.4</c:v>
                </c:pt>
                <c:pt idx="32">
                  <c:v>18.2</c:v>
                </c:pt>
              </c:numCache>
            </c:numRef>
          </c:yVal>
          <c:smooth val="0"/>
          <c:extLst>
            <c:ext xmlns:c16="http://schemas.microsoft.com/office/drawing/2014/chart" uri="{C3380CC4-5D6E-409C-BE32-E72D297353CC}">
              <c16:uniqueId val="{00000013-0FDB-45AC-A7D2-824702D412BA}"/>
            </c:ext>
          </c:extLst>
        </c:ser>
        <c:dLbls>
          <c:showLegendKey val="0"/>
          <c:showVal val="1"/>
          <c:showCatName val="0"/>
          <c:showSerName val="0"/>
          <c:showPercent val="0"/>
          <c:showBubbleSize val="0"/>
        </c:dLbls>
        <c:axId val="46179840"/>
        <c:axId val="46181760"/>
      </c:scatterChart>
      <c:valAx>
        <c:axId val="46179840"/>
        <c:scaling>
          <c:orientation val="maxMin"/>
          <c:max val="68"/>
          <c:min val="6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4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{02287BB9-6E8C-4FDB-A5F6-D14DBCD72AC8}</c15:txfldGUID>
                      <c15:f>公会計指標分析・財政指標組合せ分析表!$BP$72</c15:f>
                      <c15:dlblFieldTableCache>
                        <c:ptCount val="1"/>
                        <c:pt idx="0">
                          <c:v>H30</c:v>
                        </c:pt>
                      </c15:dlblFieldTableCache>
                    </c15:dlblFTEntry>
                  </c15:dlblFieldTable>
                  <c15:showDataLabelsRange val="0"/>
                </c:ext>
                <c:ext xmlns:c16="http://schemas.microsoft.com/office/drawing/2014/chart" uri="{C3380CC4-5D6E-409C-BE32-E72D297353CC}">
                  <c16:uniqueId val="{00000000-3166-473A-BBFA-6102BF8EB3BB}"/>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{AC66FDE7-E318-4B5A-B2CF-9BAC52ADC23E}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3166-473A-BBFA-6102BF8EB3BB}"/>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{C7B5F89B-60C2-4A4B-8683-547BFB1790B2}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3166-473A-BBFA-6102BF8EB3BB}"/>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{AB1E6D0F-6523-4B88-905D-470E7B3013A8}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3166-473A-BBFA-6102BF8EB3BB}"/>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{F1BE03F6-A8E5-4D5C-9D16-C4C1697B31B7}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3166-473A-BBFA-6102BF8EB3BB}"/>
                </c:ext>
              </c:extLst>
            </c:dLbl>
            <c:dLbl>
              <c:idx val="8"/>
              <c:tx>
                <c:strRef>
                  <c:f>公会計指標分析・財政指標組合せ分析表!$BX$72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{91BD5255-AE76-4459-B152-569775D160B5}</c15:txfldGUID>
                      <c15:f>公会計指標分析・財政指標組合せ分析表!$BX$72</c15:f>
                      <c15:dlblFieldTableCache>
                        <c:ptCount val="1"/>
                        <c:pt idx="0">
                          <c:v>R01</c:v>
                        </c:pt>
                      </c15:dlblFieldTableCache>
                    </c15:dlblFTEntry>
                  </c15:dlblFieldTable>
                  <c15:showDataLabelsRange val="0"/>
                </c:ext>
                <c:ext xmlns:c16="http://schemas.microsoft.com/office/drawing/2014/chart" uri="{C3380CC4-5D6E-409C-BE32-E72D297353CC}">
                  <c16:uniqueId val="{00000005-3166-473A-BBFA-6102BF8EB3BB}"/>
                </c:ext>
              </c:extLst>
            </c:dLbl>
            <c:dLbl>
              <c:idx val="16"/>
              <c:tx>
                <c:strRef>
                  <c:f>公会計指標分析・財政指標組合せ分析表!$CF$72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{47DEC5D5-5EAA-414B-9471-4AD5C196D585}</c15:txfldGUID>
                      <c15:f>公会計指標分析・財政指標組合せ分析表!$CF$72</c15:f>
                      <c15:dlblFieldTableCache>
                        <c:ptCount val="1"/>
                        <c:pt idx="0">
                          <c:v>R02</c:v>
                        </c:pt>
                      </c15:dlblFieldTableCache>
                    </c15:dlblFTEntry>
                  </c15:dlblFieldTable>
                  <c15:showDataLabelsRange val="0"/>
                </c:ext>
                <c:ext xmlns:c16="http://schemas.microsoft.com/office/drawing/2014/chart" uri="{C3380CC4-5D6E-409C-BE32-E72D297353CC}">
                  <c16:uniqueId val="{00000006-3166-473A-BBFA-6102BF8EB3BB}"/>
                </c:ext>
              </c:extLst>
            </c:dLbl>
            <c:dLbl>
              <c:idx val="24"/>
              <c:tx>
                <c:strRef>
                  <c:f>公会計指標分析・財政指標組合せ分析表!$CN$72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{D20788C4-CE4C-4CB2-AA66-662D8D1B8B67}</c15:txfldGUID>
                      <c15:f>公会計指標分析・財政指標組合せ分析表!$CN$72</c15:f>
                      <c15:dlblFieldTableCache>
                        <c:ptCount val="1"/>
                        <c:pt idx="0">
                          <c:v>R03</c:v>
                        </c:pt>
                      </c15:dlblFieldTableCache>
                    </c15:dlblFTEntry>
                  </c15:dlblFieldTable>
                  <c15:showDataLabelsRange val="0"/>
                </c:ext>
                <c:ext xmlns:c16="http://schemas.microsoft.com/office/drawing/2014/chart" uri="{C3380CC4-5D6E-409C-BE32-E72D297353CC}">
                  <c16:uniqueId val="{00000007-3166-473A-BBFA-6102BF8EB3BB}"/>
                </c:ext>
              </c:extLst>
            </c:dLbl>
            <c:dLbl>
              <c:idx val="32"/>
              <c:tx>
                <c:strRef>
                  <c:f>公会計指標分析・財政指標組合せ分析表!$CV$72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{63421146-C938-43CA-AD6F-E961E4C881B6}</c15:txfldGUID>
                      <c15:f>公会計指標分析・財政指標組合せ分析表!$CV$72</c15:f>
                      <c15:dlblFieldTableCache>
                        <c:ptCount val="1"/>
                        <c:pt idx="0">
                          <c:v>R04</c:v>
                        </c:pt>
                      </c15:dlblFieldTableCache>
                    </c15:dlblFTEntry>
                  </c15:dlblFieldTable>
                  <c15:showDataLabelsRange val="0"/>
                </c:ext>
                <c:ext xmlns:c16="http://schemas.microsoft.com/office/drawing/2014/chart" uri="{C3380CC4-5D6E-409C-BE32-E72D297353CC}">
                  <c16:uniqueId val="{00000008-3166-473A-BBFA-6102BF8EB3BB}"/>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6.4</c:v>
                </c:pt>
                <c:pt idx="8">
                  <c:v>6.6</c:v>
                </c:pt>
                <c:pt idx="16">
                  <c:v>6.4</c:v>
                </c:pt>
                <c:pt idx="24">
                  <c:v>5.9</c:v>
                </c:pt>
                <c:pt idx="32">
                  <c:v>5.5</c:v>
                </c:pt>
              </c:numCache>
            </c:numRef>
          </c:xVal>
          <c:yVal>
            <c:numRef>
              <c:f>公会計指標分析・財政指標組合せ分析表!$BP$73:$DC$73</c:f>
              <c:numCache>
                <c:formatCode>#,##0.0;"▲ "#,##0.0</c:formatCode>
                <c:ptCount val="40"/>
                <c:pt idx="0">
                  <c:v>36.5</c:v>
                </c:pt>
                <c:pt idx="8">
                  <c:v>31.4</c:v>
                </c:pt>
                <c:pt idx="16">
                  <c:v>31.8</c:v>
                </c:pt>
                <c:pt idx="24">
                  <c:v>22.2</c:v>
                </c:pt>
                <c:pt idx="32">
                  <c:v>17.100000000000001</c:v>
                </c:pt>
              </c:numCache>
            </c:numRef>
          </c:yVal>
          <c:smooth val="0"/>
          <c:extLst>
            <c:ext xmlns:c16="http://schemas.microsoft.com/office/drawing/2014/chart" uri="{C3380CC4-5D6E-409C-BE32-E72D297353CC}">
              <c16:uniqueId val="{00000009-3166-473A-BBFA-6102BF8EB3BB}"/>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H30</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{7042D194-96CA-4920-924F-03A9856AD8BF}</c15:txfldGUID>
                      <c15:f>公会計指標分析・財政指標組合せ分析表!$BP$72</c15:f>
                      <c15:dlblFieldTableCache>
                        <c:ptCount val="1"/>
                        <c:pt idx="0">
                          <c:v>H30</c:v>
                        </c:pt>
                      </c15:dlblFieldTableCache>
                    </c15:dlblFTEntry>
                  </c15:dlblFieldTable>
                  <c15:showDataLabelsRange val="0"/>
                </c:ext>
                <c:ext xmlns:c16="http://schemas.microsoft.com/office/drawing/2014/chart" uri="{C3380CC4-5D6E-409C-BE32-E72D297353CC}">
                  <c16:uniqueId val="{0000000A-3166-473A-BBFA-6102BF8EB3BB}"/>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{E6DC5139-336B-4BBD-B505-38DDBF1038CF}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3166-473A-BBFA-6102BF8EB3BB}"/>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{8CCB13F8-59F4-4784-890D-144C6BABD34E}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3166-473A-BBFA-6102BF8EB3BB}"/>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{CD002FA2-843F-4E7F-9CEF-075D92C7E15F}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3166-473A-BBFA-6102BF8EB3BB}"/>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{796CE691-8ECA-4B46-84D3-242DE09A8F16}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3166-473A-BBFA-6102BF8EB3BB}"/>
                </c:ext>
              </c:extLst>
            </c:dLbl>
            <c:dLbl>
              <c:idx val="8"/>
              <c:tx>
                <c:strRef>
                  <c:f>公会計指標分析・財政指標組合せ分析表!$BX$72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{4A2FDD22-173F-4E46-A159-152FAB9335E3}</c15:txfldGUID>
                      <c15:f>公会計指標分析・財政指標組合せ分析表!$BX$72</c15:f>
                      <c15:dlblFieldTableCache>
                        <c:ptCount val="1"/>
                        <c:pt idx="0">
                          <c:v>R01</c:v>
                        </c:pt>
                      </c15:dlblFieldTableCache>
                    </c15:dlblFTEntry>
                  </c15:dlblFieldTable>
                  <c15:showDataLabelsRange val="0"/>
                </c:ext>
                <c:ext xmlns:c16="http://schemas.microsoft.com/office/drawing/2014/chart" uri="{C3380CC4-5D6E-409C-BE32-E72D297353CC}">
                  <c16:uniqueId val="{0000000F-3166-473A-BBFA-6102BF8EB3BB}"/>
                </c:ext>
              </c:extLst>
            </c:dLbl>
            <c:dLbl>
              <c:idx val="16"/>
              <c:tx>
                <c:strRef>
                  <c:f>公会計指標分析・財政指標組合せ分析表!$CF$72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{3C6B60E2-BE92-4F5F-AE1A-A7050CEDED32}</c15:txfldGUID>
                      <c15:f>公会計指標分析・財政指標組合せ分析表!$CF$72</c15:f>
                      <c15:dlblFieldTableCache>
                        <c:ptCount val="1"/>
                        <c:pt idx="0">
                          <c:v>R02</c:v>
                        </c:pt>
                      </c15:dlblFieldTableCache>
                    </c15:dlblFTEntry>
                  </c15:dlblFieldTable>
                  <c15:showDataLabelsRange val="0"/>
                </c:ext>
                <c:ext xmlns:c16="http://schemas.microsoft.com/office/drawing/2014/chart" uri="{C3380CC4-5D6E-409C-BE32-E72D297353CC}">
                  <c16:uniqueId val="{00000010-3166-473A-BBFA-6102BF8EB3BB}"/>
                </c:ext>
              </c:extLst>
            </c:dLbl>
            <c:dLbl>
              <c:idx val="24"/>
              <c:tx>
                <c:strRef>
                  <c:f>公会計指標分析・財政指標組合せ分析表!$CN$72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{300A9B20-B001-4421-BE81-C7544EB5311C}</c15:txfldGUID>
                      <c15:f>公会計指標分析・財政指標組合せ分析表!$CN$72</c15:f>
                      <c15:dlblFieldTableCache>
                        <c:ptCount val="1"/>
                        <c:pt idx="0">
                          <c:v>R03</c:v>
                        </c:pt>
                      </c15:dlblFieldTableCache>
                    </c15:dlblFTEntry>
                  </c15:dlblFieldTable>
                  <c15:showDataLabelsRange val="0"/>
                </c:ext>
                <c:ext xmlns:c16="http://schemas.microsoft.com/office/drawing/2014/chart" uri="{C3380CC4-5D6E-409C-BE32-E72D297353CC}">
                  <c16:uniqueId val="{00000011-3166-473A-BBFA-6102BF8EB3BB}"/>
                </c:ext>
              </c:extLst>
            </c:dLbl>
            <c:dLbl>
              <c:idx val="32"/>
              <c:tx>
                <c:strRef>
                  <c:f>公会計指標分析・財政指標組合せ分析表!$CV$72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{2FE3EF11-5EEF-4F93-8341-C8BE447F199C}</c15:txfldGUID>
                      <c15:f>公会計指標分析・財政指標組合せ分析表!$CV$72</c15:f>
                      <c15:dlblFieldTableCache>
                        <c:ptCount val="1"/>
                        <c:pt idx="0">
                          <c:v>R04</c:v>
                        </c:pt>
                      </c15:dlblFieldTableCache>
                    </c15:dlblFTEntry>
                  </c15:dlblFieldTable>
                  <c15:showDataLabelsRange val="0"/>
                </c:ext>
                <c:ext xmlns:c16="http://schemas.microsoft.com/office/drawing/2014/chart" uri="{C3380CC4-5D6E-409C-BE32-E72D297353CC}">
                  <c16:uniqueId val="{00000012-3166-473A-BBFA-6102BF8EB3BB}"/>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5.9</c:v>
                </c:pt>
                <c:pt idx="8">
                  <c:v>5.7</c:v>
                </c:pt>
                <c:pt idx="16">
                  <c:v>5.4</c:v>
                </c:pt>
                <c:pt idx="24">
                  <c:v>5.2</c:v>
                </c:pt>
                <c:pt idx="32">
                  <c:v>5.2</c:v>
                </c:pt>
              </c:numCache>
            </c:numRef>
          </c:xVal>
          <c:yVal>
            <c:numRef>
              <c:f>公会計指標分析・財政指標組合せ分析表!$BP$77:$DC$77</c:f>
              <c:numCache>
                <c:formatCode>#,##0.0;"▲ "#,##0.0</c:formatCode>
                <c:ptCount val="40"/>
                <c:pt idx="0">
                  <c:v>34</c:v>
                </c:pt>
                <c:pt idx="8">
                  <c:v>33.9</c:v>
                </c:pt>
                <c:pt idx="16">
                  <c:v>31.5</c:v>
                </c:pt>
                <c:pt idx="24">
                  <c:v>23.4</c:v>
                </c:pt>
                <c:pt idx="32">
                  <c:v>18.2</c:v>
                </c:pt>
              </c:numCache>
            </c:numRef>
          </c:yVal>
          <c:smooth val="0"/>
          <c:extLst>
            <c:ext xmlns:c16="http://schemas.microsoft.com/office/drawing/2014/chart" uri="{C3380CC4-5D6E-409C-BE32-E72D297353CC}">
              <c16:uniqueId val="{00000013-3166-473A-BBFA-6102BF8EB3BB}"/>
            </c:ext>
          </c:extLst>
        </c:ser>
        <c:dLbls>
          <c:showLegendKey val="0"/>
          <c:showVal val="1"/>
          <c:showCatName val="0"/>
          <c:showSerName val="0"/>
          <c:showPercent val="0"/>
          <c:showBubbleSize val="0"/>
        </c:dLbls>
        <c:axId val="84219776"/>
        <c:axId val="84234240"/>
      </c:scatterChart>
      <c:valAx>
        <c:axId val="84219776"/>
        <c:scaling>
          <c:orientation val="maxMin"/>
          <c:max val="7"/>
          <c:min val="5"/>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4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AA63B265-1357-4A91-B898-DE9E34F55FEB}"/>
            </a:ext>
          </a:extLst>
        </xdr:cNvPr>
        <xdr:cNvSpPr>
          <a:spLocks noChangeArrowheads="1"/>
        </xdr:cNvSpPr>
      </xdr:nvSpPr>
      <xdr:spPr bwMode="auto">
        <a:xfrm>
          <a:off x="123825" y="123825"/>
          <a:ext cx="878205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6E0C427C-D2D6-4704-964B-D050C215AC81}"/>
            </a:ext>
          </a:extLst>
        </xdr:cNvPr>
        <xdr:cNvSpPr>
          <a:spLocks noChangeArrowheads="1"/>
        </xdr:cNvSpPr>
      </xdr:nvSpPr>
      <xdr:spPr bwMode="auto">
        <a:xfrm>
          <a:off x="9963150" y="190500"/>
          <a:ext cx="2276475"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F5BC82F3-C5AE-42B2-B813-466500CFD28D}"/>
            </a:ext>
          </a:extLst>
        </xdr:cNvPr>
        <xdr:cNvSpPr>
          <a:spLocks noChangeArrowheads="1"/>
        </xdr:cNvSpPr>
      </xdr:nvSpPr>
      <xdr:spPr bwMode="auto">
        <a:xfrm>
          <a:off x="12630150" y="190500"/>
          <a:ext cx="3429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神奈川県横須賀市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E0D57823-862A-4787-845A-5D1135217917}"/>
            </a:ext>
          </a:extLst>
        </xdr:cNvPr>
        <xdr:cNvSpPr>
          <a:spLocks noChangeShapeType="1"/>
        </xdr:cNvSpPr>
      </xdr:nvSpPr>
      <xdr:spPr bwMode="auto">
        <a:xfrm>
          <a:off x="463550" y="7588250"/>
          <a:ext cx="6832600" cy="387350"/>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BA126A1D-E403-4F3C-9F87-123F36574548}"/>
            </a:ext>
          </a:extLst>
        </xdr:cNvPr>
        <xdr:cNvSpPr>
          <a:spLocks noChangeArrowheads="1"/>
        </xdr:cNvSpPr>
      </xdr:nvSpPr>
      <xdr:spPr bwMode="auto">
        <a:xfrm>
          <a:off x="2139950" y="802322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6570C11C-AA64-4E10-A86D-D6E4358B6FD3}"/>
            </a:ext>
          </a:extLst>
        </xdr:cNvPr>
        <xdr:cNvSpPr>
          <a:spLocks noChangeArrowheads="1"/>
        </xdr:cNvSpPr>
      </xdr:nvSpPr>
      <xdr:spPr bwMode="auto">
        <a:xfrm>
          <a:off x="2139950" y="8410575"/>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88C640E-2CBD-462E-9494-C983233E08A9}"/>
            </a:ext>
          </a:extLst>
        </xdr:cNvPr>
        <xdr:cNvSpPr>
          <a:spLocks noChangeArrowheads="1"/>
        </xdr:cNvSpPr>
      </xdr:nvSpPr>
      <xdr:spPr bwMode="auto">
        <a:xfrm>
          <a:off x="2139950" y="87979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8482B3C9-5C64-41DA-8270-AFB77DD037BD}"/>
            </a:ext>
          </a:extLst>
        </xdr:cNvPr>
        <xdr:cNvSpPr>
          <a:spLocks noChangeArrowheads="1"/>
        </xdr:cNvSpPr>
      </xdr:nvSpPr>
      <xdr:spPr bwMode="auto">
        <a:xfrm>
          <a:off x="2139950" y="9185275"/>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9FC4E243-F52E-4565-B43A-8C02601E6BDE}"/>
            </a:ext>
          </a:extLst>
        </xdr:cNvPr>
        <xdr:cNvSpPr>
          <a:spLocks noChangeArrowheads="1"/>
        </xdr:cNvSpPr>
      </xdr:nvSpPr>
      <xdr:spPr bwMode="auto">
        <a:xfrm>
          <a:off x="2139950" y="957262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75DCA909-22F7-4F05-82C1-C61E771E0A6F}"/>
            </a:ext>
          </a:extLst>
        </xdr:cNvPr>
        <xdr:cNvSpPr>
          <a:spLocks noChangeArrowheads="1"/>
        </xdr:cNvSpPr>
      </xdr:nvSpPr>
      <xdr:spPr bwMode="auto">
        <a:xfrm>
          <a:off x="2139950" y="9959975"/>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42CFE4B3-6CE2-4510-9E4B-055767C96C64}"/>
            </a:ext>
          </a:extLst>
        </xdr:cNvPr>
        <xdr:cNvSpPr>
          <a:spLocks noChangeArrowheads="1"/>
        </xdr:cNvSpPr>
      </xdr:nvSpPr>
      <xdr:spPr bwMode="auto">
        <a:xfrm>
          <a:off x="2139950" y="103473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8581EE4C-A4EE-4694-A773-8EB9D2034A27}"/>
            </a:ext>
          </a:extLst>
        </xdr:cNvPr>
        <xdr:cNvSpPr>
          <a:spLocks noChangeArrowheads="1"/>
        </xdr:cNvSpPr>
      </xdr:nvSpPr>
      <xdr:spPr bwMode="auto">
        <a:xfrm>
          <a:off x="2139950" y="10734675"/>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25A754CD-EF7D-47E2-B7D2-80D3A0A03FDC}"/>
            </a:ext>
          </a:extLst>
        </xdr:cNvPr>
        <xdr:cNvSpPr>
          <a:spLocks noChangeShapeType="1"/>
        </xdr:cNvSpPr>
      </xdr:nvSpPr>
      <xdr:spPr bwMode="auto">
        <a:xfrm>
          <a:off x="2139950" y="1127442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DB79F2F4-274E-4663-AFE5-2EC26C4A892B}"/>
            </a:ext>
          </a:extLst>
        </xdr:cNvPr>
        <xdr:cNvSpPr>
          <a:spLocks noChangeArrowheads="1"/>
        </xdr:cNvSpPr>
      </xdr:nvSpPr>
      <xdr:spPr bwMode="auto">
        <a:xfrm>
          <a:off x="2301875" y="1117917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EF95433B-A038-4C0E-AAEA-4D42BB46BA48}"/>
            </a:ext>
          </a:extLst>
        </xdr:cNvPr>
        <xdr:cNvSpPr>
          <a:spLocks noChangeArrowheads="1"/>
        </xdr:cNvSpPr>
      </xdr:nvSpPr>
      <xdr:spPr bwMode="auto">
        <a:xfrm>
          <a:off x="12020550" y="7597775"/>
          <a:ext cx="4048125" cy="387350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2E4B6749-34AF-475E-9B82-9E4B739188B7}"/>
            </a:ext>
          </a:extLst>
        </xdr:cNvPr>
        <xdr:cNvSpPr>
          <a:spLocks noChangeArrowheads="1"/>
        </xdr:cNvSpPr>
      </xdr:nvSpPr>
      <xdr:spPr bwMode="auto">
        <a:xfrm>
          <a:off x="12020550" y="7588250"/>
          <a:ext cx="8096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CDBCE667-E0C0-4DEF-B07F-9268A6A732C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5865C1E9-1F53-48EC-938F-D5F3FF8BEC47}"/>
            </a:ext>
          </a:extLst>
        </xdr:cNvPr>
        <xdr:cNvSpPr>
          <a:spLocks noChangeArrowheads="1"/>
        </xdr:cNvSpPr>
      </xdr:nvSpPr>
      <xdr:spPr bwMode="auto">
        <a:xfrm>
          <a:off x="314325" y="752475"/>
          <a:ext cx="133032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E06C3FB8-12C8-44CD-9895-2A3F24DCAF1D}"/>
            </a:ext>
          </a:extLst>
        </xdr:cNvPr>
        <xdr:cNvSpPr txBox="1"/>
      </xdr:nvSpPr>
      <xdr:spPr>
        <a:xfrm>
          <a:off x="12144375" y="7931150"/>
          <a:ext cx="3781424" cy="337185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横須賀ごみ処理施設建設工事事業に係る元金償還の開始に伴う元利償還金の増（</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億円）などにより実質公債費比率の分子は</a:t>
          </a:r>
          <a:r>
            <a:rPr kumimoji="1" lang="en-US" altLang="ja-JP" sz="1100">
              <a:solidFill>
                <a:schemeClr val="dk1"/>
              </a:solidFill>
              <a:effectLst/>
              <a:latin typeface="+mn-lt"/>
              <a:ea typeface="+mn-ea"/>
              <a:cs typeface="+mn-cs"/>
            </a:rPr>
            <a:t>2.1</a:t>
          </a:r>
          <a:r>
            <a:rPr kumimoji="1" lang="ja-JP" altLang="ja-JP" sz="1100">
              <a:solidFill>
                <a:schemeClr val="dk1"/>
              </a:solidFill>
              <a:effectLst/>
              <a:latin typeface="+mn-lt"/>
              <a:ea typeface="+mn-ea"/>
              <a:cs typeface="+mn-cs"/>
            </a:rPr>
            <a:t>億円増加している。</a:t>
          </a:r>
          <a:endParaRPr lang="ja-JP" altLang="ja-JP" sz="1400">
            <a:effectLst/>
          </a:endParaRPr>
        </a:p>
        <a:p>
          <a:r>
            <a:rPr kumimoji="1" lang="ja-JP" altLang="ja-JP" sz="1100">
              <a:solidFill>
                <a:schemeClr val="dk1"/>
              </a:solidFill>
              <a:effectLst/>
              <a:latin typeface="+mn-lt"/>
              <a:ea typeface="+mn-ea"/>
              <a:cs typeface="+mn-cs"/>
            </a:rPr>
            <a:t>　大規模工事の予定や施設の老朽化が進んでおり、実質公債費比率に注意していく。</a:t>
          </a:r>
          <a:endParaRPr lang="ja-JP" altLang="ja-JP" sz="1400">
            <a:effectLst/>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1D12B496-FDB7-49A4-83C2-F004A29198B6}"/>
            </a:ext>
          </a:extLst>
        </xdr:cNvPr>
        <xdr:cNvSpPr>
          <a:spLocks noChangeShapeType="1"/>
        </xdr:cNvSpPr>
      </xdr:nvSpPr>
      <xdr:spPr bwMode="auto">
        <a:xfrm>
          <a:off x="463550" y="12376150"/>
          <a:ext cx="683260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626850AF-8D7C-4AEA-A7AD-5DE1C3BEDA34}"/>
            </a:ext>
          </a:extLst>
        </xdr:cNvPr>
        <xdr:cNvSpPr>
          <a:spLocks noChangeArrowheads="1"/>
        </xdr:cNvSpPr>
      </xdr:nvSpPr>
      <xdr:spPr bwMode="auto">
        <a:xfrm>
          <a:off x="12020550" y="12385675"/>
          <a:ext cx="4075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3ABFF4F5-4DDD-44F7-BFA9-2B4171F62390}"/>
            </a:ext>
          </a:extLst>
        </xdr:cNvPr>
        <xdr:cNvSpPr>
          <a:spLocks noChangeArrowheads="1"/>
        </xdr:cNvSpPr>
      </xdr:nvSpPr>
      <xdr:spPr bwMode="auto">
        <a:xfrm>
          <a:off x="12045043" y="12376150"/>
          <a:ext cx="7388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D6156DBE-ED85-43C8-87E7-9B759AB8F54E}"/>
            </a:ext>
          </a:extLst>
        </xdr:cNvPr>
        <xdr:cNvSpPr txBox="1"/>
      </xdr:nvSpPr>
      <xdr:spPr>
        <a:xfrm>
          <a:off x="12125325" y="12595225"/>
          <a:ext cx="3868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満期一括償還地方債の借入れはない。</a:t>
          </a:r>
          <a:endParaRPr lang="ja-JP" altLang="ja-JP" sz="1000">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B448C39-7153-4410-AB0E-2DCF2C6B16C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64C11048-E540-4DC6-AF76-A2F42FAA8200}"/>
            </a:ext>
          </a:extLst>
        </xdr:cNvPr>
        <xdr:cNvSpPr>
          <a:spLocks noChangeArrowheads="1"/>
        </xdr:cNvSpPr>
      </xdr:nvSpPr>
      <xdr:spPr bwMode="auto">
        <a:xfrm>
          <a:off x="11928475" y="7572375"/>
          <a:ext cx="4270375" cy="4914900"/>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632B0E7B-4EEA-4809-899F-E3411DDD6FA1}"/>
            </a:ext>
          </a:extLst>
        </xdr:cNvPr>
        <xdr:cNvSpPr txBox="1"/>
      </xdr:nvSpPr>
      <xdr:spPr>
        <a:xfrm>
          <a:off x="11986919" y="7600868"/>
          <a:ext cx="2271870" cy="66914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67F90D3E-3B88-47E7-A4DD-33751F73358F}"/>
            </a:ext>
          </a:extLst>
        </xdr:cNvPr>
        <xdr:cNvSpPr>
          <a:spLocks noChangeArrowheads="1"/>
        </xdr:cNvSpPr>
      </xdr:nvSpPr>
      <xdr:spPr bwMode="auto">
        <a:xfrm>
          <a:off x="2390775" y="799465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91C3DE09-BC00-4DD8-96C6-E33EB28FC81C}"/>
            </a:ext>
          </a:extLst>
        </xdr:cNvPr>
        <xdr:cNvSpPr>
          <a:spLocks noChangeArrowheads="1"/>
        </xdr:cNvSpPr>
      </xdr:nvSpPr>
      <xdr:spPr bwMode="auto">
        <a:xfrm>
          <a:off x="2390775" y="8343900"/>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42F8D284-41E1-4BD4-8DAC-676654EA62B3}"/>
            </a:ext>
          </a:extLst>
        </xdr:cNvPr>
        <xdr:cNvSpPr>
          <a:spLocks noChangeArrowheads="1"/>
        </xdr:cNvSpPr>
      </xdr:nvSpPr>
      <xdr:spPr bwMode="auto">
        <a:xfrm>
          <a:off x="2390775" y="86836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DDE83C52-7221-4171-963F-9895759E9BA0}"/>
            </a:ext>
          </a:extLst>
        </xdr:cNvPr>
        <xdr:cNvSpPr>
          <a:spLocks noChangeArrowheads="1"/>
        </xdr:cNvSpPr>
      </xdr:nvSpPr>
      <xdr:spPr bwMode="auto">
        <a:xfrm>
          <a:off x="2390775" y="9032875"/>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7B0BC2BE-21D2-483B-ABD0-274DD43C8E53}"/>
            </a:ext>
          </a:extLst>
        </xdr:cNvPr>
        <xdr:cNvSpPr>
          <a:spLocks noChangeArrowheads="1"/>
        </xdr:cNvSpPr>
      </xdr:nvSpPr>
      <xdr:spPr bwMode="auto">
        <a:xfrm>
          <a:off x="2390775" y="939165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7F2EC2F9-91D5-4B36-8E5C-3B2EAD59C9E0}"/>
            </a:ext>
          </a:extLst>
        </xdr:cNvPr>
        <xdr:cNvSpPr>
          <a:spLocks noChangeArrowheads="1"/>
        </xdr:cNvSpPr>
      </xdr:nvSpPr>
      <xdr:spPr bwMode="auto">
        <a:xfrm>
          <a:off x="2390775" y="9740900"/>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9CE5BDB1-8D46-427A-9ED6-12B131F63FA1}"/>
            </a:ext>
          </a:extLst>
        </xdr:cNvPr>
        <xdr:cNvSpPr>
          <a:spLocks noChangeArrowheads="1"/>
        </xdr:cNvSpPr>
      </xdr:nvSpPr>
      <xdr:spPr bwMode="auto">
        <a:xfrm>
          <a:off x="2390775" y="10439400"/>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75F8574B-86D2-43D2-AA6B-9AFFF8A3EF86}"/>
            </a:ext>
          </a:extLst>
        </xdr:cNvPr>
        <xdr:cNvSpPr>
          <a:spLocks noChangeArrowheads="1"/>
        </xdr:cNvSpPr>
      </xdr:nvSpPr>
      <xdr:spPr bwMode="auto">
        <a:xfrm>
          <a:off x="2390775" y="1077912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373ECDD1-03F4-4BCD-B3DB-AA9E828D8B07}"/>
            </a:ext>
          </a:extLst>
        </xdr:cNvPr>
        <xdr:cNvSpPr>
          <a:spLocks noChangeArrowheads="1"/>
        </xdr:cNvSpPr>
      </xdr:nvSpPr>
      <xdr:spPr bwMode="auto">
        <a:xfrm>
          <a:off x="2390775" y="11137900"/>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6B689C7A-BDF8-47ED-8FBD-3732B3C31317}"/>
            </a:ext>
          </a:extLst>
        </xdr:cNvPr>
        <xdr:cNvSpPr>
          <a:spLocks noChangeArrowheads="1"/>
        </xdr:cNvSpPr>
      </xdr:nvSpPr>
      <xdr:spPr bwMode="auto">
        <a:xfrm>
          <a:off x="2390775" y="114871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FD52D732-DFD8-4BC6-9CA0-3AAB61571FC9}"/>
            </a:ext>
          </a:extLst>
        </xdr:cNvPr>
        <xdr:cNvSpPr>
          <a:spLocks noChangeArrowheads="1"/>
        </xdr:cNvSpPr>
      </xdr:nvSpPr>
      <xdr:spPr bwMode="auto">
        <a:xfrm>
          <a:off x="2390775" y="11826875"/>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35937CF9-0A99-4489-953F-A4E469EF081B}"/>
            </a:ext>
          </a:extLst>
        </xdr:cNvPr>
        <xdr:cNvCxnSpPr>
          <a:cxnSpLocks noChangeShapeType="1"/>
        </xdr:cNvCxnSpPr>
      </xdr:nvCxnSpPr>
      <xdr:spPr bwMode="auto">
        <a:xfrm>
          <a:off x="2419350" y="1229042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187A3D6A-6042-4FAC-B209-7B8732EC7A8F}"/>
            </a:ext>
          </a:extLst>
        </xdr:cNvPr>
        <xdr:cNvSpPr>
          <a:spLocks noChangeArrowheads="1"/>
        </xdr:cNvSpPr>
      </xdr:nvSpPr>
      <xdr:spPr bwMode="auto">
        <a:xfrm>
          <a:off x="2571750" y="1220470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753FEF17-A71A-4C09-94FD-2B8324FA33E6}"/>
            </a:ext>
          </a:extLst>
        </xdr:cNvPr>
        <xdr:cNvSpPr>
          <a:spLocks noChangeArrowheads="1"/>
        </xdr:cNvSpPr>
      </xdr:nvSpPr>
      <xdr:spPr bwMode="auto">
        <a:xfrm>
          <a:off x="138544" y="138544"/>
          <a:ext cx="84830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9EFE1B2D-C17E-4486-B9A1-8ACCD3B85D31}"/>
            </a:ext>
          </a:extLst>
        </xdr:cNvPr>
        <xdr:cNvSpPr>
          <a:spLocks noChangeArrowheads="1"/>
        </xdr:cNvSpPr>
      </xdr:nvSpPr>
      <xdr:spPr bwMode="auto">
        <a:xfrm>
          <a:off x="9956800" y="238125"/>
          <a:ext cx="23241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50B3D76F-C439-43FE-A2EB-A08C798C2C53}"/>
            </a:ext>
          </a:extLst>
        </xdr:cNvPr>
        <xdr:cNvSpPr>
          <a:spLocks noChangeArrowheads="1"/>
        </xdr:cNvSpPr>
      </xdr:nvSpPr>
      <xdr:spPr bwMode="auto">
        <a:xfrm>
          <a:off x="12706350" y="238125"/>
          <a:ext cx="34925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神奈川県横須賀市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2CF13368-564E-4AA9-9175-C213E007A61B}"/>
            </a:ext>
          </a:extLst>
        </xdr:cNvPr>
        <xdr:cNvSpPr>
          <a:spLocks noChangeShapeType="1"/>
        </xdr:cNvSpPr>
      </xdr:nvSpPr>
      <xdr:spPr bwMode="auto">
        <a:xfrm>
          <a:off x="463550" y="7588250"/>
          <a:ext cx="5473700" cy="349250"/>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5BE7BE4F-4579-4E31-AD24-A5A3038852B4}"/>
            </a:ext>
          </a:extLst>
        </xdr:cNvPr>
        <xdr:cNvSpPr txBox="1">
          <a:spLocks noChangeArrowheads="1"/>
        </xdr:cNvSpPr>
      </xdr:nvSpPr>
      <xdr:spPr bwMode="auto">
        <a:xfrm>
          <a:off x="577850" y="704850"/>
          <a:ext cx="1651000"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90CFD08E-EA64-4BCA-B3C8-92F6A41511CD}"/>
            </a:ext>
          </a:extLst>
        </xdr:cNvPr>
        <xdr:cNvSpPr txBox="1"/>
      </xdr:nvSpPr>
      <xdr:spPr>
        <a:xfrm>
          <a:off x="12042775" y="7956550"/>
          <a:ext cx="4041774" cy="44196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a:solidFill>
                <a:schemeClr val="dk1"/>
              </a:solidFill>
              <a:effectLst/>
              <a:latin typeface="+mn-lt"/>
              <a:ea typeface="+mn-ea"/>
              <a:cs typeface="+mn-cs"/>
            </a:rPr>
            <a:t>　公営企業会計への繰出金の減少（△</a:t>
          </a:r>
          <a:r>
            <a:rPr kumimoji="1" lang="en-US" altLang="ja-JP" sz="1400">
              <a:solidFill>
                <a:schemeClr val="dk1"/>
              </a:solidFill>
              <a:effectLst/>
              <a:latin typeface="+mn-lt"/>
              <a:ea typeface="+mn-ea"/>
              <a:cs typeface="+mn-cs"/>
            </a:rPr>
            <a:t>27.7</a:t>
          </a:r>
          <a:r>
            <a:rPr kumimoji="1" lang="ja-JP" altLang="ja-JP" sz="1400">
              <a:solidFill>
                <a:schemeClr val="dk1"/>
              </a:solidFill>
              <a:effectLst/>
              <a:latin typeface="+mn-lt"/>
              <a:ea typeface="+mn-ea"/>
              <a:cs typeface="+mn-cs"/>
            </a:rPr>
            <a:t>億円）などにより、将来負担比率の分子は前年度より</a:t>
          </a:r>
          <a:r>
            <a:rPr kumimoji="1" lang="en-US" altLang="ja-JP" sz="1400">
              <a:solidFill>
                <a:schemeClr val="dk1"/>
              </a:solidFill>
              <a:effectLst/>
              <a:latin typeface="+mn-lt"/>
              <a:ea typeface="+mn-ea"/>
              <a:cs typeface="+mn-cs"/>
            </a:rPr>
            <a:t>43.6</a:t>
          </a:r>
          <a:r>
            <a:rPr kumimoji="1" lang="ja-JP" altLang="ja-JP" sz="1400">
              <a:solidFill>
                <a:schemeClr val="dk1"/>
              </a:solidFill>
              <a:effectLst/>
              <a:latin typeface="+mn-lt"/>
              <a:ea typeface="+mn-ea"/>
              <a:cs typeface="+mn-cs"/>
            </a:rPr>
            <a:t>億円減少した。</a:t>
          </a:r>
          <a:endParaRPr lang="ja-JP" altLang="ja-JP" sz="1800">
            <a:effectLst/>
          </a:endParaRPr>
        </a:p>
        <a:p>
          <a:r>
            <a:rPr kumimoji="1" lang="ja-JP" altLang="ja-JP" sz="1400">
              <a:solidFill>
                <a:schemeClr val="dk1"/>
              </a:solidFill>
              <a:effectLst/>
              <a:latin typeface="+mn-lt"/>
              <a:ea typeface="+mn-ea"/>
              <a:cs typeface="+mn-cs"/>
            </a:rPr>
            <a:t>　今後も、大規模工事の予定や施設の老朽化も進んでいるため、将来への負担に注意していく。</a:t>
          </a:r>
          <a:endParaRPr lang="ja-JP" altLang="ja-JP" sz="18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FCF8F292-8B7C-42CC-BB8D-3D293E1B10D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500DF659-4B47-4113-BFE9-B9345884309B}"/>
            </a:ext>
          </a:extLst>
        </xdr:cNvPr>
        <xdr:cNvSpPr>
          <a:spLocks noChangeArrowheads="1"/>
        </xdr:cNvSpPr>
      </xdr:nvSpPr>
      <xdr:spPr bwMode="auto">
        <a:xfrm>
          <a:off x="777875" y="123983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CAA72FA7-D07E-4E3F-8FE9-109181D4DF75}"/>
            </a:ext>
          </a:extLst>
        </xdr:cNvPr>
        <xdr:cNvSpPr>
          <a:spLocks noChangeArrowheads="1"/>
        </xdr:cNvSpPr>
      </xdr:nvSpPr>
      <xdr:spPr bwMode="auto">
        <a:xfrm>
          <a:off x="777875" y="137414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93006645-FE6D-48C5-B10B-0F07E8B07790}"/>
            </a:ext>
          </a:extLst>
        </xdr:cNvPr>
        <xdr:cNvSpPr>
          <a:spLocks noChangeArrowheads="1"/>
        </xdr:cNvSpPr>
      </xdr:nvSpPr>
      <xdr:spPr bwMode="auto">
        <a:xfrm>
          <a:off x="123825" y="123825"/>
          <a:ext cx="12327371"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61CF99DE-7FE9-424D-9965-744FCF866934}"/>
            </a:ext>
          </a:extLst>
        </xdr:cNvPr>
        <xdr:cNvSpPr>
          <a:spLocks noChangeShapeType="1"/>
        </xdr:cNvSpPr>
      </xdr:nvSpPr>
      <xdr:spPr bwMode="auto">
        <a:xfrm>
          <a:off x="577850" y="11925300"/>
          <a:ext cx="6648450" cy="368300"/>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5CEBA8D1-BFDB-4F94-A7EC-F9B9A67486C8}"/>
            </a:ext>
          </a:extLst>
        </xdr:cNvPr>
        <xdr:cNvSpPr>
          <a:spLocks noChangeArrowheads="1"/>
        </xdr:cNvSpPr>
      </xdr:nvSpPr>
      <xdr:spPr bwMode="auto">
        <a:xfrm>
          <a:off x="12652828" y="165045"/>
          <a:ext cx="36594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4</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6035D848-E96E-4637-B96E-D8637EC9EF70}"/>
            </a:ext>
          </a:extLst>
        </xdr:cNvPr>
        <xdr:cNvSpPr>
          <a:spLocks noChangeArrowheads="1"/>
        </xdr:cNvSpPr>
      </xdr:nvSpPr>
      <xdr:spPr bwMode="auto">
        <a:xfrm>
          <a:off x="16505868" y="165046"/>
          <a:ext cx="67850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神奈川県横須賀市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330A135C-418F-4D33-B5FB-F5603E8A2E05}"/>
            </a:ext>
          </a:extLst>
        </xdr:cNvPr>
        <xdr:cNvSpPr txBox="1">
          <a:spLocks noChangeArrowheads="1"/>
        </xdr:cNvSpPr>
      </xdr:nvSpPr>
      <xdr:spPr bwMode="auto">
        <a:xfrm>
          <a:off x="533400" y="956829"/>
          <a:ext cx="21971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A1D43358-6053-45F7-8796-5B8778FA29DF}"/>
            </a:ext>
          </a:extLst>
        </xdr:cNvPr>
        <xdr:cNvSpPr>
          <a:spLocks noChangeArrowheads="1"/>
        </xdr:cNvSpPr>
      </xdr:nvSpPr>
      <xdr:spPr bwMode="auto">
        <a:xfrm>
          <a:off x="777875" y="130746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7CAA38F0-F42E-4BC3-B0A0-DE1C87D902FA}"/>
            </a:ext>
          </a:extLst>
        </xdr:cNvPr>
        <xdr:cNvSpPr>
          <a:spLocks noChangeArrowheads="1"/>
        </xdr:cNvSpPr>
      </xdr:nvSpPr>
      <xdr:spPr bwMode="auto">
        <a:xfrm>
          <a:off x="12652828" y="805544"/>
          <a:ext cx="106380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B3C33EDA-1B30-4B2A-8F50-85A1793D8ECD}"/>
            </a:ext>
          </a:extLst>
        </xdr:cNvPr>
        <xdr:cNvSpPr txBox="1"/>
      </xdr:nvSpPr>
      <xdr:spPr>
        <a:xfrm>
          <a:off x="12652828" y="1298120"/>
          <a:ext cx="106370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（増減理由）</a:t>
          </a:r>
          <a:endParaRPr lang="ja-JP" altLang="ja-JP" sz="1400">
            <a:effectLst/>
          </a:endParaRPr>
        </a:p>
        <a:p>
          <a:r>
            <a:rPr kumimoji="1" lang="ja-JP" altLang="ja-JP" sz="1100">
              <a:solidFill>
                <a:schemeClr val="dk1"/>
              </a:solidFill>
              <a:effectLst/>
              <a:latin typeface="+mn-lt"/>
              <a:ea typeface="+mn-ea"/>
              <a:cs typeface="+mn-cs"/>
            </a:rPr>
            <a:t>　その他特定目的基金は、引き続き感染症対策を行うため、新型コロナウイルス感染症緊急対策基金において、</a:t>
          </a:r>
          <a:r>
            <a:rPr kumimoji="1" lang="en-US" altLang="ja-JP" sz="1100">
              <a:solidFill>
                <a:schemeClr val="dk1"/>
              </a:solidFill>
              <a:effectLst/>
              <a:latin typeface="+mn-lt"/>
              <a:ea typeface="+mn-ea"/>
              <a:cs typeface="+mn-cs"/>
            </a:rPr>
            <a:t>12</a:t>
          </a:r>
          <a:r>
            <a:rPr kumimoji="1" lang="ja-JP" altLang="ja-JP" sz="1100">
              <a:solidFill>
                <a:schemeClr val="dk1"/>
              </a:solidFill>
              <a:effectLst/>
              <a:latin typeface="+mn-lt"/>
              <a:ea typeface="+mn-ea"/>
              <a:cs typeface="+mn-cs"/>
            </a:rPr>
            <a:t>億円の新規積立を行ったことにより、前年度に比べて年度末残高が増加した。</a:t>
          </a:r>
          <a:endParaRPr lang="ja-JP" altLang="ja-JP" sz="1400">
            <a:effectLst/>
          </a:endParaRPr>
        </a:p>
        <a:p>
          <a:r>
            <a:rPr kumimoji="1" lang="ja-JP" altLang="ja-JP" sz="1100">
              <a:solidFill>
                <a:schemeClr val="dk1"/>
              </a:solidFill>
              <a:effectLst/>
              <a:latin typeface="+mn-lt"/>
              <a:ea typeface="+mn-ea"/>
              <a:cs typeface="+mn-cs"/>
            </a:rPr>
            <a:t>　財政調整基金は、支出を決算ベースでタイトに見込んだこと等により決算剰余金が増加し、積立額が増加したことで前年度に比べて年度末残高が</a:t>
          </a:r>
          <a:r>
            <a:rPr kumimoji="1" lang="en-US" altLang="ja-JP" sz="1100">
              <a:solidFill>
                <a:schemeClr val="dk1"/>
              </a:solidFill>
              <a:effectLst/>
              <a:latin typeface="+mn-lt"/>
              <a:ea typeface="+mn-ea"/>
              <a:cs typeface="+mn-cs"/>
            </a:rPr>
            <a:t>18</a:t>
          </a:r>
          <a:r>
            <a:rPr kumimoji="1" lang="ja-JP" altLang="ja-JP" sz="1100">
              <a:solidFill>
                <a:schemeClr val="dk1"/>
              </a:solidFill>
              <a:effectLst/>
              <a:latin typeface="+mn-lt"/>
              <a:ea typeface="+mn-ea"/>
              <a:cs typeface="+mn-cs"/>
            </a:rPr>
            <a:t>億円増加したことなどに伴い、</a:t>
          </a:r>
          <a:r>
            <a:rPr lang="ja-JP" altLang="ja-JP" sz="1100">
              <a:solidFill>
                <a:schemeClr val="dk1"/>
              </a:solidFill>
              <a:effectLst/>
              <a:latin typeface="+mn-lt"/>
              <a:ea typeface="+mn-ea"/>
              <a:cs typeface="+mn-cs"/>
            </a:rPr>
            <a:t>基金全体の増加額は</a:t>
          </a:r>
          <a:r>
            <a:rPr lang="en-US" altLang="ja-JP" sz="1100">
              <a:solidFill>
                <a:schemeClr val="dk1"/>
              </a:solidFill>
              <a:effectLst/>
              <a:latin typeface="+mn-lt"/>
              <a:ea typeface="+mn-ea"/>
              <a:cs typeface="+mn-cs"/>
            </a:rPr>
            <a:t>29.3</a:t>
          </a:r>
          <a:r>
            <a:rPr lang="ja-JP" altLang="ja-JP" sz="1100">
              <a:solidFill>
                <a:schemeClr val="dk1"/>
              </a:solidFill>
              <a:effectLst/>
              <a:latin typeface="+mn-lt"/>
              <a:ea typeface="+mn-ea"/>
              <a:cs typeface="+mn-cs"/>
            </a:rPr>
            <a:t>億円となった。</a:t>
          </a:r>
          <a:endParaRPr lang="ja-JP" altLang="ja-JP" sz="1400">
            <a:effectLst/>
          </a:endParaRPr>
        </a:p>
        <a:p>
          <a:r>
            <a:rPr kumimoji="1" lang="ja-JP" altLang="ja-JP" sz="1100">
              <a:solidFill>
                <a:schemeClr val="dk1"/>
              </a:solidFill>
              <a:effectLst/>
              <a:latin typeface="+mn-lt"/>
              <a:ea typeface="+mn-ea"/>
              <a:cs typeface="+mn-cs"/>
            </a:rPr>
            <a:t>　</a:t>
          </a:r>
          <a:endParaRPr lang="ja-JP" altLang="ja-JP" sz="1400">
            <a:effectLst/>
          </a:endParaRPr>
        </a:p>
        <a:p>
          <a:r>
            <a:rPr lang="ja-JP" altLang="ja-JP" sz="1100">
              <a:solidFill>
                <a:schemeClr val="dk1"/>
              </a:solidFill>
              <a:effectLst/>
              <a:latin typeface="+mn-lt"/>
              <a:ea typeface="+mn-ea"/>
              <a:cs typeface="+mn-cs"/>
            </a:rPr>
            <a:t>（今後の方針）</a:t>
          </a:r>
          <a:endParaRPr lang="ja-JP" altLang="ja-JP" sz="1400">
            <a:effectLst/>
          </a:endParaRPr>
        </a:p>
        <a:p>
          <a:r>
            <a:rPr kumimoji="1" lang="ja-JP" altLang="ja-JP" sz="1100">
              <a:solidFill>
                <a:schemeClr val="dk1"/>
              </a:solidFill>
              <a:effectLst/>
              <a:latin typeface="+mn-lt"/>
              <a:ea typeface="+mn-ea"/>
              <a:cs typeface="+mn-cs"/>
            </a:rPr>
            <a:t>　財政調整基金については、今後の財政収支を見通し、行財政改革の推進により事業の見直しや経費の削減、収入の増加を図るなどして残高の確保に努めていく。</a:t>
          </a:r>
          <a:endParaRPr lang="ja-JP" altLang="ja-JP" sz="1400">
            <a:effectLst/>
          </a:endParaRPr>
        </a:p>
        <a:p>
          <a:r>
            <a:rPr kumimoji="1" lang="ja-JP" altLang="ja-JP" sz="1100">
              <a:solidFill>
                <a:schemeClr val="dk1"/>
              </a:solidFill>
              <a:effectLst/>
              <a:latin typeface="+mn-lt"/>
              <a:ea typeface="+mn-ea"/>
              <a:cs typeface="+mn-cs"/>
            </a:rPr>
            <a:t>　その他特定目的基金については、「会計管理者所管会計及び基金の資金管理運用基準」に基づき、適切に運用していく。</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462AD92E-D983-49E2-9C66-2FB29B393613}"/>
            </a:ext>
          </a:extLst>
        </xdr:cNvPr>
        <xdr:cNvSpPr>
          <a:spLocks noChangeArrowheads="1"/>
        </xdr:cNvSpPr>
      </xdr:nvSpPr>
      <xdr:spPr bwMode="auto">
        <a:xfrm>
          <a:off x="12735460"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BD895877-650E-456F-9A26-34C6ECE4FEAF}"/>
            </a:ext>
          </a:extLst>
        </xdr:cNvPr>
        <xdr:cNvSpPr>
          <a:spLocks noChangeArrowheads="1"/>
        </xdr:cNvSpPr>
      </xdr:nvSpPr>
      <xdr:spPr bwMode="auto">
        <a:xfrm>
          <a:off x="12652828" y="12449463"/>
          <a:ext cx="10638068" cy="540673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62AAF44-5FD9-4427-BEE1-C23A503D4B7C}"/>
            </a:ext>
          </a:extLst>
        </xdr:cNvPr>
        <xdr:cNvSpPr txBox="1"/>
      </xdr:nvSpPr>
      <xdr:spPr>
        <a:xfrm>
          <a:off x="12652828" y="12917055"/>
          <a:ext cx="10637064" cy="493617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（基金の使途）</a:t>
          </a:r>
          <a:endParaRPr lang="ja-JP" altLang="ja-JP" sz="1400">
            <a:effectLst/>
          </a:endParaRPr>
        </a:p>
        <a:p>
          <a:r>
            <a:rPr kumimoji="1" lang="ja-JP" altLang="ja-JP" sz="1100">
              <a:solidFill>
                <a:schemeClr val="dk1"/>
              </a:solidFill>
              <a:effectLst/>
              <a:latin typeface="+mn-lt"/>
              <a:ea typeface="+mn-ea"/>
              <a:cs typeface="+mn-cs"/>
            </a:rPr>
            <a:t>　再編関連特別事業基金：駐留軍等の再編の円滑な実施に関する特別措置法施行令</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19</a:t>
          </a:r>
          <a:r>
            <a:rPr kumimoji="1" lang="ja-JP" altLang="ja-JP" sz="1100">
              <a:solidFill>
                <a:schemeClr val="dk1"/>
              </a:solidFill>
              <a:effectLst/>
              <a:latin typeface="+mn-lt"/>
              <a:ea typeface="+mn-ea"/>
              <a:cs typeface="+mn-cs"/>
            </a:rPr>
            <a:t>年政令第</a:t>
          </a:r>
          <a:r>
            <a:rPr kumimoji="1" lang="en-US" altLang="ja-JP" sz="1100">
              <a:solidFill>
                <a:schemeClr val="dk1"/>
              </a:solidFill>
              <a:effectLst/>
              <a:latin typeface="+mn-lt"/>
              <a:ea typeface="+mn-ea"/>
              <a:cs typeface="+mn-cs"/>
            </a:rPr>
            <a:t>268</a:t>
          </a:r>
          <a:r>
            <a:rPr kumimoji="1" lang="ja-JP" altLang="ja-JP" sz="1100">
              <a:solidFill>
                <a:schemeClr val="dk1"/>
              </a:solidFill>
              <a:effectLst/>
              <a:latin typeface="+mn-lt"/>
              <a:ea typeface="+mn-ea"/>
              <a:cs typeface="+mn-cs"/>
            </a:rPr>
            <a:t>号</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第</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条に掲げる再編関連特別事業を</a:t>
          </a:r>
          <a:endParaRPr lang="ja-JP" altLang="ja-JP" sz="1400">
            <a:effectLst/>
          </a:endParaRPr>
        </a:p>
        <a:p>
          <a:r>
            <a:rPr kumimoji="1" lang="ja-JP" altLang="ja-JP" sz="1100">
              <a:solidFill>
                <a:schemeClr val="dk1"/>
              </a:solidFill>
              <a:effectLst/>
              <a:latin typeface="+mn-lt"/>
              <a:ea typeface="+mn-ea"/>
              <a:cs typeface="+mn-cs"/>
            </a:rPr>
            <a:t>　　　　　　　　　　　　実施するための必要な費用に充当</a:t>
          </a:r>
          <a:endParaRPr lang="ja-JP" altLang="ja-JP" sz="1400">
            <a:effectLst/>
          </a:endParaRPr>
        </a:p>
        <a:p>
          <a:r>
            <a:rPr kumimoji="1" lang="ja-JP" altLang="ja-JP" sz="1100">
              <a:solidFill>
                <a:schemeClr val="dk1"/>
              </a:solidFill>
              <a:effectLst/>
              <a:latin typeface="+mn-lt"/>
              <a:ea typeface="+mn-ea"/>
              <a:cs typeface="+mn-cs"/>
            </a:rPr>
            <a:t>　公園墓地基金：公園墓地を整備するための必要な費用に充当</a:t>
          </a:r>
          <a:endParaRPr lang="ja-JP" altLang="ja-JP" sz="1400">
            <a:effectLst/>
          </a:endParaRPr>
        </a:p>
        <a:p>
          <a:r>
            <a:rPr kumimoji="1" lang="ja-JP" altLang="ja-JP" sz="1100">
              <a:solidFill>
                <a:schemeClr val="dk1"/>
              </a:solidFill>
              <a:effectLst/>
              <a:latin typeface="+mn-lt"/>
              <a:ea typeface="+mn-ea"/>
              <a:cs typeface="+mn-cs"/>
            </a:rPr>
            <a:t>　新型コロナウイルス感染症緊急対策基金：新型コロナウィルス感染症に係る対策に必要な費用に充当</a:t>
          </a:r>
          <a:endParaRPr lang="ja-JP" altLang="ja-JP" sz="1400">
            <a:effectLst/>
          </a:endParaRPr>
        </a:p>
        <a:p>
          <a:r>
            <a:rPr kumimoji="1" lang="ja-JP" altLang="ja-JP" sz="1100">
              <a:solidFill>
                <a:schemeClr val="dk1"/>
              </a:solidFill>
              <a:effectLst/>
              <a:latin typeface="+mn-lt"/>
              <a:ea typeface="+mn-ea"/>
              <a:cs typeface="+mn-cs"/>
            </a:rPr>
            <a:t>　万代基金：万代トミ氏からの寄付資金を同氏からの寄付施設並びに学校及び教育機関の施設の整備及び運営のための必要な費用に充当</a:t>
          </a:r>
          <a:endParaRPr lang="ja-JP" altLang="ja-JP" sz="1400">
            <a:effectLst/>
          </a:endParaRPr>
        </a:p>
        <a:p>
          <a:r>
            <a:rPr kumimoji="1" lang="ja-JP" altLang="ja-JP" sz="1100">
              <a:solidFill>
                <a:schemeClr val="dk1"/>
              </a:solidFill>
              <a:effectLst/>
              <a:latin typeface="+mn-lt"/>
              <a:ea typeface="+mn-ea"/>
              <a:cs typeface="+mn-cs"/>
            </a:rPr>
            <a:t>　みどりの基金：緑化を推進し、みどりの保全に資するための必要な費用に充当</a:t>
          </a:r>
          <a:endParaRPr lang="ja-JP" altLang="ja-JP" sz="1400">
            <a:effectLst/>
          </a:endParaRPr>
        </a:p>
        <a:p>
          <a:r>
            <a:rPr kumimoji="1" lang="ja-JP" altLang="ja-JP" sz="1100">
              <a:solidFill>
                <a:schemeClr val="dk1"/>
              </a:solidFill>
              <a:effectLst/>
              <a:latin typeface="+mn-lt"/>
              <a:ea typeface="+mn-ea"/>
              <a:cs typeface="+mn-cs"/>
            </a:rPr>
            <a:t>（増減理由）</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新型コロナウイルス感染症緊急対策基金については、引き続き感染症対策を行うため、１２億円の新規積立により前年度に比べて年度末残高が増加（</a:t>
          </a:r>
          <a:r>
            <a:rPr kumimoji="1" lang="en-US" altLang="ja-JP" sz="1100">
              <a:solidFill>
                <a:schemeClr val="dk1"/>
              </a:solidFill>
              <a:effectLst/>
              <a:latin typeface="+mn-lt"/>
              <a:ea typeface="+mn-ea"/>
              <a:cs typeface="+mn-cs"/>
            </a:rPr>
            <a:t>+8</a:t>
          </a:r>
          <a:r>
            <a:rPr kumimoji="1" lang="ja-JP" altLang="ja-JP" sz="1100">
              <a:solidFill>
                <a:schemeClr val="dk1"/>
              </a:solidFill>
              <a:effectLst/>
              <a:latin typeface="+mn-lt"/>
              <a:ea typeface="+mn-ea"/>
              <a:cs typeface="+mn-cs"/>
            </a:rPr>
            <a:t>億円）公園墓地基金については、公園墓地の新規募集による使用料の増加により、積立額が増加（</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億円）再編関連特別事業基金については、再編交付金が減少したことによる積立額の減少（△</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億円）</a:t>
          </a:r>
          <a:endParaRPr lang="ja-JP" altLang="ja-JP" sz="1400">
            <a:effectLst/>
          </a:endParaRPr>
        </a:p>
        <a:p>
          <a:r>
            <a:rPr kumimoji="1" lang="ja-JP" altLang="ja-JP" sz="1100">
              <a:solidFill>
                <a:schemeClr val="dk1"/>
              </a:solidFill>
              <a:effectLst/>
              <a:latin typeface="+mn-lt"/>
              <a:ea typeface="+mn-ea"/>
              <a:cs typeface="+mn-cs"/>
            </a:rPr>
            <a:t>（今後の方針）</a:t>
          </a:r>
          <a:endParaRPr lang="ja-JP" altLang="ja-JP" sz="1400">
            <a:effectLst/>
          </a:endParaRPr>
        </a:p>
        <a:p>
          <a:r>
            <a:rPr kumimoji="1" lang="ja-JP" altLang="ja-JP" sz="1100">
              <a:solidFill>
                <a:schemeClr val="dk1"/>
              </a:solidFill>
              <a:effectLst/>
              <a:latin typeface="+mn-lt"/>
              <a:ea typeface="+mn-ea"/>
              <a:cs typeface="+mn-cs"/>
            </a:rPr>
            <a:t>　「会計管理者所管会計及び基金の資金管理運用基準」に基づき、適切に運用していく。</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7B4BA7F4-C2B0-41AB-9685-310E8D4B6F4B}"/>
            </a:ext>
          </a:extLst>
        </xdr:cNvPr>
        <xdr:cNvSpPr>
          <a:spLocks noChangeArrowheads="1"/>
        </xdr:cNvSpPr>
      </xdr:nvSpPr>
      <xdr:spPr bwMode="auto">
        <a:xfrm>
          <a:off x="12735459" y="12548608"/>
          <a:ext cx="23457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3DB02283-53A4-456B-AB80-BA4C15CF4B24}"/>
            </a:ext>
          </a:extLst>
        </xdr:cNvPr>
        <xdr:cNvSpPr>
          <a:spLocks noChangeArrowheads="1"/>
        </xdr:cNvSpPr>
      </xdr:nvSpPr>
      <xdr:spPr bwMode="auto">
        <a:xfrm>
          <a:off x="12652828" y="5279570"/>
          <a:ext cx="106380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9A2B830A-CEA6-49F1-A107-DE833640341C}"/>
            </a:ext>
          </a:extLst>
        </xdr:cNvPr>
        <xdr:cNvSpPr txBox="1"/>
      </xdr:nvSpPr>
      <xdr:spPr>
        <a:xfrm>
          <a:off x="12652828" y="5753100"/>
          <a:ext cx="106370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（増減理由）</a:t>
          </a:r>
          <a:endParaRPr lang="ja-JP" altLang="ja-JP" sz="1400">
            <a:effectLst/>
          </a:endParaRPr>
        </a:p>
        <a:p>
          <a:r>
            <a:rPr kumimoji="1" lang="ja-JP" altLang="ja-JP" sz="1100">
              <a:solidFill>
                <a:schemeClr val="dk1"/>
              </a:solidFill>
              <a:effectLst/>
              <a:latin typeface="+mn-lt"/>
              <a:ea typeface="+mn-ea"/>
              <a:cs typeface="+mn-cs"/>
            </a:rPr>
            <a:t>　令和４年度の取崩が</a:t>
          </a:r>
          <a:r>
            <a:rPr kumimoji="1" lang="en-US" altLang="ja-JP" sz="1100">
              <a:solidFill>
                <a:schemeClr val="dk1"/>
              </a:solidFill>
              <a:effectLst/>
              <a:latin typeface="+mn-lt"/>
              <a:ea typeface="+mn-ea"/>
              <a:cs typeface="+mn-cs"/>
            </a:rPr>
            <a:t>23.1</a:t>
          </a:r>
          <a:r>
            <a:rPr kumimoji="1" lang="ja-JP" altLang="ja-JP" sz="1100">
              <a:solidFill>
                <a:schemeClr val="dk1"/>
              </a:solidFill>
              <a:effectLst/>
              <a:latin typeface="+mn-lt"/>
              <a:ea typeface="+mn-ea"/>
              <a:cs typeface="+mn-cs"/>
            </a:rPr>
            <a:t>億円、積立が</a:t>
          </a:r>
          <a:r>
            <a:rPr kumimoji="1" lang="en-US" altLang="ja-JP" sz="1100">
              <a:solidFill>
                <a:schemeClr val="dk1"/>
              </a:solidFill>
              <a:effectLst/>
              <a:latin typeface="+mn-lt"/>
              <a:ea typeface="+mn-ea"/>
              <a:cs typeface="+mn-cs"/>
            </a:rPr>
            <a:t>41.3</a:t>
          </a:r>
          <a:r>
            <a:rPr kumimoji="1" lang="ja-JP" altLang="ja-JP" sz="1100">
              <a:solidFill>
                <a:schemeClr val="dk1"/>
              </a:solidFill>
              <a:effectLst/>
              <a:latin typeface="+mn-lt"/>
              <a:ea typeface="+mn-ea"/>
              <a:cs typeface="+mn-cs"/>
            </a:rPr>
            <a:t>億円となり、前年度に比べ年度末残高が</a:t>
          </a:r>
          <a:r>
            <a:rPr kumimoji="1" lang="en-US" altLang="ja-JP" sz="1100">
              <a:solidFill>
                <a:schemeClr val="dk1"/>
              </a:solidFill>
              <a:effectLst/>
              <a:latin typeface="+mn-lt"/>
              <a:ea typeface="+mn-ea"/>
              <a:cs typeface="+mn-cs"/>
            </a:rPr>
            <a:t>18.1</a:t>
          </a:r>
          <a:r>
            <a:rPr kumimoji="1" lang="ja-JP" altLang="ja-JP" sz="1100">
              <a:solidFill>
                <a:schemeClr val="dk1"/>
              </a:solidFill>
              <a:effectLst/>
              <a:latin typeface="+mn-lt"/>
              <a:ea typeface="+mn-ea"/>
              <a:cs typeface="+mn-cs"/>
            </a:rPr>
            <a:t>億円増加した。</a:t>
          </a:r>
          <a:endParaRPr lang="ja-JP" altLang="ja-JP" sz="1400">
            <a:effectLst/>
          </a:endParaRPr>
        </a:p>
        <a:p>
          <a:r>
            <a:rPr kumimoji="1" lang="ja-JP" altLang="ja-JP" sz="1100">
              <a:solidFill>
                <a:schemeClr val="dk1"/>
              </a:solidFill>
              <a:effectLst/>
              <a:latin typeface="+mn-lt"/>
              <a:ea typeface="+mn-ea"/>
              <a:cs typeface="+mn-cs"/>
            </a:rPr>
            <a:t>（今後の方針）</a:t>
          </a:r>
          <a:endParaRPr lang="ja-JP" altLang="ja-JP" sz="1400">
            <a:effectLst/>
          </a:endParaRPr>
        </a:p>
        <a:p>
          <a:r>
            <a:rPr kumimoji="1" lang="ja-JP" altLang="ja-JP" sz="1100">
              <a:solidFill>
                <a:schemeClr val="dk1"/>
              </a:solidFill>
              <a:effectLst/>
              <a:latin typeface="+mn-lt"/>
              <a:ea typeface="+mn-ea"/>
              <a:cs typeface="+mn-cs"/>
            </a:rPr>
            <a:t>　今後の財政収支を見通し、行財政改革の推進により事業の見直しや経費の削減、収入の増加を図るなどして残高の確保に努めていく。</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E651DBA2-1E43-4AE1-AE16-85288A513D9C}"/>
            </a:ext>
          </a:extLst>
        </xdr:cNvPr>
        <xdr:cNvSpPr>
          <a:spLocks noChangeArrowheads="1"/>
        </xdr:cNvSpPr>
      </xdr:nvSpPr>
      <xdr:spPr bwMode="auto">
        <a:xfrm>
          <a:off x="12735459" y="5372548"/>
          <a:ext cx="18831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4E8B8E6A-9E91-4B53-B848-C483BF5739FC}"/>
            </a:ext>
          </a:extLst>
        </xdr:cNvPr>
        <xdr:cNvSpPr>
          <a:spLocks noChangeArrowheads="1"/>
        </xdr:cNvSpPr>
      </xdr:nvSpPr>
      <xdr:spPr bwMode="auto">
        <a:xfrm>
          <a:off x="12652828" y="8876555"/>
          <a:ext cx="10638068" cy="34343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99C091E3-B196-4249-A373-66768175FB97}"/>
            </a:ext>
          </a:extLst>
        </xdr:cNvPr>
        <xdr:cNvSpPr txBox="1"/>
      </xdr:nvSpPr>
      <xdr:spPr>
        <a:xfrm>
          <a:off x="12652828" y="9350085"/>
          <a:ext cx="10637064" cy="293889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（今後の方針）</a:t>
          </a:r>
          <a:endParaRPr lang="ja-JP" altLang="ja-JP" sz="1400">
            <a:effectLst/>
          </a:endParaRPr>
        </a:p>
        <a:p>
          <a:r>
            <a:rPr kumimoji="1" lang="ja-JP" altLang="ja-JP" sz="1100">
              <a:solidFill>
                <a:schemeClr val="dk1"/>
              </a:solidFill>
              <a:effectLst/>
              <a:latin typeface="+mn-lt"/>
              <a:ea typeface="+mn-ea"/>
              <a:cs typeface="+mn-cs"/>
            </a:rPr>
            <a:t>　運用利子分の増加があるものの、当面は令和３年度に発行した臨時財政対策債の償還財源として、適切に管理・運用していく。</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C689DF38-B935-43B4-9EA5-32EE1826A293}"/>
            </a:ext>
          </a:extLst>
        </xdr:cNvPr>
        <xdr:cNvSpPr>
          <a:spLocks noChangeArrowheads="1"/>
        </xdr:cNvSpPr>
      </xdr:nvSpPr>
      <xdr:spPr bwMode="auto">
        <a:xfrm>
          <a:off x="12735459"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11D45339-B828-433D-A4BB-7D1749343A3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F77D8F93-BF6D-4028-9738-548B886B764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a:extLst>
            <a:ext uri="{FF2B5EF4-FFF2-40B4-BE49-F238E27FC236}">
              <a16:creationId xmlns:a16="http://schemas.microsoft.com/office/drawing/2014/main" id="{E91E3EC5-B0FF-4A86-A0FE-2EA58DB0153F}"/>
            </a:ext>
          </a:extLst>
        </xdr:cNvPr>
        <xdr:cNvSpPr/>
      </xdr:nvSpPr>
      <xdr:spPr>
        <a:xfrm>
          <a:off x="355600" y="63500"/>
          <a:ext cx="11401425" cy="631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a:extLst>
            <a:ext uri="{FF2B5EF4-FFF2-40B4-BE49-F238E27FC236}">
              <a16:creationId xmlns:a16="http://schemas.microsoft.com/office/drawing/2014/main" id="{BBE82268-7654-4A82-9C5F-CDA983C253E6}"/>
            </a:ext>
          </a:extLst>
        </xdr:cNvPr>
        <xdr:cNvSpPr/>
      </xdr:nvSpPr>
      <xdr:spPr>
        <a:xfrm>
          <a:off x="15351125" y="190500"/>
          <a:ext cx="3549650" cy="55562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a:extLst>
            <a:ext uri="{FF2B5EF4-FFF2-40B4-BE49-F238E27FC236}">
              <a16:creationId xmlns:a16="http://schemas.microsoft.com/office/drawing/2014/main" id="{64F8E817-A780-4CFE-B977-D16DBE0BDCCF}"/>
            </a:ext>
          </a:extLst>
        </xdr:cNvPr>
        <xdr:cNvSpPr/>
      </xdr:nvSpPr>
      <xdr:spPr>
        <a:xfrm>
          <a:off x="15357475" y="215900"/>
          <a:ext cx="3524250" cy="5048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a:extLst>
            <a:ext uri="{FF2B5EF4-FFF2-40B4-BE49-F238E27FC236}">
              <a16:creationId xmlns:a16="http://schemas.microsoft.com/office/drawing/2014/main" id="{28A67965-8D30-4A41-BF3C-9426332FC4CF}"/>
            </a:ext>
          </a:extLst>
        </xdr:cNvPr>
        <xdr:cNvSpPr/>
      </xdr:nvSpPr>
      <xdr:spPr>
        <a:xfrm>
          <a:off x="15382875" y="241300"/>
          <a:ext cx="3467100" cy="4413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神奈川県横須賀市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a:extLst>
            <a:ext uri="{FF2B5EF4-FFF2-40B4-BE49-F238E27FC236}">
              <a16:creationId xmlns:a16="http://schemas.microsoft.com/office/drawing/2014/main" id="{B2D21670-24CC-4ED5-9241-CFD40191A07F}"/>
            </a:ext>
          </a:extLst>
        </xdr:cNvPr>
        <xdr:cNvSpPr/>
      </xdr:nvSpPr>
      <xdr:spPr>
        <a:xfrm>
          <a:off x="12823825" y="190500"/>
          <a:ext cx="2393950" cy="55562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a:extLst>
            <a:ext uri="{FF2B5EF4-FFF2-40B4-BE49-F238E27FC236}">
              <a16:creationId xmlns:a16="http://schemas.microsoft.com/office/drawing/2014/main" id="{416B4ADC-BD3F-4AF4-8D78-146C81F45498}"/>
            </a:ext>
          </a:extLst>
        </xdr:cNvPr>
        <xdr:cNvSpPr/>
      </xdr:nvSpPr>
      <xdr:spPr>
        <a:xfrm>
          <a:off x="12849225" y="215900"/>
          <a:ext cx="2349500" cy="5048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a:extLst>
            <a:ext uri="{FF2B5EF4-FFF2-40B4-BE49-F238E27FC236}">
              <a16:creationId xmlns:a16="http://schemas.microsoft.com/office/drawing/2014/main" id="{EFD329E3-744A-4501-96EB-5E0E7E36980E}"/>
            </a:ext>
          </a:extLst>
        </xdr:cNvPr>
        <xdr:cNvSpPr/>
      </xdr:nvSpPr>
      <xdr:spPr>
        <a:xfrm>
          <a:off x="12874625" y="241300"/>
          <a:ext cx="2311400" cy="45402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a:extLst>
            <a:ext uri="{FF2B5EF4-FFF2-40B4-BE49-F238E27FC236}">
              <a16:creationId xmlns:a16="http://schemas.microsoft.com/office/drawing/2014/main" id="{4D0A27F6-DEAA-4D6C-8961-5B29B74FFC8D}"/>
            </a:ext>
          </a:extLst>
        </xdr:cNvPr>
        <xdr:cNvSpPr/>
      </xdr:nvSpPr>
      <xdr:spPr>
        <a:xfrm>
          <a:off x="444500" y="885825"/>
          <a:ext cx="9083675" cy="17272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a:extLst>
            <a:ext uri="{FF2B5EF4-FFF2-40B4-BE49-F238E27FC236}">
              <a16:creationId xmlns:a16="http://schemas.microsoft.com/office/drawing/2014/main" id="{94272624-8026-42CC-AE77-FC9D3E4BCCB0}"/>
            </a:ext>
          </a:extLst>
        </xdr:cNvPr>
        <xdr:cNvSpPr/>
      </xdr:nvSpPr>
      <xdr:spPr>
        <a:xfrm>
          <a:off x="568325" y="917575"/>
          <a:ext cx="1244600" cy="1663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a:extLst>
            <a:ext uri="{FF2B5EF4-FFF2-40B4-BE49-F238E27FC236}">
              <a16:creationId xmlns:a16="http://schemas.microsoft.com/office/drawing/2014/main" id="{D7B43D48-5D5A-4994-9FF7-335F18A6CFDF}"/>
            </a:ext>
          </a:extLst>
        </xdr:cNvPr>
        <xdr:cNvSpPr/>
      </xdr:nvSpPr>
      <xdr:spPr>
        <a:xfrm>
          <a:off x="1768475" y="917575"/>
          <a:ext cx="1200150" cy="1663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388,197
381,827
100.81
180,787,447
173,275,811
6,983,161
85,392,317
190,364,392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a:extLst>
            <a:ext uri="{FF2B5EF4-FFF2-40B4-BE49-F238E27FC236}">
              <a16:creationId xmlns:a16="http://schemas.microsoft.com/office/drawing/2014/main" id="{2E399FDA-969D-49BA-8A6D-885F4B48E33D}"/>
            </a:ext>
          </a:extLst>
        </xdr:cNvPr>
        <xdr:cNvSpPr/>
      </xdr:nvSpPr>
      <xdr:spPr>
        <a:xfrm>
          <a:off x="2968625" y="917575"/>
          <a:ext cx="1371600" cy="1663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a:extLst>
            <a:ext uri="{FF2B5EF4-FFF2-40B4-BE49-F238E27FC236}">
              <a16:creationId xmlns:a16="http://schemas.microsoft.com/office/drawing/2014/main" id="{26D66CE9-8CF3-4888-8D8C-A6124DF75FC0}"/>
            </a:ext>
          </a:extLst>
        </xdr:cNvPr>
        <xdr:cNvSpPr/>
      </xdr:nvSpPr>
      <xdr:spPr>
        <a:xfrm>
          <a:off x="4340225" y="936625"/>
          <a:ext cx="1822450" cy="914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a:extLst>
            <a:ext uri="{FF2B5EF4-FFF2-40B4-BE49-F238E27FC236}">
              <a16:creationId xmlns:a16="http://schemas.microsoft.com/office/drawing/2014/main" id="{EAF39148-3A52-4FF3-BE3B-4B83425BCCBC}"/>
            </a:ext>
          </a:extLst>
        </xdr:cNvPr>
        <xdr:cNvSpPr/>
      </xdr:nvSpPr>
      <xdr:spPr>
        <a:xfrm>
          <a:off x="6162675" y="936625"/>
          <a:ext cx="1136650" cy="914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5.5
17.1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a:extLst>
            <a:ext uri="{FF2B5EF4-FFF2-40B4-BE49-F238E27FC236}">
              <a16:creationId xmlns:a16="http://schemas.microsoft.com/office/drawing/2014/main" id="{F5AA9A42-C0CF-4148-B892-33974A1627CE}"/>
            </a:ext>
          </a:extLst>
        </xdr:cNvPr>
        <xdr:cNvSpPr/>
      </xdr:nvSpPr>
      <xdr:spPr>
        <a:xfrm>
          <a:off x="7362825" y="949325"/>
          <a:ext cx="577850" cy="914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a16="http://schemas.microsoft.com/office/drawing/2014/main" id="{432627BC-54A4-42C4-BD94-422133446CE5}"/>
            </a:ext>
          </a:extLst>
        </xdr:cNvPr>
        <xdr:cNvSpPr/>
      </xdr:nvSpPr>
      <xdr:spPr>
        <a:xfrm>
          <a:off x="4340225" y="1692275"/>
          <a:ext cx="182245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a:extLst>
            <a:ext uri="{FF2B5EF4-FFF2-40B4-BE49-F238E27FC236}">
              <a16:creationId xmlns:a16="http://schemas.microsoft.com/office/drawing/2014/main" id="{8DB06E87-D655-4C8E-8A76-DC2AA91C5B0B}"/>
            </a:ext>
          </a:extLst>
        </xdr:cNvPr>
        <xdr:cNvSpPr/>
      </xdr:nvSpPr>
      <xdr:spPr>
        <a:xfrm>
          <a:off x="6226175" y="1692275"/>
          <a:ext cx="33020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a:extLst>
            <a:ext uri="{FF2B5EF4-FFF2-40B4-BE49-F238E27FC236}">
              <a16:creationId xmlns:a16="http://schemas.microsoft.com/office/drawing/2014/main" id="{7C8D71D2-29E0-4A83-89A2-9E5376473E5A}"/>
            </a:ext>
          </a:extLst>
        </xdr:cNvPr>
        <xdr:cNvSpPr/>
      </xdr:nvSpPr>
      <xdr:spPr>
        <a:xfrm>
          <a:off x="9985375" y="885825"/>
          <a:ext cx="1371600" cy="123825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a:extLst>
            <a:ext uri="{FF2B5EF4-FFF2-40B4-BE49-F238E27FC236}">
              <a16:creationId xmlns:a16="http://schemas.microsoft.com/office/drawing/2014/main" id="{C08417E2-C76A-47A5-A017-0A015C9BD687}"/>
            </a:ext>
          </a:extLst>
        </xdr:cNvPr>
        <xdr:cNvSpPr/>
      </xdr:nvSpPr>
      <xdr:spPr>
        <a:xfrm>
          <a:off x="10213975" y="949325"/>
          <a:ext cx="120015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a:extLst>
            <a:ext uri="{FF2B5EF4-FFF2-40B4-BE49-F238E27FC236}">
              <a16:creationId xmlns:a16="http://schemas.microsoft.com/office/drawing/2014/main" id="{6C635720-4813-4F3F-B15B-3229D8782D22}"/>
            </a:ext>
          </a:extLst>
        </xdr:cNvPr>
        <xdr:cNvSpPr/>
      </xdr:nvSpPr>
      <xdr:spPr>
        <a:xfrm>
          <a:off x="10213975" y="1216025"/>
          <a:ext cx="1200150" cy="501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a:extLst>
            <a:ext uri="{FF2B5EF4-FFF2-40B4-BE49-F238E27FC236}">
              <a16:creationId xmlns:a16="http://schemas.microsoft.com/office/drawing/2014/main" id="{6C202B96-653B-432F-8C7E-735215A1D578}"/>
            </a:ext>
          </a:extLst>
        </xdr:cNvPr>
        <xdr:cNvSpPr/>
      </xdr:nvSpPr>
      <xdr:spPr>
        <a:xfrm>
          <a:off x="10213975" y="1546225"/>
          <a:ext cx="1320800" cy="628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a:extLst>
            <a:ext uri="{FF2B5EF4-FFF2-40B4-BE49-F238E27FC236}">
              <a16:creationId xmlns:a16="http://schemas.microsoft.com/office/drawing/2014/main" id="{1C7355E0-25BD-4A5E-81CF-ED05D158011E}"/>
            </a:ext>
          </a:extLst>
        </xdr:cNvPr>
        <xdr:cNvCxnSpPr/>
      </xdr:nvCxnSpPr>
      <xdr:spPr>
        <a:xfrm flipH="1">
          <a:off x="10048875" y="1038225"/>
          <a:ext cx="1905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a:extLst>
            <a:ext uri="{FF2B5EF4-FFF2-40B4-BE49-F238E27FC236}">
              <a16:creationId xmlns:a16="http://schemas.microsoft.com/office/drawing/2014/main" id="{BE67B980-7EC1-449B-8F09-A698C5C6AFD3}"/>
            </a:ext>
          </a:extLst>
        </xdr:cNvPr>
        <xdr:cNvSpPr/>
      </xdr:nvSpPr>
      <xdr:spPr>
        <a:xfrm>
          <a:off x="10102850" y="1000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a16="http://schemas.microsoft.com/office/drawing/2014/main" id="{16C6E2BF-0005-40F0-8C32-5646B1839AF3}"/>
            </a:ext>
          </a:extLst>
        </xdr:cNvPr>
        <xdr:cNvSpPr/>
      </xdr:nvSpPr>
      <xdr:spPr>
        <a:xfrm>
          <a:off x="10102850" y="130492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a:extLst>
            <a:ext uri="{FF2B5EF4-FFF2-40B4-BE49-F238E27FC236}">
              <a16:creationId xmlns:a16="http://schemas.microsoft.com/office/drawing/2014/main" id="{32AB39D6-9B47-41D3-9063-BD03BC06C341}"/>
            </a:ext>
          </a:extLst>
        </xdr:cNvPr>
        <xdr:cNvCxnSpPr/>
      </xdr:nvCxnSpPr>
      <xdr:spPr>
        <a:xfrm>
          <a:off x="10147300" y="154622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a:extLst>
            <a:ext uri="{FF2B5EF4-FFF2-40B4-BE49-F238E27FC236}">
              <a16:creationId xmlns:a16="http://schemas.microsoft.com/office/drawing/2014/main" id="{DD31E19A-2873-4A45-BAC9-28D51AD13662}"/>
            </a:ext>
          </a:extLst>
        </xdr:cNvPr>
        <xdr:cNvCxnSpPr/>
      </xdr:nvCxnSpPr>
      <xdr:spPr>
        <a:xfrm>
          <a:off x="10067925" y="1546225"/>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a16="http://schemas.microsoft.com/office/drawing/2014/main" id="{91924489-E328-4627-84CC-51B80C0F4D35}"/>
            </a:ext>
          </a:extLst>
        </xdr:cNvPr>
        <xdr:cNvCxnSpPr/>
      </xdr:nvCxnSpPr>
      <xdr:spPr>
        <a:xfrm flipV="1">
          <a:off x="10147300" y="1778000"/>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a16="http://schemas.microsoft.com/office/drawing/2014/main" id="{A07D102E-8C1E-4FB6-9A75-05C0D62DA2F8}"/>
            </a:ext>
          </a:extLst>
        </xdr:cNvPr>
        <xdr:cNvCxnSpPr/>
      </xdr:nvCxnSpPr>
      <xdr:spPr>
        <a:xfrm>
          <a:off x="10067925" y="1914525"/>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a:extLst>
            <a:ext uri="{FF2B5EF4-FFF2-40B4-BE49-F238E27FC236}">
              <a16:creationId xmlns:a16="http://schemas.microsoft.com/office/drawing/2014/main" id="{6EFC9B9B-7581-4B93-A622-D95F38FF9C8B}"/>
            </a:ext>
          </a:extLst>
        </xdr:cNvPr>
        <xdr:cNvSpPr txBox="1"/>
      </xdr:nvSpPr>
      <xdr:spPr>
        <a:xfrm>
          <a:off x="419100" y="270827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a:extLst>
            <a:ext uri="{FF2B5EF4-FFF2-40B4-BE49-F238E27FC236}">
              <a16:creationId xmlns:a16="http://schemas.microsoft.com/office/drawing/2014/main" id="{DCEEEB9D-3384-4249-8869-C22DFBB7CFC4}"/>
            </a:ext>
          </a:extLst>
        </xdr:cNvPr>
        <xdr:cNvSpPr txBox="1"/>
      </xdr:nvSpPr>
      <xdr:spPr>
        <a:xfrm>
          <a:off x="419100" y="294322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a:extLst>
            <a:ext uri="{FF2B5EF4-FFF2-40B4-BE49-F238E27FC236}">
              <a16:creationId xmlns:a16="http://schemas.microsoft.com/office/drawing/2014/main" id="{04E941A2-2DDF-43CE-815E-E8ED58B14379}"/>
            </a:ext>
          </a:extLst>
        </xdr:cNvPr>
        <xdr:cNvSpPr txBox="1"/>
      </xdr:nvSpPr>
      <xdr:spPr>
        <a:xfrm>
          <a:off x="419100" y="317182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1032123" cy="259045"/>
    <xdr:sp macro="" textlink="">
      <xdr:nvSpPr>
        <xdr:cNvPr id="34" name="テキスト ボックス 33">
          <a:extLst>
            <a:ext uri="{FF2B5EF4-FFF2-40B4-BE49-F238E27FC236}">
              <a16:creationId xmlns:a16="http://schemas.microsoft.com/office/drawing/2014/main" id="{B338055F-CD15-4D32-8346-A8F5E8CCB275}"/>
            </a:ext>
          </a:extLst>
        </xdr:cNvPr>
        <xdr:cNvSpPr txBox="1"/>
      </xdr:nvSpPr>
      <xdr:spPr>
        <a:xfrm>
          <a:off x="419100" y="3406775"/>
          <a:ext cx="110321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年度中に市町村合併した団体で、合併前の団体毎の決算に基づく健全化判断比率等を算出していない団体については、債務償還比率、実質公債費比率、将来負担比率のグラフを表記しない。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35" name="テキスト ボックス 34">
          <a:extLst>
            <a:ext uri="{FF2B5EF4-FFF2-40B4-BE49-F238E27FC236}">
              <a16:creationId xmlns:a16="http://schemas.microsoft.com/office/drawing/2014/main" id="{5E3B3776-5ACE-41A5-B6BB-22B129EAA456}"/>
            </a:ext>
          </a:extLst>
        </xdr:cNvPr>
        <xdr:cNvSpPr txBox="1"/>
      </xdr:nvSpPr>
      <xdr:spPr>
        <a:xfrm>
          <a:off x="419100" y="364172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a:extLst>
            <a:ext uri="{FF2B5EF4-FFF2-40B4-BE49-F238E27FC236}">
              <a16:creationId xmlns:a16="http://schemas.microsoft.com/office/drawing/2014/main" id="{633DCCFD-3AA4-4F5B-9FCA-20648C0F3ECF}"/>
            </a:ext>
          </a:extLst>
        </xdr:cNvPr>
        <xdr:cNvSpPr/>
      </xdr:nvSpPr>
      <xdr:spPr>
        <a:xfrm>
          <a:off x="1152525" y="4143375"/>
          <a:ext cx="3822700" cy="3111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a:extLst>
            <a:ext uri="{FF2B5EF4-FFF2-40B4-BE49-F238E27FC236}">
              <a16:creationId xmlns:a16="http://schemas.microsoft.com/office/drawing/2014/main" id="{DB658BDC-5116-4F15-8CE7-9C2EAE29A278}"/>
            </a:ext>
          </a:extLst>
        </xdr:cNvPr>
        <xdr:cNvSpPr/>
      </xdr:nvSpPr>
      <xdr:spPr>
        <a:xfrm>
          <a:off x="1811514" y="4507167"/>
          <a:ext cx="1552221" cy="2630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a:extLst>
            <a:ext uri="{FF2B5EF4-FFF2-40B4-BE49-F238E27FC236}">
              <a16:creationId xmlns:a16="http://schemas.microsoft.com/office/drawing/2014/main" id="{80E7E88B-700E-4501-9BC5-83B272852E37}"/>
            </a:ext>
          </a:extLst>
        </xdr:cNvPr>
        <xdr:cNvSpPr/>
      </xdr:nvSpPr>
      <xdr:spPr>
        <a:xfrm>
          <a:off x="3462014" y="4490496"/>
          <a:ext cx="759471" cy="2963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[ 67.0</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a:extLst>
            <a:ext uri="{FF2B5EF4-FFF2-40B4-BE49-F238E27FC236}">
              <a16:creationId xmlns:a16="http://schemas.microsoft.com/office/drawing/2014/main" id="{5783D634-4A87-418A-BD3B-876A1CEF10A7}"/>
            </a:ext>
          </a:extLst>
        </xdr:cNvPr>
        <xdr:cNvSpPr/>
      </xdr:nvSpPr>
      <xdr:spPr>
        <a:xfrm>
          <a:off x="4924425" y="4267200"/>
          <a:ext cx="13716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a:extLst>
            <a:ext uri="{FF2B5EF4-FFF2-40B4-BE49-F238E27FC236}">
              <a16:creationId xmlns:a16="http://schemas.microsoft.com/office/drawing/2014/main" id="{59AA497C-7995-4ADD-9053-A6061E82C160}"/>
            </a:ext>
          </a:extLst>
        </xdr:cNvPr>
        <xdr:cNvSpPr/>
      </xdr:nvSpPr>
      <xdr:spPr>
        <a:xfrm>
          <a:off x="4924425" y="4454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a:extLst>
            <a:ext uri="{FF2B5EF4-FFF2-40B4-BE49-F238E27FC236}">
              <a16:creationId xmlns:a16="http://schemas.microsoft.com/office/drawing/2014/main" id="{A0B36BAE-E970-493A-A6DD-3D912A234349}"/>
            </a:ext>
          </a:extLst>
        </xdr:cNvPr>
        <xdr:cNvSpPr/>
      </xdr:nvSpPr>
      <xdr:spPr>
        <a:xfrm>
          <a:off x="6296025" y="4267200"/>
          <a:ext cx="13716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a:extLst>
            <a:ext uri="{FF2B5EF4-FFF2-40B4-BE49-F238E27FC236}">
              <a16:creationId xmlns:a16="http://schemas.microsoft.com/office/drawing/2014/main" id="{4FDA1067-4DCA-4BD8-9F2F-677C03FA7351}"/>
            </a:ext>
          </a:extLst>
        </xdr:cNvPr>
        <xdr:cNvSpPr/>
      </xdr:nvSpPr>
      <xdr:spPr>
        <a:xfrm>
          <a:off x="6296025" y="4454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a:extLst>
            <a:ext uri="{FF2B5EF4-FFF2-40B4-BE49-F238E27FC236}">
              <a16:creationId xmlns:a16="http://schemas.microsoft.com/office/drawing/2014/main" id="{FE238012-4AEA-469C-AC36-1E1BBE340944}"/>
            </a:ext>
          </a:extLst>
        </xdr:cNvPr>
        <xdr:cNvSpPr/>
      </xdr:nvSpPr>
      <xdr:spPr>
        <a:xfrm>
          <a:off x="7794625" y="4267200"/>
          <a:ext cx="13716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a:extLst>
            <a:ext uri="{FF2B5EF4-FFF2-40B4-BE49-F238E27FC236}">
              <a16:creationId xmlns:a16="http://schemas.microsoft.com/office/drawing/2014/main" id="{2ECA3F99-BE9C-48C5-9694-7DC2D1CE859B}"/>
            </a:ext>
          </a:extLst>
        </xdr:cNvPr>
        <xdr:cNvSpPr/>
      </xdr:nvSpPr>
      <xdr:spPr>
        <a:xfrm>
          <a:off x="7794625" y="4454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a:extLst>
            <a:ext uri="{FF2B5EF4-FFF2-40B4-BE49-F238E27FC236}">
              <a16:creationId xmlns:a16="http://schemas.microsoft.com/office/drawing/2014/main" id="{EAD76029-32D5-4698-A031-848B78A81AB3}"/>
            </a:ext>
          </a:extLst>
        </xdr:cNvPr>
        <xdr:cNvSpPr/>
      </xdr:nvSpPr>
      <xdr:spPr>
        <a:xfrm>
          <a:off x="1152525" y="4822825"/>
          <a:ext cx="3822700" cy="2076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a:extLst>
            <a:ext uri="{FF2B5EF4-FFF2-40B4-BE49-F238E27FC236}">
              <a16:creationId xmlns:a16="http://schemas.microsoft.com/office/drawing/2014/main" id="{3FAA5CFA-70DA-417B-84C0-5275FFC2ADB1}"/>
            </a:ext>
          </a:extLst>
        </xdr:cNvPr>
        <xdr:cNvSpPr/>
      </xdr:nvSpPr>
      <xdr:spPr>
        <a:xfrm>
          <a:off x="5222875" y="4822825"/>
          <a:ext cx="4286250" cy="2076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a:extLst>
            <a:ext uri="{FF2B5EF4-FFF2-40B4-BE49-F238E27FC236}">
              <a16:creationId xmlns:a16="http://schemas.microsoft.com/office/drawing/2014/main" id="{317F1856-0213-4751-A544-2152C1BEB579}"/>
            </a:ext>
          </a:extLst>
        </xdr:cNvPr>
        <xdr:cNvSpPr/>
      </xdr:nvSpPr>
      <xdr:spPr>
        <a:xfrm>
          <a:off x="5222875" y="4886325"/>
          <a:ext cx="41148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a:extLst>
            <a:ext uri="{FF2B5EF4-FFF2-40B4-BE49-F238E27FC236}">
              <a16:creationId xmlns:a16="http://schemas.microsoft.com/office/drawing/2014/main" id="{02463EE8-C713-4D4F-96F1-37DA0707ED14}"/>
            </a:ext>
          </a:extLst>
        </xdr:cNvPr>
        <xdr:cNvSpPr txBox="1"/>
      </xdr:nvSpPr>
      <xdr:spPr>
        <a:xfrm>
          <a:off x="5280025" y="5102225"/>
          <a:ext cx="4102100" cy="17145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有形固定資産減価償却率は</a:t>
          </a:r>
          <a:r>
            <a:rPr kumimoji="1" lang="en-US" altLang="ja-JP" sz="1100">
              <a:latin typeface="ＭＳ Ｐゴシック" panose="020B0600070205080204" pitchFamily="50" charset="-128"/>
              <a:ea typeface="ＭＳ Ｐゴシック" panose="020B0600070205080204" pitchFamily="50" charset="-128"/>
            </a:rPr>
            <a:t>67.0%</a:t>
          </a:r>
          <a:r>
            <a:rPr kumimoji="1" lang="ja-JP" altLang="en-US" sz="1100">
              <a:latin typeface="ＭＳ Ｐゴシック" panose="020B0600070205080204" pitchFamily="50" charset="-128"/>
              <a:ea typeface="ＭＳ Ｐゴシック" panose="020B0600070205080204" pitchFamily="50" charset="-128"/>
            </a:rPr>
            <a:t>で類似団体の平均よりも高く、老朽化している施設が増えてきている。基礎情報、維持管理費、利用状況等をまとめた「施設カルテ」をもとに現状を把握し、</a:t>
          </a:r>
          <a:r>
            <a:rPr kumimoji="1" lang="en-US" altLang="ja-JP" sz="1100">
              <a:latin typeface="ＭＳ Ｐゴシック" panose="020B0600070205080204" pitchFamily="50" charset="-128"/>
              <a:ea typeface="ＭＳ Ｐゴシック" panose="020B0600070205080204" pitchFamily="50" charset="-128"/>
            </a:rPr>
            <a:t>FM</a:t>
          </a:r>
          <a:r>
            <a:rPr kumimoji="1" lang="ja-JP" altLang="en-US" sz="1100">
              <a:latin typeface="ＭＳ Ｐゴシック" panose="020B0600070205080204" pitchFamily="50" charset="-128"/>
              <a:ea typeface="ＭＳ Ｐゴシック" panose="020B0600070205080204" pitchFamily="50" charset="-128"/>
            </a:rPr>
            <a:t>戦略プランを着実に推進することで、限られた財源の中、公共施設の量を需要に応じた適正な規模にしていくとともに、施設の利便性を高めていく。</a:t>
          </a:r>
        </a:p>
      </xdr:txBody>
    </xdr:sp>
    <xdr:clientData/>
  </xdr:twoCellAnchor>
  <xdr:oneCellAnchor>
    <xdr:from>
      <xdr:col>4</xdr:col>
      <xdr:colOff>174625</xdr:colOff>
      <xdr:row>23</xdr:row>
      <xdr:rowOff>47625</xdr:rowOff>
    </xdr:from>
    <xdr:ext cx="349839" cy="225703"/>
    <xdr:sp macro="" textlink="">
      <xdr:nvSpPr>
        <xdr:cNvPr id="49" name="テキスト ボックス 48">
          <a:extLst>
            <a:ext uri="{FF2B5EF4-FFF2-40B4-BE49-F238E27FC236}">
              <a16:creationId xmlns:a16="http://schemas.microsoft.com/office/drawing/2014/main" id="{AB7951B3-CF34-40F4-A5BA-457DD994CC68}"/>
            </a:ext>
          </a:extLst>
        </xdr:cNvPr>
        <xdr:cNvSpPr txBox="1"/>
      </xdr:nvSpPr>
      <xdr:spPr>
        <a:xfrm>
          <a:off x="1127125" y="46386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a:extLst>
            <a:ext uri="{FF2B5EF4-FFF2-40B4-BE49-F238E27FC236}">
              <a16:creationId xmlns:a16="http://schemas.microsoft.com/office/drawing/2014/main" id="{E1A20DEA-E17A-4169-8612-78E5B76F556F}"/>
            </a:ext>
          </a:extLst>
        </xdr:cNvPr>
        <xdr:cNvCxnSpPr/>
      </xdr:nvCxnSpPr>
      <xdr:spPr>
        <a:xfrm>
          <a:off x="1152525" y="6899275"/>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1" name="テキスト ボックス 50">
          <a:extLst>
            <a:ext uri="{FF2B5EF4-FFF2-40B4-BE49-F238E27FC236}">
              <a16:creationId xmlns:a16="http://schemas.microsoft.com/office/drawing/2014/main" id="{E279E70D-EC6D-4F31-87F3-93B991DE21C7}"/>
            </a:ext>
          </a:extLst>
        </xdr:cNvPr>
        <xdr:cNvSpPr txBox="1"/>
      </xdr:nvSpPr>
      <xdr:spPr>
        <a:xfrm>
          <a:off x="786781" y="681182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2" name="直線コネクタ 51">
          <a:extLst>
            <a:ext uri="{FF2B5EF4-FFF2-40B4-BE49-F238E27FC236}">
              <a16:creationId xmlns:a16="http://schemas.microsoft.com/office/drawing/2014/main" id="{DE39BCEA-8AD9-48B4-B32D-00526E470FB2}"/>
            </a:ext>
          </a:extLst>
        </xdr:cNvPr>
        <xdr:cNvCxnSpPr/>
      </xdr:nvCxnSpPr>
      <xdr:spPr>
        <a:xfrm>
          <a:off x="1152525" y="6558492"/>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53" name="テキスト ボックス 52">
          <a:extLst>
            <a:ext uri="{FF2B5EF4-FFF2-40B4-BE49-F238E27FC236}">
              <a16:creationId xmlns:a16="http://schemas.microsoft.com/office/drawing/2014/main" id="{53EB50CD-AECF-46FE-BA70-B937A06DFF5C}"/>
            </a:ext>
          </a:extLst>
        </xdr:cNvPr>
        <xdr:cNvSpPr txBox="1"/>
      </xdr:nvSpPr>
      <xdr:spPr>
        <a:xfrm>
          <a:off x="786781" y="646469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54" name="直線コネクタ 53">
          <a:extLst>
            <a:ext uri="{FF2B5EF4-FFF2-40B4-BE49-F238E27FC236}">
              <a16:creationId xmlns:a16="http://schemas.microsoft.com/office/drawing/2014/main" id="{326159F7-7CA8-4865-997B-324E8F224B2F}"/>
            </a:ext>
          </a:extLst>
        </xdr:cNvPr>
        <xdr:cNvCxnSpPr/>
      </xdr:nvCxnSpPr>
      <xdr:spPr>
        <a:xfrm>
          <a:off x="1152525" y="6211358"/>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55" name="テキスト ボックス 54">
          <a:extLst>
            <a:ext uri="{FF2B5EF4-FFF2-40B4-BE49-F238E27FC236}">
              <a16:creationId xmlns:a16="http://schemas.microsoft.com/office/drawing/2014/main" id="{F9BCE26E-95D3-4BF0-A512-387B1D115BBD}"/>
            </a:ext>
          </a:extLst>
        </xdr:cNvPr>
        <xdr:cNvSpPr txBox="1"/>
      </xdr:nvSpPr>
      <xdr:spPr>
        <a:xfrm>
          <a:off x="786781" y="611755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6" name="直線コネクタ 55">
          <a:extLst>
            <a:ext uri="{FF2B5EF4-FFF2-40B4-BE49-F238E27FC236}">
              <a16:creationId xmlns:a16="http://schemas.microsoft.com/office/drawing/2014/main" id="{037790D7-E41F-4A5E-877F-6181489DF192}"/>
            </a:ext>
          </a:extLst>
        </xdr:cNvPr>
        <xdr:cNvCxnSpPr/>
      </xdr:nvCxnSpPr>
      <xdr:spPr>
        <a:xfrm>
          <a:off x="1152525" y="5864225"/>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57" name="テキスト ボックス 56">
          <a:extLst>
            <a:ext uri="{FF2B5EF4-FFF2-40B4-BE49-F238E27FC236}">
              <a16:creationId xmlns:a16="http://schemas.microsoft.com/office/drawing/2014/main" id="{13A7B9DB-E1CE-47B0-826F-81853EE4DDED}"/>
            </a:ext>
          </a:extLst>
        </xdr:cNvPr>
        <xdr:cNvSpPr txBox="1"/>
      </xdr:nvSpPr>
      <xdr:spPr>
        <a:xfrm>
          <a:off x="786781" y="577042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58" name="直線コネクタ 57">
          <a:extLst>
            <a:ext uri="{FF2B5EF4-FFF2-40B4-BE49-F238E27FC236}">
              <a16:creationId xmlns:a16="http://schemas.microsoft.com/office/drawing/2014/main" id="{26A5A187-245D-44EB-9795-38839468CD9F}"/>
            </a:ext>
          </a:extLst>
        </xdr:cNvPr>
        <xdr:cNvCxnSpPr/>
      </xdr:nvCxnSpPr>
      <xdr:spPr>
        <a:xfrm>
          <a:off x="1152525" y="5517092"/>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59" name="テキスト ボックス 58">
          <a:extLst>
            <a:ext uri="{FF2B5EF4-FFF2-40B4-BE49-F238E27FC236}">
              <a16:creationId xmlns:a16="http://schemas.microsoft.com/office/drawing/2014/main" id="{970E589E-F75F-4FB8-8A7B-620A486CA5B2}"/>
            </a:ext>
          </a:extLst>
        </xdr:cNvPr>
        <xdr:cNvSpPr txBox="1"/>
      </xdr:nvSpPr>
      <xdr:spPr>
        <a:xfrm>
          <a:off x="786781" y="542329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0" name="直線コネクタ 59">
          <a:extLst>
            <a:ext uri="{FF2B5EF4-FFF2-40B4-BE49-F238E27FC236}">
              <a16:creationId xmlns:a16="http://schemas.microsoft.com/office/drawing/2014/main" id="{20EEC3AC-6D01-48AA-A159-4E88FB3692D2}"/>
            </a:ext>
          </a:extLst>
        </xdr:cNvPr>
        <xdr:cNvCxnSpPr/>
      </xdr:nvCxnSpPr>
      <xdr:spPr>
        <a:xfrm>
          <a:off x="1152525" y="5169958"/>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1" name="テキスト ボックス 60">
          <a:extLst>
            <a:ext uri="{FF2B5EF4-FFF2-40B4-BE49-F238E27FC236}">
              <a16:creationId xmlns:a16="http://schemas.microsoft.com/office/drawing/2014/main" id="{48A0106E-E517-4EBC-8647-14527FFE777C}"/>
            </a:ext>
          </a:extLst>
        </xdr:cNvPr>
        <xdr:cNvSpPr txBox="1"/>
      </xdr:nvSpPr>
      <xdr:spPr>
        <a:xfrm>
          <a:off x="786781" y="508250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2" name="直線コネクタ 61">
          <a:extLst>
            <a:ext uri="{FF2B5EF4-FFF2-40B4-BE49-F238E27FC236}">
              <a16:creationId xmlns:a16="http://schemas.microsoft.com/office/drawing/2014/main" id="{05916644-8098-4EAA-987C-EA8C1896A020}"/>
            </a:ext>
          </a:extLst>
        </xdr:cNvPr>
        <xdr:cNvCxnSpPr/>
      </xdr:nvCxnSpPr>
      <xdr:spPr>
        <a:xfrm>
          <a:off x="1152525" y="4822825"/>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3" name="テキスト ボックス 62">
          <a:extLst>
            <a:ext uri="{FF2B5EF4-FFF2-40B4-BE49-F238E27FC236}">
              <a16:creationId xmlns:a16="http://schemas.microsoft.com/office/drawing/2014/main" id="{484BE204-B05A-4FEE-AF25-3D6A21CDDE8D}"/>
            </a:ext>
          </a:extLst>
        </xdr:cNvPr>
        <xdr:cNvSpPr txBox="1"/>
      </xdr:nvSpPr>
      <xdr:spPr>
        <a:xfrm>
          <a:off x="786781" y="47353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4" name="有形固定資産減価償却率グラフ枠">
          <a:extLst>
            <a:ext uri="{FF2B5EF4-FFF2-40B4-BE49-F238E27FC236}">
              <a16:creationId xmlns:a16="http://schemas.microsoft.com/office/drawing/2014/main" id="{511848C4-28D2-4B29-8D9C-068B8F26CCB1}"/>
            </a:ext>
          </a:extLst>
        </xdr:cNvPr>
        <xdr:cNvSpPr/>
      </xdr:nvSpPr>
      <xdr:spPr>
        <a:xfrm>
          <a:off x="1152525" y="4822825"/>
          <a:ext cx="3822700" cy="2076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151977</xdr:rowOff>
    </xdr:from>
    <xdr:to>
      <xdr:col>23</xdr:col>
      <xdr:colOff>85090</xdr:colOff>
      <xdr:row>34</xdr:row>
      <xdr:rowOff>100965</xdr:rowOff>
    </xdr:to>
    <xdr:cxnSp macro="">
      <xdr:nvCxnSpPr>
        <xdr:cNvPr id="65" name="直線コネクタ 64">
          <a:extLst>
            <a:ext uri="{FF2B5EF4-FFF2-40B4-BE49-F238E27FC236}">
              <a16:creationId xmlns:a16="http://schemas.microsoft.com/office/drawing/2014/main" id="{4F49B8EA-AEE2-4950-9BC4-23C421C5A26E}"/>
            </a:ext>
          </a:extLst>
        </xdr:cNvPr>
        <xdr:cNvCxnSpPr/>
      </xdr:nvCxnSpPr>
      <xdr:spPr>
        <a:xfrm flipV="1">
          <a:off x="4300220" y="5238327"/>
          <a:ext cx="1270" cy="12697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104792</xdr:rowOff>
    </xdr:from>
    <xdr:ext cx="405111" cy="259045"/>
    <xdr:sp macro="" textlink="">
      <xdr:nvSpPr>
        <xdr:cNvPr id="66" name="有形固定資産減価償却率最小値テキスト">
          <a:extLst>
            <a:ext uri="{FF2B5EF4-FFF2-40B4-BE49-F238E27FC236}">
              <a16:creationId xmlns:a16="http://schemas.microsoft.com/office/drawing/2014/main" id="{452DDB60-1136-4355-BE14-5614DD789778}"/>
            </a:ext>
          </a:extLst>
        </xdr:cNvPr>
        <xdr:cNvSpPr txBox="1"/>
      </xdr:nvSpPr>
      <xdr:spPr>
        <a:xfrm>
          <a:off x="4352925" y="6511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100965</xdr:rowOff>
    </xdr:from>
    <xdr:to>
      <xdr:col>23</xdr:col>
      <xdr:colOff>174625</xdr:colOff>
      <xdr:row>34</xdr:row>
      <xdr:rowOff>100965</xdr:rowOff>
    </xdr:to>
    <xdr:cxnSp macro="">
      <xdr:nvCxnSpPr>
        <xdr:cNvPr id="67" name="直線コネクタ 66">
          <a:extLst>
            <a:ext uri="{FF2B5EF4-FFF2-40B4-BE49-F238E27FC236}">
              <a16:creationId xmlns:a16="http://schemas.microsoft.com/office/drawing/2014/main" id="{4CB6B670-AABB-4B69-8B5F-5A21C5146895}"/>
            </a:ext>
          </a:extLst>
        </xdr:cNvPr>
        <xdr:cNvCxnSpPr/>
      </xdr:nvCxnSpPr>
      <xdr:spPr>
        <a:xfrm>
          <a:off x="4213225" y="6508115"/>
          <a:ext cx="1714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98654</xdr:rowOff>
    </xdr:from>
    <xdr:ext cx="405111" cy="259045"/>
    <xdr:sp macro="" textlink="">
      <xdr:nvSpPr>
        <xdr:cNvPr id="68" name="有形固定資産減価償却率最大値テキスト">
          <a:extLst>
            <a:ext uri="{FF2B5EF4-FFF2-40B4-BE49-F238E27FC236}">
              <a16:creationId xmlns:a16="http://schemas.microsoft.com/office/drawing/2014/main" id="{E63D4804-2A74-42AE-BBC0-D09C4EE9CFF5}"/>
            </a:ext>
          </a:extLst>
        </xdr:cNvPr>
        <xdr:cNvSpPr txBox="1"/>
      </xdr:nvSpPr>
      <xdr:spPr>
        <a:xfrm>
          <a:off x="4352925" y="50199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151977</xdr:rowOff>
    </xdr:from>
    <xdr:to>
      <xdr:col>23</xdr:col>
      <xdr:colOff>174625</xdr:colOff>
      <xdr:row>26</xdr:row>
      <xdr:rowOff>151977</xdr:rowOff>
    </xdr:to>
    <xdr:cxnSp macro="">
      <xdr:nvCxnSpPr>
        <xdr:cNvPr id="69" name="直線コネクタ 68">
          <a:extLst>
            <a:ext uri="{FF2B5EF4-FFF2-40B4-BE49-F238E27FC236}">
              <a16:creationId xmlns:a16="http://schemas.microsoft.com/office/drawing/2014/main" id="{6828A959-B821-4B35-A2C2-F69F4FE1BB61}"/>
            </a:ext>
          </a:extLst>
        </xdr:cNvPr>
        <xdr:cNvCxnSpPr/>
      </xdr:nvCxnSpPr>
      <xdr:spPr>
        <a:xfrm>
          <a:off x="4213225" y="5238327"/>
          <a:ext cx="1714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90822</xdr:rowOff>
    </xdr:from>
    <xdr:ext cx="405111" cy="259045"/>
    <xdr:sp macro="" textlink="">
      <xdr:nvSpPr>
        <xdr:cNvPr id="70" name="有形固定資産減価償却率平均値テキスト">
          <a:extLst>
            <a:ext uri="{FF2B5EF4-FFF2-40B4-BE49-F238E27FC236}">
              <a16:creationId xmlns:a16="http://schemas.microsoft.com/office/drawing/2014/main" id="{E73DC1D7-5E77-432A-95B0-0AA6C1B069A2}"/>
            </a:ext>
          </a:extLst>
        </xdr:cNvPr>
        <xdr:cNvSpPr txBox="1"/>
      </xdr:nvSpPr>
      <xdr:spPr>
        <a:xfrm>
          <a:off x="4352925" y="58375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67945</xdr:rowOff>
    </xdr:from>
    <xdr:to>
      <xdr:col>23</xdr:col>
      <xdr:colOff>136525</xdr:colOff>
      <xdr:row>31</xdr:row>
      <xdr:rowOff>169545</xdr:rowOff>
    </xdr:to>
    <xdr:sp macro="" textlink="">
      <xdr:nvSpPr>
        <xdr:cNvPr id="71" name="フローチャート: 判断 70">
          <a:extLst>
            <a:ext uri="{FF2B5EF4-FFF2-40B4-BE49-F238E27FC236}">
              <a16:creationId xmlns:a16="http://schemas.microsoft.com/office/drawing/2014/main" id="{B48144CF-9278-4833-95CD-80CFE58FFD04}"/>
            </a:ext>
          </a:extLst>
        </xdr:cNvPr>
        <xdr:cNvSpPr/>
      </xdr:nvSpPr>
      <xdr:spPr>
        <a:xfrm>
          <a:off x="4251325" y="597979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31</xdr:row>
      <xdr:rowOff>35560</xdr:rowOff>
    </xdr:from>
    <xdr:to>
      <xdr:col>19</xdr:col>
      <xdr:colOff>187325</xdr:colOff>
      <xdr:row>31</xdr:row>
      <xdr:rowOff>137160</xdr:rowOff>
    </xdr:to>
    <xdr:sp macro="" textlink="">
      <xdr:nvSpPr>
        <xdr:cNvPr id="72" name="フローチャート: 判断 71">
          <a:extLst>
            <a:ext uri="{FF2B5EF4-FFF2-40B4-BE49-F238E27FC236}">
              <a16:creationId xmlns:a16="http://schemas.microsoft.com/office/drawing/2014/main" id="{BA81DF04-7E6E-4FC8-9ADA-B88AA6FA9742}"/>
            </a:ext>
          </a:extLst>
        </xdr:cNvPr>
        <xdr:cNvSpPr/>
      </xdr:nvSpPr>
      <xdr:spPr>
        <a:xfrm>
          <a:off x="3616325" y="594741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163830</xdr:rowOff>
    </xdr:from>
    <xdr:to>
      <xdr:col>15</xdr:col>
      <xdr:colOff>187325</xdr:colOff>
      <xdr:row>31</xdr:row>
      <xdr:rowOff>93980</xdr:rowOff>
    </xdr:to>
    <xdr:sp macro="" textlink="">
      <xdr:nvSpPr>
        <xdr:cNvPr id="73" name="フローチャート: 判断 72">
          <a:extLst>
            <a:ext uri="{FF2B5EF4-FFF2-40B4-BE49-F238E27FC236}">
              <a16:creationId xmlns:a16="http://schemas.microsoft.com/office/drawing/2014/main" id="{B6E9D9B0-2731-48B2-A487-3D61F73B6F87}"/>
            </a:ext>
          </a:extLst>
        </xdr:cNvPr>
        <xdr:cNvSpPr/>
      </xdr:nvSpPr>
      <xdr:spPr>
        <a:xfrm>
          <a:off x="2930525" y="591058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135043</xdr:rowOff>
    </xdr:from>
    <xdr:to>
      <xdr:col>11</xdr:col>
      <xdr:colOff>187325</xdr:colOff>
      <xdr:row>31</xdr:row>
      <xdr:rowOff>65193</xdr:rowOff>
    </xdr:to>
    <xdr:sp macro="" textlink="">
      <xdr:nvSpPr>
        <xdr:cNvPr id="74" name="フローチャート: 判断 73">
          <a:extLst>
            <a:ext uri="{FF2B5EF4-FFF2-40B4-BE49-F238E27FC236}">
              <a16:creationId xmlns:a16="http://schemas.microsoft.com/office/drawing/2014/main" id="{03231390-210E-421F-900A-685197284996}"/>
            </a:ext>
          </a:extLst>
        </xdr:cNvPr>
        <xdr:cNvSpPr/>
      </xdr:nvSpPr>
      <xdr:spPr>
        <a:xfrm>
          <a:off x="2244725" y="5881793"/>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106257</xdr:rowOff>
    </xdr:from>
    <xdr:to>
      <xdr:col>7</xdr:col>
      <xdr:colOff>187325</xdr:colOff>
      <xdr:row>31</xdr:row>
      <xdr:rowOff>36407</xdr:rowOff>
    </xdr:to>
    <xdr:sp macro="" textlink="">
      <xdr:nvSpPr>
        <xdr:cNvPr id="75" name="フローチャート: 判断 74">
          <a:extLst>
            <a:ext uri="{FF2B5EF4-FFF2-40B4-BE49-F238E27FC236}">
              <a16:creationId xmlns:a16="http://schemas.microsoft.com/office/drawing/2014/main" id="{A862F98D-EF0D-4E3B-8AC6-913E5577574D}"/>
            </a:ext>
          </a:extLst>
        </xdr:cNvPr>
        <xdr:cNvSpPr/>
      </xdr:nvSpPr>
      <xdr:spPr>
        <a:xfrm>
          <a:off x="1558925" y="5853007"/>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6" name="テキスト ボックス 75">
          <a:extLst>
            <a:ext uri="{FF2B5EF4-FFF2-40B4-BE49-F238E27FC236}">
              <a16:creationId xmlns:a16="http://schemas.microsoft.com/office/drawing/2014/main" id="{1029DFA5-253E-4513-B7BD-00B14097DD26}"/>
            </a:ext>
          </a:extLst>
        </xdr:cNvPr>
        <xdr:cNvSpPr txBox="1"/>
      </xdr:nvSpPr>
      <xdr:spPr>
        <a:xfrm>
          <a:off x="4143375" y="69451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7" name="テキスト ボックス 76">
          <a:extLst>
            <a:ext uri="{FF2B5EF4-FFF2-40B4-BE49-F238E27FC236}">
              <a16:creationId xmlns:a16="http://schemas.microsoft.com/office/drawing/2014/main" id="{3348411E-F6AF-4820-B58E-F169FB71ECA2}"/>
            </a:ext>
          </a:extLst>
        </xdr:cNvPr>
        <xdr:cNvSpPr txBox="1"/>
      </xdr:nvSpPr>
      <xdr:spPr>
        <a:xfrm>
          <a:off x="3508375" y="69451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8" name="テキスト ボックス 77">
          <a:extLst>
            <a:ext uri="{FF2B5EF4-FFF2-40B4-BE49-F238E27FC236}">
              <a16:creationId xmlns:a16="http://schemas.microsoft.com/office/drawing/2014/main" id="{1D5EE0C0-3687-47D5-A6DD-AB472E84BC93}"/>
            </a:ext>
          </a:extLst>
        </xdr:cNvPr>
        <xdr:cNvSpPr txBox="1"/>
      </xdr:nvSpPr>
      <xdr:spPr>
        <a:xfrm>
          <a:off x="2822575" y="69451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9" name="テキスト ボックス 78">
          <a:extLst>
            <a:ext uri="{FF2B5EF4-FFF2-40B4-BE49-F238E27FC236}">
              <a16:creationId xmlns:a16="http://schemas.microsoft.com/office/drawing/2014/main" id="{569A94F6-2886-47A4-9A54-5A035E2AFD8C}"/>
            </a:ext>
          </a:extLst>
        </xdr:cNvPr>
        <xdr:cNvSpPr txBox="1"/>
      </xdr:nvSpPr>
      <xdr:spPr>
        <a:xfrm>
          <a:off x="2136775" y="69451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0" name="テキスト ボックス 79">
          <a:extLst>
            <a:ext uri="{FF2B5EF4-FFF2-40B4-BE49-F238E27FC236}">
              <a16:creationId xmlns:a16="http://schemas.microsoft.com/office/drawing/2014/main" id="{5C139C8A-4B37-4E48-8660-2A57BCB14350}"/>
            </a:ext>
          </a:extLst>
        </xdr:cNvPr>
        <xdr:cNvSpPr txBox="1"/>
      </xdr:nvSpPr>
      <xdr:spPr>
        <a:xfrm>
          <a:off x="1450975" y="69451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147108</xdr:rowOff>
    </xdr:from>
    <xdr:to>
      <xdr:col>23</xdr:col>
      <xdr:colOff>136525</xdr:colOff>
      <xdr:row>32</xdr:row>
      <xdr:rowOff>77258</xdr:rowOff>
    </xdr:to>
    <xdr:sp macro="" textlink="">
      <xdr:nvSpPr>
        <xdr:cNvPr id="81" name="楕円 80">
          <a:extLst>
            <a:ext uri="{FF2B5EF4-FFF2-40B4-BE49-F238E27FC236}">
              <a16:creationId xmlns:a16="http://schemas.microsoft.com/office/drawing/2014/main" id="{E8E9C632-0948-4C27-B0E9-06F2C4747BB7}"/>
            </a:ext>
          </a:extLst>
        </xdr:cNvPr>
        <xdr:cNvSpPr/>
      </xdr:nvSpPr>
      <xdr:spPr>
        <a:xfrm>
          <a:off x="4251325" y="6058958"/>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31</xdr:row>
      <xdr:rowOff>125535</xdr:rowOff>
    </xdr:from>
    <xdr:ext cx="405111" cy="259045"/>
    <xdr:sp macro="" textlink="">
      <xdr:nvSpPr>
        <xdr:cNvPr id="82" name="有形固定資産減価償却率該当値テキスト">
          <a:extLst>
            <a:ext uri="{FF2B5EF4-FFF2-40B4-BE49-F238E27FC236}">
              <a16:creationId xmlns:a16="http://schemas.microsoft.com/office/drawing/2014/main" id="{7D12DA29-3284-41F6-9ECA-1CC81090F554}"/>
            </a:ext>
          </a:extLst>
        </xdr:cNvPr>
        <xdr:cNvSpPr txBox="1"/>
      </xdr:nvSpPr>
      <xdr:spPr>
        <a:xfrm>
          <a:off x="4352925" y="60373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31</xdr:row>
      <xdr:rowOff>125518</xdr:rowOff>
    </xdr:from>
    <xdr:to>
      <xdr:col>19</xdr:col>
      <xdr:colOff>187325</xdr:colOff>
      <xdr:row>32</xdr:row>
      <xdr:rowOff>55668</xdr:rowOff>
    </xdr:to>
    <xdr:sp macro="" textlink="">
      <xdr:nvSpPr>
        <xdr:cNvPr id="83" name="楕円 82">
          <a:extLst>
            <a:ext uri="{FF2B5EF4-FFF2-40B4-BE49-F238E27FC236}">
              <a16:creationId xmlns:a16="http://schemas.microsoft.com/office/drawing/2014/main" id="{9A758651-98BD-4FD1-96B8-C2F2BF08EE6D}"/>
            </a:ext>
          </a:extLst>
        </xdr:cNvPr>
        <xdr:cNvSpPr/>
      </xdr:nvSpPr>
      <xdr:spPr>
        <a:xfrm>
          <a:off x="3616325" y="6037368"/>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32</xdr:row>
      <xdr:rowOff>4868</xdr:rowOff>
    </xdr:from>
    <xdr:to>
      <xdr:col>23</xdr:col>
      <xdr:colOff>85725</xdr:colOff>
      <xdr:row>32</xdr:row>
      <xdr:rowOff>26458</xdr:rowOff>
    </xdr:to>
    <xdr:cxnSp macro="">
      <xdr:nvCxnSpPr>
        <xdr:cNvPr id="84" name="直線コネクタ 83">
          <a:extLst>
            <a:ext uri="{FF2B5EF4-FFF2-40B4-BE49-F238E27FC236}">
              <a16:creationId xmlns:a16="http://schemas.microsoft.com/office/drawing/2014/main" id="{D577E430-E58A-4F55-9193-2CBB543A1533}"/>
            </a:ext>
          </a:extLst>
        </xdr:cNvPr>
        <xdr:cNvCxnSpPr/>
      </xdr:nvCxnSpPr>
      <xdr:spPr>
        <a:xfrm>
          <a:off x="3667125" y="6081818"/>
          <a:ext cx="635000" cy="21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31</xdr:row>
      <xdr:rowOff>103928</xdr:rowOff>
    </xdr:from>
    <xdr:to>
      <xdr:col>15</xdr:col>
      <xdr:colOff>187325</xdr:colOff>
      <xdr:row>32</xdr:row>
      <xdr:rowOff>34078</xdr:rowOff>
    </xdr:to>
    <xdr:sp macro="" textlink="">
      <xdr:nvSpPr>
        <xdr:cNvPr id="85" name="楕円 84">
          <a:extLst>
            <a:ext uri="{FF2B5EF4-FFF2-40B4-BE49-F238E27FC236}">
              <a16:creationId xmlns:a16="http://schemas.microsoft.com/office/drawing/2014/main" id="{9FB1BE1C-68B5-43D4-B44D-3FFF638649F5}"/>
            </a:ext>
          </a:extLst>
        </xdr:cNvPr>
        <xdr:cNvSpPr/>
      </xdr:nvSpPr>
      <xdr:spPr>
        <a:xfrm>
          <a:off x="2930525" y="6015778"/>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31</xdr:row>
      <xdr:rowOff>154728</xdr:rowOff>
    </xdr:from>
    <xdr:to>
      <xdr:col>19</xdr:col>
      <xdr:colOff>136525</xdr:colOff>
      <xdr:row>32</xdr:row>
      <xdr:rowOff>4868</xdr:rowOff>
    </xdr:to>
    <xdr:cxnSp macro="">
      <xdr:nvCxnSpPr>
        <xdr:cNvPr id="86" name="直線コネクタ 85">
          <a:extLst>
            <a:ext uri="{FF2B5EF4-FFF2-40B4-BE49-F238E27FC236}">
              <a16:creationId xmlns:a16="http://schemas.microsoft.com/office/drawing/2014/main" id="{1DBBB3BE-CE21-45B3-ADAB-70A9A54BE523}"/>
            </a:ext>
          </a:extLst>
        </xdr:cNvPr>
        <xdr:cNvCxnSpPr/>
      </xdr:nvCxnSpPr>
      <xdr:spPr>
        <a:xfrm>
          <a:off x="2981325" y="6066578"/>
          <a:ext cx="6858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31</xdr:row>
      <xdr:rowOff>75142</xdr:rowOff>
    </xdr:from>
    <xdr:to>
      <xdr:col>11</xdr:col>
      <xdr:colOff>187325</xdr:colOff>
      <xdr:row>32</xdr:row>
      <xdr:rowOff>5292</xdr:rowOff>
    </xdr:to>
    <xdr:sp macro="" textlink="">
      <xdr:nvSpPr>
        <xdr:cNvPr id="87" name="楕円 86">
          <a:extLst>
            <a:ext uri="{FF2B5EF4-FFF2-40B4-BE49-F238E27FC236}">
              <a16:creationId xmlns:a16="http://schemas.microsoft.com/office/drawing/2014/main" id="{BECF83EB-E51B-44C6-AF33-86E4CA261A9E}"/>
            </a:ext>
          </a:extLst>
        </xdr:cNvPr>
        <xdr:cNvSpPr/>
      </xdr:nvSpPr>
      <xdr:spPr>
        <a:xfrm>
          <a:off x="2244725" y="5986992"/>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31</xdr:row>
      <xdr:rowOff>125942</xdr:rowOff>
    </xdr:from>
    <xdr:to>
      <xdr:col>15</xdr:col>
      <xdr:colOff>136525</xdr:colOff>
      <xdr:row>31</xdr:row>
      <xdr:rowOff>154728</xdr:rowOff>
    </xdr:to>
    <xdr:cxnSp macro="">
      <xdr:nvCxnSpPr>
        <xdr:cNvPr id="88" name="直線コネクタ 87">
          <a:extLst>
            <a:ext uri="{FF2B5EF4-FFF2-40B4-BE49-F238E27FC236}">
              <a16:creationId xmlns:a16="http://schemas.microsoft.com/office/drawing/2014/main" id="{F0DD1E14-62E2-4B4E-9AAB-7F10666E5718}"/>
            </a:ext>
          </a:extLst>
        </xdr:cNvPr>
        <xdr:cNvCxnSpPr/>
      </xdr:nvCxnSpPr>
      <xdr:spPr>
        <a:xfrm>
          <a:off x="2295525" y="6037792"/>
          <a:ext cx="685800" cy="287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31</xdr:row>
      <xdr:rowOff>132715</xdr:rowOff>
    </xdr:from>
    <xdr:to>
      <xdr:col>7</xdr:col>
      <xdr:colOff>187325</xdr:colOff>
      <xdr:row>32</xdr:row>
      <xdr:rowOff>62865</xdr:rowOff>
    </xdr:to>
    <xdr:sp macro="" textlink="">
      <xdr:nvSpPr>
        <xdr:cNvPr id="89" name="楕円 88">
          <a:extLst>
            <a:ext uri="{FF2B5EF4-FFF2-40B4-BE49-F238E27FC236}">
              <a16:creationId xmlns:a16="http://schemas.microsoft.com/office/drawing/2014/main" id="{CDCAE515-A0D0-4922-9C8E-3FC314ACC823}"/>
            </a:ext>
          </a:extLst>
        </xdr:cNvPr>
        <xdr:cNvSpPr/>
      </xdr:nvSpPr>
      <xdr:spPr>
        <a:xfrm>
          <a:off x="1558925" y="6044565"/>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31</xdr:row>
      <xdr:rowOff>125942</xdr:rowOff>
    </xdr:from>
    <xdr:to>
      <xdr:col>11</xdr:col>
      <xdr:colOff>136525</xdr:colOff>
      <xdr:row>32</xdr:row>
      <xdr:rowOff>12065</xdr:rowOff>
    </xdr:to>
    <xdr:cxnSp macro="">
      <xdr:nvCxnSpPr>
        <xdr:cNvPr id="90" name="直線コネクタ 89">
          <a:extLst>
            <a:ext uri="{FF2B5EF4-FFF2-40B4-BE49-F238E27FC236}">
              <a16:creationId xmlns:a16="http://schemas.microsoft.com/office/drawing/2014/main" id="{C6D322C3-4268-4F3C-A1D4-65E67B14A98F}"/>
            </a:ext>
          </a:extLst>
        </xdr:cNvPr>
        <xdr:cNvCxnSpPr/>
      </xdr:nvCxnSpPr>
      <xdr:spPr>
        <a:xfrm flipV="1">
          <a:off x="1609725" y="6037792"/>
          <a:ext cx="685800" cy="512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153687</xdr:rowOff>
    </xdr:from>
    <xdr:ext cx="405111" cy="259045"/>
    <xdr:sp macro="" textlink="">
      <xdr:nvSpPr>
        <xdr:cNvPr id="91" name="n_1aveValue有形固定資産減価償却率">
          <a:extLst>
            <a:ext uri="{FF2B5EF4-FFF2-40B4-BE49-F238E27FC236}">
              <a16:creationId xmlns:a16="http://schemas.microsoft.com/office/drawing/2014/main" id="{B17F233E-DCF3-44A5-BBE4-F9637F1C7BFD}"/>
            </a:ext>
          </a:extLst>
        </xdr:cNvPr>
        <xdr:cNvSpPr txBox="1"/>
      </xdr:nvSpPr>
      <xdr:spPr>
        <a:xfrm>
          <a:off x="3470919" y="57353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110507</xdr:rowOff>
    </xdr:from>
    <xdr:ext cx="405111" cy="259045"/>
    <xdr:sp macro="" textlink="">
      <xdr:nvSpPr>
        <xdr:cNvPr id="92" name="n_2aveValue有形固定資産減価償却率">
          <a:extLst>
            <a:ext uri="{FF2B5EF4-FFF2-40B4-BE49-F238E27FC236}">
              <a16:creationId xmlns:a16="http://schemas.microsoft.com/office/drawing/2014/main" id="{559611F2-B86F-4689-A1CE-3C0DD22DEDBB}"/>
            </a:ext>
          </a:extLst>
        </xdr:cNvPr>
        <xdr:cNvSpPr txBox="1"/>
      </xdr:nvSpPr>
      <xdr:spPr>
        <a:xfrm>
          <a:off x="2797819" y="5692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81720</xdr:rowOff>
    </xdr:from>
    <xdr:ext cx="405111" cy="259045"/>
    <xdr:sp macro="" textlink="">
      <xdr:nvSpPr>
        <xdr:cNvPr id="93" name="n_3aveValue有形固定資産減価償却率">
          <a:extLst>
            <a:ext uri="{FF2B5EF4-FFF2-40B4-BE49-F238E27FC236}">
              <a16:creationId xmlns:a16="http://schemas.microsoft.com/office/drawing/2014/main" id="{42E97E5A-1F84-4E9A-B81D-1741960354F4}"/>
            </a:ext>
          </a:extLst>
        </xdr:cNvPr>
        <xdr:cNvSpPr txBox="1"/>
      </xdr:nvSpPr>
      <xdr:spPr>
        <a:xfrm>
          <a:off x="2112019" y="56633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52934</xdr:rowOff>
    </xdr:from>
    <xdr:ext cx="405111" cy="259045"/>
    <xdr:sp macro="" textlink="">
      <xdr:nvSpPr>
        <xdr:cNvPr id="94" name="n_4aveValue有形固定資産減価償却率">
          <a:extLst>
            <a:ext uri="{FF2B5EF4-FFF2-40B4-BE49-F238E27FC236}">
              <a16:creationId xmlns:a16="http://schemas.microsoft.com/office/drawing/2014/main" id="{C03FBD44-7FAF-47C6-A735-20D80829576F}"/>
            </a:ext>
          </a:extLst>
        </xdr:cNvPr>
        <xdr:cNvSpPr txBox="1"/>
      </xdr:nvSpPr>
      <xdr:spPr>
        <a:xfrm>
          <a:off x="1426219" y="56345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32</xdr:row>
      <xdr:rowOff>46795</xdr:rowOff>
    </xdr:from>
    <xdr:ext cx="405111" cy="259045"/>
    <xdr:sp macro="" textlink="">
      <xdr:nvSpPr>
        <xdr:cNvPr id="95" name="n_1mainValue有形固定資産減価償却率">
          <a:extLst>
            <a:ext uri="{FF2B5EF4-FFF2-40B4-BE49-F238E27FC236}">
              <a16:creationId xmlns:a16="http://schemas.microsoft.com/office/drawing/2014/main" id="{11E8E04B-6095-498F-ADA3-FD05C5C6D56F}"/>
            </a:ext>
          </a:extLst>
        </xdr:cNvPr>
        <xdr:cNvSpPr txBox="1"/>
      </xdr:nvSpPr>
      <xdr:spPr>
        <a:xfrm>
          <a:off x="3470919" y="61237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32</xdr:row>
      <xdr:rowOff>25205</xdr:rowOff>
    </xdr:from>
    <xdr:ext cx="405111" cy="259045"/>
    <xdr:sp macro="" textlink="">
      <xdr:nvSpPr>
        <xdr:cNvPr id="96" name="n_2mainValue有形固定資産減価償却率">
          <a:extLst>
            <a:ext uri="{FF2B5EF4-FFF2-40B4-BE49-F238E27FC236}">
              <a16:creationId xmlns:a16="http://schemas.microsoft.com/office/drawing/2014/main" id="{BADA800A-A08D-4F44-8E48-1314C3C8A7A6}"/>
            </a:ext>
          </a:extLst>
        </xdr:cNvPr>
        <xdr:cNvSpPr txBox="1"/>
      </xdr:nvSpPr>
      <xdr:spPr>
        <a:xfrm>
          <a:off x="2797819" y="61021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167869</xdr:rowOff>
    </xdr:from>
    <xdr:ext cx="405111" cy="259045"/>
    <xdr:sp macro="" textlink="">
      <xdr:nvSpPr>
        <xdr:cNvPr id="97" name="n_3mainValue有形固定資産減価償却率">
          <a:extLst>
            <a:ext uri="{FF2B5EF4-FFF2-40B4-BE49-F238E27FC236}">
              <a16:creationId xmlns:a16="http://schemas.microsoft.com/office/drawing/2014/main" id="{C85A979B-18A3-4DDC-9AD5-914D40CB859A}"/>
            </a:ext>
          </a:extLst>
        </xdr:cNvPr>
        <xdr:cNvSpPr txBox="1"/>
      </xdr:nvSpPr>
      <xdr:spPr>
        <a:xfrm>
          <a:off x="2112019" y="60797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32</xdr:row>
      <xdr:rowOff>53992</xdr:rowOff>
    </xdr:from>
    <xdr:ext cx="405111" cy="259045"/>
    <xdr:sp macro="" textlink="">
      <xdr:nvSpPr>
        <xdr:cNvPr id="98" name="n_4mainValue有形固定資産減価償却率">
          <a:extLst>
            <a:ext uri="{FF2B5EF4-FFF2-40B4-BE49-F238E27FC236}">
              <a16:creationId xmlns:a16="http://schemas.microsoft.com/office/drawing/2014/main" id="{17A1F6EB-B5DD-4AEE-977D-344A71BBEEDB}"/>
            </a:ext>
          </a:extLst>
        </xdr:cNvPr>
        <xdr:cNvSpPr txBox="1"/>
      </xdr:nvSpPr>
      <xdr:spPr>
        <a:xfrm>
          <a:off x="1426219" y="6130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9" name="正方形/長方形 98">
          <a:extLst>
            <a:ext uri="{FF2B5EF4-FFF2-40B4-BE49-F238E27FC236}">
              <a16:creationId xmlns:a16="http://schemas.microsoft.com/office/drawing/2014/main" id="{4D2DCC69-1B32-4EEC-BCD8-4746F72B197F}"/>
            </a:ext>
          </a:extLst>
        </xdr:cNvPr>
        <xdr:cNvSpPr/>
      </xdr:nvSpPr>
      <xdr:spPr>
        <a:xfrm>
          <a:off x="10194925" y="4143375"/>
          <a:ext cx="3803650" cy="3111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0" name="正方形/長方形 99">
          <a:extLst>
            <a:ext uri="{FF2B5EF4-FFF2-40B4-BE49-F238E27FC236}">
              <a16:creationId xmlns:a16="http://schemas.microsoft.com/office/drawing/2014/main" id="{1E6B97A8-5E7D-43AD-9DC0-E4A876DBFF4B}"/>
            </a:ext>
          </a:extLst>
        </xdr:cNvPr>
        <xdr:cNvSpPr/>
      </xdr:nvSpPr>
      <xdr:spPr>
        <a:xfrm>
          <a:off x="11150868" y="4507167"/>
          <a:ext cx="939264" cy="2630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1" name="正方形/長方形 100">
          <a:extLst>
            <a:ext uri="{FF2B5EF4-FFF2-40B4-BE49-F238E27FC236}">
              <a16:creationId xmlns:a16="http://schemas.microsoft.com/office/drawing/2014/main" id="{33D71DF5-8FE7-4E38-AE18-95F4209EA1FD}"/>
            </a:ext>
          </a:extLst>
        </xdr:cNvPr>
        <xdr:cNvSpPr/>
      </xdr:nvSpPr>
      <xdr:spPr>
        <a:xfrm>
          <a:off x="12443365" y="4490496"/>
          <a:ext cx="862519" cy="2963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[ 751.4</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2" name="正方形/長方形 101">
          <a:extLst>
            <a:ext uri="{FF2B5EF4-FFF2-40B4-BE49-F238E27FC236}">
              <a16:creationId xmlns:a16="http://schemas.microsoft.com/office/drawing/2014/main" id="{3EF0BD8A-F6CF-4EBA-AA00-04DE963BD9CE}"/>
            </a:ext>
          </a:extLst>
        </xdr:cNvPr>
        <xdr:cNvSpPr/>
      </xdr:nvSpPr>
      <xdr:spPr>
        <a:xfrm>
          <a:off x="13966825" y="4267200"/>
          <a:ext cx="13716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3" name="正方形/長方形 102">
          <a:extLst>
            <a:ext uri="{FF2B5EF4-FFF2-40B4-BE49-F238E27FC236}">
              <a16:creationId xmlns:a16="http://schemas.microsoft.com/office/drawing/2014/main" id="{C53070E3-F795-42CD-BE31-C8B7CC9DDA5D}"/>
            </a:ext>
          </a:extLst>
        </xdr:cNvPr>
        <xdr:cNvSpPr/>
      </xdr:nvSpPr>
      <xdr:spPr>
        <a:xfrm>
          <a:off x="13966825" y="4454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4" name="正方形/長方形 103">
          <a:extLst>
            <a:ext uri="{FF2B5EF4-FFF2-40B4-BE49-F238E27FC236}">
              <a16:creationId xmlns:a16="http://schemas.microsoft.com/office/drawing/2014/main" id="{0556C38A-4918-4CF5-8830-B30ACF6AB594}"/>
            </a:ext>
          </a:extLst>
        </xdr:cNvPr>
        <xdr:cNvSpPr/>
      </xdr:nvSpPr>
      <xdr:spPr>
        <a:xfrm>
          <a:off x="15338425" y="4267200"/>
          <a:ext cx="13716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5" name="正方形/長方形 104">
          <a:extLst>
            <a:ext uri="{FF2B5EF4-FFF2-40B4-BE49-F238E27FC236}">
              <a16:creationId xmlns:a16="http://schemas.microsoft.com/office/drawing/2014/main" id="{D561D5AD-D090-4A7F-865E-B2D26C05563B}"/>
            </a:ext>
          </a:extLst>
        </xdr:cNvPr>
        <xdr:cNvSpPr/>
      </xdr:nvSpPr>
      <xdr:spPr>
        <a:xfrm>
          <a:off x="15338425" y="4454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6" name="正方形/長方形 105">
          <a:extLst>
            <a:ext uri="{FF2B5EF4-FFF2-40B4-BE49-F238E27FC236}">
              <a16:creationId xmlns:a16="http://schemas.microsoft.com/office/drawing/2014/main" id="{7ABE6335-7502-4854-9956-5EBFC0FF3EC5}"/>
            </a:ext>
          </a:extLst>
        </xdr:cNvPr>
        <xdr:cNvSpPr/>
      </xdr:nvSpPr>
      <xdr:spPr>
        <a:xfrm>
          <a:off x="16817975" y="4267200"/>
          <a:ext cx="13716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7" name="正方形/長方形 106">
          <a:extLst>
            <a:ext uri="{FF2B5EF4-FFF2-40B4-BE49-F238E27FC236}">
              <a16:creationId xmlns:a16="http://schemas.microsoft.com/office/drawing/2014/main" id="{189A30B9-CE1B-40A9-8349-E7BE398A6B20}"/>
            </a:ext>
          </a:extLst>
        </xdr:cNvPr>
        <xdr:cNvSpPr/>
      </xdr:nvSpPr>
      <xdr:spPr>
        <a:xfrm>
          <a:off x="16817975" y="4454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8" name="正方形/長方形 107">
          <a:extLst>
            <a:ext uri="{FF2B5EF4-FFF2-40B4-BE49-F238E27FC236}">
              <a16:creationId xmlns:a16="http://schemas.microsoft.com/office/drawing/2014/main" id="{F779E5E9-6C26-484D-888A-19769CF30431}"/>
            </a:ext>
          </a:extLst>
        </xdr:cNvPr>
        <xdr:cNvSpPr/>
      </xdr:nvSpPr>
      <xdr:spPr>
        <a:xfrm>
          <a:off x="10194925" y="4822825"/>
          <a:ext cx="3803650" cy="2076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9" name="正方形/長方形 108">
          <a:extLst>
            <a:ext uri="{FF2B5EF4-FFF2-40B4-BE49-F238E27FC236}">
              <a16:creationId xmlns:a16="http://schemas.microsoft.com/office/drawing/2014/main" id="{ACF20517-8481-46ED-91F6-131711EFD83A}"/>
            </a:ext>
          </a:extLst>
        </xdr:cNvPr>
        <xdr:cNvSpPr/>
      </xdr:nvSpPr>
      <xdr:spPr>
        <a:xfrm>
          <a:off x="14246225" y="4822825"/>
          <a:ext cx="4286250" cy="2076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0" name="正方形/長方形 109">
          <a:extLst>
            <a:ext uri="{FF2B5EF4-FFF2-40B4-BE49-F238E27FC236}">
              <a16:creationId xmlns:a16="http://schemas.microsoft.com/office/drawing/2014/main" id="{810066C8-CFF3-44CF-B4F4-04D56A29541C}"/>
            </a:ext>
          </a:extLst>
        </xdr:cNvPr>
        <xdr:cNvSpPr/>
      </xdr:nvSpPr>
      <xdr:spPr>
        <a:xfrm>
          <a:off x="14246225" y="4886325"/>
          <a:ext cx="41148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1" name="テキスト ボックス 110">
          <a:extLst>
            <a:ext uri="{FF2B5EF4-FFF2-40B4-BE49-F238E27FC236}">
              <a16:creationId xmlns:a16="http://schemas.microsoft.com/office/drawing/2014/main" id="{AA95BDCA-DE49-4762-84D8-8249578B9199}"/>
            </a:ext>
          </a:extLst>
        </xdr:cNvPr>
        <xdr:cNvSpPr txBox="1"/>
      </xdr:nvSpPr>
      <xdr:spPr>
        <a:xfrm>
          <a:off x="14322425" y="5102225"/>
          <a:ext cx="4102100" cy="17145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債務償還比率は</a:t>
          </a:r>
          <a:r>
            <a:rPr kumimoji="1" lang="en-US" altLang="ja-JP" sz="1100">
              <a:latin typeface="ＭＳ Ｐゴシック" panose="020B0600070205080204" pitchFamily="50" charset="-128"/>
              <a:ea typeface="ＭＳ Ｐゴシック" panose="020B0600070205080204" pitchFamily="50" charset="-128"/>
            </a:rPr>
            <a:t>751.4%</a:t>
          </a:r>
          <a:r>
            <a:rPr kumimoji="1" lang="ja-JP" altLang="en-US" sz="1100">
              <a:latin typeface="ＭＳ Ｐゴシック" panose="020B0600070205080204" pitchFamily="50" charset="-128"/>
              <a:ea typeface="ＭＳ Ｐゴシック" panose="020B0600070205080204" pitchFamily="50" charset="-128"/>
            </a:rPr>
            <a:t>で、類似団体よりも将来負担が大きい状態にある。これは、平成</a:t>
          </a:r>
          <a:r>
            <a:rPr kumimoji="1" lang="en-US" altLang="ja-JP" sz="1100">
              <a:latin typeface="ＭＳ Ｐゴシック" panose="020B0600070205080204" pitchFamily="50" charset="-128"/>
              <a:ea typeface="ＭＳ Ｐゴシック" panose="020B0600070205080204" pitchFamily="50" charset="-128"/>
            </a:rPr>
            <a:t>28</a:t>
          </a:r>
          <a:r>
            <a:rPr kumimoji="1" lang="ja-JP" altLang="en-US" sz="1100">
              <a:latin typeface="ＭＳ Ｐゴシック" panose="020B0600070205080204" pitchFamily="50" charset="-128"/>
              <a:ea typeface="ＭＳ Ｐゴシック" panose="020B0600070205080204" pitchFamily="50" charset="-128"/>
            </a:rPr>
            <a:t>年度からの「ごみ処理施設建設事業」にかかる起債を行ったことなどが要因としてあげられる。 老朽化した施設が増えてきており、</a:t>
          </a:r>
          <a:r>
            <a:rPr kumimoji="1" lang="en-US" altLang="ja-JP" sz="1100">
              <a:latin typeface="ＭＳ Ｐゴシック" panose="020B0600070205080204" pitchFamily="50" charset="-128"/>
              <a:ea typeface="ＭＳ Ｐゴシック" panose="020B0600070205080204" pitchFamily="50" charset="-128"/>
            </a:rPr>
            <a:t>FM</a:t>
          </a:r>
          <a:r>
            <a:rPr kumimoji="1" lang="ja-JP" altLang="en-US" sz="1100">
              <a:latin typeface="ＭＳ Ｐゴシック" panose="020B0600070205080204" pitchFamily="50" charset="-128"/>
              <a:ea typeface="ＭＳ Ｐゴシック" panose="020B0600070205080204" pitchFamily="50" charset="-128"/>
            </a:rPr>
            <a:t>戦略プランに基づき将来的な負担を考慮しつつ、必要な投資は行っていく。</a:t>
          </a:r>
        </a:p>
      </xdr:txBody>
    </xdr:sp>
    <xdr:clientData/>
  </xdr:twoCellAnchor>
  <xdr:oneCellAnchor>
    <xdr:from>
      <xdr:col>57</xdr:col>
      <xdr:colOff>111125</xdr:colOff>
      <xdr:row>23</xdr:row>
      <xdr:rowOff>47625</xdr:rowOff>
    </xdr:from>
    <xdr:ext cx="349839" cy="225703"/>
    <xdr:sp macro="" textlink="">
      <xdr:nvSpPr>
        <xdr:cNvPr id="112" name="テキスト ボックス 111">
          <a:extLst>
            <a:ext uri="{FF2B5EF4-FFF2-40B4-BE49-F238E27FC236}">
              <a16:creationId xmlns:a16="http://schemas.microsoft.com/office/drawing/2014/main" id="{6EB83BFD-45B4-4EDA-999C-B5AFE1590A4D}"/>
            </a:ext>
          </a:extLst>
        </xdr:cNvPr>
        <xdr:cNvSpPr txBox="1"/>
      </xdr:nvSpPr>
      <xdr:spPr>
        <a:xfrm>
          <a:off x="10156825" y="46386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3" name="直線コネクタ 112">
          <a:extLst>
            <a:ext uri="{FF2B5EF4-FFF2-40B4-BE49-F238E27FC236}">
              <a16:creationId xmlns:a16="http://schemas.microsoft.com/office/drawing/2014/main" id="{832E3BB5-E6F0-48EE-85D3-2F98F4E86E61}"/>
            </a:ext>
          </a:extLst>
        </xdr:cNvPr>
        <xdr:cNvCxnSpPr/>
      </xdr:nvCxnSpPr>
      <xdr:spPr>
        <a:xfrm>
          <a:off x="10194925" y="6899275"/>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4" name="テキスト ボックス 113">
          <a:extLst>
            <a:ext uri="{FF2B5EF4-FFF2-40B4-BE49-F238E27FC236}">
              <a16:creationId xmlns:a16="http://schemas.microsoft.com/office/drawing/2014/main" id="{8FDA1996-46CE-476B-8EC0-0A52D5D90792}"/>
            </a:ext>
          </a:extLst>
        </xdr:cNvPr>
        <xdr:cNvSpPr txBox="1"/>
      </xdr:nvSpPr>
      <xdr:spPr>
        <a:xfrm>
          <a:off x="9705751" y="681182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15" name="直線コネクタ 114">
          <a:extLst>
            <a:ext uri="{FF2B5EF4-FFF2-40B4-BE49-F238E27FC236}">
              <a16:creationId xmlns:a16="http://schemas.microsoft.com/office/drawing/2014/main" id="{897639F1-3972-41AE-9BA7-CD4317387968}"/>
            </a:ext>
          </a:extLst>
        </xdr:cNvPr>
        <xdr:cNvCxnSpPr/>
      </xdr:nvCxnSpPr>
      <xdr:spPr>
        <a:xfrm>
          <a:off x="10194925" y="6558492"/>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16" name="テキスト ボックス 115">
          <a:extLst>
            <a:ext uri="{FF2B5EF4-FFF2-40B4-BE49-F238E27FC236}">
              <a16:creationId xmlns:a16="http://schemas.microsoft.com/office/drawing/2014/main" id="{62747BFB-DFA2-481A-B59C-7F81DFAC6386}"/>
            </a:ext>
          </a:extLst>
        </xdr:cNvPr>
        <xdr:cNvSpPr txBox="1"/>
      </xdr:nvSpPr>
      <xdr:spPr>
        <a:xfrm>
          <a:off x="9705751" y="646469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7" name="直線コネクタ 116">
          <a:extLst>
            <a:ext uri="{FF2B5EF4-FFF2-40B4-BE49-F238E27FC236}">
              <a16:creationId xmlns:a16="http://schemas.microsoft.com/office/drawing/2014/main" id="{6A33734A-A622-40B1-B305-04DCF2CF6E80}"/>
            </a:ext>
          </a:extLst>
        </xdr:cNvPr>
        <xdr:cNvCxnSpPr/>
      </xdr:nvCxnSpPr>
      <xdr:spPr>
        <a:xfrm>
          <a:off x="10194925" y="6211358"/>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18" name="テキスト ボックス 117">
          <a:extLst>
            <a:ext uri="{FF2B5EF4-FFF2-40B4-BE49-F238E27FC236}">
              <a16:creationId xmlns:a16="http://schemas.microsoft.com/office/drawing/2014/main" id="{BAB2C7AF-C45D-4BD2-8451-C44D2F1CEFCE}"/>
            </a:ext>
          </a:extLst>
        </xdr:cNvPr>
        <xdr:cNvSpPr txBox="1"/>
      </xdr:nvSpPr>
      <xdr:spPr>
        <a:xfrm>
          <a:off x="9758836" y="6117557"/>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19" name="直線コネクタ 118">
          <a:extLst>
            <a:ext uri="{FF2B5EF4-FFF2-40B4-BE49-F238E27FC236}">
              <a16:creationId xmlns:a16="http://schemas.microsoft.com/office/drawing/2014/main" id="{7E583479-898C-445A-8AB5-9597969B71F8}"/>
            </a:ext>
          </a:extLst>
        </xdr:cNvPr>
        <xdr:cNvCxnSpPr/>
      </xdr:nvCxnSpPr>
      <xdr:spPr>
        <a:xfrm>
          <a:off x="10194925" y="5864225"/>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20" name="テキスト ボックス 119">
          <a:extLst>
            <a:ext uri="{FF2B5EF4-FFF2-40B4-BE49-F238E27FC236}">
              <a16:creationId xmlns:a16="http://schemas.microsoft.com/office/drawing/2014/main" id="{C9C7694A-CE2E-42E1-9018-26992886BA8B}"/>
            </a:ext>
          </a:extLst>
        </xdr:cNvPr>
        <xdr:cNvSpPr txBox="1"/>
      </xdr:nvSpPr>
      <xdr:spPr>
        <a:xfrm>
          <a:off x="9758836" y="577042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1" name="直線コネクタ 120">
          <a:extLst>
            <a:ext uri="{FF2B5EF4-FFF2-40B4-BE49-F238E27FC236}">
              <a16:creationId xmlns:a16="http://schemas.microsoft.com/office/drawing/2014/main" id="{403A6AEE-903C-48F2-8A58-5286E999A77F}"/>
            </a:ext>
          </a:extLst>
        </xdr:cNvPr>
        <xdr:cNvCxnSpPr/>
      </xdr:nvCxnSpPr>
      <xdr:spPr>
        <a:xfrm>
          <a:off x="10194925" y="5517092"/>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2" name="テキスト ボックス 121">
          <a:extLst>
            <a:ext uri="{FF2B5EF4-FFF2-40B4-BE49-F238E27FC236}">
              <a16:creationId xmlns:a16="http://schemas.microsoft.com/office/drawing/2014/main" id="{AC81DA02-742A-4118-83FF-C22AA93E28B3}"/>
            </a:ext>
          </a:extLst>
        </xdr:cNvPr>
        <xdr:cNvSpPr txBox="1"/>
      </xdr:nvSpPr>
      <xdr:spPr>
        <a:xfrm>
          <a:off x="9758836" y="542329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3" name="直線コネクタ 122">
          <a:extLst>
            <a:ext uri="{FF2B5EF4-FFF2-40B4-BE49-F238E27FC236}">
              <a16:creationId xmlns:a16="http://schemas.microsoft.com/office/drawing/2014/main" id="{165B597E-5204-400D-95F5-70C591A5639F}"/>
            </a:ext>
          </a:extLst>
        </xdr:cNvPr>
        <xdr:cNvCxnSpPr/>
      </xdr:nvCxnSpPr>
      <xdr:spPr>
        <a:xfrm>
          <a:off x="10194925" y="5169958"/>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24" name="テキスト ボックス 123">
          <a:extLst>
            <a:ext uri="{FF2B5EF4-FFF2-40B4-BE49-F238E27FC236}">
              <a16:creationId xmlns:a16="http://schemas.microsoft.com/office/drawing/2014/main" id="{108CB240-C4A5-4E50-A430-ED6019CB948D}"/>
            </a:ext>
          </a:extLst>
        </xdr:cNvPr>
        <xdr:cNvSpPr txBox="1"/>
      </xdr:nvSpPr>
      <xdr:spPr>
        <a:xfrm>
          <a:off x="9861428" y="508250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5" name="直線コネクタ 124">
          <a:extLst>
            <a:ext uri="{FF2B5EF4-FFF2-40B4-BE49-F238E27FC236}">
              <a16:creationId xmlns:a16="http://schemas.microsoft.com/office/drawing/2014/main" id="{77DB5BFE-CC84-4776-AA5B-7DFABC951234}"/>
            </a:ext>
          </a:extLst>
        </xdr:cNvPr>
        <xdr:cNvCxnSpPr/>
      </xdr:nvCxnSpPr>
      <xdr:spPr>
        <a:xfrm>
          <a:off x="10194925" y="4822825"/>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6" name="債務償還比率グラフ枠">
          <a:extLst>
            <a:ext uri="{FF2B5EF4-FFF2-40B4-BE49-F238E27FC236}">
              <a16:creationId xmlns:a16="http://schemas.microsoft.com/office/drawing/2014/main" id="{4EFEE074-2214-4E2F-BA40-1D21440D7474}"/>
            </a:ext>
          </a:extLst>
        </xdr:cNvPr>
        <xdr:cNvSpPr/>
      </xdr:nvSpPr>
      <xdr:spPr>
        <a:xfrm>
          <a:off x="10194925" y="4822825"/>
          <a:ext cx="3803650" cy="2076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34</xdr:row>
      <xdr:rowOff>139107</xdr:rowOff>
    </xdr:to>
    <xdr:cxnSp macro="">
      <xdr:nvCxnSpPr>
        <xdr:cNvPr id="127" name="直線コネクタ 126">
          <a:extLst>
            <a:ext uri="{FF2B5EF4-FFF2-40B4-BE49-F238E27FC236}">
              <a16:creationId xmlns:a16="http://schemas.microsoft.com/office/drawing/2014/main" id="{582A01FE-DE2B-45C7-8C7C-B77C349E6BDB}"/>
            </a:ext>
          </a:extLst>
        </xdr:cNvPr>
        <xdr:cNvCxnSpPr/>
      </xdr:nvCxnSpPr>
      <xdr:spPr>
        <a:xfrm flipV="1">
          <a:off x="13323570" y="5169958"/>
          <a:ext cx="1269" cy="13762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142934</xdr:rowOff>
    </xdr:from>
    <xdr:ext cx="560923" cy="259045"/>
    <xdr:sp macro="" textlink="">
      <xdr:nvSpPr>
        <xdr:cNvPr id="128" name="債務償還比率最小値テキスト">
          <a:extLst>
            <a:ext uri="{FF2B5EF4-FFF2-40B4-BE49-F238E27FC236}">
              <a16:creationId xmlns:a16="http://schemas.microsoft.com/office/drawing/2014/main" id="{08B86A30-75EA-4B0B-82DC-3788C54CD0C7}"/>
            </a:ext>
          </a:extLst>
        </xdr:cNvPr>
        <xdr:cNvSpPr txBox="1"/>
      </xdr:nvSpPr>
      <xdr:spPr>
        <a:xfrm>
          <a:off x="13376275" y="6550084"/>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139107</xdr:rowOff>
    </xdr:from>
    <xdr:to>
      <xdr:col>76</xdr:col>
      <xdr:colOff>111125</xdr:colOff>
      <xdr:row>34</xdr:row>
      <xdr:rowOff>139107</xdr:rowOff>
    </xdr:to>
    <xdr:cxnSp macro="">
      <xdr:nvCxnSpPr>
        <xdr:cNvPr id="129" name="直線コネクタ 128">
          <a:extLst>
            <a:ext uri="{FF2B5EF4-FFF2-40B4-BE49-F238E27FC236}">
              <a16:creationId xmlns:a16="http://schemas.microsoft.com/office/drawing/2014/main" id="{C76F1F35-3596-43D4-8D80-18534BE90DB2}"/>
            </a:ext>
          </a:extLst>
        </xdr:cNvPr>
        <xdr:cNvCxnSpPr/>
      </xdr:nvCxnSpPr>
      <xdr:spPr>
        <a:xfrm>
          <a:off x="13255625" y="6546257"/>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30" name="債務償還比率最大値テキスト">
          <a:extLst>
            <a:ext uri="{FF2B5EF4-FFF2-40B4-BE49-F238E27FC236}">
              <a16:creationId xmlns:a16="http://schemas.microsoft.com/office/drawing/2014/main" id="{398F0B6D-9E19-4EA6-A920-4DD0E2A2C6D0}"/>
            </a:ext>
          </a:extLst>
        </xdr:cNvPr>
        <xdr:cNvSpPr txBox="1"/>
      </xdr:nvSpPr>
      <xdr:spPr>
        <a:xfrm>
          <a:off x="13376275" y="495153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31" name="直線コネクタ 130">
          <a:extLst>
            <a:ext uri="{FF2B5EF4-FFF2-40B4-BE49-F238E27FC236}">
              <a16:creationId xmlns:a16="http://schemas.microsoft.com/office/drawing/2014/main" id="{747B9391-947D-4B46-BE7C-AE5A79C76AFB}"/>
            </a:ext>
          </a:extLst>
        </xdr:cNvPr>
        <xdr:cNvCxnSpPr/>
      </xdr:nvCxnSpPr>
      <xdr:spPr>
        <a:xfrm>
          <a:off x="13255625" y="516995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51530</xdr:rowOff>
    </xdr:from>
    <xdr:ext cx="469744" cy="259045"/>
    <xdr:sp macro="" textlink="">
      <xdr:nvSpPr>
        <xdr:cNvPr id="132" name="債務償還比率平均値テキスト">
          <a:extLst>
            <a:ext uri="{FF2B5EF4-FFF2-40B4-BE49-F238E27FC236}">
              <a16:creationId xmlns:a16="http://schemas.microsoft.com/office/drawing/2014/main" id="{64222793-2FF4-495E-94F9-EB08AF2F120D}"/>
            </a:ext>
          </a:extLst>
        </xdr:cNvPr>
        <xdr:cNvSpPr txBox="1"/>
      </xdr:nvSpPr>
      <xdr:spPr>
        <a:xfrm>
          <a:off x="13376275" y="563318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28653</xdr:rowOff>
    </xdr:from>
    <xdr:to>
      <xdr:col>76</xdr:col>
      <xdr:colOff>73025</xdr:colOff>
      <xdr:row>30</xdr:row>
      <xdr:rowOff>130253</xdr:rowOff>
    </xdr:to>
    <xdr:sp macro="" textlink="">
      <xdr:nvSpPr>
        <xdr:cNvPr id="133" name="フローチャート: 判断 132">
          <a:extLst>
            <a:ext uri="{FF2B5EF4-FFF2-40B4-BE49-F238E27FC236}">
              <a16:creationId xmlns:a16="http://schemas.microsoft.com/office/drawing/2014/main" id="{06C18E73-9952-440C-B49C-9F43917D630E}"/>
            </a:ext>
          </a:extLst>
        </xdr:cNvPr>
        <xdr:cNvSpPr/>
      </xdr:nvSpPr>
      <xdr:spPr>
        <a:xfrm>
          <a:off x="13293725" y="5775403"/>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125257</xdr:rowOff>
    </xdr:from>
    <xdr:to>
      <xdr:col>72</xdr:col>
      <xdr:colOff>123825</xdr:colOff>
      <xdr:row>30</xdr:row>
      <xdr:rowOff>55407</xdr:rowOff>
    </xdr:to>
    <xdr:sp macro="" textlink="">
      <xdr:nvSpPr>
        <xdr:cNvPr id="134" name="フローチャート: 判断 133">
          <a:extLst>
            <a:ext uri="{FF2B5EF4-FFF2-40B4-BE49-F238E27FC236}">
              <a16:creationId xmlns:a16="http://schemas.microsoft.com/office/drawing/2014/main" id="{76E97E6E-5050-4713-96FF-EBFFF0761A93}"/>
            </a:ext>
          </a:extLst>
        </xdr:cNvPr>
        <xdr:cNvSpPr/>
      </xdr:nvSpPr>
      <xdr:spPr>
        <a:xfrm>
          <a:off x="12639675" y="5706907"/>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30</xdr:row>
      <xdr:rowOff>135763</xdr:rowOff>
    </xdr:from>
    <xdr:to>
      <xdr:col>68</xdr:col>
      <xdr:colOff>123825</xdr:colOff>
      <xdr:row>31</xdr:row>
      <xdr:rowOff>65913</xdr:rowOff>
    </xdr:to>
    <xdr:sp macro="" textlink="">
      <xdr:nvSpPr>
        <xdr:cNvPr id="135" name="フローチャート: 判断 134">
          <a:extLst>
            <a:ext uri="{FF2B5EF4-FFF2-40B4-BE49-F238E27FC236}">
              <a16:creationId xmlns:a16="http://schemas.microsoft.com/office/drawing/2014/main" id="{8380BEA4-8057-438A-8255-131D6F9AEFEE}"/>
            </a:ext>
          </a:extLst>
        </xdr:cNvPr>
        <xdr:cNvSpPr/>
      </xdr:nvSpPr>
      <xdr:spPr>
        <a:xfrm>
          <a:off x="11953875" y="5882513"/>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142840</xdr:rowOff>
    </xdr:from>
    <xdr:to>
      <xdr:col>64</xdr:col>
      <xdr:colOff>123825</xdr:colOff>
      <xdr:row>31</xdr:row>
      <xdr:rowOff>72990</xdr:rowOff>
    </xdr:to>
    <xdr:sp macro="" textlink="">
      <xdr:nvSpPr>
        <xdr:cNvPr id="136" name="フローチャート: 判断 135">
          <a:extLst>
            <a:ext uri="{FF2B5EF4-FFF2-40B4-BE49-F238E27FC236}">
              <a16:creationId xmlns:a16="http://schemas.microsoft.com/office/drawing/2014/main" id="{5A374BAC-05D1-41E6-9CB9-56761146CF30}"/>
            </a:ext>
          </a:extLst>
        </xdr:cNvPr>
        <xdr:cNvSpPr/>
      </xdr:nvSpPr>
      <xdr:spPr>
        <a:xfrm>
          <a:off x="11268075" y="588959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117532</xdr:rowOff>
    </xdr:from>
    <xdr:to>
      <xdr:col>60</xdr:col>
      <xdr:colOff>123825</xdr:colOff>
      <xdr:row>31</xdr:row>
      <xdr:rowOff>47682</xdr:rowOff>
    </xdr:to>
    <xdr:sp macro="" textlink="">
      <xdr:nvSpPr>
        <xdr:cNvPr id="137" name="フローチャート: 判断 136">
          <a:extLst>
            <a:ext uri="{FF2B5EF4-FFF2-40B4-BE49-F238E27FC236}">
              <a16:creationId xmlns:a16="http://schemas.microsoft.com/office/drawing/2014/main" id="{42E88127-CE0E-4FD6-8DC4-A1F991B0D85D}"/>
            </a:ext>
          </a:extLst>
        </xdr:cNvPr>
        <xdr:cNvSpPr/>
      </xdr:nvSpPr>
      <xdr:spPr>
        <a:xfrm>
          <a:off x="10582275" y="5864282"/>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8" name="テキスト ボックス 137">
          <a:extLst>
            <a:ext uri="{FF2B5EF4-FFF2-40B4-BE49-F238E27FC236}">
              <a16:creationId xmlns:a16="http://schemas.microsoft.com/office/drawing/2014/main" id="{C63C3694-ADDB-4BA3-ADD6-18E845201BB4}"/>
            </a:ext>
          </a:extLst>
        </xdr:cNvPr>
        <xdr:cNvSpPr txBox="1"/>
      </xdr:nvSpPr>
      <xdr:spPr>
        <a:xfrm>
          <a:off x="13166725" y="69451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9" name="テキスト ボックス 138">
          <a:extLst>
            <a:ext uri="{FF2B5EF4-FFF2-40B4-BE49-F238E27FC236}">
              <a16:creationId xmlns:a16="http://schemas.microsoft.com/office/drawing/2014/main" id="{A6D4BD8A-2191-4AF2-985E-E7E214BEB615}"/>
            </a:ext>
          </a:extLst>
        </xdr:cNvPr>
        <xdr:cNvSpPr txBox="1"/>
      </xdr:nvSpPr>
      <xdr:spPr>
        <a:xfrm>
          <a:off x="12531725" y="69451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0" name="テキスト ボックス 139">
          <a:extLst>
            <a:ext uri="{FF2B5EF4-FFF2-40B4-BE49-F238E27FC236}">
              <a16:creationId xmlns:a16="http://schemas.microsoft.com/office/drawing/2014/main" id="{91E864A3-CB60-446E-AC8C-D590586B7CB5}"/>
            </a:ext>
          </a:extLst>
        </xdr:cNvPr>
        <xdr:cNvSpPr txBox="1"/>
      </xdr:nvSpPr>
      <xdr:spPr>
        <a:xfrm>
          <a:off x="11845925" y="69451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1" name="テキスト ボックス 140">
          <a:extLst>
            <a:ext uri="{FF2B5EF4-FFF2-40B4-BE49-F238E27FC236}">
              <a16:creationId xmlns:a16="http://schemas.microsoft.com/office/drawing/2014/main" id="{0D8286A7-F7F6-4885-9C03-17157223D0AF}"/>
            </a:ext>
          </a:extLst>
        </xdr:cNvPr>
        <xdr:cNvSpPr txBox="1"/>
      </xdr:nvSpPr>
      <xdr:spPr>
        <a:xfrm>
          <a:off x="11160125" y="69451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2" name="テキスト ボックス 141">
          <a:extLst>
            <a:ext uri="{FF2B5EF4-FFF2-40B4-BE49-F238E27FC236}">
              <a16:creationId xmlns:a16="http://schemas.microsoft.com/office/drawing/2014/main" id="{BD97BE19-F71B-43C3-A2F7-D309F591201B}"/>
            </a:ext>
          </a:extLst>
        </xdr:cNvPr>
        <xdr:cNvSpPr txBox="1"/>
      </xdr:nvSpPr>
      <xdr:spPr>
        <a:xfrm>
          <a:off x="10474325" y="69451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31</xdr:row>
      <xdr:rowOff>76821</xdr:rowOff>
    </xdr:from>
    <xdr:to>
      <xdr:col>76</xdr:col>
      <xdr:colOff>73025</xdr:colOff>
      <xdr:row>32</xdr:row>
      <xdr:rowOff>6971</xdr:rowOff>
    </xdr:to>
    <xdr:sp macro="" textlink="">
      <xdr:nvSpPr>
        <xdr:cNvPr id="143" name="楕円 142">
          <a:extLst>
            <a:ext uri="{FF2B5EF4-FFF2-40B4-BE49-F238E27FC236}">
              <a16:creationId xmlns:a16="http://schemas.microsoft.com/office/drawing/2014/main" id="{1CB9A037-EBBF-40D3-B2AE-6C87B3A417FF}"/>
            </a:ext>
          </a:extLst>
        </xdr:cNvPr>
        <xdr:cNvSpPr/>
      </xdr:nvSpPr>
      <xdr:spPr>
        <a:xfrm>
          <a:off x="13293725" y="5988671"/>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31</xdr:row>
      <xdr:rowOff>55248</xdr:rowOff>
    </xdr:from>
    <xdr:ext cx="469744" cy="259045"/>
    <xdr:sp macro="" textlink="">
      <xdr:nvSpPr>
        <xdr:cNvPr id="144" name="債務償還比率該当値テキスト">
          <a:extLst>
            <a:ext uri="{FF2B5EF4-FFF2-40B4-BE49-F238E27FC236}">
              <a16:creationId xmlns:a16="http://schemas.microsoft.com/office/drawing/2014/main" id="{5DACD26D-3CB3-4C4D-8074-3340B8C4B248}"/>
            </a:ext>
          </a:extLst>
        </xdr:cNvPr>
        <xdr:cNvSpPr txBox="1"/>
      </xdr:nvSpPr>
      <xdr:spPr>
        <a:xfrm>
          <a:off x="13376275" y="5967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31</xdr:row>
      <xdr:rowOff>12291</xdr:rowOff>
    </xdr:from>
    <xdr:to>
      <xdr:col>72</xdr:col>
      <xdr:colOff>123825</xdr:colOff>
      <xdr:row>31</xdr:row>
      <xdr:rowOff>113891</xdr:rowOff>
    </xdr:to>
    <xdr:sp macro="" textlink="">
      <xdr:nvSpPr>
        <xdr:cNvPr id="145" name="楕円 144">
          <a:extLst>
            <a:ext uri="{FF2B5EF4-FFF2-40B4-BE49-F238E27FC236}">
              <a16:creationId xmlns:a16="http://schemas.microsoft.com/office/drawing/2014/main" id="{61F161C0-AFB5-4D60-9CDC-94893F7B6A91}"/>
            </a:ext>
          </a:extLst>
        </xdr:cNvPr>
        <xdr:cNvSpPr/>
      </xdr:nvSpPr>
      <xdr:spPr>
        <a:xfrm>
          <a:off x="12639675" y="59241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31</xdr:row>
      <xdr:rowOff>63091</xdr:rowOff>
    </xdr:from>
    <xdr:to>
      <xdr:col>76</xdr:col>
      <xdr:colOff>22225</xdr:colOff>
      <xdr:row>31</xdr:row>
      <xdr:rowOff>127621</xdr:rowOff>
    </xdr:to>
    <xdr:cxnSp macro="">
      <xdr:nvCxnSpPr>
        <xdr:cNvPr id="146" name="直線コネクタ 145">
          <a:extLst>
            <a:ext uri="{FF2B5EF4-FFF2-40B4-BE49-F238E27FC236}">
              <a16:creationId xmlns:a16="http://schemas.microsoft.com/office/drawing/2014/main" id="{FA82B398-36A8-4F0A-9F33-FE13C7C1133D}"/>
            </a:ext>
          </a:extLst>
        </xdr:cNvPr>
        <xdr:cNvCxnSpPr/>
      </xdr:nvCxnSpPr>
      <xdr:spPr>
        <a:xfrm>
          <a:off x="12690475" y="5974941"/>
          <a:ext cx="635000" cy="64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32</xdr:row>
      <xdr:rowOff>145260</xdr:rowOff>
    </xdr:from>
    <xdr:to>
      <xdr:col>68</xdr:col>
      <xdr:colOff>123825</xdr:colOff>
      <xdr:row>33</xdr:row>
      <xdr:rowOff>75409</xdr:rowOff>
    </xdr:to>
    <xdr:sp macro="" textlink="">
      <xdr:nvSpPr>
        <xdr:cNvPr id="147" name="楕円 146">
          <a:extLst>
            <a:ext uri="{FF2B5EF4-FFF2-40B4-BE49-F238E27FC236}">
              <a16:creationId xmlns:a16="http://schemas.microsoft.com/office/drawing/2014/main" id="{EC132D95-E8CD-43C4-866F-8CA95BE1040E}"/>
            </a:ext>
          </a:extLst>
        </xdr:cNvPr>
        <xdr:cNvSpPr/>
      </xdr:nvSpPr>
      <xdr:spPr>
        <a:xfrm>
          <a:off x="11953875" y="6222210"/>
          <a:ext cx="101600" cy="9524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31</xdr:row>
      <xdr:rowOff>63091</xdr:rowOff>
    </xdr:from>
    <xdr:to>
      <xdr:col>72</xdr:col>
      <xdr:colOff>73025</xdr:colOff>
      <xdr:row>33</xdr:row>
      <xdr:rowOff>24610</xdr:rowOff>
    </xdr:to>
    <xdr:cxnSp macro="">
      <xdr:nvCxnSpPr>
        <xdr:cNvPr id="148" name="直線コネクタ 147">
          <a:extLst>
            <a:ext uri="{FF2B5EF4-FFF2-40B4-BE49-F238E27FC236}">
              <a16:creationId xmlns:a16="http://schemas.microsoft.com/office/drawing/2014/main" id="{3541F415-6FA8-46AD-9CA0-0BF823D49200}"/>
            </a:ext>
          </a:extLst>
        </xdr:cNvPr>
        <xdr:cNvCxnSpPr/>
      </xdr:nvCxnSpPr>
      <xdr:spPr>
        <a:xfrm flipV="1">
          <a:off x="12004675" y="5974941"/>
          <a:ext cx="685800" cy="291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32</xdr:row>
      <xdr:rowOff>163491</xdr:rowOff>
    </xdr:from>
    <xdr:to>
      <xdr:col>64</xdr:col>
      <xdr:colOff>123825</xdr:colOff>
      <xdr:row>33</xdr:row>
      <xdr:rowOff>93641</xdr:rowOff>
    </xdr:to>
    <xdr:sp macro="" textlink="">
      <xdr:nvSpPr>
        <xdr:cNvPr id="149" name="楕円 148">
          <a:extLst>
            <a:ext uri="{FF2B5EF4-FFF2-40B4-BE49-F238E27FC236}">
              <a16:creationId xmlns:a16="http://schemas.microsoft.com/office/drawing/2014/main" id="{180527C8-99D6-4A2C-B81E-334540C50CC4}"/>
            </a:ext>
          </a:extLst>
        </xdr:cNvPr>
        <xdr:cNvSpPr/>
      </xdr:nvSpPr>
      <xdr:spPr>
        <a:xfrm>
          <a:off x="11268075" y="6240441"/>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33</xdr:row>
      <xdr:rowOff>24610</xdr:rowOff>
    </xdr:from>
    <xdr:to>
      <xdr:col>68</xdr:col>
      <xdr:colOff>73025</xdr:colOff>
      <xdr:row>33</xdr:row>
      <xdr:rowOff>42841</xdr:rowOff>
    </xdr:to>
    <xdr:cxnSp macro="">
      <xdr:nvCxnSpPr>
        <xdr:cNvPr id="150" name="直線コネクタ 149">
          <a:extLst>
            <a:ext uri="{FF2B5EF4-FFF2-40B4-BE49-F238E27FC236}">
              <a16:creationId xmlns:a16="http://schemas.microsoft.com/office/drawing/2014/main" id="{D28A7A41-D715-42BE-B387-F3E13ADBE82B}"/>
            </a:ext>
          </a:extLst>
        </xdr:cNvPr>
        <xdr:cNvCxnSpPr/>
      </xdr:nvCxnSpPr>
      <xdr:spPr>
        <a:xfrm flipV="1">
          <a:off x="11318875" y="6266660"/>
          <a:ext cx="685800" cy="182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33</xdr:row>
      <xdr:rowOff>2237</xdr:rowOff>
    </xdr:from>
    <xdr:to>
      <xdr:col>60</xdr:col>
      <xdr:colOff>123825</xdr:colOff>
      <xdr:row>33</xdr:row>
      <xdr:rowOff>103837</xdr:rowOff>
    </xdr:to>
    <xdr:sp macro="" textlink="">
      <xdr:nvSpPr>
        <xdr:cNvPr id="151" name="楕円 150">
          <a:extLst>
            <a:ext uri="{FF2B5EF4-FFF2-40B4-BE49-F238E27FC236}">
              <a16:creationId xmlns:a16="http://schemas.microsoft.com/office/drawing/2014/main" id="{A320F082-088D-411E-A3CD-8100F610D61D}"/>
            </a:ext>
          </a:extLst>
        </xdr:cNvPr>
        <xdr:cNvSpPr/>
      </xdr:nvSpPr>
      <xdr:spPr>
        <a:xfrm>
          <a:off x="10582275" y="6244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33</xdr:row>
      <xdr:rowOff>42841</xdr:rowOff>
    </xdr:from>
    <xdr:to>
      <xdr:col>64</xdr:col>
      <xdr:colOff>73025</xdr:colOff>
      <xdr:row>33</xdr:row>
      <xdr:rowOff>53037</xdr:rowOff>
    </xdr:to>
    <xdr:cxnSp macro="">
      <xdr:nvCxnSpPr>
        <xdr:cNvPr id="152" name="直線コネクタ 151">
          <a:extLst>
            <a:ext uri="{FF2B5EF4-FFF2-40B4-BE49-F238E27FC236}">
              <a16:creationId xmlns:a16="http://schemas.microsoft.com/office/drawing/2014/main" id="{FFB9A28F-4089-403F-B5BD-BE2F590C5008}"/>
            </a:ext>
          </a:extLst>
        </xdr:cNvPr>
        <xdr:cNvCxnSpPr/>
      </xdr:nvCxnSpPr>
      <xdr:spPr>
        <a:xfrm flipV="1">
          <a:off x="10633075" y="6284891"/>
          <a:ext cx="685800" cy="10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28</xdr:row>
      <xdr:rowOff>71934</xdr:rowOff>
    </xdr:from>
    <xdr:ext cx="469744" cy="259045"/>
    <xdr:sp macro="" textlink="">
      <xdr:nvSpPr>
        <xdr:cNvPr id="153" name="n_1aveValue債務償還比率">
          <a:extLst>
            <a:ext uri="{FF2B5EF4-FFF2-40B4-BE49-F238E27FC236}">
              <a16:creationId xmlns:a16="http://schemas.microsoft.com/office/drawing/2014/main" id="{113A8325-242E-4525-B111-D2FD0D805FFC}"/>
            </a:ext>
          </a:extLst>
        </xdr:cNvPr>
        <xdr:cNvSpPr txBox="1"/>
      </xdr:nvSpPr>
      <xdr:spPr>
        <a:xfrm>
          <a:off x="12461952" y="5488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29</xdr:row>
      <xdr:rowOff>82440</xdr:rowOff>
    </xdr:from>
    <xdr:ext cx="469744" cy="259045"/>
    <xdr:sp macro="" textlink="">
      <xdr:nvSpPr>
        <xdr:cNvPr id="154" name="n_2aveValue債務償還比率">
          <a:extLst>
            <a:ext uri="{FF2B5EF4-FFF2-40B4-BE49-F238E27FC236}">
              <a16:creationId xmlns:a16="http://schemas.microsoft.com/office/drawing/2014/main" id="{27DF19E5-9D62-4524-AEE7-A3A1199573F0}"/>
            </a:ext>
          </a:extLst>
        </xdr:cNvPr>
        <xdr:cNvSpPr txBox="1"/>
      </xdr:nvSpPr>
      <xdr:spPr>
        <a:xfrm>
          <a:off x="11788852" y="56640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89517</xdr:rowOff>
    </xdr:from>
    <xdr:ext cx="469744" cy="259045"/>
    <xdr:sp macro="" textlink="">
      <xdr:nvSpPr>
        <xdr:cNvPr id="155" name="n_3aveValue債務償還比率">
          <a:extLst>
            <a:ext uri="{FF2B5EF4-FFF2-40B4-BE49-F238E27FC236}">
              <a16:creationId xmlns:a16="http://schemas.microsoft.com/office/drawing/2014/main" id="{D6334E8E-BA4F-4F9C-B88F-05FBC98F4D5D}"/>
            </a:ext>
          </a:extLst>
        </xdr:cNvPr>
        <xdr:cNvSpPr txBox="1"/>
      </xdr:nvSpPr>
      <xdr:spPr>
        <a:xfrm>
          <a:off x="11103052" y="5671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64209</xdr:rowOff>
    </xdr:from>
    <xdr:ext cx="469744" cy="259045"/>
    <xdr:sp macro="" textlink="">
      <xdr:nvSpPr>
        <xdr:cNvPr id="156" name="n_4aveValue債務償還比率">
          <a:extLst>
            <a:ext uri="{FF2B5EF4-FFF2-40B4-BE49-F238E27FC236}">
              <a16:creationId xmlns:a16="http://schemas.microsoft.com/office/drawing/2014/main" id="{321B13CC-1F8B-4ECF-845D-12E29865B306}"/>
            </a:ext>
          </a:extLst>
        </xdr:cNvPr>
        <xdr:cNvSpPr txBox="1"/>
      </xdr:nvSpPr>
      <xdr:spPr>
        <a:xfrm>
          <a:off x="10417252" y="56458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31</xdr:row>
      <xdr:rowOff>105018</xdr:rowOff>
    </xdr:from>
    <xdr:ext cx="469744" cy="259045"/>
    <xdr:sp macro="" textlink="">
      <xdr:nvSpPr>
        <xdr:cNvPr id="157" name="n_1mainValue債務償還比率">
          <a:extLst>
            <a:ext uri="{FF2B5EF4-FFF2-40B4-BE49-F238E27FC236}">
              <a16:creationId xmlns:a16="http://schemas.microsoft.com/office/drawing/2014/main" id="{A9310615-C446-49C6-9222-612E9BD88A8B}"/>
            </a:ext>
          </a:extLst>
        </xdr:cNvPr>
        <xdr:cNvSpPr txBox="1"/>
      </xdr:nvSpPr>
      <xdr:spPr>
        <a:xfrm>
          <a:off x="12461952" y="60168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33</xdr:row>
      <xdr:rowOff>66537</xdr:rowOff>
    </xdr:from>
    <xdr:ext cx="469744" cy="259045"/>
    <xdr:sp macro="" textlink="">
      <xdr:nvSpPr>
        <xdr:cNvPr id="158" name="n_2mainValue債務償還比率">
          <a:extLst>
            <a:ext uri="{FF2B5EF4-FFF2-40B4-BE49-F238E27FC236}">
              <a16:creationId xmlns:a16="http://schemas.microsoft.com/office/drawing/2014/main" id="{5FB1A951-9A7D-4BC2-BE7A-4273C20E1B51}"/>
            </a:ext>
          </a:extLst>
        </xdr:cNvPr>
        <xdr:cNvSpPr txBox="1"/>
      </xdr:nvSpPr>
      <xdr:spPr>
        <a:xfrm>
          <a:off x="11788852" y="6308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33</xdr:row>
      <xdr:rowOff>84769</xdr:rowOff>
    </xdr:from>
    <xdr:ext cx="469744" cy="259045"/>
    <xdr:sp macro="" textlink="">
      <xdr:nvSpPr>
        <xdr:cNvPr id="159" name="n_3mainValue債務償還比率">
          <a:extLst>
            <a:ext uri="{FF2B5EF4-FFF2-40B4-BE49-F238E27FC236}">
              <a16:creationId xmlns:a16="http://schemas.microsoft.com/office/drawing/2014/main" id="{7507ABFC-040F-4126-B29B-841F7AD23EC7}"/>
            </a:ext>
          </a:extLst>
        </xdr:cNvPr>
        <xdr:cNvSpPr txBox="1"/>
      </xdr:nvSpPr>
      <xdr:spPr>
        <a:xfrm>
          <a:off x="11103052" y="63268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33</xdr:row>
      <xdr:rowOff>94963</xdr:rowOff>
    </xdr:from>
    <xdr:ext cx="469744" cy="259045"/>
    <xdr:sp macro="" textlink="">
      <xdr:nvSpPr>
        <xdr:cNvPr id="160" name="n_4mainValue債務償還比率">
          <a:extLst>
            <a:ext uri="{FF2B5EF4-FFF2-40B4-BE49-F238E27FC236}">
              <a16:creationId xmlns:a16="http://schemas.microsoft.com/office/drawing/2014/main" id="{6D2215BF-9CC6-4294-8989-2A6A17012977}"/>
            </a:ext>
          </a:extLst>
        </xdr:cNvPr>
        <xdr:cNvSpPr txBox="1"/>
      </xdr:nvSpPr>
      <xdr:spPr>
        <a:xfrm>
          <a:off x="10417252" y="63370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1" name="正方形/長方形 160">
          <a:extLst>
            <a:ext uri="{FF2B5EF4-FFF2-40B4-BE49-F238E27FC236}">
              <a16:creationId xmlns:a16="http://schemas.microsoft.com/office/drawing/2014/main" id="{3EF2AD6A-DD27-46A0-817F-250E9662BF34}"/>
            </a:ext>
          </a:extLst>
        </xdr:cNvPr>
        <xdr:cNvSpPr/>
      </xdr:nvSpPr>
      <xdr:spPr>
        <a:xfrm>
          <a:off x="1152525" y="7759700"/>
          <a:ext cx="5314950" cy="3365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2" name="正方形/長方形 161">
          <a:extLst>
            <a:ext uri="{FF2B5EF4-FFF2-40B4-BE49-F238E27FC236}">
              <a16:creationId xmlns:a16="http://schemas.microsoft.com/office/drawing/2014/main" id="{BD9CA510-F747-4615-83A2-AD871BE47EAF}"/>
            </a:ext>
          </a:extLst>
        </xdr:cNvPr>
        <xdr:cNvSpPr/>
      </xdr:nvSpPr>
      <xdr:spPr>
        <a:xfrm>
          <a:off x="1152525" y="11439525"/>
          <a:ext cx="5314950" cy="3302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3" name="テキスト ボックス 162">
          <a:extLst>
            <a:ext uri="{FF2B5EF4-FFF2-40B4-BE49-F238E27FC236}">
              <a16:creationId xmlns:a16="http://schemas.microsoft.com/office/drawing/2014/main" id="{3B92807A-491C-4D37-9882-859A1A1BE43E}"/>
            </a:ext>
          </a:extLst>
        </xdr:cNvPr>
        <xdr:cNvSpPr txBox="1"/>
      </xdr:nvSpPr>
      <xdr:spPr>
        <a:xfrm>
          <a:off x="835025" y="80073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4" name="テキスト ボックス 163">
          <a:extLst>
            <a:ext uri="{FF2B5EF4-FFF2-40B4-BE49-F238E27FC236}">
              <a16:creationId xmlns:a16="http://schemas.microsoft.com/office/drawing/2014/main" id="{FF065CED-D101-4FCE-A3D7-747597BF2E7D}"/>
            </a:ext>
          </a:extLst>
        </xdr:cNvPr>
        <xdr:cNvSpPr txBox="1"/>
      </xdr:nvSpPr>
      <xdr:spPr>
        <a:xfrm>
          <a:off x="6296025" y="105854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5" name="テキスト ボックス 164">
          <a:extLst>
            <a:ext uri="{FF2B5EF4-FFF2-40B4-BE49-F238E27FC236}">
              <a16:creationId xmlns:a16="http://schemas.microsoft.com/office/drawing/2014/main" id="{232CD9FB-EF5C-4F7F-ACB8-4C0DFD0141AB}"/>
            </a:ext>
          </a:extLst>
        </xdr:cNvPr>
        <xdr:cNvSpPr txBox="1"/>
      </xdr:nvSpPr>
      <xdr:spPr>
        <a:xfrm>
          <a:off x="835025" y="116554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6" name="テキスト ボックス 165">
          <a:extLst>
            <a:ext uri="{FF2B5EF4-FFF2-40B4-BE49-F238E27FC236}">
              <a16:creationId xmlns:a16="http://schemas.microsoft.com/office/drawing/2014/main" id="{7FB0A69A-FFB7-4206-92CB-40AE17DF88F2}"/>
            </a:ext>
          </a:extLst>
        </xdr:cNvPr>
        <xdr:cNvSpPr txBox="1"/>
      </xdr:nvSpPr>
      <xdr:spPr>
        <a:xfrm>
          <a:off x="6296025" y="143097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AB0C80F8-6315-4AA3-8131-671A125C67CA}"/>
            </a:ext>
          </a:extLst>
        </xdr:cNvPr>
        <xdr:cNvSpPr/>
      </xdr:nvSpPr>
      <xdr:spPr>
        <a:xfrm>
          <a:off x="577850" y="127000"/>
          <a:ext cx="1142365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3B93537E-F4D4-4971-8732-DF908332FA17}"/>
            </a:ext>
          </a:extLst>
        </xdr:cNvPr>
        <xdr:cNvSpPr/>
      </xdr:nvSpPr>
      <xdr:spPr>
        <a:xfrm>
          <a:off x="17145000" y="190500"/>
          <a:ext cx="358140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9DBA7D00-2B46-45A9-A941-27CAD977AF23}"/>
            </a:ext>
          </a:extLst>
        </xdr:cNvPr>
        <xdr:cNvSpPr/>
      </xdr:nvSpPr>
      <xdr:spPr>
        <a:xfrm>
          <a:off x="17164050" y="215900"/>
          <a:ext cx="353695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578BF55E-3564-4B51-B09F-1E4032703904}"/>
            </a:ext>
          </a:extLst>
        </xdr:cNvPr>
        <xdr:cNvSpPr/>
      </xdr:nvSpPr>
      <xdr:spPr>
        <a:xfrm>
          <a:off x="17189450" y="241300"/>
          <a:ext cx="3479800" cy="4254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神奈川県横須賀市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8A2F7752-FEF8-4BA7-9D65-CAC3B43A8A39}"/>
            </a:ext>
          </a:extLst>
        </xdr:cNvPr>
        <xdr:cNvSpPr/>
      </xdr:nvSpPr>
      <xdr:spPr>
        <a:xfrm>
          <a:off x="14636750" y="190500"/>
          <a:ext cx="239395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F28B6F40-22E4-4250-98B7-F4D00E8F053A}"/>
            </a:ext>
          </a:extLst>
        </xdr:cNvPr>
        <xdr:cNvSpPr/>
      </xdr:nvSpPr>
      <xdr:spPr>
        <a:xfrm>
          <a:off x="14662150" y="215900"/>
          <a:ext cx="234950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4310C338-B4D3-43CD-A050-34AB30096492}"/>
            </a:ext>
          </a:extLst>
        </xdr:cNvPr>
        <xdr:cNvSpPr/>
      </xdr:nvSpPr>
      <xdr:spPr>
        <a:xfrm>
          <a:off x="14687550" y="241300"/>
          <a:ext cx="2292350" cy="43815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44C1A890-1F88-4E56-A5CB-830B8C66F86F}"/>
            </a:ext>
          </a:extLst>
        </xdr:cNvPr>
        <xdr:cNvSpPr/>
      </xdr:nvSpPr>
      <xdr:spPr>
        <a:xfrm>
          <a:off x="685800" y="863600"/>
          <a:ext cx="9086850" cy="17145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D706F1D9-4279-42B0-8646-A0CC06B98C05}"/>
            </a:ext>
          </a:extLst>
        </xdr:cNvPr>
        <xdr:cNvSpPr/>
      </xdr:nvSpPr>
      <xdr:spPr>
        <a:xfrm>
          <a:off x="812800" y="895350"/>
          <a:ext cx="12446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CAA7DC51-7B42-4700-805A-2B5D50AE8368}"/>
            </a:ext>
          </a:extLst>
        </xdr:cNvPr>
        <xdr:cNvSpPr/>
      </xdr:nvSpPr>
      <xdr:spPr>
        <a:xfrm>
          <a:off x="2012950" y="895350"/>
          <a:ext cx="120015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388,197
381,827
100.81
180,787,447
173,275,811
6,983,161
85,392,317
190,364,392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91CA970E-52D8-4562-A667-3DE097BEC410}"/>
            </a:ext>
          </a:extLst>
        </xdr:cNvPr>
        <xdr:cNvSpPr/>
      </xdr:nvSpPr>
      <xdr:spPr>
        <a:xfrm>
          <a:off x="3213100" y="895350"/>
          <a:ext cx="13716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CBCE7774-1929-492D-AE20-6D6F6287B702}"/>
            </a:ext>
          </a:extLst>
        </xdr:cNvPr>
        <xdr:cNvSpPr/>
      </xdr:nvSpPr>
      <xdr:spPr>
        <a:xfrm>
          <a:off x="4584700" y="914400"/>
          <a:ext cx="1822450" cy="9080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69590BBA-61FA-4B9F-85D9-265D99A5C559}"/>
            </a:ext>
          </a:extLst>
        </xdr:cNvPr>
        <xdr:cNvSpPr/>
      </xdr:nvSpPr>
      <xdr:spPr>
        <a:xfrm>
          <a:off x="6407150" y="914400"/>
          <a:ext cx="1136650" cy="9080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5.5
17.1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EC7D8EAE-2ADF-4976-B084-EB4FD5875188}"/>
            </a:ext>
          </a:extLst>
        </xdr:cNvPr>
        <xdr:cNvSpPr/>
      </xdr:nvSpPr>
      <xdr:spPr>
        <a:xfrm>
          <a:off x="7607300" y="927100"/>
          <a:ext cx="577850" cy="901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2697FF32-5AD1-4B63-B698-5B1799A30C91}"/>
            </a:ext>
          </a:extLst>
        </xdr:cNvPr>
        <xdr:cNvSpPr/>
      </xdr:nvSpPr>
      <xdr:spPr>
        <a:xfrm>
          <a:off x="4584700" y="1657350"/>
          <a:ext cx="182245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075739EC-B1EC-45E0-9153-742A25447202}"/>
            </a:ext>
          </a:extLst>
        </xdr:cNvPr>
        <xdr:cNvSpPr/>
      </xdr:nvSpPr>
      <xdr:spPr>
        <a:xfrm>
          <a:off x="6470650" y="1657350"/>
          <a:ext cx="33020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C6BB077D-04BA-40CC-B68F-DA60CFF549ED}"/>
            </a:ext>
          </a:extLst>
        </xdr:cNvPr>
        <xdr:cNvSpPr/>
      </xdr:nvSpPr>
      <xdr:spPr>
        <a:xfrm>
          <a:off x="9969500" y="863600"/>
          <a:ext cx="1371600" cy="122555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A80793CA-453C-44A5-A0B3-0C881FE05D88}"/>
            </a:ext>
          </a:extLst>
        </xdr:cNvPr>
        <xdr:cNvSpPr/>
      </xdr:nvSpPr>
      <xdr:spPr>
        <a:xfrm>
          <a:off x="10210800" y="927100"/>
          <a:ext cx="120015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8A0B03DE-605E-4AE1-A119-52A11CE19B08}"/>
            </a:ext>
          </a:extLst>
        </xdr:cNvPr>
        <xdr:cNvSpPr/>
      </xdr:nvSpPr>
      <xdr:spPr>
        <a:xfrm>
          <a:off x="10210800" y="1181100"/>
          <a:ext cx="120015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3B3DF10F-A0BB-4CF3-B8E1-F15B27C902E1}"/>
            </a:ext>
          </a:extLst>
        </xdr:cNvPr>
        <xdr:cNvSpPr/>
      </xdr:nvSpPr>
      <xdr:spPr>
        <a:xfrm>
          <a:off x="10210800" y="1498600"/>
          <a:ext cx="13081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BA274A8B-992A-4A70-9066-6CB5DC8856E7}"/>
            </a:ext>
          </a:extLst>
        </xdr:cNvPr>
        <xdr:cNvCxnSpPr/>
      </xdr:nvCxnSpPr>
      <xdr:spPr>
        <a:xfrm flipH="1">
          <a:off x="10052050" y="1009650"/>
          <a:ext cx="1905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8EC0711-3EAE-46C3-812D-FFBF99C2BB27}"/>
            </a:ext>
          </a:extLst>
        </xdr:cNvPr>
        <xdr:cNvSpPr/>
      </xdr:nvSpPr>
      <xdr:spPr>
        <a:xfrm>
          <a:off x="10106025" y="96520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7A28EF8F-9F08-4082-9034-00838E3DA1CE}"/>
            </a:ext>
          </a:extLst>
        </xdr:cNvPr>
        <xdr:cNvSpPr/>
      </xdr:nvSpPr>
      <xdr:spPr>
        <a:xfrm>
          <a:off x="10106025" y="121920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14822A41-9442-40EF-B2D8-05AC8A5D839F}"/>
            </a:ext>
          </a:extLst>
        </xdr:cNvPr>
        <xdr:cNvCxnSpPr/>
      </xdr:nvCxnSpPr>
      <xdr:spPr>
        <a:xfrm>
          <a:off x="10131425" y="1479550"/>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EB4C7E93-6347-4607-833B-FA0935B34F14}"/>
            </a:ext>
          </a:extLst>
        </xdr:cNvPr>
        <xdr:cNvCxnSpPr/>
      </xdr:nvCxnSpPr>
      <xdr:spPr>
        <a:xfrm>
          <a:off x="10071100" y="147955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10A946A3-4911-415C-9CED-C95F261FBC57}"/>
            </a:ext>
          </a:extLst>
        </xdr:cNvPr>
        <xdr:cNvCxnSpPr/>
      </xdr:nvCxnSpPr>
      <xdr:spPr>
        <a:xfrm flipV="1">
          <a:off x="10131425" y="170497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41EBE65A-D8CE-496B-9A0F-FF0EEFD06F35}"/>
            </a:ext>
          </a:extLst>
        </xdr:cNvPr>
        <xdr:cNvCxnSpPr/>
      </xdr:nvCxnSpPr>
      <xdr:spPr>
        <a:xfrm>
          <a:off x="10071100" y="184150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C2F4D28D-04C6-45EB-BF94-2CD6F7D19AAF}"/>
            </a:ext>
          </a:extLst>
        </xdr:cNvPr>
        <xdr:cNvSpPr txBox="1"/>
      </xdr:nvSpPr>
      <xdr:spPr>
        <a:xfrm>
          <a:off x="641350" y="269875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8FA1AAD-54B4-42AD-950C-E6D9FE734F0E}"/>
            </a:ext>
          </a:extLst>
        </xdr:cNvPr>
        <xdr:cNvSpPr txBox="1"/>
      </xdr:nvSpPr>
      <xdr:spPr>
        <a:xfrm>
          <a:off x="641350" y="300355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7F269D23-5A5B-4388-81DF-1ECA7017ED3A}"/>
            </a:ext>
          </a:extLst>
        </xdr:cNvPr>
        <xdr:cNvSpPr txBox="1"/>
      </xdr:nvSpPr>
      <xdr:spPr>
        <a:xfrm>
          <a:off x="641350" y="330835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1ABEF7DF-FCBC-4807-8CEA-4273F9A4FEEA}"/>
            </a:ext>
          </a:extLst>
        </xdr:cNvPr>
        <xdr:cNvSpPr txBox="1"/>
      </xdr:nvSpPr>
      <xdr:spPr>
        <a:xfrm>
          <a:off x="641350" y="3619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17DA2EDF-96C1-44D7-BF83-027054A103F8}"/>
            </a:ext>
          </a:extLst>
        </xdr:cNvPr>
        <xdr:cNvSpPr/>
      </xdr:nvSpPr>
      <xdr:spPr>
        <a:xfrm>
          <a:off x="685800" y="40449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924B1AC2-AE90-4C28-BFDD-DA28C3D0B7AD}"/>
            </a:ext>
          </a:extLst>
        </xdr:cNvPr>
        <xdr:cNvSpPr/>
      </xdr:nvSpPr>
      <xdr:spPr>
        <a:xfrm>
          <a:off x="8128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60667C17-AE7A-465D-A4EA-D8E13948EDDF}"/>
            </a:ext>
          </a:extLst>
        </xdr:cNvPr>
        <xdr:cNvSpPr/>
      </xdr:nvSpPr>
      <xdr:spPr>
        <a:xfrm>
          <a:off x="8128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93263FC3-33B9-409A-A1C0-5E421C9A9383}"/>
            </a:ext>
          </a:extLst>
        </xdr:cNvPr>
        <xdr:cNvSpPr/>
      </xdr:nvSpPr>
      <xdr:spPr>
        <a:xfrm>
          <a:off x="17145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B28021E-D0E5-4ADE-9981-FD5E217479D4}"/>
            </a:ext>
          </a:extLst>
        </xdr:cNvPr>
        <xdr:cNvSpPr/>
      </xdr:nvSpPr>
      <xdr:spPr>
        <a:xfrm>
          <a:off x="17145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42CE770B-428B-4EDF-855E-2771F5726248}"/>
            </a:ext>
          </a:extLst>
        </xdr:cNvPr>
        <xdr:cNvSpPr/>
      </xdr:nvSpPr>
      <xdr:spPr>
        <a:xfrm>
          <a:off x="27432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A8CDD4A-BF59-4709-AE6C-B05AAF16F1C3}"/>
            </a:ext>
          </a:extLst>
        </xdr:cNvPr>
        <xdr:cNvSpPr/>
      </xdr:nvSpPr>
      <xdr:spPr>
        <a:xfrm>
          <a:off x="27432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91BAC8FD-FF5B-43B1-A7BF-5F26E1DC801E}"/>
            </a:ext>
          </a:extLst>
        </xdr:cNvPr>
        <xdr:cNvSpPr/>
      </xdr:nvSpPr>
      <xdr:spPr>
        <a:xfrm>
          <a:off x="685800" y="51435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040DBA8B-1840-4137-8C0C-0B9EB4BE554B}"/>
            </a:ext>
          </a:extLst>
        </xdr:cNvPr>
        <xdr:cNvSpPr txBox="1"/>
      </xdr:nvSpPr>
      <xdr:spPr>
        <a:xfrm>
          <a:off x="666750" y="49593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809D36A-2ABD-4D1B-B771-74A6D4CCC226}"/>
            </a:ext>
          </a:extLst>
        </xdr:cNvPr>
        <xdr:cNvCxnSpPr/>
      </xdr:nvCxnSpPr>
      <xdr:spPr>
        <a:xfrm>
          <a:off x="685800" y="7346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C937AA53-CF7E-4666-864F-6DE43E404B19}"/>
            </a:ext>
          </a:extLst>
        </xdr:cNvPr>
        <xdr:cNvSpPr txBox="1"/>
      </xdr:nvSpPr>
      <xdr:spPr>
        <a:xfrm>
          <a:off x="275771" y="7211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4" name="直線コネクタ 43">
          <a:extLst>
            <a:ext uri="{FF2B5EF4-FFF2-40B4-BE49-F238E27FC236}">
              <a16:creationId xmlns:a16="http://schemas.microsoft.com/office/drawing/2014/main" id="{4D8D1AFB-6EF1-421E-B41D-E243B8A7CE5B}"/>
            </a:ext>
          </a:extLst>
        </xdr:cNvPr>
        <xdr:cNvCxnSpPr/>
      </xdr:nvCxnSpPr>
      <xdr:spPr>
        <a:xfrm>
          <a:off x="685800" y="6908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162577</xdr:rowOff>
    </xdr:from>
    <xdr:ext cx="467179" cy="259045"/>
    <xdr:sp macro="" textlink="">
      <xdr:nvSpPr>
        <xdr:cNvPr id="45" name="テキスト ボックス 44">
          <a:extLst>
            <a:ext uri="{FF2B5EF4-FFF2-40B4-BE49-F238E27FC236}">
              <a16:creationId xmlns:a16="http://schemas.microsoft.com/office/drawing/2014/main" id="{44805F0F-858D-48AF-BB43-D87D9C7F017C}"/>
            </a:ext>
          </a:extLst>
        </xdr:cNvPr>
        <xdr:cNvSpPr txBox="1"/>
      </xdr:nvSpPr>
      <xdr:spPr>
        <a:xfrm>
          <a:off x="275771" y="677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6" name="直線コネクタ 45">
          <a:extLst>
            <a:ext uri="{FF2B5EF4-FFF2-40B4-BE49-F238E27FC236}">
              <a16:creationId xmlns:a16="http://schemas.microsoft.com/office/drawing/2014/main" id="{9204B41F-0203-4672-94F4-B7CC8189D8FA}"/>
            </a:ext>
          </a:extLst>
        </xdr:cNvPr>
        <xdr:cNvCxnSpPr/>
      </xdr:nvCxnSpPr>
      <xdr:spPr>
        <a:xfrm>
          <a:off x="685800" y="64643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7" name="テキスト ボックス 46">
          <a:extLst>
            <a:ext uri="{FF2B5EF4-FFF2-40B4-BE49-F238E27FC236}">
              <a16:creationId xmlns:a16="http://schemas.microsoft.com/office/drawing/2014/main" id="{ED8BF6F3-9CB7-42C8-BC50-A42AE401D912}"/>
            </a:ext>
          </a:extLst>
        </xdr:cNvPr>
        <xdr:cNvSpPr txBox="1"/>
      </xdr:nvSpPr>
      <xdr:spPr>
        <a:xfrm>
          <a:off x="339891" y="63284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8" name="直線コネクタ 47">
          <a:extLst>
            <a:ext uri="{FF2B5EF4-FFF2-40B4-BE49-F238E27FC236}">
              <a16:creationId xmlns:a16="http://schemas.microsoft.com/office/drawing/2014/main" id="{54A5E743-9041-4140-A581-B517383E07B1}"/>
            </a:ext>
          </a:extLst>
        </xdr:cNvPr>
        <xdr:cNvCxnSpPr/>
      </xdr:nvCxnSpPr>
      <xdr:spPr>
        <a:xfrm>
          <a:off x="685800" y="60261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9" name="テキスト ボックス 48">
          <a:extLst>
            <a:ext uri="{FF2B5EF4-FFF2-40B4-BE49-F238E27FC236}">
              <a16:creationId xmlns:a16="http://schemas.microsoft.com/office/drawing/2014/main" id="{E12B229A-4A41-47F3-8D1A-EADCF76A53FF}"/>
            </a:ext>
          </a:extLst>
        </xdr:cNvPr>
        <xdr:cNvSpPr txBox="1"/>
      </xdr:nvSpPr>
      <xdr:spPr>
        <a:xfrm>
          <a:off x="339891" y="5890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50" name="直線コネクタ 49">
          <a:extLst>
            <a:ext uri="{FF2B5EF4-FFF2-40B4-BE49-F238E27FC236}">
              <a16:creationId xmlns:a16="http://schemas.microsoft.com/office/drawing/2014/main" id="{FB120374-9990-47F7-87D7-FD2391202F0C}"/>
            </a:ext>
          </a:extLst>
        </xdr:cNvPr>
        <xdr:cNvCxnSpPr/>
      </xdr:nvCxnSpPr>
      <xdr:spPr>
        <a:xfrm>
          <a:off x="685800" y="5588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162577</xdr:rowOff>
    </xdr:from>
    <xdr:ext cx="403059" cy="259045"/>
    <xdr:sp macro="" textlink="">
      <xdr:nvSpPr>
        <xdr:cNvPr id="51" name="テキスト ボックス 50">
          <a:extLst>
            <a:ext uri="{FF2B5EF4-FFF2-40B4-BE49-F238E27FC236}">
              <a16:creationId xmlns:a16="http://schemas.microsoft.com/office/drawing/2014/main" id="{8A8A0CBE-086A-4EE3-AFA6-02DCD8FD8B91}"/>
            </a:ext>
          </a:extLst>
        </xdr:cNvPr>
        <xdr:cNvSpPr txBox="1"/>
      </xdr:nvSpPr>
      <xdr:spPr>
        <a:xfrm>
          <a:off x="339891" y="54521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a:extLst>
            <a:ext uri="{FF2B5EF4-FFF2-40B4-BE49-F238E27FC236}">
              <a16:creationId xmlns:a16="http://schemas.microsoft.com/office/drawing/2014/main" id="{6FC07CD0-4589-438C-9F5E-6F798486705C}"/>
            </a:ext>
          </a:extLst>
        </xdr:cNvPr>
        <xdr:cNvCxnSpPr/>
      </xdr:nvCxnSpPr>
      <xdr:spPr>
        <a:xfrm>
          <a:off x="685800" y="5143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30</xdr:row>
      <xdr:rowOff>48277</xdr:rowOff>
    </xdr:from>
    <xdr:ext cx="403059" cy="259045"/>
    <xdr:sp macro="" textlink="">
      <xdr:nvSpPr>
        <xdr:cNvPr id="53" name="テキスト ボックス 52">
          <a:extLst>
            <a:ext uri="{FF2B5EF4-FFF2-40B4-BE49-F238E27FC236}">
              <a16:creationId xmlns:a16="http://schemas.microsoft.com/office/drawing/2014/main" id="{A27D1EEA-5C5C-49C8-8E44-C476655D5BDC}"/>
            </a:ext>
          </a:extLst>
        </xdr:cNvPr>
        <xdr:cNvSpPr txBox="1"/>
      </xdr:nvSpPr>
      <xdr:spPr>
        <a:xfrm>
          <a:off x="339891" y="50076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道路】&#10;有形固定資産減価償却率グラフ枠">
          <a:extLst>
            <a:ext uri="{FF2B5EF4-FFF2-40B4-BE49-F238E27FC236}">
              <a16:creationId xmlns:a16="http://schemas.microsoft.com/office/drawing/2014/main" id="{664CD698-B36C-4898-B6BD-D689B376BC81}"/>
            </a:ext>
          </a:extLst>
        </xdr:cNvPr>
        <xdr:cNvSpPr/>
      </xdr:nvSpPr>
      <xdr:spPr>
        <a:xfrm>
          <a:off x="685800" y="51435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94488</xdr:rowOff>
    </xdr:from>
    <xdr:to>
      <xdr:col>24</xdr:col>
      <xdr:colOff>62865</xdr:colOff>
      <xdr:row>41</xdr:row>
      <xdr:rowOff>73914</xdr:rowOff>
    </xdr:to>
    <xdr:cxnSp macro="">
      <xdr:nvCxnSpPr>
        <xdr:cNvPr id="55" name="直線コネクタ 54">
          <a:extLst>
            <a:ext uri="{FF2B5EF4-FFF2-40B4-BE49-F238E27FC236}">
              <a16:creationId xmlns:a16="http://schemas.microsoft.com/office/drawing/2014/main" id="{2C090F44-29F1-4563-88D0-DA3DC06DFF6D}"/>
            </a:ext>
          </a:extLst>
        </xdr:cNvPr>
        <xdr:cNvCxnSpPr/>
      </xdr:nvCxnSpPr>
      <xdr:spPr>
        <a:xfrm flipV="1">
          <a:off x="4177665" y="5549138"/>
          <a:ext cx="0" cy="13002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77741</xdr:rowOff>
    </xdr:from>
    <xdr:ext cx="405111" cy="259045"/>
    <xdr:sp macro="" textlink="">
      <xdr:nvSpPr>
        <xdr:cNvPr id="56" name="【道路】&#10;有形固定資産減価償却率最小値テキスト">
          <a:extLst>
            <a:ext uri="{FF2B5EF4-FFF2-40B4-BE49-F238E27FC236}">
              <a16:creationId xmlns:a16="http://schemas.microsoft.com/office/drawing/2014/main" id="{15094D0A-2503-4695-AB39-AABA30F02D7C}"/>
            </a:ext>
          </a:extLst>
        </xdr:cNvPr>
        <xdr:cNvSpPr txBox="1"/>
      </xdr:nvSpPr>
      <xdr:spPr>
        <a:xfrm>
          <a:off x="4216400" y="68531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73914</xdr:rowOff>
    </xdr:from>
    <xdr:to>
      <xdr:col>24</xdr:col>
      <xdr:colOff>152400</xdr:colOff>
      <xdr:row>41</xdr:row>
      <xdr:rowOff>73914</xdr:rowOff>
    </xdr:to>
    <xdr:cxnSp macro="">
      <xdr:nvCxnSpPr>
        <xdr:cNvPr id="57" name="直線コネクタ 56">
          <a:extLst>
            <a:ext uri="{FF2B5EF4-FFF2-40B4-BE49-F238E27FC236}">
              <a16:creationId xmlns:a16="http://schemas.microsoft.com/office/drawing/2014/main" id="{5B423B8B-8BD7-444F-B7DE-5A262DD6745C}"/>
            </a:ext>
          </a:extLst>
        </xdr:cNvPr>
        <xdr:cNvCxnSpPr/>
      </xdr:nvCxnSpPr>
      <xdr:spPr>
        <a:xfrm>
          <a:off x="4108450" y="684936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41165</xdr:rowOff>
    </xdr:from>
    <xdr:ext cx="405111" cy="259045"/>
    <xdr:sp macro="" textlink="">
      <xdr:nvSpPr>
        <xdr:cNvPr id="58" name="【道路】&#10;有形固定資産減価償却率最大値テキスト">
          <a:extLst>
            <a:ext uri="{FF2B5EF4-FFF2-40B4-BE49-F238E27FC236}">
              <a16:creationId xmlns:a16="http://schemas.microsoft.com/office/drawing/2014/main" id="{454D3877-8AAC-4A7A-8950-5FC56ECF8B28}"/>
            </a:ext>
          </a:extLst>
        </xdr:cNvPr>
        <xdr:cNvSpPr txBox="1"/>
      </xdr:nvSpPr>
      <xdr:spPr>
        <a:xfrm>
          <a:off x="4216400" y="53307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94488</xdr:rowOff>
    </xdr:from>
    <xdr:to>
      <xdr:col>24</xdr:col>
      <xdr:colOff>152400</xdr:colOff>
      <xdr:row>33</xdr:row>
      <xdr:rowOff>94488</xdr:rowOff>
    </xdr:to>
    <xdr:cxnSp macro="">
      <xdr:nvCxnSpPr>
        <xdr:cNvPr id="59" name="直線コネクタ 58">
          <a:extLst>
            <a:ext uri="{FF2B5EF4-FFF2-40B4-BE49-F238E27FC236}">
              <a16:creationId xmlns:a16="http://schemas.microsoft.com/office/drawing/2014/main" id="{4C020EB3-3199-4CAE-AEC3-7EA3771CC91C}"/>
            </a:ext>
          </a:extLst>
        </xdr:cNvPr>
        <xdr:cNvCxnSpPr/>
      </xdr:nvCxnSpPr>
      <xdr:spPr>
        <a:xfrm>
          <a:off x="4108450" y="554913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3827</xdr:rowOff>
    </xdr:from>
    <xdr:ext cx="405111" cy="259045"/>
    <xdr:sp macro="" textlink="">
      <xdr:nvSpPr>
        <xdr:cNvPr id="60" name="【道路】&#10;有形固定資産減価償却率平均値テキスト">
          <a:extLst>
            <a:ext uri="{FF2B5EF4-FFF2-40B4-BE49-F238E27FC236}">
              <a16:creationId xmlns:a16="http://schemas.microsoft.com/office/drawing/2014/main" id="{A6B9BC70-B5B9-4672-9955-2A5CEAB41890}"/>
            </a:ext>
          </a:extLst>
        </xdr:cNvPr>
        <xdr:cNvSpPr txBox="1"/>
      </xdr:nvSpPr>
      <xdr:spPr>
        <a:xfrm>
          <a:off x="4216400" y="61188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25400</xdr:rowOff>
    </xdr:from>
    <xdr:to>
      <xdr:col>24</xdr:col>
      <xdr:colOff>114300</xdr:colOff>
      <xdr:row>37</xdr:row>
      <xdr:rowOff>127000</xdr:rowOff>
    </xdr:to>
    <xdr:sp macro="" textlink="">
      <xdr:nvSpPr>
        <xdr:cNvPr id="61" name="フローチャート: 判断 60">
          <a:extLst>
            <a:ext uri="{FF2B5EF4-FFF2-40B4-BE49-F238E27FC236}">
              <a16:creationId xmlns:a16="http://schemas.microsoft.com/office/drawing/2014/main" id="{E1FB3C4B-52B7-43DF-B849-FA651A9605F4}"/>
            </a:ext>
          </a:extLst>
        </xdr:cNvPr>
        <xdr:cNvSpPr/>
      </xdr:nvSpPr>
      <xdr:spPr>
        <a:xfrm>
          <a:off x="4127500" y="6140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164846</xdr:rowOff>
    </xdr:from>
    <xdr:to>
      <xdr:col>20</xdr:col>
      <xdr:colOff>38100</xdr:colOff>
      <xdr:row>37</xdr:row>
      <xdr:rowOff>94996</xdr:rowOff>
    </xdr:to>
    <xdr:sp macro="" textlink="">
      <xdr:nvSpPr>
        <xdr:cNvPr id="62" name="フローチャート: 判断 61">
          <a:extLst>
            <a:ext uri="{FF2B5EF4-FFF2-40B4-BE49-F238E27FC236}">
              <a16:creationId xmlns:a16="http://schemas.microsoft.com/office/drawing/2014/main" id="{8612A085-BCB4-43B1-9884-3D136AF88A99}"/>
            </a:ext>
          </a:extLst>
        </xdr:cNvPr>
        <xdr:cNvSpPr/>
      </xdr:nvSpPr>
      <xdr:spPr>
        <a:xfrm>
          <a:off x="3384550" y="6114796"/>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132842</xdr:rowOff>
    </xdr:from>
    <xdr:to>
      <xdr:col>15</xdr:col>
      <xdr:colOff>101600</xdr:colOff>
      <xdr:row>37</xdr:row>
      <xdr:rowOff>62992</xdr:rowOff>
    </xdr:to>
    <xdr:sp macro="" textlink="">
      <xdr:nvSpPr>
        <xdr:cNvPr id="63" name="フローチャート: 判断 62">
          <a:extLst>
            <a:ext uri="{FF2B5EF4-FFF2-40B4-BE49-F238E27FC236}">
              <a16:creationId xmlns:a16="http://schemas.microsoft.com/office/drawing/2014/main" id="{C7084767-E84C-4852-BABA-F438A5F51E16}"/>
            </a:ext>
          </a:extLst>
        </xdr:cNvPr>
        <xdr:cNvSpPr/>
      </xdr:nvSpPr>
      <xdr:spPr>
        <a:xfrm>
          <a:off x="2571750" y="6082792"/>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98552</xdr:rowOff>
    </xdr:from>
    <xdr:to>
      <xdr:col>10</xdr:col>
      <xdr:colOff>165100</xdr:colOff>
      <xdr:row>37</xdr:row>
      <xdr:rowOff>28702</xdr:rowOff>
    </xdr:to>
    <xdr:sp macro="" textlink="">
      <xdr:nvSpPr>
        <xdr:cNvPr id="64" name="フローチャート: 判断 63">
          <a:extLst>
            <a:ext uri="{FF2B5EF4-FFF2-40B4-BE49-F238E27FC236}">
              <a16:creationId xmlns:a16="http://schemas.microsoft.com/office/drawing/2014/main" id="{68E57481-C4B2-4699-8321-20BE26C169E6}"/>
            </a:ext>
          </a:extLst>
        </xdr:cNvPr>
        <xdr:cNvSpPr/>
      </xdr:nvSpPr>
      <xdr:spPr>
        <a:xfrm>
          <a:off x="1778000" y="6048502"/>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59690</xdr:rowOff>
    </xdr:from>
    <xdr:to>
      <xdr:col>6</xdr:col>
      <xdr:colOff>38100</xdr:colOff>
      <xdr:row>36</xdr:row>
      <xdr:rowOff>161290</xdr:rowOff>
    </xdr:to>
    <xdr:sp macro="" textlink="">
      <xdr:nvSpPr>
        <xdr:cNvPr id="65" name="フローチャート: 判断 64">
          <a:extLst>
            <a:ext uri="{FF2B5EF4-FFF2-40B4-BE49-F238E27FC236}">
              <a16:creationId xmlns:a16="http://schemas.microsoft.com/office/drawing/2014/main" id="{44896DA0-3B2C-46C9-95F6-68AABD2B2C03}"/>
            </a:ext>
          </a:extLst>
        </xdr:cNvPr>
        <xdr:cNvSpPr/>
      </xdr:nvSpPr>
      <xdr:spPr>
        <a:xfrm>
          <a:off x="984250" y="600964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a:extLst>
            <a:ext uri="{FF2B5EF4-FFF2-40B4-BE49-F238E27FC236}">
              <a16:creationId xmlns:a16="http://schemas.microsoft.com/office/drawing/2014/main" id="{7BE9BEC4-ECC6-4AFA-BE60-FD28569B8863}"/>
            </a:ext>
          </a:extLst>
        </xdr:cNvPr>
        <xdr:cNvSpPr txBox="1"/>
      </xdr:nvSpPr>
      <xdr:spPr>
        <a:xfrm>
          <a:off x="40068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a:extLst>
            <a:ext uri="{FF2B5EF4-FFF2-40B4-BE49-F238E27FC236}">
              <a16:creationId xmlns:a16="http://schemas.microsoft.com/office/drawing/2014/main" id="{B74AD0D5-C991-486A-BA40-7BA69CDA2E33}"/>
            </a:ext>
          </a:extLst>
        </xdr:cNvPr>
        <xdr:cNvSpPr txBox="1"/>
      </xdr:nvSpPr>
      <xdr:spPr>
        <a:xfrm>
          <a:off x="32575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56A4AF1D-DBDC-438A-B6CC-4141BE46EF0C}"/>
            </a:ext>
          </a:extLst>
        </xdr:cNvPr>
        <xdr:cNvSpPr txBox="1"/>
      </xdr:nvSpPr>
      <xdr:spPr>
        <a:xfrm>
          <a:off x="24511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063A06D4-F4AB-4E62-A421-C753440EE73B}"/>
            </a:ext>
          </a:extLst>
        </xdr:cNvPr>
        <xdr:cNvSpPr txBox="1"/>
      </xdr:nvSpPr>
      <xdr:spPr>
        <a:xfrm>
          <a:off x="16573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1AAF28DD-5C55-48D3-A2D7-82A3A82EF03E}"/>
            </a:ext>
          </a:extLst>
        </xdr:cNvPr>
        <xdr:cNvSpPr txBox="1"/>
      </xdr:nvSpPr>
      <xdr:spPr>
        <a:xfrm>
          <a:off x="8572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121412</xdr:rowOff>
    </xdr:from>
    <xdr:to>
      <xdr:col>24</xdr:col>
      <xdr:colOff>114300</xdr:colOff>
      <xdr:row>37</xdr:row>
      <xdr:rowOff>51562</xdr:rowOff>
    </xdr:to>
    <xdr:sp macro="" textlink="">
      <xdr:nvSpPr>
        <xdr:cNvPr id="71" name="楕円 70">
          <a:extLst>
            <a:ext uri="{FF2B5EF4-FFF2-40B4-BE49-F238E27FC236}">
              <a16:creationId xmlns:a16="http://schemas.microsoft.com/office/drawing/2014/main" id="{FDC4AC7C-85B3-42B6-B4E4-D77837ED3961}"/>
            </a:ext>
          </a:extLst>
        </xdr:cNvPr>
        <xdr:cNvSpPr/>
      </xdr:nvSpPr>
      <xdr:spPr>
        <a:xfrm>
          <a:off x="4127500" y="6071362"/>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35</xdr:row>
      <xdr:rowOff>144289</xdr:rowOff>
    </xdr:from>
    <xdr:ext cx="405111" cy="259045"/>
    <xdr:sp macro="" textlink="">
      <xdr:nvSpPr>
        <xdr:cNvPr id="72" name="【道路】&#10;有形固定資産減価償却率該当値テキスト">
          <a:extLst>
            <a:ext uri="{FF2B5EF4-FFF2-40B4-BE49-F238E27FC236}">
              <a16:creationId xmlns:a16="http://schemas.microsoft.com/office/drawing/2014/main" id="{74B307EB-1249-4808-BB1F-839BA458EB9F}"/>
            </a:ext>
          </a:extLst>
        </xdr:cNvPr>
        <xdr:cNvSpPr txBox="1"/>
      </xdr:nvSpPr>
      <xdr:spPr>
        <a:xfrm>
          <a:off x="4216400" y="59291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84836</xdr:rowOff>
    </xdr:from>
    <xdr:to>
      <xdr:col>20</xdr:col>
      <xdr:colOff>38100</xdr:colOff>
      <xdr:row>37</xdr:row>
      <xdr:rowOff>14986</xdr:rowOff>
    </xdr:to>
    <xdr:sp macro="" textlink="">
      <xdr:nvSpPr>
        <xdr:cNvPr id="73" name="楕円 72">
          <a:extLst>
            <a:ext uri="{FF2B5EF4-FFF2-40B4-BE49-F238E27FC236}">
              <a16:creationId xmlns:a16="http://schemas.microsoft.com/office/drawing/2014/main" id="{E8892C0A-C844-484D-B12B-DB34EE05C3BB}"/>
            </a:ext>
          </a:extLst>
        </xdr:cNvPr>
        <xdr:cNvSpPr/>
      </xdr:nvSpPr>
      <xdr:spPr>
        <a:xfrm>
          <a:off x="3384550" y="6034786"/>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36</xdr:row>
      <xdr:rowOff>135636</xdr:rowOff>
    </xdr:from>
    <xdr:to>
      <xdr:col>24</xdr:col>
      <xdr:colOff>63500</xdr:colOff>
      <xdr:row>37</xdr:row>
      <xdr:rowOff>762</xdr:rowOff>
    </xdr:to>
    <xdr:cxnSp macro="">
      <xdr:nvCxnSpPr>
        <xdr:cNvPr id="74" name="直線コネクタ 73">
          <a:extLst>
            <a:ext uri="{FF2B5EF4-FFF2-40B4-BE49-F238E27FC236}">
              <a16:creationId xmlns:a16="http://schemas.microsoft.com/office/drawing/2014/main" id="{504E4229-8B05-45B9-964D-EBAD7F49655E}"/>
            </a:ext>
          </a:extLst>
        </xdr:cNvPr>
        <xdr:cNvCxnSpPr/>
      </xdr:nvCxnSpPr>
      <xdr:spPr>
        <a:xfrm>
          <a:off x="3429000" y="6085586"/>
          <a:ext cx="749300" cy="30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48260</xdr:rowOff>
    </xdr:from>
    <xdr:to>
      <xdr:col>15</xdr:col>
      <xdr:colOff>101600</xdr:colOff>
      <xdr:row>36</xdr:row>
      <xdr:rowOff>149860</xdr:rowOff>
    </xdr:to>
    <xdr:sp macro="" textlink="">
      <xdr:nvSpPr>
        <xdr:cNvPr id="75" name="楕円 74">
          <a:extLst>
            <a:ext uri="{FF2B5EF4-FFF2-40B4-BE49-F238E27FC236}">
              <a16:creationId xmlns:a16="http://schemas.microsoft.com/office/drawing/2014/main" id="{380AB2B9-3F24-4AB9-9BDC-0443F446CCDE}"/>
            </a:ext>
          </a:extLst>
        </xdr:cNvPr>
        <xdr:cNvSpPr/>
      </xdr:nvSpPr>
      <xdr:spPr>
        <a:xfrm>
          <a:off x="2571750" y="5998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99060</xdr:rowOff>
    </xdr:from>
    <xdr:to>
      <xdr:col>19</xdr:col>
      <xdr:colOff>177800</xdr:colOff>
      <xdr:row>36</xdr:row>
      <xdr:rowOff>135636</xdr:rowOff>
    </xdr:to>
    <xdr:cxnSp macro="">
      <xdr:nvCxnSpPr>
        <xdr:cNvPr id="76" name="直線コネクタ 75">
          <a:extLst>
            <a:ext uri="{FF2B5EF4-FFF2-40B4-BE49-F238E27FC236}">
              <a16:creationId xmlns:a16="http://schemas.microsoft.com/office/drawing/2014/main" id="{72EFC6AC-86F8-42DE-9DBD-8E7DE061204E}"/>
            </a:ext>
          </a:extLst>
        </xdr:cNvPr>
        <xdr:cNvCxnSpPr/>
      </xdr:nvCxnSpPr>
      <xdr:spPr>
        <a:xfrm>
          <a:off x="2622550" y="6049010"/>
          <a:ext cx="80645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9398</xdr:rowOff>
    </xdr:from>
    <xdr:to>
      <xdr:col>10</xdr:col>
      <xdr:colOff>165100</xdr:colOff>
      <xdr:row>36</xdr:row>
      <xdr:rowOff>110998</xdr:rowOff>
    </xdr:to>
    <xdr:sp macro="" textlink="">
      <xdr:nvSpPr>
        <xdr:cNvPr id="77" name="楕円 76">
          <a:extLst>
            <a:ext uri="{FF2B5EF4-FFF2-40B4-BE49-F238E27FC236}">
              <a16:creationId xmlns:a16="http://schemas.microsoft.com/office/drawing/2014/main" id="{CA1CD5F0-6897-45E7-ADF3-FD63422C1BEA}"/>
            </a:ext>
          </a:extLst>
        </xdr:cNvPr>
        <xdr:cNvSpPr/>
      </xdr:nvSpPr>
      <xdr:spPr>
        <a:xfrm>
          <a:off x="1778000" y="5959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36</xdr:row>
      <xdr:rowOff>60198</xdr:rowOff>
    </xdr:from>
    <xdr:to>
      <xdr:col>15</xdr:col>
      <xdr:colOff>50800</xdr:colOff>
      <xdr:row>36</xdr:row>
      <xdr:rowOff>99060</xdr:rowOff>
    </xdr:to>
    <xdr:cxnSp macro="">
      <xdr:nvCxnSpPr>
        <xdr:cNvPr id="78" name="直線コネクタ 77">
          <a:extLst>
            <a:ext uri="{FF2B5EF4-FFF2-40B4-BE49-F238E27FC236}">
              <a16:creationId xmlns:a16="http://schemas.microsoft.com/office/drawing/2014/main" id="{5C6B177E-C63A-4126-BA34-0C04FC7956F8}"/>
            </a:ext>
          </a:extLst>
        </xdr:cNvPr>
        <xdr:cNvCxnSpPr/>
      </xdr:nvCxnSpPr>
      <xdr:spPr>
        <a:xfrm>
          <a:off x="1828800" y="6010148"/>
          <a:ext cx="793750" cy="38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35</xdr:row>
      <xdr:rowOff>144272</xdr:rowOff>
    </xdr:from>
    <xdr:to>
      <xdr:col>6</xdr:col>
      <xdr:colOff>38100</xdr:colOff>
      <xdr:row>36</xdr:row>
      <xdr:rowOff>74422</xdr:rowOff>
    </xdr:to>
    <xdr:sp macro="" textlink="">
      <xdr:nvSpPr>
        <xdr:cNvPr id="79" name="楕円 78">
          <a:extLst>
            <a:ext uri="{FF2B5EF4-FFF2-40B4-BE49-F238E27FC236}">
              <a16:creationId xmlns:a16="http://schemas.microsoft.com/office/drawing/2014/main" id="{91DC6C7E-CE6F-4867-8663-7753C0A0EFD4}"/>
            </a:ext>
          </a:extLst>
        </xdr:cNvPr>
        <xdr:cNvSpPr/>
      </xdr:nvSpPr>
      <xdr:spPr>
        <a:xfrm>
          <a:off x="984250" y="5929122"/>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36</xdr:row>
      <xdr:rowOff>23622</xdr:rowOff>
    </xdr:from>
    <xdr:to>
      <xdr:col>10</xdr:col>
      <xdr:colOff>114300</xdr:colOff>
      <xdr:row>36</xdr:row>
      <xdr:rowOff>60198</xdr:rowOff>
    </xdr:to>
    <xdr:cxnSp macro="">
      <xdr:nvCxnSpPr>
        <xdr:cNvPr id="80" name="直線コネクタ 79">
          <a:extLst>
            <a:ext uri="{FF2B5EF4-FFF2-40B4-BE49-F238E27FC236}">
              <a16:creationId xmlns:a16="http://schemas.microsoft.com/office/drawing/2014/main" id="{B399D45A-7A4F-4FF8-ADBD-3C68DC782297}"/>
            </a:ext>
          </a:extLst>
        </xdr:cNvPr>
        <xdr:cNvCxnSpPr/>
      </xdr:nvCxnSpPr>
      <xdr:spPr>
        <a:xfrm>
          <a:off x="1028700" y="5973572"/>
          <a:ext cx="8001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86123</xdr:rowOff>
    </xdr:from>
    <xdr:ext cx="405111" cy="259045"/>
    <xdr:sp macro="" textlink="">
      <xdr:nvSpPr>
        <xdr:cNvPr id="81" name="n_1aveValue【道路】&#10;有形固定資産減価償却率">
          <a:extLst>
            <a:ext uri="{FF2B5EF4-FFF2-40B4-BE49-F238E27FC236}">
              <a16:creationId xmlns:a16="http://schemas.microsoft.com/office/drawing/2014/main" id="{C1361D10-9D44-41C4-ACD6-4B0468A9BB6A}"/>
            </a:ext>
          </a:extLst>
        </xdr:cNvPr>
        <xdr:cNvSpPr txBox="1"/>
      </xdr:nvSpPr>
      <xdr:spPr>
        <a:xfrm>
          <a:off x="3239144" y="62011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54119</xdr:rowOff>
    </xdr:from>
    <xdr:ext cx="405111" cy="259045"/>
    <xdr:sp macro="" textlink="">
      <xdr:nvSpPr>
        <xdr:cNvPr id="82" name="n_2aveValue【道路】&#10;有形固定資産減価償却率">
          <a:extLst>
            <a:ext uri="{FF2B5EF4-FFF2-40B4-BE49-F238E27FC236}">
              <a16:creationId xmlns:a16="http://schemas.microsoft.com/office/drawing/2014/main" id="{CFA05F78-5D78-480E-8B25-3220114AF996}"/>
            </a:ext>
          </a:extLst>
        </xdr:cNvPr>
        <xdr:cNvSpPr txBox="1"/>
      </xdr:nvSpPr>
      <xdr:spPr>
        <a:xfrm>
          <a:off x="2439044" y="61691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19829</xdr:rowOff>
    </xdr:from>
    <xdr:ext cx="405111" cy="259045"/>
    <xdr:sp macro="" textlink="">
      <xdr:nvSpPr>
        <xdr:cNvPr id="83" name="n_3aveValue【道路】&#10;有形固定資産減価償却率">
          <a:extLst>
            <a:ext uri="{FF2B5EF4-FFF2-40B4-BE49-F238E27FC236}">
              <a16:creationId xmlns:a16="http://schemas.microsoft.com/office/drawing/2014/main" id="{DED98C49-3DC3-4E30-928E-E7FAB9B485B5}"/>
            </a:ext>
          </a:extLst>
        </xdr:cNvPr>
        <xdr:cNvSpPr txBox="1"/>
      </xdr:nvSpPr>
      <xdr:spPr>
        <a:xfrm>
          <a:off x="1645294" y="61348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152417</xdr:rowOff>
    </xdr:from>
    <xdr:ext cx="405111" cy="259045"/>
    <xdr:sp macro="" textlink="">
      <xdr:nvSpPr>
        <xdr:cNvPr id="84" name="n_4aveValue【道路】&#10;有形固定資産減価償却率">
          <a:extLst>
            <a:ext uri="{FF2B5EF4-FFF2-40B4-BE49-F238E27FC236}">
              <a16:creationId xmlns:a16="http://schemas.microsoft.com/office/drawing/2014/main" id="{54FB6492-2402-4867-979C-F585DE688D5E}"/>
            </a:ext>
          </a:extLst>
        </xdr:cNvPr>
        <xdr:cNvSpPr txBox="1"/>
      </xdr:nvSpPr>
      <xdr:spPr>
        <a:xfrm>
          <a:off x="851544" y="6102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35</xdr:row>
      <xdr:rowOff>31513</xdr:rowOff>
    </xdr:from>
    <xdr:ext cx="405111" cy="259045"/>
    <xdr:sp macro="" textlink="">
      <xdr:nvSpPr>
        <xdr:cNvPr id="85" name="n_1mainValue【道路】&#10;有形固定資産減価償却率">
          <a:extLst>
            <a:ext uri="{FF2B5EF4-FFF2-40B4-BE49-F238E27FC236}">
              <a16:creationId xmlns:a16="http://schemas.microsoft.com/office/drawing/2014/main" id="{3E335773-D7DA-4D98-A08F-09320A6CC649}"/>
            </a:ext>
          </a:extLst>
        </xdr:cNvPr>
        <xdr:cNvSpPr txBox="1"/>
      </xdr:nvSpPr>
      <xdr:spPr>
        <a:xfrm>
          <a:off x="3239144" y="58163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34</xdr:row>
      <xdr:rowOff>166387</xdr:rowOff>
    </xdr:from>
    <xdr:ext cx="405111" cy="259045"/>
    <xdr:sp macro="" textlink="">
      <xdr:nvSpPr>
        <xdr:cNvPr id="86" name="n_2mainValue【道路】&#10;有形固定資産減価償却率">
          <a:extLst>
            <a:ext uri="{FF2B5EF4-FFF2-40B4-BE49-F238E27FC236}">
              <a16:creationId xmlns:a16="http://schemas.microsoft.com/office/drawing/2014/main" id="{2B58851C-C457-4BC3-B639-64205F8C81CF}"/>
            </a:ext>
          </a:extLst>
        </xdr:cNvPr>
        <xdr:cNvSpPr txBox="1"/>
      </xdr:nvSpPr>
      <xdr:spPr>
        <a:xfrm>
          <a:off x="2439044" y="57861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34</xdr:row>
      <xdr:rowOff>127525</xdr:rowOff>
    </xdr:from>
    <xdr:ext cx="405111" cy="259045"/>
    <xdr:sp macro="" textlink="">
      <xdr:nvSpPr>
        <xdr:cNvPr id="87" name="n_3mainValue【道路】&#10;有形固定資産減価償却率">
          <a:extLst>
            <a:ext uri="{FF2B5EF4-FFF2-40B4-BE49-F238E27FC236}">
              <a16:creationId xmlns:a16="http://schemas.microsoft.com/office/drawing/2014/main" id="{40E0F128-6BD6-4B84-AFDE-28967169469D}"/>
            </a:ext>
          </a:extLst>
        </xdr:cNvPr>
        <xdr:cNvSpPr txBox="1"/>
      </xdr:nvSpPr>
      <xdr:spPr>
        <a:xfrm>
          <a:off x="1645294" y="57472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90949</xdr:rowOff>
    </xdr:from>
    <xdr:ext cx="405111" cy="259045"/>
    <xdr:sp macro="" textlink="">
      <xdr:nvSpPr>
        <xdr:cNvPr id="88" name="n_4mainValue【道路】&#10;有形固定資産減価償却率">
          <a:extLst>
            <a:ext uri="{FF2B5EF4-FFF2-40B4-BE49-F238E27FC236}">
              <a16:creationId xmlns:a16="http://schemas.microsoft.com/office/drawing/2014/main" id="{EDA6DBA8-DF5D-4F77-AD3B-E0759B1C3EC2}"/>
            </a:ext>
          </a:extLst>
        </xdr:cNvPr>
        <xdr:cNvSpPr txBox="1"/>
      </xdr:nvSpPr>
      <xdr:spPr>
        <a:xfrm>
          <a:off x="851544" y="57106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a:extLst>
            <a:ext uri="{FF2B5EF4-FFF2-40B4-BE49-F238E27FC236}">
              <a16:creationId xmlns:a16="http://schemas.microsoft.com/office/drawing/2014/main" id="{C8D7D2DB-E17D-4094-ADE0-8D712F123928}"/>
            </a:ext>
          </a:extLst>
        </xdr:cNvPr>
        <xdr:cNvSpPr/>
      </xdr:nvSpPr>
      <xdr:spPr>
        <a:xfrm>
          <a:off x="5956300" y="40449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a:extLst>
            <a:ext uri="{FF2B5EF4-FFF2-40B4-BE49-F238E27FC236}">
              <a16:creationId xmlns:a16="http://schemas.microsoft.com/office/drawing/2014/main" id="{E43C273A-54D3-475D-B3AF-6CA105B536D6}"/>
            </a:ext>
          </a:extLst>
        </xdr:cNvPr>
        <xdr:cNvSpPr/>
      </xdr:nvSpPr>
      <xdr:spPr>
        <a:xfrm>
          <a:off x="606425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a:extLst>
            <a:ext uri="{FF2B5EF4-FFF2-40B4-BE49-F238E27FC236}">
              <a16:creationId xmlns:a16="http://schemas.microsoft.com/office/drawing/2014/main" id="{BB1B2E40-AD4C-4F50-AF58-26BA4751336E}"/>
            </a:ext>
          </a:extLst>
        </xdr:cNvPr>
        <xdr:cNvSpPr/>
      </xdr:nvSpPr>
      <xdr:spPr>
        <a:xfrm>
          <a:off x="606425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a:extLst>
            <a:ext uri="{FF2B5EF4-FFF2-40B4-BE49-F238E27FC236}">
              <a16:creationId xmlns:a16="http://schemas.microsoft.com/office/drawing/2014/main" id="{B35D6B29-3D67-4D8B-A961-B96B27A74304}"/>
            </a:ext>
          </a:extLst>
        </xdr:cNvPr>
        <xdr:cNvSpPr/>
      </xdr:nvSpPr>
      <xdr:spPr>
        <a:xfrm>
          <a:off x="69850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a:extLst>
            <a:ext uri="{FF2B5EF4-FFF2-40B4-BE49-F238E27FC236}">
              <a16:creationId xmlns:a16="http://schemas.microsoft.com/office/drawing/2014/main" id="{025C7903-FE1C-41E1-980C-AAC75F301CC6}"/>
            </a:ext>
          </a:extLst>
        </xdr:cNvPr>
        <xdr:cNvSpPr/>
      </xdr:nvSpPr>
      <xdr:spPr>
        <a:xfrm>
          <a:off x="69850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a:extLst>
            <a:ext uri="{FF2B5EF4-FFF2-40B4-BE49-F238E27FC236}">
              <a16:creationId xmlns:a16="http://schemas.microsoft.com/office/drawing/2014/main" id="{D4BF1B93-2516-4ED5-84CC-5F60CE6DB594}"/>
            </a:ext>
          </a:extLst>
        </xdr:cNvPr>
        <xdr:cNvSpPr/>
      </xdr:nvSpPr>
      <xdr:spPr>
        <a:xfrm>
          <a:off x="80137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a:extLst>
            <a:ext uri="{FF2B5EF4-FFF2-40B4-BE49-F238E27FC236}">
              <a16:creationId xmlns:a16="http://schemas.microsoft.com/office/drawing/2014/main" id="{E4A54820-2A27-40B1-A02F-DB59620E0677}"/>
            </a:ext>
          </a:extLst>
        </xdr:cNvPr>
        <xdr:cNvSpPr/>
      </xdr:nvSpPr>
      <xdr:spPr>
        <a:xfrm>
          <a:off x="80137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a:extLst>
            <a:ext uri="{FF2B5EF4-FFF2-40B4-BE49-F238E27FC236}">
              <a16:creationId xmlns:a16="http://schemas.microsoft.com/office/drawing/2014/main" id="{B0DCF555-6A6F-40D2-A5E0-99BBB3636653}"/>
            </a:ext>
          </a:extLst>
        </xdr:cNvPr>
        <xdr:cNvSpPr/>
      </xdr:nvSpPr>
      <xdr:spPr>
        <a:xfrm>
          <a:off x="5956300" y="51435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7" name="テキスト ボックス 96">
          <a:extLst>
            <a:ext uri="{FF2B5EF4-FFF2-40B4-BE49-F238E27FC236}">
              <a16:creationId xmlns:a16="http://schemas.microsoft.com/office/drawing/2014/main" id="{BB93641A-ED1F-4EE3-8F14-E7C7F9CAD0E2}"/>
            </a:ext>
          </a:extLst>
        </xdr:cNvPr>
        <xdr:cNvSpPr txBox="1"/>
      </xdr:nvSpPr>
      <xdr:spPr>
        <a:xfrm>
          <a:off x="5918200" y="495935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a:extLst>
            <a:ext uri="{FF2B5EF4-FFF2-40B4-BE49-F238E27FC236}">
              <a16:creationId xmlns:a16="http://schemas.microsoft.com/office/drawing/2014/main" id="{A284CA0A-592B-4F4B-AB5D-C408BAA22EC6}"/>
            </a:ext>
          </a:extLst>
        </xdr:cNvPr>
        <xdr:cNvCxnSpPr/>
      </xdr:nvCxnSpPr>
      <xdr:spPr>
        <a:xfrm>
          <a:off x="5956300" y="73469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99" name="直線コネクタ 98">
          <a:extLst>
            <a:ext uri="{FF2B5EF4-FFF2-40B4-BE49-F238E27FC236}">
              <a16:creationId xmlns:a16="http://schemas.microsoft.com/office/drawing/2014/main" id="{7F22CF0D-B13F-4E7E-ABF7-0928F28B5082}"/>
            </a:ext>
          </a:extLst>
        </xdr:cNvPr>
        <xdr:cNvCxnSpPr/>
      </xdr:nvCxnSpPr>
      <xdr:spPr>
        <a:xfrm>
          <a:off x="5956300" y="7033078"/>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100" name="テキスト ボックス 99">
          <a:extLst>
            <a:ext uri="{FF2B5EF4-FFF2-40B4-BE49-F238E27FC236}">
              <a16:creationId xmlns:a16="http://schemas.microsoft.com/office/drawing/2014/main" id="{877069AA-593F-4A73-B23E-487A793F0D8C}"/>
            </a:ext>
          </a:extLst>
        </xdr:cNvPr>
        <xdr:cNvSpPr txBox="1"/>
      </xdr:nvSpPr>
      <xdr:spPr>
        <a:xfrm>
          <a:off x="5527221" y="6897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101" name="直線コネクタ 100">
          <a:extLst>
            <a:ext uri="{FF2B5EF4-FFF2-40B4-BE49-F238E27FC236}">
              <a16:creationId xmlns:a16="http://schemas.microsoft.com/office/drawing/2014/main" id="{7BF5AF0A-897B-43C9-AAFA-68D0932D4F7C}"/>
            </a:ext>
          </a:extLst>
        </xdr:cNvPr>
        <xdr:cNvCxnSpPr/>
      </xdr:nvCxnSpPr>
      <xdr:spPr>
        <a:xfrm>
          <a:off x="5956300" y="6719207"/>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138084</xdr:rowOff>
    </xdr:from>
    <xdr:ext cx="467179" cy="259045"/>
    <xdr:sp macro="" textlink="">
      <xdr:nvSpPr>
        <xdr:cNvPr id="102" name="テキスト ボックス 101">
          <a:extLst>
            <a:ext uri="{FF2B5EF4-FFF2-40B4-BE49-F238E27FC236}">
              <a16:creationId xmlns:a16="http://schemas.microsoft.com/office/drawing/2014/main" id="{B96AB1CB-D3BF-453D-8BD9-25C82C7A4CE9}"/>
            </a:ext>
          </a:extLst>
        </xdr:cNvPr>
        <xdr:cNvSpPr txBox="1"/>
      </xdr:nvSpPr>
      <xdr:spPr>
        <a:xfrm>
          <a:off x="5527221" y="65833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103" name="直線コネクタ 102">
          <a:extLst>
            <a:ext uri="{FF2B5EF4-FFF2-40B4-BE49-F238E27FC236}">
              <a16:creationId xmlns:a16="http://schemas.microsoft.com/office/drawing/2014/main" id="{39C93114-DA8D-49C9-B6AB-305D02883DDB}"/>
            </a:ext>
          </a:extLst>
        </xdr:cNvPr>
        <xdr:cNvCxnSpPr/>
      </xdr:nvCxnSpPr>
      <xdr:spPr>
        <a:xfrm>
          <a:off x="5956300" y="640533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37</xdr:row>
      <xdr:rowOff>154412</xdr:rowOff>
    </xdr:from>
    <xdr:ext cx="467179" cy="259045"/>
    <xdr:sp macro="" textlink="">
      <xdr:nvSpPr>
        <xdr:cNvPr id="104" name="テキスト ボックス 103">
          <a:extLst>
            <a:ext uri="{FF2B5EF4-FFF2-40B4-BE49-F238E27FC236}">
              <a16:creationId xmlns:a16="http://schemas.microsoft.com/office/drawing/2014/main" id="{0595E842-1C6A-4424-B30C-232CD4E51711}"/>
            </a:ext>
          </a:extLst>
        </xdr:cNvPr>
        <xdr:cNvSpPr txBox="1"/>
      </xdr:nvSpPr>
      <xdr:spPr>
        <a:xfrm>
          <a:off x="5527221" y="62694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105" name="直線コネクタ 104">
          <a:extLst>
            <a:ext uri="{FF2B5EF4-FFF2-40B4-BE49-F238E27FC236}">
              <a16:creationId xmlns:a16="http://schemas.microsoft.com/office/drawing/2014/main" id="{C1CC69EA-D098-414D-B109-5A002CF6E56B}"/>
            </a:ext>
          </a:extLst>
        </xdr:cNvPr>
        <xdr:cNvCxnSpPr/>
      </xdr:nvCxnSpPr>
      <xdr:spPr>
        <a:xfrm>
          <a:off x="5956300" y="6091464"/>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170741</xdr:rowOff>
    </xdr:from>
    <xdr:ext cx="467179" cy="259045"/>
    <xdr:sp macro="" textlink="">
      <xdr:nvSpPr>
        <xdr:cNvPr id="106" name="テキスト ボックス 105">
          <a:extLst>
            <a:ext uri="{FF2B5EF4-FFF2-40B4-BE49-F238E27FC236}">
              <a16:creationId xmlns:a16="http://schemas.microsoft.com/office/drawing/2014/main" id="{05C06946-94FA-41A8-9BCB-B93522A62B60}"/>
            </a:ext>
          </a:extLst>
        </xdr:cNvPr>
        <xdr:cNvSpPr txBox="1"/>
      </xdr:nvSpPr>
      <xdr:spPr>
        <a:xfrm>
          <a:off x="5527221" y="594924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107" name="直線コネクタ 106">
          <a:extLst>
            <a:ext uri="{FF2B5EF4-FFF2-40B4-BE49-F238E27FC236}">
              <a16:creationId xmlns:a16="http://schemas.microsoft.com/office/drawing/2014/main" id="{03939833-2FF3-44DF-B2C6-88133524C9ED}"/>
            </a:ext>
          </a:extLst>
        </xdr:cNvPr>
        <xdr:cNvCxnSpPr/>
      </xdr:nvCxnSpPr>
      <xdr:spPr>
        <a:xfrm>
          <a:off x="5956300" y="5777593"/>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15620</xdr:rowOff>
    </xdr:from>
    <xdr:ext cx="531299" cy="259045"/>
    <xdr:sp macro="" textlink="">
      <xdr:nvSpPr>
        <xdr:cNvPr id="108" name="テキスト ボックス 107">
          <a:extLst>
            <a:ext uri="{FF2B5EF4-FFF2-40B4-BE49-F238E27FC236}">
              <a16:creationId xmlns:a16="http://schemas.microsoft.com/office/drawing/2014/main" id="{6A320B3F-67EE-45A7-BF50-215E2B6CF874}"/>
            </a:ext>
          </a:extLst>
        </xdr:cNvPr>
        <xdr:cNvSpPr txBox="1"/>
      </xdr:nvSpPr>
      <xdr:spPr>
        <a:xfrm>
          <a:off x="5482151" y="563537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09" name="直線コネクタ 108">
          <a:extLst>
            <a:ext uri="{FF2B5EF4-FFF2-40B4-BE49-F238E27FC236}">
              <a16:creationId xmlns:a16="http://schemas.microsoft.com/office/drawing/2014/main" id="{EE4BE795-8EA0-48C6-BB10-6E7A8A5304A3}"/>
            </a:ext>
          </a:extLst>
        </xdr:cNvPr>
        <xdr:cNvCxnSpPr/>
      </xdr:nvCxnSpPr>
      <xdr:spPr>
        <a:xfrm>
          <a:off x="5956300" y="5457372"/>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31949</xdr:rowOff>
    </xdr:from>
    <xdr:ext cx="531299" cy="259045"/>
    <xdr:sp macro="" textlink="">
      <xdr:nvSpPr>
        <xdr:cNvPr id="110" name="テキスト ボックス 109">
          <a:extLst>
            <a:ext uri="{FF2B5EF4-FFF2-40B4-BE49-F238E27FC236}">
              <a16:creationId xmlns:a16="http://schemas.microsoft.com/office/drawing/2014/main" id="{1CA98BF6-025A-433F-92BF-379D365AD063}"/>
            </a:ext>
          </a:extLst>
        </xdr:cNvPr>
        <xdr:cNvSpPr txBox="1"/>
      </xdr:nvSpPr>
      <xdr:spPr>
        <a:xfrm>
          <a:off x="5482151" y="532149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1" name="直線コネクタ 110">
          <a:extLst>
            <a:ext uri="{FF2B5EF4-FFF2-40B4-BE49-F238E27FC236}">
              <a16:creationId xmlns:a16="http://schemas.microsoft.com/office/drawing/2014/main" id="{D9B90721-FC6B-48D3-8CEB-7A0F50AA6C1F}"/>
            </a:ext>
          </a:extLst>
        </xdr:cNvPr>
        <xdr:cNvCxnSpPr/>
      </xdr:nvCxnSpPr>
      <xdr:spPr>
        <a:xfrm>
          <a:off x="5956300" y="5143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2" name="テキスト ボックス 111">
          <a:extLst>
            <a:ext uri="{FF2B5EF4-FFF2-40B4-BE49-F238E27FC236}">
              <a16:creationId xmlns:a16="http://schemas.microsoft.com/office/drawing/2014/main" id="{8B5B9B54-04E1-47AE-80B5-D4026A0B9C51}"/>
            </a:ext>
          </a:extLst>
        </xdr:cNvPr>
        <xdr:cNvSpPr txBox="1"/>
      </xdr:nvSpPr>
      <xdr:spPr>
        <a:xfrm>
          <a:off x="5482151" y="50076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3" name="【道路】&#10;一人当たり延長グラフ枠">
          <a:extLst>
            <a:ext uri="{FF2B5EF4-FFF2-40B4-BE49-F238E27FC236}">
              <a16:creationId xmlns:a16="http://schemas.microsoft.com/office/drawing/2014/main" id="{ACDEF967-FB5E-4A8F-9313-8C9C27A7E225}"/>
            </a:ext>
          </a:extLst>
        </xdr:cNvPr>
        <xdr:cNvSpPr/>
      </xdr:nvSpPr>
      <xdr:spPr>
        <a:xfrm>
          <a:off x="5956300" y="51435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18723</xdr:rowOff>
    </xdr:from>
    <xdr:to>
      <xdr:col>54</xdr:col>
      <xdr:colOff>189865</xdr:colOff>
      <xdr:row>42</xdr:row>
      <xdr:rowOff>18397</xdr:rowOff>
    </xdr:to>
    <xdr:cxnSp macro="">
      <xdr:nvCxnSpPr>
        <xdr:cNvPr id="114" name="直線コネクタ 113">
          <a:extLst>
            <a:ext uri="{FF2B5EF4-FFF2-40B4-BE49-F238E27FC236}">
              <a16:creationId xmlns:a16="http://schemas.microsoft.com/office/drawing/2014/main" id="{E6F5C51F-FA35-4F59-BD84-FD3ED619358F}"/>
            </a:ext>
          </a:extLst>
        </xdr:cNvPr>
        <xdr:cNvCxnSpPr/>
      </xdr:nvCxnSpPr>
      <xdr:spPr>
        <a:xfrm flipV="1">
          <a:off x="9429115" y="5473373"/>
          <a:ext cx="0" cy="14855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22224</xdr:rowOff>
    </xdr:from>
    <xdr:ext cx="469744" cy="259045"/>
    <xdr:sp macro="" textlink="">
      <xdr:nvSpPr>
        <xdr:cNvPr id="115" name="【道路】&#10;一人当たり延長最小値テキスト">
          <a:extLst>
            <a:ext uri="{FF2B5EF4-FFF2-40B4-BE49-F238E27FC236}">
              <a16:creationId xmlns:a16="http://schemas.microsoft.com/office/drawing/2014/main" id="{BD4EC865-B8C2-4A30-A1E0-01ACAB7C4DB7}"/>
            </a:ext>
          </a:extLst>
        </xdr:cNvPr>
        <xdr:cNvSpPr txBox="1"/>
      </xdr:nvSpPr>
      <xdr:spPr>
        <a:xfrm>
          <a:off x="9467850" y="69627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18397</xdr:rowOff>
    </xdr:from>
    <xdr:to>
      <xdr:col>55</xdr:col>
      <xdr:colOff>88900</xdr:colOff>
      <xdr:row>42</xdr:row>
      <xdr:rowOff>18397</xdr:rowOff>
    </xdr:to>
    <xdr:cxnSp macro="">
      <xdr:nvCxnSpPr>
        <xdr:cNvPr id="116" name="直線コネクタ 115">
          <a:extLst>
            <a:ext uri="{FF2B5EF4-FFF2-40B4-BE49-F238E27FC236}">
              <a16:creationId xmlns:a16="http://schemas.microsoft.com/office/drawing/2014/main" id="{86614184-3A20-4C2E-8AEE-8359376B9EB0}"/>
            </a:ext>
          </a:extLst>
        </xdr:cNvPr>
        <xdr:cNvCxnSpPr/>
      </xdr:nvCxnSpPr>
      <xdr:spPr>
        <a:xfrm>
          <a:off x="9359900" y="6958947"/>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136850</xdr:rowOff>
    </xdr:from>
    <xdr:ext cx="534377" cy="259045"/>
    <xdr:sp macro="" textlink="">
      <xdr:nvSpPr>
        <xdr:cNvPr id="117" name="【道路】&#10;一人当たり延長最大値テキスト">
          <a:extLst>
            <a:ext uri="{FF2B5EF4-FFF2-40B4-BE49-F238E27FC236}">
              <a16:creationId xmlns:a16="http://schemas.microsoft.com/office/drawing/2014/main" id="{7A4A2A69-27EC-47FB-851B-D72A7BE00285}"/>
            </a:ext>
          </a:extLst>
        </xdr:cNvPr>
        <xdr:cNvSpPr txBox="1"/>
      </xdr:nvSpPr>
      <xdr:spPr>
        <a:xfrm>
          <a:off x="9467850" y="5261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18723</xdr:rowOff>
    </xdr:from>
    <xdr:to>
      <xdr:col>55</xdr:col>
      <xdr:colOff>88900</xdr:colOff>
      <xdr:row>33</xdr:row>
      <xdr:rowOff>18723</xdr:rowOff>
    </xdr:to>
    <xdr:cxnSp macro="">
      <xdr:nvCxnSpPr>
        <xdr:cNvPr id="118" name="直線コネクタ 117">
          <a:extLst>
            <a:ext uri="{FF2B5EF4-FFF2-40B4-BE49-F238E27FC236}">
              <a16:creationId xmlns:a16="http://schemas.microsoft.com/office/drawing/2014/main" id="{7AA19581-67D1-49D4-9E64-725A4D102908}"/>
            </a:ext>
          </a:extLst>
        </xdr:cNvPr>
        <xdr:cNvCxnSpPr/>
      </xdr:nvCxnSpPr>
      <xdr:spPr>
        <a:xfrm>
          <a:off x="9359900" y="5473373"/>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121102</xdr:rowOff>
    </xdr:from>
    <xdr:ext cx="469744" cy="259045"/>
    <xdr:sp macro="" textlink="">
      <xdr:nvSpPr>
        <xdr:cNvPr id="119" name="【道路】&#10;一人当たり延長平均値テキスト">
          <a:extLst>
            <a:ext uri="{FF2B5EF4-FFF2-40B4-BE49-F238E27FC236}">
              <a16:creationId xmlns:a16="http://schemas.microsoft.com/office/drawing/2014/main" id="{3DE5AFAF-99A1-49FF-9767-9AD9F22BC1E6}"/>
            </a:ext>
          </a:extLst>
        </xdr:cNvPr>
        <xdr:cNvSpPr txBox="1"/>
      </xdr:nvSpPr>
      <xdr:spPr>
        <a:xfrm>
          <a:off x="9467850" y="623615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98226</xdr:rowOff>
    </xdr:from>
    <xdr:to>
      <xdr:col>55</xdr:col>
      <xdr:colOff>50800</xdr:colOff>
      <xdr:row>39</xdr:row>
      <xdr:rowOff>28376</xdr:rowOff>
    </xdr:to>
    <xdr:sp macro="" textlink="">
      <xdr:nvSpPr>
        <xdr:cNvPr id="120" name="フローチャート: 判断 119">
          <a:extLst>
            <a:ext uri="{FF2B5EF4-FFF2-40B4-BE49-F238E27FC236}">
              <a16:creationId xmlns:a16="http://schemas.microsoft.com/office/drawing/2014/main" id="{4578DFB7-11C1-470A-8219-55B848C6B15B}"/>
            </a:ext>
          </a:extLst>
        </xdr:cNvPr>
        <xdr:cNvSpPr/>
      </xdr:nvSpPr>
      <xdr:spPr>
        <a:xfrm>
          <a:off x="9398000" y="6378376"/>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98226</xdr:rowOff>
    </xdr:from>
    <xdr:to>
      <xdr:col>50</xdr:col>
      <xdr:colOff>165100</xdr:colOff>
      <xdr:row>39</xdr:row>
      <xdr:rowOff>28376</xdr:rowOff>
    </xdr:to>
    <xdr:sp macro="" textlink="">
      <xdr:nvSpPr>
        <xdr:cNvPr id="121" name="フローチャート: 判断 120">
          <a:extLst>
            <a:ext uri="{FF2B5EF4-FFF2-40B4-BE49-F238E27FC236}">
              <a16:creationId xmlns:a16="http://schemas.microsoft.com/office/drawing/2014/main" id="{49BB34C2-D670-4F67-9FAD-9072A1865F66}"/>
            </a:ext>
          </a:extLst>
        </xdr:cNvPr>
        <xdr:cNvSpPr/>
      </xdr:nvSpPr>
      <xdr:spPr>
        <a:xfrm>
          <a:off x="8636000" y="6378376"/>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107805</xdr:rowOff>
    </xdr:from>
    <xdr:to>
      <xdr:col>46</xdr:col>
      <xdr:colOff>38100</xdr:colOff>
      <xdr:row>39</xdr:row>
      <xdr:rowOff>37955</xdr:rowOff>
    </xdr:to>
    <xdr:sp macro="" textlink="">
      <xdr:nvSpPr>
        <xdr:cNvPr id="122" name="フローチャート: 判断 121">
          <a:extLst>
            <a:ext uri="{FF2B5EF4-FFF2-40B4-BE49-F238E27FC236}">
              <a16:creationId xmlns:a16="http://schemas.microsoft.com/office/drawing/2014/main" id="{678111EA-5B7D-42F3-85D9-5E312104132C}"/>
            </a:ext>
          </a:extLst>
        </xdr:cNvPr>
        <xdr:cNvSpPr/>
      </xdr:nvSpPr>
      <xdr:spPr>
        <a:xfrm>
          <a:off x="7842250" y="6387955"/>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102036</xdr:rowOff>
    </xdr:from>
    <xdr:to>
      <xdr:col>41</xdr:col>
      <xdr:colOff>101600</xdr:colOff>
      <xdr:row>39</xdr:row>
      <xdr:rowOff>32186</xdr:rowOff>
    </xdr:to>
    <xdr:sp macro="" textlink="">
      <xdr:nvSpPr>
        <xdr:cNvPr id="123" name="フローチャート: 判断 122">
          <a:extLst>
            <a:ext uri="{FF2B5EF4-FFF2-40B4-BE49-F238E27FC236}">
              <a16:creationId xmlns:a16="http://schemas.microsoft.com/office/drawing/2014/main" id="{9E8F46BC-81E6-4CE3-9018-C8DDCCADBA68}"/>
            </a:ext>
          </a:extLst>
        </xdr:cNvPr>
        <xdr:cNvSpPr/>
      </xdr:nvSpPr>
      <xdr:spPr>
        <a:xfrm>
          <a:off x="7029450" y="6382186"/>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105519</xdr:rowOff>
    </xdr:from>
    <xdr:to>
      <xdr:col>36</xdr:col>
      <xdr:colOff>165100</xdr:colOff>
      <xdr:row>39</xdr:row>
      <xdr:rowOff>35669</xdr:rowOff>
    </xdr:to>
    <xdr:sp macro="" textlink="">
      <xdr:nvSpPr>
        <xdr:cNvPr id="124" name="フローチャート: 判断 123">
          <a:extLst>
            <a:ext uri="{FF2B5EF4-FFF2-40B4-BE49-F238E27FC236}">
              <a16:creationId xmlns:a16="http://schemas.microsoft.com/office/drawing/2014/main" id="{D95B1751-72A3-4474-A21E-17305B441297}"/>
            </a:ext>
          </a:extLst>
        </xdr:cNvPr>
        <xdr:cNvSpPr/>
      </xdr:nvSpPr>
      <xdr:spPr>
        <a:xfrm>
          <a:off x="6235700" y="6385669"/>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8EBAD855-CD80-4990-A2ED-0D75F520BF47}"/>
            </a:ext>
          </a:extLst>
        </xdr:cNvPr>
        <xdr:cNvSpPr txBox="1"/>
      </xdr:nvSpPr>
      <xdr:spPr>
        <a:xfrm>
          <a:off x="92583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728B0AF1-6BA9-4815-ADD3-2F16D883E03E}"/>
            </a:ext>
          </a:extLst>
        </xdr:cNvPr>
        <xdr:cNvSpPr txBox="1"/>
      </xdr:nvSpPr>
      <xdr:spPr>
        <a:xfrm>
          <a:off x="85153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9CA9F705-7014-49A1-B9D7-0A4972EE9A45}"/>
            </a:ext>
          </a:extLst>
        </xdr:cNvPr>
        <xdr:cNvSpPr txBox="1"/>
      </xdr:nvSpPr>
      <xdr:spPr>
        <a:xfrm>
          <a:off x="77152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C0061F6A-2009-443B-89ED-4B52DB10A76C}"/>
            </a:ext>
          </a:extLst>
        </xdr:cNvPr>
        <xdr:cNvSpPr txBox="1"/>
      </xdr:nvSpPr>
      <xdr:spPr>
        <a:xfrm>
          <a:off x="69088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BAB6EAE6-FF53-4CB7-ACFE-850B9969573B}"/>
            </a:ext>
          </a:extLst>
        </xdr:cNvPr>
        <xdr:cNvSpPr txBox="1"/>
      </xdr:nvSpPr>
      <xdr:spPr>
        <a:xfrm>
          <a:off x="61150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51743</xdr:rowOff>
    </xdr:from>
    <xdr:to>
      <xdr:col>55</xdr:col>
      <xdr:colOff>50800</xdr:colOff>
      <xdr:row>40</xdr:row>
      <xdr:rowOff>153343</xdr:rowOff>
    </xdr:to>
    <xdr:sp macro="" textlink="">
      <xdr:nvSpPr>
        <xdr:cNvPr id="130" name="楕円 129">
          <a:extLst>
            <a:ext uri="{FF2B5EF4-FFF2-40B4-BE49-F238E27FC236}">
              <a16:creationId xmlns:a16="http://schemas.microsoft.com/office/drawing/2014/main" id="{901F771C-6DE4-4567-A0D9-40649379A999}"/>
            </a:ext>
          </a:extLst>
        </xdr:cNvPr>
        <xdr:cNvSpPr/>
      </xdr:nvSpPr>
      <xdr:spPr>
        <a:xfrm>
          <a:off x="9398000" y="6662093"/>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30170</xdr:rowOff>
    </xdr:from>
    <xdr:ext cx="469744" cy="259045"/>
    <xdr:sp macro="" textlink="">
      <xdr:nvSpPr>
        <xdr:cNvPr id="131" name="【道路】&#10;一人当たり延長該当値テキスト">
          <a:extLst>
            <a:ext uri="{FF2B5EF4-FFF2-40B4-BE49-F238E27FC236}">
              <a16:creationId xmlns:a16="http://schemas.microsoft.com/office/drawing/2014/main" id="{CF1EA639-68E2-4BA5-AC3C-B509CD48E1F5}"/>
            </a:ext>
          </a:extLst>
        </xdr:cNvPr>
        <xdr:cNvSpPr txBox="1"/>
      </xdr:nvSpPr>
      <xdr:spPr>
        <a:xfrm>
          <a:off x="9467850" y="66405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55771</xdr:rowOff>
    </xdr:from>
    <xdr:to>
      <xdr:col>50</xdr:col>
      <xdr:colOff>165100</xdr:colOff>
      <xdr:row>40</xdr:row>
      <xdr:rowOff>157371</xdr:rowOff>
    </xdr:to>
    <xdr:sp macro="" textlink="">
      <xdr:nvSpPr>
        <xdr:cNvPr id="132" name="楕円 131">
          <a:extLst>
            <a:ext uri="{FF2B5EF4-FFF2-40B4-BE49-F238E27FC236}">
              <a16:creationId xmlns:a16="http://schemas.microsoft.com/office/drawing/2014/main" id="{25C6D08B-901C-4CEE-93B2-02F05BAFB575}"/>
            </a:ext>
          </a:extLst>
        </xdr:cNvPr>
        <xdr:cNvSpPr/>
      </xdr:nvSpPr>
      <xdr:spPr>
        <a:xfrm>
          <a:off x="8636000" y="6666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102543</xdr:rowOff>
    </xdr:from>
    <xdr:to>
      <xdr:col>55</xdr:col>
      <xdr:colOff>0</xdr:colOff>
      <xdr:row>40</xdr:row>
      <xdr:rowOff>106571</xdr:rowOff>
    </xdr:to>
    <xdr:cxnSp macro="">
      <xdr:nvCxnSpPr>
        <xdr:cNvPr id="133" name="直線コネクタ 132">
          <a:extLst>
            <a:ext uri="{FF2B5EF4-FFF2-40B4-BE49-F238E27FC236}">
              <a16:creationId xmlns:a16="http://schemas.microsoft.com/office/drawing/2014/main" id="{A2745B68-56A0-4A33-A34B-876D7435A4A2}"/>
            </a:ext>
          </a:extLst>
        </xdr:cNvPr>
        <xdr:cNvCxnSpPr/>
      </xdr:nvCxnSpPr>
      <xdr:spPr>
        <a:xfrm flipV="1">
          <a:off x="8686800" y="6712893"/>
          <a:ext cx="742950" cy="4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60126</xdr:rowOff>
    </xdr:from>
    <xdr:to>
      <xdr:col>46</xdr:col>
      <xdr:colOff>38100</xdr:colOff>
      <xdr:row>40</xdr:row>
      <xdr:rowOff>161726</xdr:rowOff>
    </xdr:to>
    <xdr:sp macro="" textlink="">
      <xdr:nvSpPr>
        <xdr:cNvPr id="134" name="楕円 133">
          <a:extLst>
            <a:ext uri="{FF2B5EF4-FFF2-40B4-BE49-F238E27FC236}">
              <a16:creationId xmlns:a16="http://schemas.microsoft.com/office/drawing/2014/main" id="{DB1459F0-9CC9-4BBC-91AF-4CFA3BE91E85}"/>
            </a:ext>
          </a:extLst>
        </xdr:cNvPr>
        <xdr:cNvSpPr/>
      </xdr:nvSpPr>
      <xdr:spPr>
        <a:xfrm>
          <a:off x="7842250" y="6670476"/>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106571</xdr:rowOff>
    </xdr:from>
    <xdr:to>
      <xdr:col>50</xdr:col>
      <xdr:colOff>114300</xdr:colOff>
      <xdr:row>40</xdr:row>
      <xdr:rowOff>110926</xdr:rowOff>
    </xdr:to>
    <xdr:cxnSp macro="">
      <xdr:nvCxnSpPr>
        <xdr:cNvPr id="135" name="直線コネクタ 134">
          <a:extLst>
            <a:ext uri="{FF2B5EF4-FFF2-40B4-BE49-F238E27FC236}">
              <a16:creationId xmlns:a16="http://schemas.microsoft.com/office/drawing/2014/main" id="{5C55C2A8-A29D-437D-B425-E4D548AF803E}"/>
            </a:ext>
          </a:extLst>
        </xdr:cNvPr>
        <xdr:cNvCxnSpPr/>
      </xdr:nvCxnSpPr>
      <xdr:spPr>
        <a:xfrm flipV="1">
          <a:off x="7886700" y="6716921"/>
          <a:ext cx="800100" cy="4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63391</xdr:rowOff>
    </xdr:from>
    <xdr:to>
      <xdr:col>41</xdr:col>
      <xdr:colOff>101600</xdr:colOff>
      <xdr:row>40</xdr:row>
      <xdr:rowOff>164991</xdr:rowOff>
    </xdr:to>
    <xdr:sp macro="" textlink="">
      <xdr:nvSpPr>
        <xdr:cNvPr id="136" name="楕円 135">
          <a:extLst>
            <a:ext uri="{FF2B5EF4-FFF2-40B4-BE49-F238E27FC236}">
              <a16:creationId xmlns:a16="http://schemas.microsoft.com/office/drawing/2014/main" id="{32AAA397-C18F-49D2-99F5-3649EDC4500D}"/>
            </a:ext>
          </a:extLst>
        </xdr:cNvPr>
        <xdr:cNvSpPr/>
      </xdr:nvSpPr>
      <xdr:spPr>
        <a:xfrm>
          <a:off x="7029450" y="6673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110926</xdr:rowOff>
    </xdr:from>
    <xdr:to>
      <xdr:col>45</xdr:col>
      <xdr:colOff>177800</xdr:colOff>
      <xdr:row>40</xdr:row>
      <xdr:rowOff>114191</xdr:rowOff>
    </xdr:to>
    <xdr:cxnSp macro="">
      <xdr:nvCxnSpPr>
        <xdr:cNvPr id="137" name="直線コネクタ 136">
          <a:extLst>
            <a:ext uri="{FF2B5EF4-FFF2-40B4-BE49-F238E27FC236}">
              <a16:creationId xmlns:a16="http://schemas.microsoft.com/office/drawing/2014/main" id="{C2B4E981-18E8-4BD6-A0BB-187363FE03F9}"/>
            </a:ext>
          </a:extLst>
        </xdr:cNvPr>
        <xdr:cNvCxnSpPr/>
      </xdr:nvCxnSpPr>
      <xdr:spPr>
        <a:xfrm flipV="1">
          <a:off x="7080250" y="6721276"/>
          <a:ext cx="80645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66874</xdr:rowOff>
    </xdr:from>
    <xdr:to>
      <xdr:col>36</xdr:col>
      <xdr:colOff>165100</xdr:colOff>
      <xdr:row>40</xdr:row>
      <xdr:rowOff>168474</xdr:rowOff>
    </xdr:to>
    <xdr:sp macro="" textlink="">
      <xdr:nvSpPr>
        <xdr:cNvPr id="138" name="楕円 137">
          <a:extLst>
            <a:ext uri="{FF2B5EF4-FFF2-40B4-BE49-F238E27FC236}">
              <a16:creationId xmlns:a16="http://schemas.microsoft.com/office/drawing/2014/main" id="{3E48B546-0427-4911-AB4E-0C463729F517}"/>
            </a:ext>
          </a:extLst>
        </xdr:cNvPr>
        <xdr:cNvSpPr/>
      </xdr:nvSpPr>
      <xdr:spPr>
        <a:xfrm>
          <a:off x="6235700" y="6677224"/>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114191</xdr:rowOff>
    </xdr:from>
    <xdr:to>
      <xdr:col>41</xdr:col>
      <xdr:colOff>50800</xdr:colOff>
      <xdr:row>40</xdr:row>
      <xdr:rowOff>117674</xdr:rowOff>
    </xdr:to>
    <xdr:cxnSp macro="">
      <xdr:nvCxnSpPr>
        <xdr:cNvPr id="139" name="直線コネクタ 138">
          <a:extLst>
            <a:ext uri="{FF2B5EF4-FFF2-40B4-BE49-F238E27FC236}">
              <a16:creationId xmlns:a16="http://schemas.microsoft.com/office/drawing/2014/main" id="{EC47945E-867D-441C-B4E7-367BA4A888FA}"/>
            </a:ext>
          </a:extLst>
        </xdr:cNvPr>
        <xdr:cNvCxnSpPr/>
      </xdr:nvCxnSpPr>
      <xdr:spPr>
        <a:xfrm flipV="1">
          <a:off x="6286500" y="6724541"/>
          <a:ext cx="793750" cy="34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37</xdr:row>
      <xdr:rowOff>44902</xdr:rowOff>
    </xdr:from>
    <xdr:ext cx="469744" cy="259045"/>
    <xdr:sp macro="" textlink="">
      <xdr:nvSpPr>
        <xdr:cNvPr id="140" name="n_1aveValue【道路】&#10;一人当たり延長">
          <a:extLst>
            <a:ext uri="{FF2B5EF4-FFF2-40B4-BE49-F238E27FC236}">
              <a16:creationId xmlns:a16="http://schemas.microsoft.com/office/drawing/2014/main" id="{61BBFE5C-1766-412F-8150-B1D6E73C58D7}"/>
            </a:ext>
          </a:extLst>
        </xdr:cNvPr>
        <xdr:cNvSpPr txBox="1"/>
      </xdr:nvSpPr>
      <xdr:spPr>
        <a:xfrm>
          <a:off x="8458277" y="61599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54482</xdr:rowOff>
    </xdr:from>
    <xdr:ext cx="469744" cy="259045"/>
    <xdr:sp macro="" textlink="">
      <xdr:nvSpPr>
        <xdr:cNvPr id="141" name="n_2aveValue【道路】&#10;一人当たり延長">
          <a:extLst>
            <a:ext uri="{FF2B5EF4-FFF2-40B4-BE49-F238E27FC236}">
              <a16:creationId xmlns:a16="http://schemas.microsoft.com/office/drawing/2014/main" id="{5C59B7E0-9965-4464-B987-E89EBB365A72}"/>
            </a:ext>
          </a:extLst>
        </xdr:cNvPr>
        <xdr:cNvSpPr txBox="1"/>
      </xdr:nvSpPr>
      <xdr:spPr>
        <a:xfrm>
          <a:off x="7677227" y="61695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37</xdr:row>
      <xdr:rowOff>48712</xdr:rowOff>
    </xdr:from>
    <xdr:ext cx="469744" cy="259045"/>
    <xdr:sp macro="" textlink="">
      <xdr:nvSpPr>
        <xdr:cNvPr id="142" name="n_3aveValue【道路】&#10;一人当たり延長">
          <a:extLst>
            <a:ext uri="{FF2B5EF4-FFF2-40B4-BE49-F238E27FC236}">
              <a16:creationId xmlns:a16="http://schemas.microsoft.com/office/drawing/2014/main" id="{8A81468C-27BA-4D10-A80F-91B74E131492}"/>
            </a:ext>
          </a:extLst>
        </xdr:cNvPr>
        <xdr:cNvSpPr txBox="1"/>
      </xdr:nvSpPr>
      <xdr:spPr>
        <a:xfrm>
          <a:off x="6864427" y="61637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37</xdr:row>
      <xdr:rowOff>52196</xdr:rowOff>
    </xdr:from>
    <xdr:ext cx="469744" cy="259045"/>
    <xdr:sp macro="" textlink="">
      <xdr:nvSpPr>
        <xdr:cNvPr id="143" name="n_4aveValue【道路】&#10;一人当たり延長">
          <a:extLst>
            <a:ext uri="{FF2B5EF4-FFF2-40B4-BE49-F238E27FC236}">
              <a16:creationId xmlns:a16="http://schemas.microsoft.com/office/drawing/2014/main" id="{0761C861-248C-4B4A-86AA-3BE7BA9C216C}"/>
            </a:ext>
          </a:extLst>
        </xdr:cNvPr>
        <xdr:cNvSpPr txBox="1"/>
      </xdr:nvSpPr>
      <xdr:spPr>
        <a:xfrm>
          <a:off x="6070677" y="61672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40</xdr:row>
      <xdr:rowOff>148498</xdr:rowOff>
    </xdr:from>
    <xdr:ext cx="469744" cy="259045"/>
    <xdr:sp macro="" textlink="">
      <xdr:nvSpPr>
        <xdr:cNvPr id="144" name="n_1mainValue【道路】&#10;一人当たり延長">
          <a:extLst>
            <a:ext uri="{FF2B5EF4-FFF2-40B4-BE49-F238E27FC236}">
              <a16:creationId xmlns:a16="http://schemas.microsoft.com/office/drawing/2014/main" id="{F29B6CE3-073E-43EB-8A81-03205E1838C7}"/>
            </a:ext>
          </a:extLst>
        </xdr:cNvPr>
        <xdr:cNvSpPr txBox="1"/>
      </xdr:nvSpPr>
      <xdr:spPr>
        <a:xfrm>
          <a:off x="8458277" y="67588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152853</xdr:rowOff>
    </xdr:from>
    <xdr:ext cx="469744" cy="259045"/>
    <xdr:sp macro="" textlink="">
      <xdr:nvSpPr>
        <xdr:cNvPr id="145" name="n_2mainValue【道路】&#10;一人当たり延長">
          <a:extLst>
            <a:ext uri="{FF2B5EF4-FFF2-40B4-BE49-F238E27FC236}">
              <a16:creationId xmlns:a16="http://schemas.microsoft.com/office/drawing/2014/main" id="{57C83364-B83D-4358-B9F8-92DB2E5178A3}"/>
            </a:ext>
          </a:extLst>
        </xdr:cNvPr>
        <xdr:cNvSpPr txBox="1"/>
      </xdr:nvSpPr>
      <xdr:spPr>
        <a:xfrm>
          <a:off x="7677227" y="67632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156118</xdr:rowOff>
    </xdr:from>
    <xdr:ext cx="469744" cy="259045"/>
    <xdr:sp macro="" textlink="">
      <xdr:nvSpPr>
        <xdr:cNvPr id="146" name="n_3mainValue【道路】&#10;一人当たり延長">
          <a:extLst>
            <a:ext uri="{FF2B5EF4-FFF2-40B4-BE49-F238E27FC236}">
              <a16:creationId xmlns:a16="http://schemas.microsoft.com/office/drawing/2014/main" id="{5F1D1163-71A9-4B63-B541-428E4F02294C}"/>
            </a:ext>
          </a:extLst>
        </xdr:cNvPr>
        <xdr:cNvSpPr txBox="1"/>
      </xdr:nvSpPr>
      <xdr:spPr>
        <a:xfrm>
          <a:off x="6864427" y="67664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159601</xdr:rowOff>
    </xdr:from>
    <xdr:ext cx="469744" cy="259045"/>
    <xdr:sp macro="" textlink="">
      <xdr:nvSpPr>
        <xdr:cNvPr id="147" name="n_4mainValue【道路】&#10;一人当たり延長">
          <a:extLst>
            <a:ext uri="{FF2B5EF4-FFF2-40B4-BE49-F238E27FC236}">
              <a16:creationId xmlns:a16="http://schemas.microsoft.com/office/drawing/2014/main" id="{D01DEC84-0AD1-45D8-B693-BA41D4BFB1C3}"/>
            </a:ext>
          </a:extLst>
        </xdr:cNvPr>
        <xdr:cNvSpPr txBox="1"/>
      </xdr:nvSpPr>
      <xdr:spPr>
        <a:xfrm>
          <a:off x="6070677" y="67699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8" name="正方形/長方形 147">
          <a:extLst>
            <a:ext uri="{FF2B5EF4-FFF2-40B4-BE49-F238E27FC236}">
              <a16:creationId xmlns:a16="http://schemas.microsoft.com/office/drawing/2014/main" id="{8C3561C4-E988-43F9-9B09-523B1BB9436C}"/>
            </a:ext>
          </a:extLst>
        </xdr:cNvPr>
        <xdr:cNvSpPr/>
      </xdr:nvSpPr>
      <xdr:spPr>
        <a:xfrm>
          <a:off x="685800" y="77152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9" name="正方形/長方形 148">
          <a:extLst>
            <a:ext uri="{FF2B5EF4-FFF2-40B4-BE49-F238E27FC236}">
              <a16:creationId xmlns:a16="http://schemas.microsoft.com/office/drawing/2014/main" id="{02A379D2-7DEA-4AB7-9795-7602987D17B2}"/>
            </a:ext>
          </a:extLst>
        </xdr:cNvPr>
        <xdr:cNvSpPr/>
      </xdr:nvSpPr>
      <xdr:spPr>
        <a:xfrm>
          <a:off x="8128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0" name="正方形/長方形 149">
          <a:extLst>
            <a:ext uri="{FF2B5EF4-FFF2-40B4-BE49-F238E27FC236}">
              <a16:creationId xmlns:a16="http://schemas.microsoft.com/office/drawing/2014/main" id="{D317FF8F-A885-4934-8C0F-8BFF8AAD32A6}"/>
            </a:ext>
          </a:extLst>
        </xdr:cNvPr>
        <xdr:cNvSpPr/>
      </xdr:nvSpPr>
      <xdr:spPr>
        <a:xfrm>
          <a:off x="8128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1" name="正方形/長方形 150">
          <a:extLst>
            <a:ext uri="{FF2B5EF4-FFF2-40B4-BE49-F238E27FC236}">
              <a16:creationId xmlns:a16="http://schemas.microsoft.com/office/drawing/2014/main" id="{EBBB9A39-A4FE-413D-8F29-D943BFE29311}"/>
            </a:ext>
          </a:extLst>
        </xdr:cNvPr>
        <xdr:cNvSpPr/>
      </xdr:nvSpPr>
      <xdr:spPr>
        <a:xfrm>
          <a:off x="17145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2" name="正方形/長方形 151">
          <a:extLst>
            <a:ext uri="{FF2B5EF4-FFF2-40B4-BE49-F238E27FC236}">
              <a16:creationId xmlns:a16="http://schemas.microsoft.com/office/drawing/2014/main" id="{B9D3057C-F46F-465B-882B-F9CD70181E31}"/>
            </a:ext>
          </a:extLst>
        </xdr:cNvPr>
        <xdr:cNvSpPr/>
      </xdr:nvSpPr>
      <xdr:spPr>
        <a:xfrm>
          <a:off x="17145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3" name="正方形/長方形 152">
          <a:extLst>
            <a:ext uri="{FF2B5EF4-FFF2-40B4-BE49-F238E27FC236}">
              <a16:creationId xmlns:a16="http://schemas.microsoft.com/office/drawing/2014/main" id="{61DE5A77-8A17-478A-BA10-41FC3BABA5A3}"/>
            </a:ext>
          </a:extLst>
        </xdr:cNvPr>
        <xdr:cNvSpPr/>
      </xdr:nvSpPr>
      <xdr:spPr>
        <a:xfrm>
          <a:off x="27432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4" name="正方形/長方形 153">
          <a:extLst>
            <a:ext uri="{FF2B5EF4-FFF2-40B4-BE49-F238E27FC236}">
              <a16:creationId xmlns:a16="http://schemas.microsoft.com/office/drawing/2014/main" id="{0ABBF9B3-CB40-45CF-8637-5F0BFF3C3CA8}"/>
            </a:ext>
          </a:extLst>
        </xdr:cNvPr>
        <xdr:cNvSpPr/>
      </xdr:nvSpPr>
      <xdr:spPr>
        <a:xfrm>
          <a:off x="27432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5" name="正方形/長方形 154">
          <a:extLst>
            <a:ext uri="{FF2B5EF4-FFF2-40B4-BE49-F238E27FC236}">
              <a16:creationId xmlns:a16="http://schemas.microsoft.com/office/drawing/2014/main" id="{1A89D22F-ADA1-4742-869B-160290CD7EEC}"/>
            </a:ext>
          </a:extLst>
        </xdr:cNvPr>
        <xdr:cNvSpPr/>
      </xdr:nvSpPr>
      <xdr:spPr>
        <a:xfrm>
          <a:off x="685800" y="88138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6" name="テキスト ボックス 155">
          <a:extLst>
            <a:ext uri="{FF2B5EF4-FFF2-40B4-BE49-F238E27FC236}">
              <a16:creationId xmlns:a16="http://schemas.microsoft.com/office/drawing/2014/main" id="{851348BE-0A67-4B9D-AC07-0D215A3CE8F9}"/>
            </a:ext>
          </a:extLst>
        </xdr:cNvPr>
        <xdr:cNvSpPr txBox="1"/>
      </xdr:nvSpPr>
      <xdr:spPr>
        <a:xfrm>
          <a:off x="666750" y="86296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7" name="直線コネクタ 156">
          <a:extLst>
            <a:ext uri="{FF2B5EF4-FFF2-40B4-BE49-F238E27FC236}">
              <a16:creationId xmlns:a16="http://schemas.microsoft.com/office/drawing/2014/main" id="{38C3963E-2B97-4AF8-94B2-957ABA9C2A35}"/>
            </a:ext>
          </a:extLst>
        </xdr:cNvPr>
        <xdr:cNvCxnSpPr/>
      </xdr:nvCxnSpPr>
      <xdr:spPr>
        <a:xfrm>
          <a:off x="685800" y="11017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8" name="テキスト ボックス 157">
          <a:extLst>
            <a:ext uri="{FF2B5EF4-FFF2-40B4-BE49-F238E27FC236}">
              <a16:creationId xmlns:a16="http://schemas.microsoft.com/office/drawing/2014/main" id="{62085850-E1A1-47BB-B54A-890B3C61DF34}"/>
            </a:ext>
          </a:extLst>
        </xdr:cNvPr>
        <xdr:cNvSpPr txBox="1"/>
      </xdr:nvSpPr>
      <xdr:spPr>
        <a:xfrm>
          <a:off x="275771" y="10881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9" name="直線コネクタ 158">
          <a:extLst>
            <a:ext uri="{FF2B5EF4-FFF2-40B4-BE49-F238E27FC236}">
              <a16:creationId xmlns:a16="http://schemas.microsoft.com/office/drawing/2014/main" id="{DAF342CE-50AA-4C1F-9B5B-79F4EA9729DF}"/>
            </a:ext>
          </a:extLst>
        </xdr:cNvPr>
        <xdr:cNvCxnSpPr/>
      </xdr:nvCxnSpPr>
      <xdr:spPr>
        <a:xfrm>
          <a:off x="685800" y="10648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60" name="テキスト ボックス 159">
          <a:extLst>
            <a:ext uri="{FF2B5EF4-FFF2-40B4-BE49-F238E27FC236}">
              <a16:creationId xmlns:a16="http://schemas.microsoft.com/office/drawing/2014/main" id="{A43D70C9-13C3-44FF-931E-10C33C745882}"/>
            </a:ext>
          </a:extLst>
        </xdr:cNvPr>
        <xdr:cNvSpPr txBox="1"/>
      </xdr:nvSpPr>
      <xdr:spPr>
        <a:xfrm>
          <a:off x="275771" y="10513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1" name="直線コネクタ 160">
          <a:extLst>
            <a:ext uri="{FF2B5EF4-FFF2-40B4-BE49-F238E27FC236}">
              <a16:creationId xmlns:a16="http://schemas.microsoft.com/office/drawing/2014/main" id="{3EEEA586-BA52-41B0-9F98-471AAF549097}"/>
            </a:ext>
          </a:extLst>
        </xdr:cNvPr>
        <xdr:cNvCxnSpPr/>
      </xdr:nvCxnSpPr>
      <xdr:spPr>
        <a:xfrm>
          <a:off x="685800" y="102806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2" name="テキスト ボックス 161">
          <a:extLst>
            <a:ext uri="{FF2B5EF4-FFF2-40B4-BE49-F238E27FC236}">
              <a16:creationId xmlns:a16="http://schemas.microsoft.com/office/drawing/2014/main" id="{8BB0901C-2450-4942-BD28-41FDA76BAEBA}"/>
            </a:ext>
          </a:extLst>
        </xdr:cNvPr>
        <xdr:cNvSpPr txBox="1"/>
      </xdr:nvSpPr>
      <xdr:spPr>
        <a:xfrm>
          <a:off x="33989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3" name="直線コネクタ 162">
          <a:extLst>
            <a:ext uri="{FF2B5EF4-FFF2-40B4-BE49-F238E27FC236}">
              <a16:creationId xmlns:a16="http://schemas.microsoft.com/office/drawing/2014/main" id="{946442B4-2F08-4BE0-B1B3-7DCCCFAA7348}"/>
            </a:ext>
          </a:extLst>
        </xdr:cNvPr>
        <xdr:cNvCxnSpPr/>
      </xdr:nvCxnSpPr>
      <xdr:spPr>
        <a:xfrm>
          <a:off x="685800" y="9912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4" name="テキスト ボックス 163">
          <a:extLst>
            <a:ext uri="{FF2B5EF4-FFF2-40B4-BE49-F238E27FC236}">
              <a16:creationId xmlns:a16="http://schemas.microsoft.com/office/drawing/2014/main" id="{F666CB4D-5AE2-4C79-A3E9-4C4048D7C9EB}"/>
            </a:ext>
          </a:extLst>
        </xdr:cNvPr>
        <xdr:cNvSpPr txBox="1"/>
      </xdr:nvSpPr>
      <xdr:spPr>
        <a:xfrm>
          <a:off x="339891" y="9776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5" name="直線コネクタ 164">
          <a:extLst>
            <a:ext uri="{FF2B5EF4-FFF2-40B4-BE49-F238E27FC236}">
              <a16:creationId xmlns:a16="http://schemas.microsoft.com/office/drawing/2014/main" id="{5F2DE75C-13AE-4342-A9D7-50B4C62E5E3E}"/>
            </a:ext>
          </a:extLst>
        </xdr:cNvPr>
        <xdr:cNvCxnSpPr/>
      </xdr:nvCxnSpPr>
      <xdr:spPr>
        <a:xfrm>
          <a:off x="685800" y="9550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6" name="テキスト ボックス 165">
          <a:extLst>
            <a:ext uri="{FF2B5EF4-FFF2-40B4-BE49-F238E27FC236}">
              <a16:creationId xmlns:a16="http://schemas.microsoft.com/office/drawing/2014/main" id="{FD0665F4-C95B-482F-A3C2-35BC1DF41C7F}"/>
            </a:ext>
          </a:extLst>
        </xdr:cNvPr>
        <xdr:cNvSpPr txBox="1"/>
      </xdr:nvSpPr>
      <xdr:spPr>
        <a:xfrm>
          <a:off x="339891" y="9414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7" name="直線コネクタ 166">
          <a:extLst>
            <a:ext uri="{FF2B5EF4-FFF2-40B4-BE49-F238E27FC236}">
              <a16:creationId xmlns:a16="http://schemas.microsoft.com/office/drawing/2014/main" id="{53230DD0-F9BF-479E-B3D7-EF0F699425B4}"/>
            </a:ext>
          </a:extLst>
        </xdr:cNvPr>
        <xdr:cNvCxnSpPr/>
      </xdr:nvCxnSpPr>
      <xdr:spPr>
        <a:xfrm>
          <a:off x="685800" y="9182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8" name="テキスト ボックス 167">
          <a:extLst>
            <a:ext uri="{FF2B5EF4-FFF2-40B4-BE49-F238E27FC236}">
              <a16:creationId xmlns:a16="http://schemas.microsoft.com/office/drawing/2014/main" id="{756BB4FA-6397-4756-945E-97DEB50D6E64}"/>
            </a:ext>
          </a:extLst>
        </xdr:cNvPr>
        <xdr:cNvSpPr txBox="1"/>
      </xdr:nvSpPr>
      <xdr:spPr>
        <a:xfrm>
          <a:off x="339891" y="90462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9" name="直線コネクタ 168">
          <a:extLst>
            <a:ext uri="{FF2B5EF4-FFF2-40B4-BE49-F238E27FC236}">
              <a16:creationId xmlns:a16="http://schemas.microsoft.com/office/drawing/2014/main" id="{56204E1D-CA41-4E36-B925-1B442DD02A1C}"/>
            </a:ext>
          </a:extLst>
        </xdr:cNvPr>
        <xdr:cNvCxnSpPr/>
      </xdr:nvCxnSpPr>
      <xdr:spPr>
        <a:xfrm>
          <a:off x="685800" y="8813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70" name="テキスト ボックス 169">
          <a:extLst>
            <a:ext uri="{FF2B5EF4-FFF2-40B4-BE49-F238E27FC236}">
              <a16:creationId xmlns:a16="http://schemas.microsoft.com/office/drawing/2014/main" id="{3B14E79C-3299-4185-BE4F-075CBA0E6DAB}"/>
            </a:ext>
          </a:extLst>
        </xdr:cNvPr>
        <xdr:cNvSpPr txBox="1"/>
      </xdr:nvSpPr>
      <xdr:spPr>
        <a:xfrm>
          <a:off x="384961" y="867792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1" name="【橋りょう・トンネル】&#10;有形固定資産減価償却率グラフ枠">
          <a:extLst>
            <a:ext uri="{FF2B5EF4-FFF2-40B4-BE49-F238E27FC236}">
              <a16:creationId xmlns:a16="http://schemas.microsoft.com/office/drawing/2014/main" id="{3151636E-9284-4474-B7BF-156F6C77015F}"/>
            </a:ext>
          </a:extLst>
        </xdr:cNvPr>
        <xdr:cNvSpPr/>
      </xdr:nvSpPr>
      <xdr:spPr>
        <a:xfrm>
          <a:off x="685800" y="88138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20955</xdr:rowOff>
    </xdr:from>
    <xdr:to>
      <xdr:col>24</xdr:col>
      <xdr:colOff>62865</xdr:colOff>
      <xdr:row>63</xdr:row>
      <xdr:rowOff>20955</xdr:rowOff>
    </xdr:to>
    <xdr:cxnSp macro="">
      <xdr:nvCxnSpPr>
        <xdr:cNvPr id="172" name="直線コネクタ 171">
          <a:extLst>
            <a:ext uri="{FF2B5EF4-FFF2-40B4-BE49-F238E27FC236}">
              <a16:creationId xmlns:a16="http://schemas.microsoft.com/office/drawing/2014/main" id="{25497755-4FC3-4FFD-BFED-40B82A29CCBA}"/>
            </a:ext>
          </a:extLst>
        </xdr:cNvPr>
        <xdr:cNvCxnSpPr/>
      </xdr:nvCxnSpPr>
      <xdr:spPr>
        <a:xfrm flipV="1">
          <a:off x="4177665" y="9107805"/>
          <a:ext cx="0" cy="1320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24782</xdr:rowOff>
    </xdr:from>
    <xdr:ext cx="405111" cy="259045"/>
    <xdr:sp macro="" textlink="">
      <xdr:nvSpPr>
        <xdr:cNvPr id="173" name="【橋りょう・トンネル】&#10;有形固定資産減価償却率最小値テキスト">
          <a:extLst>
            <a:ext uri="{FF2B5EF4-FFF2-40B4-BE49-F238E27FC236}">
              <a16:creationId xmlns:a16="http://schemas.microsoft.com/office/drawing/2014/main" id="{816C8E9A-DAB1-40FB-A893-2A71B9A5092B}"/>
            </a:ext>
          </a:extLst>
        </xdr:cNvPr>
        <xdr:cNvSpPr txBox="1"/>
      </xdr:nvSpPr>
      <xdr:spPr>
        <a:xfrm>
          <a:off x="4216400" y="10432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20955</xdr:rowOff>
    </xdr:from>
    <xdr:to>
      <xdr:col>24</xdr:col>
      <xdr:colOff>152400</xdr:colOff>
      <xdr:row>63</xdr:row>
      <xdr:rowOff>20955</xdr:rowOff>
    </xdr:to>
    <xdr:cxnSp macro="">
      <xdr:nvCxnSpPr>
        <xdr:cNvPr id="174" name="直線コネクタ 173">
          <a:extLst>
            <a:ext uri="{FF2B5EF4-FFF2-40B4-BE49-F238E27FC236}">
              <a16:creationId xmlns:a16="http://schemas.microsoft.com/office/drawing/2014/main" id="{8978ADA0-7988-4C90-9DC9-40655ABDB5EE}"/>
            </a:ext>
          </a:extLst>
        </xdr:cNvPr>
        <xdr:cNvCxnSpPr/>
      </xdr:nvCxnSpPr>
      <xdr:spPr>
        <a:xfrm>
          <a:off x="4108450" y="1042860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53</xdr:row>
      <xdr:rowOff>139082</xdr:rowOff>
    </xdr:from>
    <xdr:ext cx="405111" cy="259045"/>
    <xdr:sp macro="" textlink="">
      <xdr:nvSpPr>
        <xdr:cNvPr id="175" name="【橋りょう・トンネル】&#10;有形固定資産減価償却率最大値テキスト">
          <a:extLst>
            <a:ext uri="{FF2B5EF4-FFF2-40B4-BE49-F238E27FC236}">
              <a16:creationId xmlns:a16="http://schemas.microsoft.com/office/drawing/2014/main" id="{FA08AD8A-E4AB-4E7F-AFDF-AE3B095AB9BA}"/>
            </a:ext>
          </a:extLst>
        </xdr:cNvPr>
        <xdr:cNvSpPr txBox="1"/>
      </xdr:nvSpPr>
      <xdr:spPr>
        <a:xfrm>
          <a:off x="4216400" y="8895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20955</xdr:rowOff>
    </xdr:from>
    <xdr:to>
      <xdr:col>24</xdr:col>
      <xdr:colOff>152400</xdr:colOff>
      <xdr:row>55</xdr:row>
      <xdr:rowOff>20955</xdr:rowOff>
    </xdr:to>
    <xdr:cxnSp macro="">
      <xdr:nvCxnSpPr>
        <xdr:cNvPr id="176" name="直線コネクタ 175">
          <a:extLst>
            <a:ext uri="{FF2B5EF4-FFF2-40B4-BE49-F238E27FC236}">
              <a16:creationId xmlns:a16="http://schemas.microsoft.com/office/drawing/2014/main" id="{9A4D0C7C-BE58-4B1E-A09E-4F6DD1B4BB1B}"/>
            </a:ext>
          </a:extLst>
        </xdr:cNvPr>
        <xdr:cNvCxnSpPr/>
      </xdr:nvCxnSpPr>
      <xdr:spPr>
        <a:xfrm>
          <a:off x="4108450" y="910780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137177</xdr:rowOff>
    </xdr:from>
    <xdr:ext cx="405111" cy="259045"/>
    <xdr:sp macro="" textlink="">
      <xdr:nvSpPr>
        <xdr:cNvPr id="177" name="【橋りょう・トンネル】&#10;有形固定資産減価償却率平均値テキスト">
          <a:extLst>
            <a:ext uri="{FF2B5EF4-FFF2-40B4-BE49-F238E27FC236}">
              <a16:creationId xmlns:a16="http://schemas.microsoft.com/office/drawing/2014/main" id="{8EDD5102-9540-488F-BF65-8875DEB014E5}"/>
            </a:ext>
          </a:extLst>
        </xdr:cNvPr>
        <xdr:cNvSpPr txBox="1"/>
      </xdr:nvSpPr>
      <xdr:spPr>
        <a:xfrm>
          <a:off x="4216400" y="98844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158750</xdr:rowOff>
    </xdr:from>
    <xdr:to>
      <xdr:col>24</xdr:col>
      <xdr:colOff>114300</xdr:colOff>
      <xdr:row>60</xdr:row>
      <xdr:rowOff>88900</xdr:rowOff>
    </xdr:to>
    <xdr:sp macro="" textlink="">
      <xdr:nvSpPr>
        <xdr:cNvPr id="178" name="フローチャート: 判断 177">
          <a:extLst>
            <a:ext uri="{FF2B5EF4-FFF2-40B4-BE49-F238E27FC236}">
              <a16:creationId xmlns:a16="http://schemas.microsoft.com/office/drawing/2014/main" id="{C0447298-A3B6-49F8-BE96-946CC3C84FF9}"/>
            </a:ext>
          </a:extLst>
        </xdr:cNvPr>
        <xdr:cNvSpPr/>
      </xdr:nvSpPr>
      <xdr:spPr>
        <a:xfrm>
          <a:off x="4127500" y="990600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137795</xdr:rowOff>
    </xdr:from>
    <xdr:to>
      <xdr:col>20</xdr:col>
      <xdr:colOff>38100</xdr:colOff>
      <xdr:row>60</xdr:row>
      <xdr:rowOff>67945</xdr:rowOff>
    </xdr:to>
    <xdr:sp macro="" textlink="">
      <xdr:nvSpPr>
        <xdr:cNvPr id="179" name="フローチャート: 判断 178">
          <a:extLst>
            <a:ext uri="{FF2B5EF4-FFF2-40B4-BE49-F238E27FC236}">
              <a16:creationId xmlns:a16="http://schemas.microsoft.com/office/drawing/2014/main" id="{62D81141-EFB2-4C3F-A3BD-AE346138619B}"/>
            </a:ext>
          </a:extLst>
        </xdr:cNvPr>
        <xdr:cNvSpPr/>
      </xdr:nvSpPr>
      <xdr:spPr>
        <a:xfrm>
          <a:off x="3384550" y="9885045"/>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126365</xdr:rowOff>
    </xdr:from>
    <xdr:to>
      <xdr:col>15</xdr:col>
      <xdr:colOff>101600</xdr:colOff>
      <xdr:row>60</xdr:row>
      <xdr:rowOff>56515</xdr:rowOff>
    </xdr:to>
    <xdr:sp macro="" textlink="">
      <xdr:nvSpPr>
        <xdr:cNvPr id="180" name="フローチャート: 判断 179">
          <a:extLst>
            <a:ext uri="{FF2B5EF4-FFF2-40B4-BE49-F238E27FC236}">
              <a16:creationId xmlns:a16="http://schemas.microsoft.com/office/drawing/2014/main" id="{E33952F8-7332-470A-BEB9-5552F9B0CFF2}"/>
            </a:ext>
          </a:extLst>
        </xdr:cNvPr>
        <xdr:cNvSpPr/>
      </xdr:nvSpPr>
      <xdr:spPr>
        <a:xfrm>
          <a:off x="2571750" y="987361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99695</xdr:rowOff>
    </xdr:from>
    <xdr:to>
      <xdr:col>10</xdr:col>
      <xdr:colOff>165100</xdr:colOff>
      <xdr:row>60</xdr:row>
      <xdr:rowOff>29845</xdr:rowOff>
    </xdr:to>
    <xdr:sp macro="" textlink="">
      <xdr:nvSpPr>
        <xdr:cNvPr id="181" name="フローチャート: 判断 180">
          <a:extLst>
            <a:ext uri="{FF2B5EF4-FFF2-40B4-BE49-F238E27FC236}">
              <a16:creationId xmlns:a16="http://schemas.microsoft.com/office/drawing/2014/main" id="{E6A2CED4-141A-47A9-AA35-AA81F4C3493A}"/>
            </a:ext>
          </a:extLst>
        </xdr:cNvPr>
        <xdr:cNvSpPr/>
      </xdr:nvSpPr>
      <xdr:spPr>
        <a:xfrm>
          <a:off x="1778000" y="984694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88265</xdr:rowOff>
    </xdr:from>
    <xdr:to>
      <xdr:col>6</xdr:col>
      <xdr:colOff>38100</xdr:colOff>
      <xdr:row>60</xdr:row>
      <xdr:rowOff>18415</xdr:rowOff>
    </xdr:to>
    <xdr:sp macro="" textlink="">
      <xdr:nvSpPr>
        <xdr:cNvPr id="182" name="フローチャート: 判断 181">
          <a:extLst>
            <a:ext uri="{FF2B5EF4-FFF2-40B4-BE49-F238E27FC236}">
              <a16:creationId xmlns:a16="http://schemas.microsoft.com/office/drawing/2014/main" id="{D53A30CE-453D-4B86-8C4C-92B0D57BE5EE}"/>
            </a:ext>
          </a:extLst>
        </xdr:cNvPr>
        <xdr:cNvSpPr/>
      </xdr:nvSpPr>
      <xdr:spPr>
        <a:xfrm>
          <a:off x="984250" y="9835515"/>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3CA708B4-A492-425E-9ECD-018F6424F074}"/>
            </a:ext>
          </a:extLst>
        </xdr:cNvPr>
        <xdr:cNvSpPr txBox="1"/>
      </xdr:nvSpPr>
      <xdr:spPr>
        <a:xfrm>
          <a:off x="40068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9D584138-20BD-4C81-9C4F-DBBDE2E4655F}"/>
            </a:ext>
          </a:extLst>
        </xdr:cNvPr>
        <xdr:cNvSpPr txBox="1"/>
      </xdr:nvSpPr>
      <xdr:spPr>
        <a:xfrm>
          <a:off x="32575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19247611-7DAA-4633-9956-D2EFF3210464}"/>
            </a:ext>
          </a:extLst>
        </xdr:cNvPr>
        <xdr:cNvSpPr txBox="1"/>
      </xdr:nvSpPr>
      <xdr:spPr>
        <a:xfrm>
          <a:off x="24511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B9B4265A-1F70-4F63-AB0C-98F47D2F2335}"/>
            </a:ext>
          </a:extLst>
        </xdr:cNvPr>
        <xdr:cNvSpPr txBox="1"/>
      </xdr:nvSpPr>
      <xdr:spPr>
        <a:xfrm>
          <a:off x="16573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49CAAD6F-CAFE-4493-BA8B-313CCB8436F9}"/>
            </a:ext>
          </a:extLst>
        </xdr:cNvPr>
        <xdr:cNvSpPr txBox="1"/>
      </xdr:nvSpPr>
      <xdr:spPr>
        <a:xfrm>
          <a:off x="8572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156845</xdr:rowOff>
    </xdr:from>
    <xdr:to>
      <xdr:col>24</xdr:col>
      <xdr:colOff>114300</xdr:colOff>
      <xdr:row>60</xdr:row>
      <xdr:rowOff>86995</xdr:rowOff>
    </xdr:to>
    <xdr:sp macro="" textlink="">
      <xdr:nvSpPr>
        <xdr:cNvPr id="188" name="楕円 187">
          <a:extLst>
            <a:ext uri="{FF2B5EF4-FFF2-40B4-BE49-F238E27FC236}">
              <a16:creationId xmlns:a16="http://schemas.microsoft.com/office/drawing/2014/main" id="{96C66F07-2A7F-4CDE-AD02-99985219250A}"/>
            </a:ext>
          </a:extLst>
        </xdr:cNvPr>
        <xdr:cNvSpPr/>
      </xdr:nvSpPr>
      <xdr:spPr>
        <a:xfrm>
          <a:off x="4127500" y="990409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8272</xdr:rowOff>
    </xdr:from>
    <xdr:ext cx="405111" cy="259045"/>
    <xdr:sp macro="" textlink="">
      <xdr:nvSpPr>
        <xdr:cNvPr id="189" name="【橋りょう・トンネル】&#10;有形固定資産減価償却率該当値テキスト">
          <a:extLst>
            <a:ext uri="{FF2B5EF4-FFF2-40B4-BE49-F238E27FC236}">
              <a16:creationId xmlns:a16="http://schemas.microsoft.com/office/drawing/2014/main" id="{70B2D87B-74CC-4DDA-9F15-7CCB6E655291}"/>
            </a:ext>
          </a:extLst>
        </xdr:cNvPr>
        <xdr:cNvSpPr txBox="1"/>
      </xdr:nvSpPr>
      <xdr:spPr>
        <a:xfrm>
          <a:off x="4216400" y="9755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135890</xdr:rowOff>
    </xdr:from>
    <xdr:to>
      <xdr:col>20</xdr:col>
      <xdr:colOff>38100</xdr:colOff>
      <xdr:row>60</xdr:row>
      <xdr:rowOff>66040</xdr:rowOff>
    </xdr:to>
    <xdr:sp macro="" textlink="">
      <xdr:nvSpPr>
        <xdr:cNvPr id="190" name="楕円 189">
          <a:extLst>
            <a:ext uri="{FF2B5EF4-FFF2-40B4-BE49-F238E27FC236}">
              <a16:creationId xmlns:a16="http://schemas.microsoft.com/office/drawing/2014/main" id="{9699306F-700E-4020-A624-1F8AD33C8BF0}"/>
            </a:ext>
          </a:extLst>
        </xdr:cNvPr>
        <xdr:cNvSpPr/>
      </xdr:nvSpPr>
      <xdr:spPr>
        <a:xfrm>
          <a:off x="3384550" y="988314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15240</xdr:rowOff>
    </xdr:from>
    <xdr:to>
      <xdr:col>24</xdr:col>
      <xdr:colOff>63500</xdr:colOff>
      <xdr:row>60</xdr:row>
      <xdr:rowOff>36195</xdr:rowOff>
    </xdr:to>
    <xdr:cxnSp macro="">
      <xdr:nvCxnSpPr>
        <xdr:cNvPr id="191" name="直線コネクタ 190">
          <a:extLst>
            <a:ext uri="{FF2B5EF4-FFF2-40B4-BE49-F238E27FC236}">
              <a16:creationId xmlns:a16="http://schemas.microsoft.com/office/drawing/2014/main" id="{761E86FF-BF82-4532-B742-EE46F88D3BA4}"/>
            </a:ext>
          </a:extLst>
        </xdr:cNvPr>
        <xdr:cNvCxnSpPr/>
      </xdr:nvCxnSpPr>
      <xdr:spPr>
        <a:xfrm>
          <a:off x="3429000" y="9927590"/>
          <a:ext cx="7493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170180</xdr:rowOff>
    </xdr:from>
    <xdr:to>
      <xdr:col>15</xdr:col>
      <xdr:colOff>101600</xdr:colOff>
      <xdr:row>60</xdr:row>
      <xdr:rowOff>100330</xdr:rowOff>
    </xdr:to>
    <xdr:sp macro="" textlink="">
      <xdr:nvSpPr>
        <xdr:cNvPr id="192" name="楕円 191">
          <a:extLst>
            <a:ext uri="{FF2B5EF4-FFF2-40B4-BE49-F238E27FC236}">
              <a16:creationId xmlns:a16="http://schemas.microsoft.com/office/drawing/2014/main" id="{74E56528-9FFA-4F46-A7C7-4313F1DDE6DB}"/>
            </a:ext>
          </a:extLst>
        </xdr:cNvPr>
        <xdr:cNvSpPr/>
      </xdr:nvSpPr>
      <xdr:spPr>
        <a:xfrm>
          <a:off x="2571750" y="9911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15240</xdr:rowOff>
    </xdr:from>
    <xdr:to>
      <xdr:col>19</xdr:col>
      <xdr:colOff>177800</xdr:colOff>
      <xdr:row>60</xdr:row>
      <xdr:rowOff>49530</xdr:rowOff>
    </xdr:to>
    <xdr:cxnSp macro="">
      <xdr:nvCxnSpPr>
        <xdr:cNvPr id="193" name="直線コネクタ 192">
          <a:extLst>
            <a:ext uri="{FF2B5EF4-FFF2-40B4-BE49-F238E27FC236}">
              <a16:creationId xmlns:a16="http://schemas.microsoft.com/office/drawing/2014/main" id="{83B30E61-BBF5-4A93-A1BA-879213822677}"/>
            </a:ext>
          </a:extLst>
        </xdr:cNvPr>
        <xdr:cNvCxnSpPr/>
      </xdr:nvCxnSpPr>
      <xdr:spPr>
        <a:xfrm flipV="1">
          <a:off x="2622550" y="9927590"/>
          <a:ext cx="80645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149225</xdr:rowOff>
    </xdr:from>
    <xdr:to>
      <xdr:col>10</xdr:col>
      <xdr:colOff>165100</xdr:colOff>
      <xdr:row>60</xdr:row>
      <xdr:rowOff>79375</xdr:rowOff>
    </xdr:to>
    <xdr:sp macro="" textlink="">
      <xdr:nvSpPr>
        <xdr:cNvPr id="194" name="楕円 193">
          <a:extLst>
            <a:ext uri="{FF2B5EF4-FFF2-40B4-BE49-F238E27FC236}">
              <a16:creationId xmlns:a16="http://schemas.microsoft.com/office/drawing/2014/main" id="{0A08F626-AE51-40A0-A9F7-A84D33CC9E00}"/>
            </a:ext>
          </a:extLst>
        </xdr:cNvPr>
        <xdr:cNvSpPr/>
      </xdr:nvSpPr>
      <xdr:spPr>
        <a:xfrm>
          <a:off x="1778000" y="989647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28575</xdr:rowOff>
    </xdr:from>
    <xdr:to>
      <xdr:col>15</xdr:col>
      <xdr:colOff>50800</xdr:colOff>
      <xdr:row>60</xdr:row>
      <xdr:rowOff>49530</xdr:rowOff>
    </xdr:to>
    <xdr:cxnSp macro="">
      <xdr:nvCxnSpPr>
        <xdr:cNvPr id="195" name="直線コネクタ 194">
          <a:extLst>
            <a:ext uri="{FF2B5EF4-FFF2-40B4-BE49-F238E27FC236}">
              <a16:creationId xmlns:a16="http://schemas.microsoft.com/office/drawing/2014/main" id="{DA5098E6-AE0F-4890-98BA-60A3A0826761}"/>
            </a:ext>
          </a:extLst>
        </xdr:cNvPr>
        <xdr:cNvCxnSpPr/>
      </xdr:nvCxnSpPr>
      <xdr:spPr>
        <a:xfrm>
          <a:off x="1828800" y="9940925"/>
          <a:ext cx="79375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126365</xdr:rowOff>
    </xdr:from>
    <xdr:to>
      <xdr:col>6</xdr:col>
      <xdr:colOff>38100</xdr:colOff>
      <xdr:row>60</xdr:row>
      <xdr:rowOff>56515</xdr:rowOff>
    </xdr:to>
    <xdr:sp macro="" textlink="">
      <xdr:nvSpPr>
        <xdr:cNvPr id="196" name="楕円 195">
          <a:extLst>
            <a:ext uri="{FF2B5EF4-FFF2-40B4-BE49-F238E27FC236}">
              <a16:creationId xmlns:a16="http://schemas.microsoft.com/office/drawing/2014/main" id="{AD6280A1-D5C7-4DEC-843A-79CFA909F081}"/>
            </a:ext>
          </a:extLst>
        </xdr:cNvPr>
        <xdr:cNvSpPr/>
      </xdr:nvSpPr>
      <xdr:spPr>
        <a:xfrm>
          <a:off x="984250" y="9873615"/>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5715</xdr:rowOff>
    </xdr:from>
    <xdr:to>
      <xdr:col>10</xdr:col>
      <xdr:colOff>114300</xdr:colOff>
      <xdr:row>60</xdr:row>
      <xdr:rowOff>28575</xdr:rowOff>
    </xdr:to>
    <xdr:cxnSp macro="">
      <xdr:nvCxnSpPr>
        <xdr:cNvPr id="197" name="直線コネクタ 196">
          <a:extLst>
            <a:ext uri="{FF2B5EF4-FFF2-40B4-BE49-F238E27FC236}">
              <a16:creationId xmlns:a16="http://schemas.microsoft.com/office/drawing/2014/main" id="{1C9A65A2-C904-46C7-A1D3-78881978C5AC}"/>
            </a:ext>
          </a:extLst>
        </xdr:cNvPr>
        <xdr:cNvCxnSpPr/>
      </xdr:nvCxnSpPr>
      <xdr:spPr>
        <a:xfrm>
          <a:off x="1028700" y="9918065"/>
          <a:ext cx="8001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59072</xdr:rowOff>
    </xdr:from>
    <xdr:ext cx="405111" cy="259045"/>
    <xdr:sp macro="" textlink="">
      <xdr:nvSpPr>
        <xdr:cNvPr id="198" name="n_1aveValue【橋りょう・トンネル】&#10;有形固定資産減価償却率">
          <a:extLst>
            <a:ext uri="{FF2B5EF4-FFF2-40B4-BE49-F238E27FC236}">
              <a16:creationId xmlns:a16="http://schemas.microsoft.com/office/drawing/2014/main" id="{B48D05F8-27D3-4E5C-BDDE-F17334A24EF0}"/>
            </a:ext>
          </a:extLst>
        </xdr:cNvPr>
        <xdr:cNvSpPr txBox="1"/>
      </xdr:nvSpPr>
      <xdr:spPr>
        <a:xfrm>
          <a:off x="3239144" y="9971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73042</xdr:rowOff>
    </xdr:from>
    <xdr:ext cx="405111" cy="259045"/>
    <xdr:sp macro="" textlink="">
      <xdr:nvSpPr>
        <xdr:cNvPr id="199" name="n_2aveValue【橋りょう・トンネル】&#10;有形固定資産減価償却率">
          <a:extLst>
            <a:ext uri="{FF2B5EF4-FFF2-40B4-BE49-F238E27FC236}">
              <a16:creationId xmlns:a16="http://schemas.microsoft.com/office/drawing/2014/main" id="{72DC5563-857F-49A1-A8BC-7F35C1A0192B}"/>
            </a:ext>
          </a:extLst>
        </xdr:cNvPr>
        <xdr:cNvSpPr txBox="1"/>
      </xdr:nvSpPr>
      <xdr:spPr>
        <a:xfrm>
          <a:off x="2439044" y="96551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46372</xdr:rowOff>
    </xdr:from>
    <xdr:ext cx="405111" cy="259045"/>
    <xdr:sp macro="" textlink="">
      <xdr:nvSpPr>
        <xdr:cNvPr id="200" name="n_3aveValue【橋りょう・トンネル】&#10;有形固定資産減価償却率">
          <a:extLst>
            <a:ext uri="{FF2B5EF4-FFF2-40B4-BE49-F238E27FC236}">
              <a16:creationId xmlns:a16="http://schemas.microsoft.com/office/drawing/2014/main" id="{BCBA9137-7093-4623-B913-209BF503AC67}"/>
            </a:ext>
          </a:extLst>
        </xdr:cNvPr>
        <xdr:cNvSpPr txBox="1"/>
      </xdr:nvSpPr>
      <xdr:spPr>
        <a:xfrm>
          <a:off x="1645294" y="9628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34942</xdr:rowOff>
    </xdr:from>
    <xdr:ext cx="405111" cy="259045"/>
    <xdr:sp macro="" textlink="">
      <xdr:nvSpPr>
        <xdr:cNvPr id="201" name="n_4aveValue【橋りょう・トンネル】&#10;有形固定資産減価償却率">
          <a:extLst>
            <a:ext uri="{FF2B5EF4-FFF2-40B4-BE49-F238E27FC236}">
              <a16:creationId xmlns:a16="http://schemas.microsoft.com/office/drawing/2014/main" id="{7933C44B-B85B-4307-A788-319342DBA40E}"/>
            </a:ext>
          </a:extLst>
        </xdr:cNvPr>
        <xdr:cNvSpPr txBox="1"/>
      </xdr:nvSpPr>
      <xdr:spPr>
        <a:xfrm>
          <a:off x="851544" y="96170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58</xdr:row>
      <xdr:rowOff>82567</xdr:rowOff>
    </xdr:from>
    <xdr:ext cx="405111" cy="259045"/>
    <xdr:sp macro="" textlink="">
      <xdr:nvSpPr>
        <xdr:cNvPr id="202" name="n_1mainValue【橋りょう・トンネル】&#10;有形固定資産減価償却率">
          <a:extLst>
            <a:ext uri="{FF2B5EF4-FFF2-40B4-BE49-F238E27FC236}">
              <a16:creationId xmlns:a16="http://schemas.microsoft.com/office/drawing/2014/main" id="{4CD5D077-2D09-4B68-BC83-17FDA257D4DE}"/>
            </a:ext>
          </a:extLst>
        </xdr:cNvPr>
        <xdr:cNvSpPr txBox="1"/>
      </xdr:nvSpPr>
      <xdr:spPr>
        <a:xfrm>
          <a:off x="3239144" y="9664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91457</xdr:rowOff>
    </xdr:from>
    <xdr:ext cx="405111" cy="259045"/>
    <xdr:sp macro="" textlink="">
      <xdr:nvSpPr>
        <xdr:cNvPr id="203" name="n_2mainValue【橋りょう・トンネル】&#10;有形固定資産減価償却率">
          <a:extLst>
            <a:ext uri="{FF2B5EF4-FFF2-40B4-BE49-F238E27FC236}">
              <a16:creationId xmlns:a16="http://schemas.microsoft.com/office/drawing/2014/main" id="{31B3044C-8F1D-44C0-A08A-D413F0339B1D}"/>
            </a:ext>
          </a:extLst>
        </xdr:cNvPr>
        <xdr:cNvSpPr txBox="1"/>
      </xdr:nvSpPr>
      <xdr:spPr>
        <a:xfrm>
          <a:off x="2439044" y="10003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70502</xdr:rowOff>
    </xdr:from>
    <xdr:ext cx="405111" cy="259045"/>
    <xdr:sp macro="" textlink="">
      <xdr:nvSpPr>
        <xdr:cNvPr id="204" name="n_3mainValue【橋りょう・トンネル】&#10;有形固定資産減価償却率">
          <a:extLst>
            <a:ext uri="{FF2B5EF4-FFF2-40B4-BE49-F238E27FC236}">
              <a16:creationId xmlns:a16="http://schemas.microsoft.com/office/drawing/2014/main" id="{3F4DF384-1885-44EC-8AC4-7ED12D412423}"/>
            </a:ext>
          </a:extLst>
        </xdr:cNvPr>
        <xdr:cNvSpPr txBox="1"/>
      </xdr:nvSpPr>
      <xdr:spPr>
        <a:xfrm>
          <a:off x="1645294" y="9982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47642</xdr:rowOff>
    </xdr:from>
    <xdr:ext cx="405111" cy="259045"/>
    <xdr:sp macro="" textlink="">
      <xdr:nvSpPr>
        <xdr:cNvPr id="205" name="n_4mainValue【橋りょう・トンネル】&#10;有形固定資産減価償却率">
          <a:extLst>
            <a:ext uri="{FF2B5EF4-FFF2-40B4-BE49-F238E27FC236}">
              <a16:creationId xmlns:a16="http://schemas.microsoft.com/office/drawing/2014/main" id="{1EE8BA79-6B69-4C4A-8663-19F36992989D}"/>
            </a:ext>
          </a:extLst>
        </xdr:cNvPr>
        <xdr:cNvSpPr txBox="1"/>
      </xdr:nvSpPr>
      <xdr:spPr>
        <a:xfrm>
          <a:off x="851544" y="99599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6" name="正方形/長方形 205">
          <a:extLst>
            <a:ext uri="{FF2B5EF4-FFF2-40B4-BE49-F238E27FC236}">
              <a16:creationId xmlns:a16="http://schemas.microsoft.com/office/drawing/2014/main" id="{FA740B28-DC03-46A3-B514-59D67270E2FB}"/>
            </a:ext>
          </a:extLst>
        </xdr:cNvPr>
        <xdr:cNvSpPr/>
      </xdr:nvSpPr>
      <xdr:spPr>
        <a:xfrm>
          <a:off x="5956300" y="77152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7" name="正方形/長方形 206">
          <a:extLst>
            <a:ext uri="{FF2B5EF4-FFF2-40B4-BE49-F238E27FC236}">
              <a16:creationId xmlns:a16="http://schemas.microsoft.com/office/drawing/2014/main" id="{3979CB33-E6F5-46B9-8CEA-F9FF75DA5109}"/>
            </a:ext>
          </a:extLst>
        </xdr:cNvPr>
        <xdr:cNvSpPr/>
      </xdr:nvSpPr>
      <xdr:spPr>
        <a:xfrm>
          <a:off x="606425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8" name="正方形/長方形 207">
          <a:extLst>
            <a:ext uri="{FF2B5EF4-FFF2-40B4-BE49-F238E27FC236}">
              <a16:creationId xmlns:a16="http://schemas.microsoft.com/office/drawing/2014/main" id="{A464A967-A31B-4E20-A3D3-58537F7D85C3}"/>
            </a:ext>
          </a:extLst>
        </xdr:cNvPr>
        <xdr:cNvSpPr/>
      </xdr:nvSpPr>
      <xdr:spPr>
        <a:xfrm>
          <a:off x="606425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9" name="正方形/長方形 208">
          <a:extLst>
            <a:ext uri="{FF2B5EF4-FFF2-40B4-BE49-F238E27FC236}">
              <a16:creationId xmlns:a16="http://schemas.microsoft.com/office/drawing/2014/main" id="{3353DABA-0698-4C11-91AC-B455692E86F9}"/>
            </a:ext>
          </a:extLst>
        </xdr:cNvPr>
        <xdr:cNvSpPr/>
      </xdr:nvSpPr>
      <xdr:spPr>
        <a:xfrm>
          <a:off x="69850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0" name="正方形/長方形 209">
          <a:extLst>
            <a:ext uri="{FF2B5EF4-FFF2-40B4-BE49-F238E27FC236}">
              <a16:creationId xmlns:a16="http://schemas.microsoft.com/office/drawing/2014/main" id="{06480E03-017F-4110-A1A3-9BFD90715ED2}"/>
            </a:ext>
          </a:extLst>
        </xdr:cNvPr>
        <xdr:cNvSpPr/>
      </xdr:nvSpPr>
      <xdr:spPr>
        <a:xfrm>
          <a:off x="69850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160,401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1" name="正方形/長方形 210">
          <a:extLst>
            <a:ext uri="{FF2B5EF4-FFF2-40B4-BE49-F238E27FC236}">
              <a16:creationId xmlns:a16="http://schemas.microsoft.com/office/drawing/2014/main" id="{BE901A61-1300-43DD-8F14-2E096A57AB16}"/>
            </a:ext>
          </a:extLst>
        </xdr:cNvPr>
        <xdr:cNvSpPr/>
      </xdr:nvSpPr>
      <xdr:spPr>
        <a:xfrm>
          <a:off x="80137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2" name="正方形/長方形 211">
          <a:extLst>
            <a:ext uri="{FF2B5EF4-FFF2-40B4-BE49-F238E27FC236}">
              <a16:creationId xmlns:a16="http://schemas.microsoft.com/office/drawing/2014/main" id="{037AF4F2-9129-4C65-BE5C-0D16EF12F7F5}"/>
            </a:ext>
          </a:extLst>
        </xdr:cNvPr>
        <xdr:cNvSpPr/>
      </xdr:nvSpPr>
      <xdr:spPr>
        <a:xfrm>
          <a:off x="80137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98,524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3" name="正方形/長方形 212">
          <a:extLst>
            <a:ext uri="{FF2B5EF4-FFF2-40B4-BE49-F238E27FC236}">
              <a16:creationId xmlns:a16="http://schemas.microsoft.com/office/drawing/2014/main" id="{459ADF27-447E-49A4-8711-1DDE49499B8A}"/>
            </a:ext>
          </a:extLst>
        </xdr:cNvPr>
        <xdr:cNvSpPr/>
      </xdr:nvSpPr>
      <xdr:spPr>
        <a:xfrm>
          <a:off x="5956300" y="88138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4" name="テキスト ボックス 213">
          <a:extLst>
            <a:ext uri="{FF2B5EF4-FFF2-40B4-BE49-F238E27FC236}">
              <a16:creationId xmlns:a16="http://schemas.microsoft.com/office/drawing/2014/main" id="{F9761544-F025-41FC-A6FC-751BE4527F68}"/>
            </a:ext>
          </a:extLst>
        </xdr:cNvPr>
        <xdr:cNvSpPr txBox="1"/>
      </xdr:nvSpPr>
      <xdr:spPr>
        <a:xfrm>
          <a:off x="5918200" y="86296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5" name="直線コネクタ 214">
          <a:extLst>
            <a:ext uri="{FF2B5EF4-FFF2-40B4-BE49-F238E27FC236}">
              <a16:creationId xmlns:a16="http://schemas.microsoft.com/office/drawing/2014/main" id="{D1F1B09D-D4A4-4133-86FB-7643E7C51CA6}"/>
            </a:ext>
          </a:extLst>
        </xdr:cNvPr>
        <xdr:cNvCxnSpPr/>
      </xdr:nvCxnSpPr>
      <xdr:spPr>
        <a:xfrm>
          <a:off x="5956300" y="110172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6" name="直線コネクタ 215">
          <a:extLst>
            <a:ext uri="{FF2B5EF4-FFF2-40B4-BE49-F238E27FC236}">
              <a16:creationId xmlns:a16="http://schemas.microsoft.com/office/drawing/2014/main" id="{70AAFD31-D7FB-4479-8333-A5B8FC5903C3}"/>
            </a:ext>
          </a:extLst>
        </xdr:cNvPr>
        <xdr:cNvCxnSpPr/>
      </xdr:nvCxnSpPr>
      <xdr:spPr>
        <a:xfrm>
          <a:off x="5956300" y="106489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7" name="テキスト ボックス 216">
          <a:extLst>
            <a:ext uri="{FF2B5EF4-FFF2-40B4-BE49-F238E27FC236}">
              <a16:creationId xmlns:a16="http://schemas.microsoft.com/office/drawing/2014/main" id="{3A0E7454-46D4-42BB-9E89-DA42EB60EB7D}"/>
            </a:ext>
          </a:extLst>
        </xdr:cNvPr>
        <xdr:cNvSpPr txBox="1"/>
      </xdr:nvSpPr>
      <xdr:spPr>
        <a:xfrm>
          <a:off x="5726564" y="105130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8" name="直線コネクタ 217">
          <a:extLst>
            <a:ext uri="{FF2B5EF4-FFF2-40B4-BE49-F238E27FC236}">
              <a16:creationId xmlns:a16="http://schemas.microsoft.com/office/drawing/2014/main" id="{F5F2ED94-4E65-411A-B255-62390CEE86DC}"/>
            </a:ext>
          </a:extLst>
        </xdr:cNvPr>
        <xdr:cNvCxnSpPr/>
      </xdr:nvCxnSpPr>
      <xdr:spPr>
        <a:xfrm>
          <a:off x="5956300" y="102806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19" name="テキスト ボックス 218">
          <a:extLst>
            <a:ext uri="{FF2B5EF4-FFF2-40B4-BE49-F238E27FC236}">
              <a16:creationId xmlns:a16="http://schemas.microsoft.com/office/drawing/2014/main" id="{08B29EE6-22E3-4869-B06E-E4D300DD6EFD}"/>
            </a:ext>
          </a:extLst>
        </xdr:cNvPr>
        <xdr:cNvSpPr txBox="1"/>
      </xdr:nvSpPr>
      <xdr:spPr>
        <a:xfrm>
          <a:off x="541803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0" name="直線コネクタ 219">
          <a:extLst>
            <a:ext uri="{FF2B5EF4-FFF2-40B4-BE49-F238E27FC236}">
              <a16:creationId xmlns:a16="http://schemas.microsoft.com/office/drawing/2014/main" id="{D0D6D026-5CCB-4FAD-A82D-EBD38E2416FD}"/>
            </a:ext>
          </a:extLst>
        </xdr:cNvPr>
        <xdr:cNvCxnSpPr/>
      </xdr:nvCxnSpPr>
      <xdr:spPr>
        <a:xfrm>
          <a:off x="5956300" y="99123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221" name="テキスト ボックス 220">
          <a:extLst>
            <a:ext uri="{FF2B5EF4-FFF2-40B4-BE49-F238E27FC236}">
              <a16:creationId xmlns:a16="http://schemas.microsoft.com/office/drawing/2014/main" id="{682A20D3-187F-47BD-95AC-83CC9C93458D}"/>
            </a:ext>
          </a:extLst>
        </xdr:cNvPr>
        <xdr:cNvSpPr txBox="1"/>
      </xdr:nvSpPr>
      <xdr:spPr>
        <a:xfrm>
          <a:off x="5418031" y="97764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2" name="直線コネクタ 221">
          <a:extLst>
            <a:ext uri="{FF2B5EF4-FFF2-40B4-BE49-F238E27FC236}">
              <a16:creationId xmlns:a16="http://schemas.microsoft.com/office/drawing/2014/main" id="{A469783D-054B-438D-9F33-4F013D96308D}"/>
            </a:ext>
          </a:extLst>
        </xdr:cNvPr>
        <xdr:cNvCxnSpPr/>
      </xdr:nvCxnSpPr>
      <xdr:spPr>
        <a:xfrm>
          <a:off x="5956300" y="95504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223" name="テキスト ボックス 222">
          <a:extLst>
            <a:ext uri="{FF2B5EF4-FFF2-40B4-BE49-F238E27FC236}">
              <a16:creationId xmlns:a16="http://schemas.microsoft.com/office/drawing/2014/main" id="{9321483C-87E6-4090-8433-D8EEC5AA3A51}"/>
            </a:ext>
          </a:extLst>
        </xdr:cNvPr>
        <xdr:cNvSpPr txBox="1"/>
      </xdr:nvSpPr>
      <xdr:spPr>
        <a:xfrm>
          <a:off x="5418031" y="9414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4" name="直線コネクタ 223">
          <a:extLst>
            <a:ext uri="{FF2B5EF4-FFF2-40B4-BE49-F238E27FC236}">
              <a16:creationId xmlns:a16="http://schemas.microsoft.com/office/drawing/2014/main" id="{4BF8A795-4E81-42D8-81FB-6038C180023D}"/>
            </a:ext>
          </a:extLst>
        </xdr:cNvPr>
        <xdr:cNvCxnSpPr/>
      </xdr:nvCxnSpPr>
      <xdr:spPr>
        <a:xfrm>
          <a:off x="5956300" y="91821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124477</xdr:rowOff>
    </xdr:from>
    <xdr:ext cx="595419" cy="259045"/>
    <xdr:sp macro="" textlink="">
      <xdr:nvSpPr>
        <xdr:cNvPr id="225" name="テキスト ボックス 224">
          <a:extLst>
            <a:ext uri="{FF2B5EF4-FFF2-40B4-BE49-F238E27FC236}">
              <a16:creationId xmlns:a16="http://schemas.microsoft.com/office/drawing/2014/main" id="{8D0CDFDA-C5BE-4AC7-8C44-FD7C4A9C9208}"/>
            </a:ext>
          </a:extLst>
        </xdr:cNvPr>
        <xdr:cNvSpPr txBox="1"/>
      </xdr:nvSpPr>
      <xdr:spPr>
        <a:xfrm>
          <a:off x="5418031" y="90462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6" name="直線コネクタ 225">
          <a:extLst>
            <a:ext uri="{FF2B5EF4-FFF2-40B4-BE49-F238E27FC236}">
              <a16:creationId xmlns:a16="http://schemas.microsoft.com/office/drawing/2014/main" id="{94CFF8D6-3AEE-4DDA-8848-64DF3E5D0AF9}"/>
            </a:ext>
          </a:extLst>
        </xdr:cNvPr>
        <xdr:cNvCxnSpPr/>
      </xdr:nvCxnSpPr>
      <xdr:spPr>
        <a:xfrm>
          <a:off x="5956300" y="88138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86377</xdr:rowOff>
    </xdr:from>
    <xdr:ext cx="595419" cy="259045"/>
    <xdr:sp macro="" textlink="">
      <xdr:nvSpPr>
        <xdr:cNvPr id="227" name="テキスト ボックス 226">
          <a:extLst>
            <a:ext uri="{FF2B5EF4-FFF2-40B4-BE49-F238E27FC236}">
              <a16:creationId xmlns:a16="http://schemas.microsoft.com/office/drawing/2014/main" id="{830853C0-E23F-411D-B1E8-E6695B0B13C7}"/>
            </a:ext>
          </a:extLst>
        </xdr:cNvPr>
        <xdr:cNvSpPr txBox="1"/>
      </xdr:nvSpPr>
      <xdr:spPr>
        <a:xfrm>
          <a:off x="5418031" y="86779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8" name="【橋りょう・トンネル】&#10;一人当たり有形固定資産（償却資産）額グラフ枠">
          <a:extLst>
            <a:ext uri="{FF2B5EF4-FFF2-40B4-BE49-F238E27FC236}">
              <a16:creationId xmlns:a16="http://schemas.microsoft.com/office/drawing/2014/main" id="{38A4CBEC-C1DC-43A2-86CF-43576B7454D1}"/>
            </a:ext>
          </a:extLst>
        </xdr:cNvPr>
        <xdr:cNvSpPr/>
      </xdr:nvSpPr>
      <xdr:spPr>
        <a:xfrm>
          <a:off x="5956300" y="88138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143774</xdr:rowOff>
    </xdr:from>
    <xdr:to>
      <xdr:col>54</xdr:col>
      <xdr:colOff>189865</xdr:colOff>
      <xdr:row>64</xdr:row>
      <xdr:rowOff>71503</xdr:rowOff>
    </xdr:to>
    <xdr:cxnSp macro="">
      <xdr:nvCxnSpPr>
        <xdr:cNvPr id="229" name="直線コネクタ 228">
          <a:extLst>
            <a:ext uri="{FF2B5EF4-FFF2-40B4-BE49-F238E27FC236}">
              <a16:creationId xmlns:a16="http://schemas.microsoft.com/office/drawing/2014/main" id="{11589EA5-D7BB-41B0-A1CC-A5FB8BE6BE0C}"/>
            </a:ext>
          </a:extLst>
        </xdr:cNvPr>
        <xdr:cNvCxnSpPr/>
      </xdr:nvCxnSpPr>
      <xdr:spPr>
        <a:xfrm flipV="1">
          <a:off x="9429115" y="9230624"/>
          <a:ext cx="0" cy="14136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75330</xdr:rowOff>
    </xdr:from>
    <xdr:ext cx="469744" cy="259045"/>
    <xdr:sp macro="" textlink="">
      <xdr:nvSpPr>
        <xdr:cNvPr id="230" name="【橋りょう・トンネル】&#10;一人当たり有形固定資産（償却資産）額最小値テキスト">
          <a:extLst>
            <a:ext uri="{FF2B5EF4-FFF2-40B4-BE49-F238E27FC236}">
              <a16:creationId xmlns:a16="http://schemas.microsoft.com/office/drawing/2014/main" id="{F4312BDD-5734-4C57-99E5-4B5734A60138}"/>
            </a:ext>
          </a:extLst>
        </xdr:cNvPr>
        <xdr:cNvSpPr txBox="1"/>
      </xdr:nvSpPr>
      <xdr:spPr>
        <a:xfrm>
          <a:off x="9467850" y="106480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71503</xdr:rowOff>
    </xdr:from>
    <xdr:to>
      <xdr:col>55</xdr:col>
      <xdr:colOff>88900</xdr:colOff>
      <xdr:row>64</xdr:row>
      <xdr:rowOff>71503</xdr:rowOff>
    </xdr:to>
    <xdr:cxnSp macro="">
      <xdr:nvCxnSpPr>
        <xdr:cNvPr id="231" name="直線コネクタ 230">
          <a:extLst>
            <a:ext uri="{FF2B5EF4-FFF2-40B4-BE49-F238E27FC236}">
              <a16:creationId xmlns:a16="http://schemas.microsoft.com/office/drawing/2014/main" id="{8541B19C-0037-4782-ADD6-7A86C9D48660}"/>
            </a:ext>
          </a:extLst>
        </xdr:cNvPr>
        <xdr:cNvCxnSpPr/>
      </xdr:nvCxnSpPr>
      <xdr:spPr>
        <a:xfrm>
          <a:off x="9359900" y="10644253"/>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90451</xdr:rowOff>
    </xdr:from>
    <xdr:ext cx="599010" cy="259045"/>
    <xdr:sp macro="" textlink="">
      <xdr:nvSpPr>
        <xdr:cNvPr id="232" name="【橋りょう・トンネル】&#10;一人当たり有形固定資産（償却資産）額最大値テキスト">
          <a:extLst>
            <a:ext uri="{FF2B5EF4-FFF2-40B4-BE49-F238E27FC236}">
              <a16:creationId xmlns:a16="http://schemas.microsoft.com/office/drawing/2014/main" id="{F464ECDB-A289-43CB-873C-17EB701BAE27}"/>
            </a:ext>
          </a:extLst>
        </xdr:cNvPr>
        <xdr:cNvSpPr txBox="1"/>
      </xdr:nvSpPr>
      <xdr:spPr>
        <a:xfrm>
          <a:off x="9467850" y="90122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387,264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143774</xdr:rowOff>
    </xdr:from>
    <xdr:to>
      <xdr:col>55</xdr:col>
      <xdr:colOff>88900</xdr:colOff>
      <xdr:row>55</xdr:row>
      <xdr:rowOff>143774</xdr:rowOff>
    </xdr:to>
    <xdr:cxnSp macro="">
      <xdr:nvCxnSpPr>
        <xdr:cNvPr id="233" name="直線コネクタ 232">
          <a:extLst>
            <a:ext uri="{FF2B5EF4-FFF2-40B4-BE49-F238E27FC236}">
              <a16:creationId xmlns:a16="http://schemas.microsoft.com/office/drawing/2014/main" id="{DF132809-B82F-48F8-974F-2C626F03DF3A}"/>
            </a:ext>
          </a:extLst>
        </xdr:cNvPr>
        <xdr:cNvCxnSpPr/>
      </xdr:nvCxnSpPr>
      <xdr:spPr>
        <a:xfrm>
          <a:off x="9359900" y="923062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146744</xdr:rowOff>
    </xdr:from>
    <xdr:ext cx="534377" cy="259045"/>
    <xdr:sp macro="" textlink="">
      <xdr:nvSpPr>
        <xdr:cNvPr id="234" name="【橋りょう・トンネル】&#10;一人当たり有形固定資産（償却資産）額平均値テキスト">
          <a:extLst>
            <a:ext uri="{FF2B5EF4-FFF2-40B4-BE49-F238E27FC236}">
              <a16:creationId xmlns:a16="http://schemas.microsoft.com/office/drawing/2014/main" id="{27D1E76F-97B8-4EF1-AD42-96252B56E300}"/>
            </a:ext>
          </a:extLst>
        </xdr:cNvPr>
        <xdr:cNvSpPr txBox="1"/>
      </xdr:nvSpPr>
      <xdr:spPr>
        <a:xfrm>
          <a:off x="9467850" y="1022419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168317</xdr:rowOff>
    </xdr:from>
    <xdr:to>
      <xdr:col>55</xdr:col>
      <xdr:colOff>50800</xdr:colOff>
      <xdr:row>62</xdr:row>
      <xdr:rowOff>98467</xdr:rowOff>
    </xdr:to>
    <xdr:sp macro="" textlink="">
      <xdr:nvSpPr>
        <xdr:cNvPr id="235" name="フローチャート: 判断 234">
          <a:extLst>
            <a:ext uri="{FF2B5EF4-FFF2-40B4-BE49-F238E27FC236}">
              <a16:creationId xmlns:a16="http://schemas.microsoft.com/office/drawing/2014/main" id="{D2E40333-62FE-4CB3-94C5-17E854ED01E7}"/>
            </a:ext>
          </a:extLst>
        </xdr:cNvPr>
        <xdr:cNvSpPr/>
      </xdr:nvSpPr>
      <xdr:spPr>
        <a:xfrm>
          <a:off x="9398000" y="10239417"/>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169429</xdr:rowOff>
    </xdr:from>
    <xdr:to>
      <xdr:col>50</xdr:col>
      <xdr:colOff>165100</xdr:colOff>
      <xdr:row>62</xdr:row>
      <xdr:rowOff>99579</xdr:rowOff>
    </xdr:to>
    <xdr:sp macro="" textlink="">
      <xdr:nvSpPr>
        <xdr:cNvPr id="236" name="フローチャート: 判断 235">
          <a:extLst>
            <a:ext uri="{FF2B5EF4-FFF2-40B4-BE49-F238E27FC236}">
              <a16:creationId xmlns:a16="http://schemas.microsoft.com/office/drawing/2014/main" id="{426E7832-3B12-431C-B6B3-C782A41B561D}"/>
            </a:ext>
          </a:extLst>
        </xdr:cNvPr>
        <xdr:cNvSpPr/>
      </xdr:nvSpPr>
      <xdr:spPr>
        <a:xfrm>
          <a:off x="8636000" y="10240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4830</xdr:rowOff>
    </xdr:from>
    <xdr:to>
      <xdr:col>46</xdr:col>
      <xdr:colOff>38100</xdr:colOff>
      <xdr:row>62</xdr:row>
      <xdr:rowOff>106430</xdr:rowOff>
    </xdr:to>
    <xdr:sp macro="" textlink="">
      <xdr:nvSpPr>
        <xdr:cNvPr id="237" name="フローチャート: 判断 236">
          <a:extLst>
            <a:ext uri="{FF2B5EF4-FFF2-40B4-BE49-F238E27FC236}">
              <a16:creationId xmlns:a16="http://schemas.microsoft.com/office/drawing/2014/main" id="{B2540AF2-CA7E-497E-B427-9095937E5FB8}"/>
            </a:ext>
          </a:extLst>
        </xdr:cNvPr>
        <xdr:cNvSpPr/>
      </xdr:nvSpPr>
      <xdr:spPr>
        <a:xfrm>
          <a:off x="7842250" y="1024738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168603</xdr:rowOff>
    </xdr:from>
    <xdr:to>
      <xdr:col>41</xdr:col>
      <xdr:colOff>101600</xdr:colOff>
      <xdr:row>62</xdr:row>
      <xdr:rowOff>98753</xdr:rowOff>
    </xdr:to>
    <xdr:sp macro="" textlink="">
      <xdr:nvSpPr>
        <xdr:cNvPr id="238" name="フローチャート: 判断 237">
          <a:extLst>
            <a:ext uri="{FF2B5EF4-FFF2-40B4-BE49-F238E27FC236}">
              <a16:creationId xmlns:a16="http://schemas.microsoft.com/office/drawing/2014/main" id="{A66DD85B-FB52-4323-8E87-D280AEA1B484}"/>
            </a:ext>
          </a:extLst>
        </xdr:cNvPr>
        <xdr:cNvSpPr/>
      </xdr:nvSpPr>
      <xdr:spPr>
        <a:xfrm>
          <a:off x="7029450" y="102397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5302</xdr:rowOff>
    </xdr:from>
    <xdr:to>
      <xdr:col>36</xdr:col>
      <xdr:colOff>165100</xdr:colOff>
      <xdr:row>62</xdr:row>
      <xdr:rowOff>106902</xdr:rowOff>
    </xdr:to>
    <xdr:sp macro="" textlink="">
      <xdr:nvSpPr>
        <xdr:cNvPr id="239" name="フローチャート: 判断 238">
          <a:extLst>
            <a:ext uri="{FF2B5EF4-FFF2-40B4-BE49-F238E27FC236}">
              <a16:creationId xmlns:a16="http://schemas.microsoft.com/office/drawing/2014/main" id="{8B8FD104-B23B-4E96-A4BE-D5BF90CB39B9}"/>
            </a:ext>
          </a:extLst>
        </xdr:cNvPr>
        <xdr:cNvSpPr/>
      </xdr:nvSpPr>
      <xdr:spPr>
        <a:xfrm>
          <a:off x="6235700" y="10247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BAF7D37D-38EF-48A4-8C4C-76C0E7A90717}"/>
            </a:ext>
          </a:extLst>
        </xdr:cNvPr>
        <xdr:cNvSpPr txBox="1"/>
      </xdr:nvSpPr>
      <xdr:spPr>
        <a:xfrm>
          <a:off x="92583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20527C84-68C8-4A63-BBE8-DC8B57D0CF06}"/>
            </a:ext>
          </a:extLst>
        </xdr:cNvPr>
        <xdr:cNvSpPr txBox="1"/>
      </xdr:nvSpPr>
      <xdr:spPr>
        <a:xfrm>
          <a:off x="85153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7868B53B-453F-44AD-92B6-66FF4F162057}"/>
            </a:ext>
          </a:extLst>
        </xdr:cNvPr>
        <xdr:cNvSpPr txBox="1"/>
      </xdr:nvSpPr>
      <xdr:spPr>
        <a:xfrm>
          <a:off x="77152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69020A43-825F-4141-A4BD-7B1095948110}"/>
            </a:ext>
          </a:extLst>
        </xdr:cNvPr>
        <xdr:cNvSpPr txBox="1"/>
      </xdr:nvSpPr>
      <xdr:spPr>
        <a:xfrm>
          <a:off x="69088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0E0FD51D-BECD-4525-A10C-8BE58C2DD60E}"/>
            </a:ext>
          </a:extLst>
        </xdr:cNvPr>
        <xdr:cNvSpPr txBox="1"/>
      </xdr:nvSpPr>
      <xdr:spPr>
        <a:xfrm>
          <a:off x="61150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76904</xdr:rowOff>
    </xdr:from>
    <xdr:to>
      <xdr:col>55</xdr:col>
      <xdr:colOff>50800</xdr:colOff>
      <xdr:row>62</xdr:row>
      <xdr:rowOff>7054</xdr:rowOff>
    </xdr:to>
    <xdr:sp macro="" textlink="">
      <xdr:nvSpPr>
        <xdr:cNvPr id="245" name="楕円 244">
          <a:extLst>
            <a:ext uri="{FF2B5EF4-FFF2-40B4-BE49-F238E27FC236}">
              <a16:creationId xmlns:a16="http://schemas.microsoft.com/office/drawing/2014/main" id="{0D5DB233-7105-49AC-B2AA-202AAB454285}"/>
            </a:ext>
          </a:extLst>
        </xdr:cNvPr>
        <xdr:cNvSpPr/>
      </xdr:nvSpPr>
      <xdr:spPr>
        <a:xfrm>
          <a:off x="9398000" y="10154354"/>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60</xdr:row>
      <xdr:rowOff>99781</xdr:rowOff>
    </xdr:from>
    <xdr:ext cx="599010" cy="259045"/>
    <xdr:sp macro="" textlink="">
      <xdr:nvSpPr>
        <xdr:cNvPr id="246" name="【橋りょう・トンネル】&#10;一人当たり有形固定資産（償却資産）額該当値テキスト">
          <a:extLst>
            <a:ext uri="{FF2B5EF4-FFF2-40B4-BE49-F238E27FC236}">
              <a16:creationId xmlns:a16="http://schemas.microsoft.com/office/drawing/2014/main" id="{5A116689-06A2-4018-8B1F-4BB46F997583}"/>
            </a:ext>
          </a:extLst>
        </xdr:cNvPr>
        <xdr:cNvSpPr txBox="1"/>
      </xdr:nvSpPr>
      <xdr:spPr>
        <a:xfrm>
          <a:off x="9467850" y="100121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82352</xdr:rowOff>
    </xdr:from>
    <xdr:to>
      <xdr:col>50</xdr:col>
      <xdr:colOff>165100</xdr:colOff>
      <xdr:row>62</xdr:row>
      <xdr:rowOff>12502</xdr:rowOff>
    </xdr:to>
    <xdr:sp macro="" textlink="">
      <xdr:nvSpPr>
        <xdr:cNvPr id="247" name="楕円 246">
          <a:extLst>
            <a:ext uri="{FF2B5EF4-FFF2-40B4-BE49-F238E27FC236}">
              <a16:creationId xmlns:a16="http://schemas.microsoft.com/office/drawing/2014/main" id="{8E864AC3-0250-494A-918D-13171AAD4B5B}"/>
            </a:ext>
          </a:extLst>
        </xdr:cNvPr>
        <xdr:cNvSpPr/>
      </xdr:nvSpPr>
      <xdr:spPr>
        <a:xfrm>
          <a:off x="8636000" y="10159802"/>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61</xdr:row>
      <xdr:rowOff>127704</xdr:rowOff>
    </xdr:from>
    <xdr:to>
      <xdr:col>55</xdr:col>
      <xdr:colOff>0</xdr:colOff>
      <xdr:row>61</xdr:row>
      <xdr:rowOff>133152</xdr:rowOff>
    </xdr:to>
    <xdr:cxnSp macro="">
      <xdr:nvCxnSpPr>
        <xdr:cNvPr id="248" name="直線コネクタ 247">
          <a:extLst>
            <a:ext uri="{FF2B5EF4-FFF2-40B4-BE49-F238E27FC236}">
              <a16:creationId xmlns:a16="http://schemas.microsoft.com/office/drawing/2014/main" id="{E9AAC2F3-BEB1-48A1-AE0B-EA5FD58B72FE}"/>
            </a:ext>
          </a:extLst>
        </xdr:cNvPr>
        <xdr:cNvCxnSpPr/>
      </xdr:nvCxnSpPr>
      <xdr:spPr>
        <a:xfrm flipV="1">
          <a:off x="8686800" y="10205154"/>
          <a:ext cx="742950" cy="5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108630</xdr:rowOff>
    </xdr:from>
    <xdr:to>
      <xdr:col>46</xdr:col>
      <xdr:colOff>38100</xdr:colOff>
      <xdr:row>62</xdr:row>
      <xdr:rowOff>38780</xdr:rowOff>
    </xdr:to>
    <xdr:sp macro="" textlink="">
      <xdr:nvSpPr>
        <xdr:cNvPr id="249" name="楕円 248">
          <a:extLst>
            <a:ext uri="{FF2B5EF4-FFF2-40B4-BE49-F238E27FC236}">
              <a16:creationId xmlns:a16="http://schemas.microsoft.com/office/drawing/2014/main" id="{4D4FBAC7-1033-4DEE-AC5B-8A920B9A3078}"/>
            </a:ext>
          </a:extLst>
        </xdr:cNvPr>
        <xdr:cNvSpPr/>
      </xdr:nvSpPr>
      <xdr:spPr>
        <a:xfrm>
          <a:off x="7842250" y="1018608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61</xdr:row>
      <xdr:rowOff>133152</xdr:rowOff>
    </xdr:from>
    <xdr:to>
      <xdr:col>50</xdr:col>
      <xdr:colOff>114300</xdr:colOff>
      <xdr:row>61</xdr:row>
      <xdr:rowOff>159430</xdr:rowOff>
    </xdr:to>
    <xdr:cxnSp macro="">
      <xdr:nvCxnSpPr>
        <xdr:cNvPr id="250" name="直線コネクタ 249">
          <a:extLst>
            <a:ext uri="{FF2B5EF4-FFF2-40B4-BE49-F238E27FC236}">
              <a16:creationId xmlns:a16="http://schemas.microsoft.com/office/drawing/2014/main" id="{8F9050E6-4834-4307-BCCD-D96792508FBB}"/>
            </a:ext>
          </a:extLst>
        </xdr:cNvPr>
        <xdr:cNvCxnSpPr/>
      </xdr:nvCxnSpPr>
      <xdr:spPr>
        <a:xfrm flipV="1">
          <a:off x="7886700" y="10210602"/>
          <a:ext cx="800100" cy="262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61</xdr:row>
      <xdr:rowOff>113285</xdr:rowOff>
    </xdr:from>
    <xdr:to>
      <xdr:col>41</xdr:col>
      <xdr:colOff>101600</xdr:colOff>
      <xdr:row>62</xdr:row>
      <xdr:rowOff>43435</xdr:rowOff>
    </xdr:to>
    <xdr:sp macro="" textlink="">
      <xdr:nvSpPr>
        <xdr:cNvPr id="251" name="楕円 250">
          <a:extLst>
            <a:ext uri="{FF2B5EF4-FFF2-40B4-BE49-F238E27FC236}">
              <a16:creationId xmlns:a16="http://schemas.microsoft.com/office/drawing/2014/main" id="{95DE66CE-7F52-4809-AAA8-EDAA233BB28E}"/>
            </a:ext>
          </a:extLst>
        </xdr:cNvPr>
        <xdr:cNvSpPr/>
      </xdr:nvSpPr>
      <xdr:spPr>
        <a:xfrm>
          <a:off x="7029450" y="1019073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61</xdr:row>
      <xdr:rowOff>159430</xdr:rowOff>
    </xdr:from>
    <xdr:to>
      <xdr:col>45</xdr:col>
      <xdr:colOff>177800</xdr:colOff>
      <xdr:row>61</xdr:row>
      <xdr:rowOff>164085</xdr:rowOff>
    </xdr:to>
    <xdr:cxnSp macro="">
      <xdr:nvCxnSpPr>
        <xdr:cNvPr id="252" name="直線コネクタ 251">
          <a:extLst>
            <a:ext uri="{FF2B5EF4-FFF2-40B4-BE49-F238E27FC236}">
              <a16:creationId xmlns:a16="http://schemas.microsoft.com/office/drawing/2014/main" id="{0A02DEF4-B2DD-417A-8B7B-1CD0F1935721}"/>
            </a:ext>
          </a:extLst>
        </xdr:cNvPr>
        <xdr:cNvCxnSpPr/>
      </xdr:nvCxnSpPr>
      <xdr:spPr>
        <a:xfrm flipV="1">
          <a:off x="7080250" y="10236880"/>
          <a:ext cx="806450" cy="46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61</xdr:row>
      <xdr:rowOff>117697</xdr:rowOff>
    </xdr:from>
    <xdr:to>
      <xdr:col>36</xdr:col>
      <xdr:colOff>165100</xdr:colOff>
      <xdr:row>62</xdr:row>
      <xdr:rowOff>47847</xdr:rowOff>
    </xdr:to>
    <xdr:sp macro="" textlink="">
      <xdr:nvSpPr>
        <xdr:cNvPr id="253" name="楕円 252">
          <a:extLst>
            <a:ext uri="{FF2B5EF4-FFF2-40B4-BE49-F238E27FC236}">
              <a16:creationId xmlns:a16="http://schemas.microsoft.com/office/drawing/2014/main" id="{F694BD40-81D2-4E86-8DD2-48DC3719B4D9}"/>
            </a:ext>
          </a:extLst>
        </xdr:cNvPr>
        <xdr:cNvSpPr/>
      </xdr:nvSpPr>
      <xdr:spPr>
        <a:xfrm>
          <a:off x="6235700" y="10195147"/>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61</xdr:row>
      <xdr:rowOff>164085</xdr:rowOff>
    </xdr:from>
    <xdr:to>
      <xdr:col>41</xdr:col>
      <xdr:colOff>50800</xdr:colOff>
      <xdr:row>61</xdr:row>
      <xdr:rowOff>168497</xdr:rowOff>
    </xdr:to>
    <xdr:cxnSp macro="">
      <xdr:nvCxnSpPr>
        <xdr:cNvPr id="254" name="直線コネクタ 253">
          <a:extLst>
            <a:ext uri="{FF2B5EF4-FFF2-40B4-BE49-F238E27FC236}">
              <a16:creationId xmlns:a16="http://schemas.microsoft.com/office/drawing/2014/main" id="{E52E1811-D377-4B5A-AEB3-524F938248F8}"/>
            </a:ext>
          </a:extLst>
        </xdr:cNvPr>
        <xdr:cNvCxnSpPr/>
      </xdr:nvCxnSpPr>
      <xdr:spPr>
        <a:xfrm flipV="1">
          <a:off x="6286500" y="10241535"/>
          <a:ext cx="7937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62</xdr:row>
      <xdr:rowOff>90706</xdr:rowOff>
    </xdr:from>
    <xdr:ext cx="534377" cy="259045"/>
    <xdr:sp macro="" textlink="">
      <xdr:nvSpPr>
        <xdr:cNvPr id="255" name="n_1aveValue【橋りょう・トンネル】&#10;一人当たり有形固定資産（償却資産）額">
          <a:extLst>
            <a:ext uri="{FF2B5EF4-FFF2-40B4-BE49-F238E27FC236}">
              <a16:creationId xmlns:a16="http://schemas.microsoft.com/office/drawing/2014/main" id="{E980C0E6-5EDF-48B5-992B-05F8511A3815}"/>
            </a:ext>
          </a:extLst>
        </xdr:cNvPr>
        <xdr:cNvSpPr txBox="1"/>
      </xdr:nvSpPr>
      <xdr:spPr>
        <a:xfrm>
          <a:off x="8425961" y="103332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62</xdr:row>
      <xdr:rowOff>97557</xdr:rowOff>
    </xdr:from>
    <xdr:ext cx="534377" cy="259045"/>
    <xdr:sp macro="" textlink="">
      <xdr:nvSpPr>
        <xdr:cNvPr id="256" name="n_2aveValue【橋りょう・トンネル】&#10;一人当たり有形固定資産（償却資産）額">
          <a:extLst>
            <a:ext uri="{FF2B5EF4-FFF2-40B4-BE49-F238E27FC236}">
              <a16:creationId xmlns:a16="http://schemas.microsoft.com/office/drawing/2014/main" id="{C2E678E2-4389-4C30-9C0D-1A979F52F218}"/>
            </a:ext>
          </a:extLst>
        </xdr:cNvPr>
        <xdr:cNvSpPr txBox="1"/>
      </xdr:nvSpPr>
      <xdr:spPr>
        <a:xfrm>
          <a:off x="7644911" y="10340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62</xdr:row>
      <xdr:rowOff>89880</xdr:rowOff>
    </xdr:from>
    <xdr:ext cx="534377" cy="259045"/>
    <xdr:sp macro="" textlink="">
      <xdr:nvSpPr>
        <xdr:cNvPr id="257" name="n_3aveValue【橋りょう・トンネル】&#10;一人当たり有形固定資産（償却資産）額">
          <a:extLst>
            <a:ext uri="{FF2B5EF4-FFF2-40B4-BE49-F238E27FC236}">
              <a16:creationId xmlns:a16="http://schemas.microsoft.com/office/drawing/2014/main" id="{262C9756-BEB6-457E-8689-A613E2483D50}"/>
            </a:ext>
          </a:extLst>
        </xdr:cNvPr>
        <xdr:cNvSpPr txBox="1"/>
      </xdr:nvSpPr>
      <xdr:spPr>
        <a:xfrm>
          <a:off x="6851161" y="10332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62</xdr:row>
      <xdr:rowOff>98029</xdr:rowOff>
    </xdr:from>
    <xdr:ext cx="534377" cy="259045"/>
    <xdr:sp macro="" textlink="">
      <xdr:nvSpPr>
        <xdr:cNvPr id="258" name="n_4aveValue【橋りょう・トンネル】&#10;一人当たり有形固定資産（償却資産）額">
          <a:extLst>
            <a:ext uri="{FF2B5EF4-FFF2-40B4-BE49-F238E27FC236}">
              <a16:creationId xmlns:a16="http://schemas.microsoft.com/office/drawing/2014/main" id="{BBB80729-ACEB-4805-9081-98AC450B4D88}"/>
            </a:ext>
          </a:extLst>
        </xdr:cNvPr>
        <xdr:cNvSpPr txBox="1"/>
      </xdr:nvSpPr>
      <xdr:spPr>
        <a:xfrm>
          <a:off x="6038361" y="103405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60</xdr:row>
      <xdr:rowOff>29029</xdr:rowOff>
    </xdr:from>
    <xdr:ext cx="599010" cy="259045"/>
    <xdr:sp macro="" textlink="">
      <xdr:nvSpPr>
        <xdr:cNvPr id="259" name="n_1mainValue【橋りょう・トンネル】&#10;一人当たり有形固定資産（償却資産）額">
          <a:extLst>
            <a:ext uri="{FF2B5EF4-FFF2-40B4-BE49-F238E27FC236}">
              <a16:creationId xmlns:a16="http://schemas.microsoft.com/office/drawing/2014/main" id="{5A9EFA38-3537-4808-A4DF-F72690CC54A0}"/>
            </a:ext>
          </a:extLst>
        </xdr:cNvPr>
        <xdr:cNvSpPr txBox="1"/>
      </xdr:nvSpPr>
      <xdr:spPr>
        <a:xfrm>
          <a:off x="8399995" y="99413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60</xdr:row>
      <xdr:rowOff>55307</xdr:rowOff>
    </xdr:from>
    <xdr:ext cx="599010" cy="259045"/>
    <xdr:sp macro="" textlink="">
      <xdr:nvSpPr>
        <xdr:cNvPr id="260" name="n_2mainValue【橋りょう・トンネル】&#10;一人当たり有形固定資産（償却資産）額">
          <a:extLst>
            <a:ext uri="{FF2B5EF4-FFF2-40B4-BE49-F238E27FC236}">
              <a16:creationId xmlns:a16="http://schemas.microsoft.com/office/drawing/2014/main" id="{CC064673-6B35-40C6-A898-3FC3E14F0706}"/>
            </a:ext>
          </a:extLst>
        </xdr:cNvPr>
        <xdr:cNvSpPr txBox="1"/>
      </xdr:nvSpPr>
      <xdr:spPr>
        <a:xfrm>
          <a:off x="7612595" y="99676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60</xdr:row>
      <xdr:rowOff>59962</xdr:rowOff>
    </xdr:from>
    <xdr:ext cx="599010" cy="259045"/>
    <xdr:sp macro="" textlink="">
      <xdr:nvSpPr>
        <xdr:cNvPr id="261" name="n_3mainValue【橋りょう・トンネル】&#10;一人当たり有形固定資産（償却資産）額">
          <a:extLst>
            <a:ext uri="{FF2B5EF4-FFF2-40B4-BE49-F238E27FC236}">
              <a16:creationId xmlns:a16="http://schemas.microsoft.com/office/drawing/2014/main" id="{DD190E85-D634-447A-86F7-60A42AF0B80B}"/>
            </a:ext>
          </a:extLst>
        </xdr:cNvPr>
        <xdr:cNvSpPr txBox="1"/>
      </xdr:nvSpPr>
      <xdr:spPr>
        <a:xfrm>
          <a:off x="6818845" y="99723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60</xdr:row>
      <xdr:rowOff>64374</xdr:rowOff>
    </xdr:from>
    <xdr:ext cx="599010" cy="259045"/>
    <xdr:sp macro="" textlink="">
      <xdr:nvSpPr>
        <xdr:cNvPr id="262" name="n_4mainValue【橋りょう・トンネル】&#10;一人当たり有形固定資産（償却資産）額">
          <a:extLst>
            <a:ext uri="{FF2B5EF4-FFF2-40B4-BE49-F238E27FC236}">
              <a16:creationId xmlns:a16="http://schemas.microsoft.com/office/drawing/2014/main" id="{9C2600F4-2D09-4356-A768-DD3BA22EA609}"/>
            </a:ext>
          </a:extLst>
        </xdr:cNvPr>
        <xdr:cNvSpPr txBox="1"/>
      </xdr:nvSpPr>
      <xdr:spPr>
        <a:xfrm>
          <a:off x="6006045" y="99767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3" name="正方形/長方形 262">
          <a:extLst>
            <a:ext uri="{FF2B5EF4-FFF2-40B4-BE49-F238E27FC236}">
              <a16:creationId xmlns:a16="http://schemas.microsoft.com/office/drawing/2014/main" id="{D80D4070-5E5B-4F66-8EC1-B756B6D0F5F0}"/>
            </a:ext>
          </a:extLst>
        </xdr:cNvPr>
        <xdr:cNvSpPr/>
      </xdr:nvSpPr>
      <xdr:spPr>
        <a:xfrm>
          <a:off x="685800" y="113855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4" name="正方形/長方形 263">
          <a:extLst>
            <a:ext uri="{FF2B5EF4-FFF2-40B4-BE49-F238E27FC236}">
              <a16:creationId xmlns:a16="http://schemas.microsoft.com/office/drawing/2014/main" id="{18B0E891-B662-49F6-85E9-E566562043F6}"/>
            </a:ext>
          </a:extLst>
        </xdr:cNvPr>
        <xdr:cNvSpPr/>
      </xdr:nvSpPr>
      <xdr:spPr>
        <a:xfrm>
          <a:off x="8128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5" name="正方形/長方形 264">
          <a:extLst>
            <a:ext uri="{FF2B5EF4-FFF2-40B4-BE49-F238E27FC236}">
              <a16:creationId xmlns:a16="http://schemas.microsoft.com/office/drawing/2014/main" id="{0A96DCFD-1658-40A0-A432-328D61D535CF}"/>
            </a:ext>
          </a:extLst>
        </xdr:cNvPr>
        <xdr:cNvSpPr/>
      </xdr:nvSpPr>
      <xdr:spPr>
        <a:xfrm>
          <a:off x="8128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6" name="正方形/長方形 265">
          <a:extLst>
            <a:ext uri="{FF2B5EF4-FFF2-40B4-BE49-F238E27FC236}">
              <a16:creationId xmlns:a16="http://schemas.microsoft.com/office/drawing/2014/main" id="{8B7F13BD-9C54-4692-8BC1-10A17049C70A}"/>
            </a:ext>
          </a:extLst>
        </xdr:cNvPr>
        <xdr:cNvSpPr/>
      </xdr:nvSpPr>
      <xdr:spPr>
        <a:xfrm>
          <a:off x="17145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7" name="正方形/長方形 266">
          <a:extLst>
            <a:ext uri="{FF2B5EF4-FFF2-40B4-BE49-F238E27FC236}">
              <a16:creationId xmlns:a16="http://schemas.microsoft.com/office/drawing/2014/main" id="{B2068FC0-F089-4004-828D-6C5527CEC8A6}"/>
            </a:ext>
          </a:extLst>
        </xdr:cNvPr>
        <xdr:cNvSpPr/>
      </xdr:nvSpPr>
      <xdr:spPr>
        <a:xfrm>
          <a:off x="17145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8" name="正方形/長方形 267">
          <a:extLst>
            <a:ext uri="{FF2B5EF4-FFF2-40B4-BE49-F238E27FC236}">
              <a16:creationId xmlns:a16="http://schemas.microsoft.com/office/drawing/2014/main" id="{62704758-A29A-4BF6-AA5B-1E49D79C5DF1}"/>
            </a:ext>
          </a:extLst>
        </xdr:cNvPr>
        <xdr:cNvSpPr/>
      </xdr:nvSpPr>
      <xdr:spPr>
        <a:xfrm>
          <a:off x="27432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9" name="正方形/長方形 268">
          <a:extLst>
            <a:ext uri="{FF2B5EF4-FFF2-40B4-BE49-F238E27FC236}">
              <a16:creationId xmlns:a16="http://schemas.microsoft.com/office/drawing/2014/main" id="{F63FBCDB-C0DA-4876-BB0C-7F58EADEE456}"/>
            </a:ext>
          </a:extLst>
        </xdr:cNvPr>
        <xdr:cNvSpPr/>
      </xdr:nvSpPr>
      <xdr:spPr>
        <a:xfrm>
          <a:off x="27432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0" name="正方形/長方形 269">
          <a:extLst>
            <a:ext uri="{FF2B5EF4-FFF2-40B4-BE49-F238E27FC236}">
              <a16:creationId xmlns:a16="http://schemas.microsoft.com/office/drawing/2014/main" id="{F6BE58D3-4190-4788-B10E-6EE5A59A2C06}"/>
            </a:ext>
          </a:extLst>
        </xdr:cNvPr>
        <xdr:cNvSpPr/>
      </xdr:nvSpPr>
      <xdr:spPr>
        <a:xfrm>
          <a:off x="685800" y="124841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1" name="テキスト ボックス 270">
          <a:extLst>
            <a:ext uri="{FF2B5EF4-FFF2-40B4-BE49-F238E27FC236}">
              <a16:creationId xmlns:a16="http://schemas.microsoft.com/office/drawing/2014/main" id="{252A792E-0AE5-4258-83EE-AFC1E0CF3500}"/>
            </a:ext>
          </a:extLst>
        </xdr:cNvPr>
        <xdr:cNvSpPr txBox="1"/>
      </xdr:nvSpPr>
      <xdr:spPr>
        <a:xfrm>
          <a:off x="666750" y="122999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2" name="直線コネクタ 271">
          <a:extLst>
            <a:ext uri="{FF2B5EF4-FFF2-40B4-BE49-F238E27FC236}">
              <a16:creationId xmlns:a16="http://schemas.microsoft.com/office/drawing/2014/main" id="{C4240B4D-7EB2-4E53-948C-3E4C6C910756}"/>
            </a:ext>
          </a:extLst>
        </xdr:cNvPr>
        <xdr:cNvCxnSpPr/>
      </xdr:nvCxnSpPr>
      <xdr:spPr>
        <a:xfrm>
          <a:off x="685800" y="14687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3" name="テキスト ボックス 272">
          <a:extLst>
            <a:ext uri="{FF2B5EF4-FFF2-40B4-BE49-F238E27FC236}">
              <a16:creationId xmlns:a16="http://schemas.microsoft.com/office/drawing/2014/main" id="{A485D878-249A-468D-9618-CAF9D328CE88}"/>
            </a:ext>
          </a:extLst>
        </xdr:cNvPr>
        <xdr:cNvSpPr txBox="1"/>
      </xdr:nvSpPr>
      <xdr:spPr>
        <a:xfrm>
          <a:off x="275771" y="145453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4" name="直線コネクタ 273">
          <a:extLst>
            <a:ext uri="{FF2B5EF4-FFF2-40B4-BE49-F238E27FC236}">
              <a16:creationId xmlns:a16="http://schemas.microsoft.com/office/drawing/2014/main" id="{C3C0F9F7-38B8-405C-9450-5623AB23B9A5}"/>
            </a:ext>
          </a:extLst>
        </xdr:cNvPr>
        <xdr:cNvCxnSpPr/>
      </xdr:nvCxnSpPr>
      <xdr:spPr>
        <a:xfrm>
          <a:off x="685800" y="1436732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86</xdr:row>
      <xdr:rowOff>26506</xdr:rowOff>
    </xdr:from>
    <xdr:ext cx="403059" cy="259045"/>
    <xdr:sp macro="" textlink="">
      <xdr:nvSpPr>
        <xdr:cNvPr id="275" name="テキスト ボックス 274">
          <a:extLst>
            <a:ext uri="{FF2B5EF4-FFF2-40B4-BE49-F238E27FC236}">
              <a16:creationId xmlns:a16="http://schemas.microsoft.com/office/drawing/2014/main" id="{BEDA7875-A525-4894-AC4D-6AAB9E29E35D}"/>
            </a:ext>
          </a:extLst>
        </xdr:cNvPr>
        <xdr:cNvSpPr txBox="1"/>
      </xdr:nvSpPr>
      <xdr:spPr>
        <a:xfrm>
          <a:off x="339891" y="14231456"/>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6" name="直線コネクタ 275">
          <a:extLst>
            <a:ext uri="{FF2B5EF4-FFF2-40B4-BE49-F238E27FC236}">
              <a16:creationId xmlns:a16="http://schemas.microsoft.com/office/drawing/2014/main" id="{981A52C5-882E-43B5-A312-14B91FF7869C}"/>
            </a:ext>
          </a:extLst>
        </xdr:cNvPr>
        <xdr:cNvCxnSpPr/>
      </xdr:nvCxnSpPr>
      <xdr:spPr>
        <a:xfrm>
          <a:off x="685800" y="1405345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77" name="テキスト ボックス 276">
          <a:extLst>
            <a:ext uri="{FF2B5EF4-FFF2-40B4-BE49-F238E27FC236}">
              <a16:creationId xmlns:a16="http://schemas.microsoft.com/office/drawing/2014/main" id="{B1133157-7536-4E3E-B81A-3258BB400A4F}"/>
            </a:ext>
          </a:extLst>
        </xdr:cNvPr>
        <xdr:cNvSpPr txBox="1"/>
      </xdr:nvSpPr>
      <xdr:spPr>
        <a:xfrm>
          <a:off x="339891" y="1391758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78" name="直線コネクタ 277">
          <a:extLst>
            <a:ext uri="{FF2B5EF4-FFF2-40B4-BE49-F238E27FC236}">
              <a16:creationId xmlns:a16="http://schemas.microsoft.com/office/drawing/2014/main" id="{536D7919-5CF4-4A3C-8491-1C9B966D72AC}"/>
            </a:ext>
          </a:extLst>
        </xdr:cNvPr>
        <xdr:cNvCxnSpPr/>
      </xdr:nvCxnSpPr>
      <xdr:spPr>
        <a:xfrm>
          <a:off x="685800" y="13739586"/>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79" name="テキスト ボックス 278">
          <a:extLst>
            <a:ext uri="{FF2B5EF4-FFF2-40B4-BE49-F238E27FC236}">
              <a16:creationId xmlns:a16="http://schemas.microsoft.com/office/drawing/2014/main" id="{869545AB-B847-42A4-91EA-1AA53BAE28A4}"/>
            </a:ext>
          </a:extLst>
        </xdr:cNvPr>
        <xdr:cNvSpPr txBox="1"/>
      </xdr:nvSpPr>
      <xdr:spPr>
        <a:xfrm>
          <a:off x="339891" y="1360371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80" name="直線コネクタ 279">
          <a:extLst>
            <a:ext uri="{FF2B5EF4-FFF2-40B4-BE49-F238E27FC236}">
              <a16:creationId xmlns:a16="http://schemas.microsoft.com/office/drawing/2014/main" id="{9F396D50-0486-4E8B-99B5-D1B9B291752E}"/>
            </a:ext>
          </a:extLst>
        </xdr:cNvPr>
        <xdr:cNvCxnSpPr/>
      </xdr:nvCxnSpPr>
      <xdr:spPr>
        <a:xfrm>
          <a:off x="685800" y="13425714"/>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81" name="テキスト ボックス 280">
          <a:extLst>
            <a:ext uri="{FF2B5EF4-FFF2-40B4-BE49-F238E27FC236}">
              <a16:creationId xmlns:a16="http://schemas.microsoft.com/office/drawing/2014/main" id="{F388AEDE-600A-42E3-8B5B-5128C54C6075}"/>
            </a:ext>
          </a:extLst>
        </xdr:cNvPr>
        <xdr:cNvSpPr txBox="1"/>
      </xdr:nvSpPr>
      <xdr:spPr>
        <a:xfrm>
          <a:off x="339891" y="132898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82" name="直線コネクタ 281">
          <a:extLst>
            <a:ext uri="{FF2B5EF4-FFF2-40B4-BE49-F238E27FC236}">
              <a16:creationId xmlns:a16="http://schemas.microsoft.com/office/drawing/2014/main" id="{869FDEE3-DCB0-4583-ADD8-9C60B0AC7362}"/>
            </a:ext>
          </a:extLst>
        </xdr:cNvPr>
        <xdr:cNvCxnSpPr/>
      </xdr:nvCxnSpPr>
      <xdr:spPr>
        <a:xfrm>
          <a:off x="685800" y="1311184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83" name="テキスト ボックス 282">
          <a:extLst>
            <a:ext uri="{FF2B5EF4-FFF2-40B4-BE49-F238E27FC236}">
              <a16:creationId xmlns:a16="http://schemas.microsoft.com/office/drawing/2014/main" id="{4A7FC7F8-D821-4B06-BA67-2C1EABAEBA51}"/>
            </a:ext>
          </a:extLst>
        </xdr:cNvPr>
        <xdr:cNvSpPr txBox="1"/>
      </xdr:nvSpPr>
      <xdr:spPr>
        <a:xfrm>
          <a:off x="339891" y="1297597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4" name="直線コネクタ 283">
          <a:extLst>
            <a:ext uri="{FF2B5EF4-FFF2-40B4-BE49-F238E27FC236}">
              <a16:creationId xmlns:a16="http://schemas.microsoft.com/office/drawing/2014/main" id="{3E77412A-AA64-4CF2-B17C-B329AC35D04D}"/>
            </a:ext>
          </a:extLst>
        </xdr:cNvPr>
        <xdr:cNvCxnSpPr/>
      </xdr:nvCxnSpPr>
      <xdr:spPr>
        <a:xfrm>
          <a:off x="685800" y="1279797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108148</xdr:rowOff>
    </xdr:from>
    <xdr:ext cx="403059" cy="259045"/>
    <xdr:sp macro="" textlink="">
      <xdr:nvSpPr>
        <xdr:cNvPr id="285" name="テキスト ボックス 284">
          <a:extLst>
            <a:ext uri="{FF2B5EF4-FFF2-40B4-BE49-F238E27FC236}">
              <a16:creationId xmlns:a16="http://schemas.microsoft.com/office/drawing/2014/main" id="{C06DB56B-5332-4CEB-87AA-5FD6D146F122}"/>
            </a:ext>
          </a:extLst>
        </xdr:cNvPr>
        <xdr:cNvSpPr txBox="1"/>
      </xdr:nvSpPr>
      <xdr:spPr>
        <a:xfrm>
          <a:off x="339891" y="12662098"/>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6" name="直線コネクタ 285">
          <a:extLst>
            <a:ext uri="{FF2B5EF4-FFF2-40B4-BE49-F238E27FC236}">
              <a16:creationId xmlns:a16="http://schemas.microsoft.com/office/drawing/2014/main" id="{F5EB88E4-E104-42A8-A346-C036C36DE6E9}"/>
            </a:ext>
          </a:extLst>
        </xdr:cNvPr>
        <xdr:cNvCxnSpPr/>
      </xdr:nvCxnSpPr>
      <xdr:spPr>
        <a:xfrm>
          <a:off x="685800" y="12484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87" name="テキスト ボックス 286">
          <a:extLst>
            <a:ext uri="{FF2B5EF4-FFF2-40B4-BE49-F238E27FC236}">
              <a16:creationId xmlns:a16="http://schemas.microsoft.com/office/drawing/2014/main" id="{04C3A55B-BFAE-461E-BFD1-A7D59C104FEC}"/>
            </a:ext>
          </a:extLst>
        </xdr:cNvPr>
        <xdr:cNvSpPr txBox="1"/>
      </xdr:nvSpPr>
      <xdr:spPr>
        <a:xfrm>
          <a:off x="339891" y="123482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8" name="【公営住宅】&#10;有形固定資産減価償却率グラフ枠">
          <a:extLst>
            <a:ext uri="{FF2B5EF4-FFF2-40B4-BE49-F238E27FC236}">
              <a16:creationId xmlns:a16="http://schemas.microsoft.com/office/drawing/2014/main" id="{F2299A7D-7115-4791-BB3F-0E4621A6E6E1}"/>
            </a:ext>
          </a:extLst>
        </xdr:cNvPr>
        <xdr:cNvSpPr/>
      </xdr:nvSpPr>
      <xdr:spPr>
        <a:xfrm>
          <a:off x="685800" y="124841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121376</xdr:rowOff>
    </xdr:from>
    <xdr:to>
      <xdr:col>24</xdr:col>
      <xdr:colOff>62865</xdr:colOff>
      <xdr:row>85</xdr:row>
      <xdr:rowOff>150768</xdr:rowOff>
    </xdr:to>
    <xdr:cxnSp macro="">
      <xdr:nvCxnSpPr>
        <xdr:cNvPr id="289" name="直線コネクタ 288">
          <a:extLst>
            <a:ext uri="{FF2B5EF4-FFF2-40B4-BE49-F238E27FC236}">
              <a16:creationId xmlns:a16="http://schemas.microsoft.com/office/drawing/2014/main" id="{739C83E8-D8B1-4BAD-9A66-81A022535D6C}"/>
            </a:ext>
          </a:extLst>
        </xdr:cNvPr>
        <xdr:cNvCxnSpPr/>
      </xdr:nvCxnSpPr>
      <xdr:spPr>
        <a:xfrm flipV="1">
          <a:off x="4177665" y="12840426"/>
          <a:ext cx="0" cy="13501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154595</xdr:rowOff>
    </xdr:from>
    <xdr:ext cx="405111" cy="259045"/>
    <xdr:sp macro="" textlink="">
      <xdr:nvSpPr>
        <xdr:cNvPr id="290" name="【公営住宅】&#10;有形固定資産減価償却率最小値テキスト">
          <a:extLst>
            <a:ext uri="{FF2B5EF4-FFF2-40B4-BE49-F238E27FC236}">
              <a16:creationId xmlns:a16="http://schemas.microsoft.com/office/drawing/2014/main" id="{0436D5BF-885B-4C5D-AAF4-9A0D2845C4AD}"/>
            </a:ext>
          </a:extLst>
        </xdr:cNvPr>
        <xdr:cNvSpPr txBox="1"/>
      </xdr:nvSpPr>
      <xdr:spPr>
        <a:xfrm>
          <a:off x="4216400" y="141944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150768</xdr:rowOff>
    </xdr:from>
    <xdr:to>
      <xdr:col>24</xdr:col>
      <xdr:colOff>152400</xdr:colOff>
      <xdr:row>85</xdr:row>
      <xdr:rowOff>150768</xdr:rowOff>
    </xdr:to>
    <xdr:cxnSp macro="">
      <xdr:nvCxnSpPr>
        <xdr:cNvPr id="291" name="直線コネクタ 290">
          <a:extLst>
            <a:ext uri="{FF2B5EF4-FFF2-40B4-BE49-F238E27FC236}">
              <a16:creationId xmlns:a16="http://schemas.microsoft.com/office/drawing/2014/main" id="{02C47216-5007-4F8E-9112-AC40F491811F}"/>
            </a:ext>
          </a:extLst>
        </xdr:cNvPr>
        <xdr:cNvCxnSpPr/>
      </xdr:nvCxnSpPr>
      <xdr:spPr>
        <a:xfrm>
          <a:off x="4108450" y="1419061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68053</xdr:rowOff>
    </xdr:from>
    <xdr:ext cx="405111" cy="259045"/>
    <xdr:sp macro="" textlink="">
      <xdr:nvSpPr>
        <xdr:cNvPr id="292" name="【公営住宅】&#10;有形固定資産減価償却率最大値テキスト">
          <a:extLst>
            <a:ext uri="{FF2B5EF4-FFF2-40B4-BE49-F238E27FC236}">
              <a16:creationId xmlns:a16="http://schemas.microsoft.com/office/drawing/2014/main" id="{C3D3BECA-9B43-4B8D-8142-452E8F5ADD25}"/>
            </a:ext>
          </a:extLst>
        </xdr:cNvPr>
        <xdr:cNvSpPr txBox="1"/>
      </xdr:nvSpPr>
      <xdr:spPr>
        <a:xfrm>
          <a:off x="4216400" y="126220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121376</xdr:rowOff>
    </xdr:from>
    <xdr:to>
      <xdr:col>24</xdr:col>
      <xdr:colOff>152400</xdr:colOff>
      <xdr:row>77</xdr:row>
      <xdr:rowOff>121376</xdr:rowOff>
    </xdr:to>
    <xdr:cxnSp macro="">
      <xdr:nvCxnSpPr>
        <xdr:cNvPr id="293" name="直線コネクタ 292">
          <a:extLst>
            <a:ext uri="{FF2B5EF4-FFF2-40B4-BE49-F238E27FC236}">
              <a16:creationId xmlns:a16="http://schemas.microsoft.com/office/drawing/2014/main" id="{566A8967-34EB-45B6-8394-96B07BDA4865}"/>
            </a:ext>
          </a:extLst>
        </xdr:cNvPr>
        <xdr:cNvCxnSpPr/>
      </xdr:nvCxnSpPr>
      <xdr:spPr>
        <a:xfrm>
          <a:off x="4108450" y="1284042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88554</xdr:rowOff>
    </xdr:from>
    <xdr:ext cx="405111" cy="259045"/>
    <xdr:sp macro="" textlink="">
      <xdr:nvSpPr>
        <xdr:cNvPr id="294" name="【公営住宅】&#10;有形固定資産減価償却率平均値テキスト">
          <a:extLst>
            <a:ext uri="{FF2B5EF4-FFF2-40B4-BE49-F238E27FC236}">
              <a16:creationId xmlns:a16="http://schemas.microsoft.com/office/drawing/2014/main" id="{97F4CED8-0D29-4A64-8092-D754F075E645}"/>
            </a:ext>
          </a:extLst>
        </xdr:cNvPr>
        <xdr:cNvSpPr txBox="1"/>
      </xdr:nvSpPr>
      <xdr:spPr>
        <a:xfrm>
          <a:off x="4216400" y="1346800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65677</xdr:rowOff>
    </xdr:from>
    <xdr:to>
      <xdr:col>24</xdr:col>
      <xdr:colOff>114300</xdr:colOff>
      <xdr:row>82</xdr:row>
      <xdr:rowOff>167277</xdr:rowOff>
    </xdr:to>
    <xdr:sp macro="" textlink="">
      <xdr:nvSpPr>
        <xdr:cNvPr id="295" name="フローチャート: 判断 294">
          <a:extLst>
            <a:ext uri="{FF2B5EF4-FFF2-40B4-BE49-F238E27FC236}">
              <a16:creationId xmlns:a16="http://schemas.microsoft.com/office/drawing/2014/main" id="{D0353EC8-2BB3-43D6-813C-F2E76D66C331}"/>
            </a:ext>
          </a:extLst>
        </xdr:cNvPr>
        <xdr:cNvSpPr/>
      </xdr:nvSpPr>
      <xdr:spPr>
        <a:xfrm>
          <a:off x="4127500" y="136102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39551</xdr:rowOff>
    </xdr:from>
    <xdr:to>
      <xdr:col>20</xdr:col>
      <xdr:colOff>38100</xdr:colOff>
      <xdr:row>82</xdr:row>
      <xdr:rowOff>141151</xdr:rowOff>
    </xdr:to>
    <xdr:sp macro="" textlink="">
      <xdr:nvSpPr>
        <xdr:cNvPr id="296" name="フローチャート: 判断 295">
          <a:extLst>
            <a:ext uri="{FF2B5EF4-FFF2-40B4-BE49-F238E27FC236}">
              <a16:creationId xmlns:a16="http://schemas.microsoft.com/office/drawing/2014/main" id="{E550AB27-D627-4553-AEFE-E938E8CB9B88}"/>
            </a:ext>
          </a:extLst>
        </xdr:cNvPr>
        <xdr:cNvSpPr/>
      </xdr:nvSpPr>
      <xdr:spPr>
        <a:xfrm>
          <a:off x="3384550" y="13584101"/>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6894</xdr:rowOff>
    </xdr:from>
    <xdr:to>
      <xdr:col>15</xdr:col>
      <xdr:colOff>101600</xdr:colOff>
      <xdr:row>82</xdr:row>
      <xdr:rowOff>108494</xdr:rowOff>
    </xdr:to>
    <xdr:sp macro="" textlink="">
      <xdr:nvSpPr>
        <xdr:cNvPr id="297" name="フローチャート: 判断 296">
          <a:extLst>
            <a:ext uri="{FF2B5EF4-FFF2-40B4-BE49-F238E27FC236}">
              <a16:creationId xmlns:a16="http://schemas.microsoft.com/office/drawing/2014/main" id="{9573E735-96AC-42E7-A4E0-B5D48DBB993A}"/>
            </a:ext>
          </a:extLst>
        </xdr:cNvPr>
        <xdr:cNvSpPr/>
      </xdr:nvSpPr>
      <xdr:spPr>
        <a:xfrm>
          <a:off x="2571750" y="13551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142421</xdr:rowOff>
    </xdr:from>
    <xdr:to>
      <xdr:col>10</xdr:col>
      <xdr:colOff>165100</xdr:colOff>
      <xdr:row>82</xdr:row>
      <xdr:rowOff>72571</xdr:rowOff>
    </xdr:to>
    <xdr:sp macro="" textlink="">
      <xdr:nvSpPr>
        <xdr:cNvPr id="298" name="フローチャート: 判断 297">
          <a:extLst>
            <a:ext uri="{FF2B5EF4-FFF2-40B4-BE49-F238E27FC236}">
              <a16:creationId xmlns:a16="http://schemas.microsoft.com/office/drawing/2014/main" id="{E6566A51-3819-45D5-A432-631CD28C7964}"/>
            </a:ext>
          </a:extLst>
        </xdr:cNvPr>
        <xdr:cNvSpPr/>
      </xdr:nvSpPr>
      <xdr:spPr>
        <a:xfrm>
          <a:off x="1778000" y="13521871"/>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119562</xdr:rowOff>
    </xdr:from>
    <xdr:to>
      <xdr:col>6</xdr:col>
      <xdr:colOff>38100</xdr:colOff>
      <xdr:row>82</xdr:row>
      <xdr:rowOff>49712</xdr:rowOff>
    </xdr:to>
    <xdr:sp macro="" textlink="">
      <xdr:nvSpPr>
        <xdr:cNvPr id="299" name="フローチャート: 判断 298">
          <a:extLst>
            <a:ext uri="{FF2B5EF4-FFF2-40B4-BE49-F238E27FC236}">
              <a16:creationId xmlns:a16="http://schemas.microsoft.com/office/drawing/2014/main" id="{C7232F17-06F7-472E-9352-EB525F96AB7C}"/>
            </a:ext>
          </a:extLst>
        </xdr:cNvPr>
        <xdr:cNvSpPr/>
      </xdr:nvSpPr>
      <xdr:spPr>
        <a:xfrm>
          <a:off x="984250" y="13499012"/>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667B93E8-ECC4-469C-9F2C-A4A2EA61CB3E}"/>
            </a:ext>
          </a:extLst>
        </xdr:cNvPr>
        <xdr:cNvSpPr txBox="1"/>
      </xdr:nvSpPr>
      <xdr:spPr>
        <a:xfrm>
          <a:off x="40068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49A122B7-C8ED-4E1E-8B98-6858557886E4}"/>
            </a:ext>
          </a:extLst>
        </xdr:cNvPr>
        <xdr:cNvSpPr txBox="1"/>
      </xdr:nvSpPr>
      <xdr:spPr>
        <a:xfrm>
          <a:off x="32575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F3A2E6DD-3B4C-4E0A-B087-C3641D1C0D22}"/>
            </a:ext>
          </a:extLst>
        </xdr:cNvPr>
        <xdr:cNvSpPr txBox="1"/>
      </xdr:nvSpPr>
      <xdr:spPr>
        <a:xfrm>
          <a:off x="24511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A4547E7D-3122-42E3-BD1A-8FC5D307CBD6}"/>
            </a:ext>
          </a:extLst>
        </xdr:cNvPr>
        <xdr:cNvSpPr txBox="1"/>
      </xdr:nvSpPr>
      <xdr:spPr>
        <a:xfrm>
          <a:off x="16573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4" name="テキスト ボックス 303">
          <a:extLst>
            <a:ext uri="{FF2B5EF4-FFF2-40B4-BE49-F238E27FC236}">
              <a16:creationId xmlns:a16="http://schemas.microsoft.com/office/drawing/2014/main" id="{23292EFE-1F84-4B81-A238-D9B35253589E}"/>
            </a:ext>
          </a:extLst>
        </xdr:cNvPr>
        <xdr:cNvSpPr txBox="1"/>
      </xdr:nvSpPr>
      <xdr:spPr>
        <a:xfrm>
          <a:off x="8572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168548</xdr:rowOff>
    </xdr:from>
    <xdr:to>
      <xdr:col>24</xdr:col>
      <xdr:colOff>114300</xdr:colOff>
      <xdr:row>84</xdr:row>
      <xdr:rowOff>98698</xdr:rowOff>
    </xdr:to>
    <xdr:sp macro="" textlink="">
      <xdr:nvSpPr>
        <xdr:cNvPr id="305" name="楕円 304">
          <a:extLst>
            <a:ext uri="{FF2B5EF4-FFF2-40B4-BE49-F238E27FC236}">
              <a16:creationId xmlns:a16="http://schemas.microsoft.com/office/drawing/2014/main" id="{F37D938C-C03B-4420-B382-159BA4FFD7F8}"/>
            </a:ext>
          </a:extLst>
        </xdr:cNvPr>
        <xdr:cNvSpPr/>
      </xdr:nvSpPr>
      <xdr:spPr>
        <a:xfrm>
          <a:off x="4127500" y="13871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83</xdr:row>
      <xdr:rowOff>146975</xdr:rowOff>
    </xdr:from>
    <xdr:ext cx="405111" cy="259045"/>
    <xdr:sp macro="" textlink="">
      <xdr:nvSpPr>
        <xdr:cNvPr id="306" name="【公営住宅】&#10;有形固定資産減価償却率該当値テキスト">
          <a:extLst>
            <a:ext uri="{FF2B5EF4-FFF2-40B4-BE49-F238E27FC236}">
              <a16:creationId xmlns:a16="http://schemas.microsoft.com/office/drawing/2014/main" id="{28E9A50F-C378-44DF-AAE9-414A15E74873}"/>
            </a:ext>
          </a:extLst>
        </xdr:cNvPr>
        <xdr:cNvSpPr txBox="1"/>
      </xdr:nvSpPr>
      <xdr:spPr>
        <a:xfrm>
          <a:off x="4216400" y="138566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84</xdr:row>
      <xdr:rowOff>88537</xdr:rowOff>
    </xdr:from>
    <xdr:to>
      <xdr:col>20</xdr:col>
      <xdr:colOff>38100</xdr:colOff>
      <xdr:row>85</xdr:row>
      <xdr:rowOff>18687</xdr:rowOff>
    </xdr:to>
    <xdr:sp macro="" textlink="">
      <xdr:nvSpPr>
        <xdr:cNvPr id="307" name="楕円 306">
          <a:extLst>
            <a:ext uri="{FF2B5EF4-FFF2-40B4-BE49-F238E27FC236}">
              <a16:creationId xmlns:a16="http://schemas.microsoft.com/office/drawing/2014/main" id="{030CA699-1787-4BF6-AF98-9B79A6FCEFB1}"/>
            </a:ext>
          </a:extLst>
        </xdr:cNvPr>
        <xdr:cNvSpPr/>
      </xdr:nvSpPr>
      <xdr:spPr>
        <a:xfrm>
          <a:off x="3384550" y="13963287"/>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84</xdr:row>
      <xdr:rowOff>47898</xdr:rowOff>
    </xdr:from>
    <xdr:to>
      <xdr:col>24</xdr:col>
      <xdr:colOff>63500</xdr:colOff>
      <xdr:row>84</xdr:row>
      <xdr:rowOff>139337</xdr:rowOff>
    </xdr:to>
    <xdr:cxnSp macro="">
      <xdr:nvCxnSpPr>
        <xdr:cNvPr id="308" name="直線コネクタ 307">
          <a:extLst>
            <a:ext uri="{FF2B5EF4-FFF2-40B4-BE49-F238E27FC236}">
              <a16:creationId xmlns:a16="http://schemas.microsoft.com/office/drawing/2014/main" id="{564AB83D-26A6-472F-B763-3606A505F484}"/>
            </a:ext>
          </a:extLst>
        </xdr:cNvPr>
        <xdr:cNvCxnSpPr/>
      </xdr:nvCxnSpPr>
      <xdr:spPr>
        <a:xfrm flipV="1">
          <a:off x="3429000" y="13922648"/>
          <a:ext cx="749300" cy="91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84</xdr:row>
      <xdr:rowOff>127726</xdr:rowOff>
    </xdr:from>
    <xdr:to>
      <xdr:col>15</xdr:col>
      <xdr:colOff>101600</xdr:colOff>
      <xdr:row>85</xdr:row>
      <xdr:rowOff>57876</xdr:rowOff>
    </xdr:to>
    <xdr:sp macro="" textlink="">
      <xdr:nvSpPr>
        <xdr:cNvPr id="309" name="楕円 308">
          <a:extLst>
            <a:ext uri="{FF2B5EF4-FFF2-40B4-BE49-F238E27FC236}">
              <a16:creationId xmlns:a16="http://schemas.microsoft.com/office/drawing/2014/main" id="{6CCDA701-5072-463B-B186-A22F637845A2}"/>
            </a:ext>
          </a:extLst>
        </xdr:cNvPr>
        <xdr:cNvSpPr/>
      </xdr:nvSpPr>
      <xdr:spPr>
        <a:xfrm>
          <a:off x="2571750" y="14002476"/>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84</xdr:row>
      <xdr:rowOff>139337</xdr:rowOff>
    </xdr:from>
    <xdr:to>
      <xdr:col>19</xdr:col>
      <xdr:colOff>177800</xdr:colOff>
      <xdr:row>85</xdr:row>
      <xdr:rowOff>7076</xdr:rowOff>
    </xdr:to>
    <xdr:cxnSp macro="">
      <xdr:nvCxnSpPr>
        <xdr:cNvPr id="310" name="直線コネクタ 309">
          <a:extLst>
            <a:ext uri="{FF2B5EF4-FFF2-40B4-BE49-F238E27FC236}">
              <a16:creationId xmlns:a16="http://schemas.microsoft.com/office/drawing/2014/main" id="{E13E608F-EC9C-4FA2-8082-9CB8E2D94D37}"/>
            </a:ext>
          </a:extLst>
        </xdr:cNvPr>
        <xdr:cNvCxnSpPr/>
      </xdr:nvCxnSpPr>
      <xdr:spPr>
        <a:xfrm flipV="1">
          <a:off x="2622550" y="14014087"/>
          <a:ext cx="806450" cy="32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84</xdr:row>
      <xdr:rowOff>78739</xdr:rowOff>
    </xdr:from>
    <xdr:to>
      <xdr:col>10</xdr:col>
      <xdr:colOff>165100</xdr:colOff>
      <xdr:row>85</xdr:row>
      <xdr:rowOff>8889</xdr:rowOff>
    </xdr:to>
    <xdr:sp macro="" textlink="">
      <xdr:nvSpPr>
        <xdr:cNvPr id="311" name="楕円 310">
          <a:extLst>
            <a:ext uri="{FF2B5EF4-FFF2-40B4-BE49-F238E27FC236}">
              <a16:creationId xmlns:a16="http://schemas.microsoft.com/office/drawing/2014/main" id="{C5D25503-A4A5-46D0-BF14-57376AAA11A8}"/>
            </a:ext>
          </a:extLst>
        </xdr:cNvPr>
        <xdr:cNvSpPr/>
      </xdr:nvSpPr>
      <xdr:spPr>
        <a:xfrm>
          <a:off x="1778000" y="13953489"/>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84</xdr:row>
      <xdr:rowOff>129539</xdr:rowOff>
    </xdr:from>
    <xdr:to>
      <xdr:col>15</xdr:col>
      <xdr:colOff>50800</xdr:colOff>
      <xdr:row>85</xdr:row>
      <xdr:rowOff>7076</xdr:rowOff>
    </xdr:to>
    <xdr:cxnSp macro="">
      <xdr:nvCxnSpPr>
        <xdr:cNvPr id="312" name="直線コネクタ 311">
          <a:extLst>
            <a:ext uri="{FF2B5EF4-FFF2-40B4-BE49-F238E27FC236}">
              <a16:creationId xmlns:a16="http://schemas.microsoft.com/office/drawing/2014/main" id="{650D1DED-91DE-4A74-8BD3-EB74425E3639}"/>
            </a:ext>
          </a:extLst>
        </xdr:cNvPr>
        <xdr:cNvCxnSpPr/>
      </xdr:nvCxnSpPr>
      <xdr:spPr>
        <a:xfrm>
          <a:off x="1828800" y="14004289"/>
          <a:ext cx="793750" cy="426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84</xdr:row>
      <xdr:rowOff>29755</xdr:rowOff>
    </xdr:from>
    <xdr:to>
      <xdr:col>6</xdr:col>
      <xdr:colOff>38100</xdr:colOff>
      <xdr:row>84</xdr:row>
      <xdr:rowOff>131355</xdr:rowOff>
    </xdr:to>
    <xdr:sp macro="" textlink="">
      <xdr:nvSpPr>
        <xdr:cNvPr id="313" name="楕円 312">
          <a:extLst>
            <a:ext uri="{FF2B5EF4-FFF2-40B4-BE49-F238E27FC236}">
              <a16:creationId xmlns:a16="http://schemas.microsoft.com/office/drawing/2014/main" id="{655757BB-5439-4011-8B81-AB274180C777}"/>
            </a:ext>
          </a:extLst>
        </xdr:cNvPr>
        <xdr:cNvSpPr/>
      </xdr:nvSpPr>
      <xdr:spPr>
        <a:xfrm>
          <a:off x="984250" y="1390450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84</xdr:row>
      <xdr:rowOff>80555</xdr:rowOff>
    </xdr:from>
    <xdr:to>
      <xdr:col>10</xdr:col>
      <xdr:colOff>114300</xdr:colOff>
      <xdr:row>84</xdr:row>
      <xdr:rowOff>129539</xdr:rowOff>
    </xdr:to>
    <xdr:cxnSp macro="">
      <xdr:nvCxnSpPr>
        <xdr:cNvPr id="314" name="直線コネクタ 313">
          <a:extLst>
            <a:ext uri="{FF2B5EF4-FFF2-40B4-BE49-F238E27FC236}">
              <a16:creationId xmlns:a16="http://schemas.microsoft.com/office/drawing/2014/main" id="{915FD413-4035-40DC-B3A8-6190BC8568FA}"/>
            </a:ext>
          </a:extLst>
        </xdr:cNvPr>
        <xdr:cNvCxnSpPr/>
      </xdr:nvCxnSpPr>
      <xdr:spPr>
        <a:xfrm>
          <a:off x="1028700" y="13955305"/>
          <a:ext cx="800100" cy="48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157678</xdr:rowOff>
    </xdr:from>
    <xdr:ext cx="405111" cy="259045"/>
    <xdr:sp macro="" textlink="">
      <xdr:nvSpPr>
        <xdr:cNvPr id="315" name="n_1aveValue【公営住宅】&#10;有形固定資産減価償却率">
          <a:extLst>
            <a:ext uri="{FF2B5EF4-FFF2-40B4-BE49-F238E27FC236}">
              <a16:creationId xmlns:a16="http://schemas.microsoft.com/office/drawing/2014/main" id="{D8666ABE-360A-4ED7-AC10-8D9C3CFA11E4}"/>
            </a:ext>
          </a:extLst>
        </xdr:cNvPr>
        <xdr:cNvSpPr txBox="1"/>
      </xdr:nvSpPr>
      <xdr:spPr>
        <a:xfrm>
          <a:off x="3239144" y="133720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125021</xdr:rowOff>
    </xdr:from>
    <xdr:ext cx="405111" cy="259045"/>
    <xdr:sp macro="" textlink="">
      <xdr:nvSpPr>
        <xdr:cNvPr id="316" name="n_2aveValue【公営住宅】&#10;有形固定資産減価償却率">
          <a:extLst>
            <a:ext uri="{FF2B5EF4-FFF2-40B4-BE49-F238E27FC236}">
              <a16:creationId xmlns:a16="http://schemas.microsoft.com/office/drawing/2014/main" id="{EAD718B9-1BC0-4DAE-AB2F-8C386F344022}"/>
            </a:ext>
          </a:extLst>
        </xdr:cNvPr>
        <xdr:cNvSpPr txBox="1"/>
      </xdr:nvSpPr>
      <xdr:spPr>
        <a:xfrm>
          <a:off x="2439044" y="133393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89098</xdr:rowOff>
    </xdr:from>
    <xdr:ext cx="405111" cy="259045"/>
    <xdr:sp macro="" textlink="">
      <xdr:nvSpPr>
        <xdr:cNvPr id="317" name="n_3aveValue【公営住宅】&#10;有形固定資産減価償却率">
          <a:extLst>
            <a:ext uri="{FF2B5EF4-FFF2-40B4-BE49-F238E27FC236}">
              <a16:creationId xmlns:a16="http://schemas.microsoft.com/office/drawing/2014/main" id="{0DDD3240-25B7-4E32-A6A0-F9C40119939E}"/>
            </a:ext>
          </a:extLst>
        </xdr:cNvPr>
        <xdr:cNvSpPr txBox="1"/>
      </xdr:nvSpPr>
      <xdr:spPr>
        <a:xfrm>
          <a:off x="1645294" y="133034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66239</xdr:rowOff>
    </xdr:from>
    <xdr:ext cx="405111" cy="259045"/>
    <xdr:sp macro="" textlink="">
      <xdr:nvSpPr>
        <xdr:cNvPr id="318" name="n_4aveValue【公営住宅】&#10;有形固定資産減価償却率">
          <a:extLst>
            <a:ext uri="{FF2B5EF4-FFF2-40B4-BE49-F238E27FC236}">
              <a16:creationId xmlns:a16="http://schemas.microsoft.com/office/drawing/2014/main" id="{9B88D1DC-5DB1-4159-94B1-DD215FB8D619}"/>
            </a:ext>
          </a:extLst>
        </xdr:cNvPr>
        <xdr:cNvSpPr txBox="1"/>
      </xdr:nvSpPr>
      <xdr:spPr>
        <a:xfrm>
          <a:off x="851544" y="132805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85</xdr:row>
      <xdr:rowOff>9814</xdr:rowOff>
    </xdr:from>
    <xdr:ext cx="405111" cy="259045"/>
    <xdr:sp macro="" textlink="">
      <xdr:nvSpPr>
        <xdr:cNvPr id="319" name="n_1mainValue【公営住宅】&#10;有形固定資産減価償却率">
          <a:extLst>
            <a:ext uri="{FF2B5EF4-FFF2-40B4-BE49-F238E27FC236}">
              <a16:creationId xmlns:a16="http://schemas.microsoft.com/office/drawing/2014/main" id="{B75DA1D9-CDD1-422B-88D8-3CD54A74D47F}"/>
            </a:ext>
          </a:extLst>
        </xdr:cNvPr>
        <xdr:cNvSpPr txBox="1"/>
      </xdr:nvSpPr>
      <xdr:spPr>
        <a:xfrm>
          <a:off x="3239144" y="140496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85</xdr:row>
      <xdr:rowOff>49003</xdr:rowOff>
    </xdr:from>
    <xdr:ext cx="405111" cy="259045"/>
    <xdr:sp macro="" textlink="">
      <xdr:nvSpPr>
        <xdr:cNvPr id="320" name="n_2mainValue【公営住宅】&#10;有形固定資産減価償却率">
          <a:extLst>
            <a:ext uri="{FF2B5EF4-FFF2-40B4-BE49-F238E27FC236}">
              <a16:creationId xmlns:a16="http://schemas.microsoft.com/office/drawing/2014/main" id="{C4A5E11C-344A-440A-81AB-47BBB98F1FD0}"/>
            </a:ext>
          </a:extLst>
        </xdr:cNvPr>
        <xdr:cNvSpPr txBox="1"/>
      </xdr:nvSpPr>
      <xdr:spPr>
        <a:xfrm>
          <a:off x="2439044" y="140888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85</xdr:row>
      <xdr:rowOff>16</xdr:rowOff>
    </xdr:from>
    <xdr:ext cx="405111" cy="259045"/>
    <xdr:sp macro="" textlink="">
      <xdr:nvSpPr>
        <xdr:cNvPr id="321" name="n_3mainValue【公営住宅】&#10;有形固定資産減価償却率">
          <a:extLst>
            <a:ext uri="{FF2B5EF4-FFF2-40B4-BE49-F238E27FC236}">
              <a16:creationId xmlns:a16="http://schemas.microsoft.com/office/drawing/2014/main" id="{19E3FA4E-8A9F-4CB6-9BC4-4EA3219700E3}"/>
            </a:ext>
          </a:extLst>
        </xdr:cNvPr>
        <xdr:cNvSpPr txBox="1"/>
      </xdr:nvSpPr>
      <xdr:spPr>
        <a:xfrm>
          <a:off x="1645294" y="140398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84</xdr:row>
      <xdr:rowOff>122482</xdr:rowOff>
    </xdr:from>
    <xdr:ext cx="405111" cy="259045"/>
    <xdr:sp macro="" textlink="">
      <xdr:nvSpPr>
        <xdr:cNvPr id="322" name="n_4mainValue【公営住宅】&#10;有形固定資産減価償却率">
          <a:extLst>
            <a:ext uri="{FF2B5EF4-FFF2-40B4-BE49-F238E27FC236}">
              <a16:creationId xmlns:a16="http://schemas.microsoft.com/office/drawing/2014/main" id="{E75C48A1-FDE3-4F9E-AB64-E55A4706B6F6}"/>
            </a:ext>
          </a:extLst>
        </xdr:cNvPr>
        <xdr:cNvSpPr txBox="1"/>
      </xdr:nvSpPr>
      <xdr:spPr>
        <a:xfrm>
          <a:off x="851544" y="13997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3" name="正方形/長方形 322">
          <a:extLst>
            <a:ext uri="{FF2B5EF4-FFF2-40B4-BE49-F238E27FC236}">
              <a16:creationId xmlns:a16="http://schemas.microsoft.com/office/drawing/2014/main" id="{596F3D5A-42F7-406F-A693-2EAC6BFE81BF}"/>
            </a:ext>
          </a:extLst>
        </xdr:cNvPr>
        <xdr:cNvSpPr/>
      </xdr:nvSpPr>
      <xdr:spPr>
        <a:xfrm>
          <a:off x="5956300" y="113855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4" name="正方形/長方形 323">
          <a:extLst>
            <a:ext uri="{FF2B5EF4-FFF2-40B4-BE49-F238E27FC236}">
              <a16:creationId xmlns:a16="http://schemas.microsoft.com/office/drawing/2014/main" id="{4D190735-9062-4B14-9AD3-B93431702225}"/>
            </a:ext>
          </a:extLst>
        </xdr:cNvPr>
        <xdr:cNvSpPr/>
      </xdr:nvSpPr>
      <xdr:spPr>
        <a:xfrm>
          <a:off x="606425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5" name="正方形/長方形 324">
          <a:extLst>
            <a:ext uri="{FF2B5EF4-FFF2-40B4-BE49-F238E27FC236}">
              <a16:creationId xmlns:a16="http://schemas.microsoft.com/office/drawing/2014/main" id="{A50AD697-9FE3-49B1-A84E-0411B66524B1}"/>
            </a:ext>
          </a:extLst>
        </xdr:cNvPr>
        <xdr:cNvSpPr/>
      </xdr:nvSpPr>
      <xdr:spPr>
        <a:xfrm>
          <a:off x="606425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6" name="正方形/長方形 325">
          <a:extLst>
            <a:ext uri="{FF2B5EF4-FFF2-40B4-BE49-F238E27FC236}">
              <a16:creationId xmlns:a16="http://schemas.microsoft.com/office/drawing/2014/main" id="{FED1DF0A-3714-43E1-8002-30144285AF32}"/>
            </a:ext>
          </a:extLst>
        </xdr:cNvPr>
        <xdr:cNvSpPr/>
      </xdr:nvSpPr>
      <xdr:spPr>
        <a:xfrm>
          <a:off x="69850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7" name="正方形/長方形 326">
          <a:extLst>
            <a:ext uri="{FF2B5EF4-FFF2-40B4-BE49-F238E27FC236}">
              <a16:creationId xmlns:a16="http://schemas.microsoft.com/office/drawing/2014/main" id="{CD025118-A7E5-4CBA-9616-422725F1BACF}"/>
            </a:ext>
          </a:extLst>
        </xdr:cNvPr>
        <xdr:cNvSpPr/>
      </xdr:nvSpPr>
      <xdr:spPr>
        <a:xfrm>
          <a:off x="69850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8" name="正方形/長方形 327">
          <a:extLst>
            <a:ext uri="{FF2B5EF4-FFF2-40B4-BE49-F238E27FC236}">
              <a16:creationId xmlns:a16="http://schemas.microsoft.com/office/drawing/2014/main" id="{762E2630-1BD4-4CD3-AFFF-F7138085CA6E}"/>
            </a:ext>
          </a:extLst>
        </xdr:cNvPr>
        <xdr:cNvSpPr/>
      </xdr:nvSpPr>
      <xdr:spPr>
        <a:xfrm>
          <a:off x="80137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9" name="正方形/長方形 328">
          <a:extLst>
            <a:ext uri="{FF2B5EF4-FFF2-40B4-BE49-F238E27FC236}">
              <a16:creationId xmlns:a16="http://schemas.microsoft.com/office/drawing/2014/main" id="{D0CD3E51-FB5C-4128-9931-E98AEAF26295}"/>
            </a:ext>
          </a:extLst>
        </xdr:cNvPr>
        <xdr:cNvSpPr/>
      </xdr:nvSpPr>
      <xdr:spPr>
        <a:xfrm>
          <a:off x="80137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0" name="正方形/長方形 329">
          <a:extLst>
            <a:ext uri="{FF2B5EF4-FFF2-40B4-BE49-F238E27FC236}">
              <a16:creationId xmlns:a16="http://schemas.microsoft.com/office/drawing/2014/main" id="{14BCE22D-99C0-4DA0-949A-C5A24E01D39D}"/>
            </a:ext>
          </a:extLst>
        </xdr:cNvPr>
        <xdr:cNvSpPr/>
      </xdr:nvSpPr>
      <xdr:spPr>
        <a:xfrm>
          <a:off x="5956300" y="124841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1" name="テキスト ボックス 330">
          <a:extLst>
            <a:ext uri="{FF2B5EF4-FFF2-40B4-BE49-F238E27FC236}">
              <a16:creationId xmlns:a16="http://schemas.microsoft.com/office/drawing/2014/main" id="{C43C9E0D-F925-43C2-B400-55E48C013513}"/>
            </a:ext>
          </a:extLst>
        </xdr:cNvPr>
        <xdr:cNvSpPr txBox="1"/>
      </xdr:nvSpPr>
      <xdr:spPr>
        <a:xfrm>
          <a:off x="5918200" y="122999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2" name="直線コネクタ 331">
          <a:extLst>
            <a:ext uri="{FF2B5EF4-FFF2-40B4-BE49-F238E27FC236}">
              <a16:creationId xmlns:a16="http://schemas.microsoft.com/office/drawing/2014/main" id="{C835C4F1-27F0-4D76-B390-CCDC9F0F1AEB}"/>
            </a:ext>
          </a:extLst>
        </xdr:cNvPr>
        <xdr:cNvCxnSpPr/>
      </xdr:nvCxnSpPr>
      <xdr:spPr>
        <a:xfrm>
          <a:off x="5956300" y="146875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33" name="直線コネクタ 332">
          <a:extLst>
            <a:ext uri="{FF2B5EF4-FFF2-40B4-BE49-F238E27FC236}">
              <a16:creationId xmlns:a16="http://schemas.microsoft.com/office/drawing/2014/main" id="{138E2F02-14EA-4BC9-A005-E95468D0FE73}"/>
            </a:ext>
          </a:extLst>
        </xdr:cNvPr>
        <xdr:cNvCxnSpPr/>
      </xdr:nvCxnSpPr>
      <xdr:spPr>
        <a:xfrm>
          <a:off x="5956300" y="142430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34" name="テキスト ボックス 333">
          <a:extLst>
            <a:ext uri="{FF2B5EF4-FFF2-40B4-BE49-F238E27FC236}">
              <a16:creationId xmlns:a16="http://schemas.microsoft.com/office/drawing/2014/main" id="{9888EFB6-79A3-4B89-BF61-AAFF12C64EBA}"/>
            </a:ext>
          </a:extLst>
        </xdr:cNvPr>
        <xdr:cNvSpPr txBox="1"/>
      </xdr:nvSpPr>
      <xdr:spPr>
        <a:xfrm>
          <a:off x="5527221" y="14107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35" name="直線コネクタ 334">
          <a:extLst>
            <a:ext uri="{FF2B5EF4-FFF2-40B4-BE49-F238E27FC236}">
              <a16:creationId xmlns:a16="http://schemas.microsoft.com/office/drawing/2014/main" id="{931828DD-2352-46D2-9F06-AA43FAA629C8}"/>
            </a:ext>
          </a:extLst>
        </xdr:cNvPr>
        <xdr:cNvCxnSpPr/>
      </xdr:nvCxnSpPr>
      <xdr:spPr>
        <a:xfrm>
          <a:off x="5956300" y="138049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336" name="テキスト ボックス 335">
          <a:extLst>
            <a:ext uri="{FF2B5EF4-FFF2-40B4-BE49-F238E27FC236}">
              <a16:creationId xmlns:a16="http://schemas.microsoft.com/office/drawing/2014/main" id="{3F76E13D-589D-4D35-84ED-665701C6B3F7}"/>
            </a:ext>
          </a:extLst>
        </xdr:cNvPr>
        <xdr:cNvSpPr txBox="1"/>
      </xdr:nvSpPr>
      <xdr:spPr>
        <a:xfrm>
          <a:off x="5527221" y="13669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7" name="直線コネクタ 336">
          <a:extLst>
            <a:ext uri="{FF2B5EF4-FFF2-40B4-BE49-F238E27FC236}">
              <a16:creationId xmlns:a16="http://schemas.microsoft.com/office/drawing/2014/main" id="{A12C4427-1A02-48D5-84A5-DF0A450A30E9}"/>
            </a:ext>
          </a:extLst>
        </xdr:cNvPr>
        <xdr:cNvCxnSpPr/>
      </xdr:nvCxnSpPr>
      <xdr:spPr>
        <a:xfrm>
          <a:off x="5956300" y="133667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338" name="テキスト ボックス 337">
          <a:extLst>
            <a:ext uri="{FF2B5EF4-FFF2-40B4-BE49-F238E27FC236}">
              <a16:creationId xmlns:a16="http://schemas.microsoft.com/office/drawing/2014/main" id="{4F187442-0933-4AFF-8514-6B6B506E1E06}"/>
            </a:ext>
          </a:extLst>
        </xdr:cNvPr>
        <xdr:cNvSpPr txBox="1"/>
      </xdr:nvSpPr>
      <xdr:spPr>
        <a:xfrm>
          <a:off x="5527221" y="13224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39" name="直線コネクタ 338">
          <a:extLst>
            <a:ext uri="{FF2B5EF4-FFF2-40B4-BE49-F238E27FC236}">
              <a16:creationId xmlns:a16="http://schemas.microsoft.com/office/drawing/2014/main" id="{F505EE7B-6CD6-45B1-8C1A-B2A04E2001C5}"/>
            </a:ext>
          </a:extLst>
        </xdr:cNvPr>
        <xdr:cNvCxnSpPr/>
      </xdr:nvCxnSpPr>
      <xdr:spPr>
        <a:xfrm>
          <a:off x="5956300" y="129222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340" name="テキスト ボックス 339">
          <a:extLst>
            <a:ext uri="{FF2B5EF4-FFF2-40B4-BE49-F238E27FC236}">
              <a16:creationId xmlns:a16="http://schemas.microsoft.com/office/drawing/2014/main" id="{231AB073-79B8-447C-A343-7226B30BAE09}"/>
            </a:ext>
          </a:extLst>
        </xdr:cNvPr>
        <xdr:cNvSpPr txBox="1"/>
      </xdr:nvSpPr>
      <xdr:spPr>
        <a:xfrm>
          <a:off x="5527221" y="12786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1" name="直線コネクタ 340">
          <a:extLst>
            <a:ext uri="{FF2B5EF4-FFF2-40B4-BE49-F238E27FC236}">
              <a16:creationId xmlns:a16="http://schemas.microsoft.com/office/drawing/2014/main" id="{69CDC4CD-D34C-4868-AD4E-0BF24893EDFB}"/>
            </a:ext>
          </a:extLst>
        </xdr:cNvPr>
        <xdr:cNvCxnSpPr/>
      </xdr:nvCxnSpPr>
      <xdr:spPr>
        <a:xfrm>
          <a:off x="5956300" y="124841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2" name="テキスト ボックス 341">
          <a:extLst>
            <a:ext uri="{FF2B5EF4-FFF2-40B4-BE49-F238E27FC236}">
              <a16:creationId xmlns:a16="http://schemas.microsoft.com/office/drawing/2014/main" id="{27D97A08-2017-47A3-9293-D89C0325BCCD}"/>
            </a:ext>
          </a:extLst>
        </xdr:cNvPr>
        <xdr:cNvSpPr txBox="1"/>
      </xdr:nvSpPr>
      <xdr:spPr>
        <a:xfrm>
          <a:off x="5527221" y="12348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3" name="【公営住宅】&#10;一人当たり面積グラフ枠">
          <a:extLst>
            <a:ext uri="{FF2B5EF4-FFF2-40B4-BE49-F238E27FC236}">
              <a16:creationId xmlns:a16="http://schemas.microsoft.com/office/drawing/2014/main" id="{BB138E34-8B1A-46A0-926F-DD7BFBB4F446}"/>
            </a:ext>
          </a:extLst>
        </xdr:cNvPr>
        <xdr:cNvSpPr/>
      </xdr:nvSpPr>
      <xdr:spPr>
        <a:xfrm>
          <a:off x="5956300" y="124841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123597</xdr:rowOff>
    </xdr:from>
    <xdr:to>
      <xdr:col>54</xdr:col>
      <xdr:colOff>189865</xdr:colOff>
      <xdr:row>86</xdr:row>
      <xdr:rowOff>33528</xdr:rowOff>
    </xdr:to>
    <xdr:cxnSp macro="">
      <xdr:nvCxnSpPr>
        <xdr:cNvPr id="344" name="直線コネクタ 343">
          <a:extLst>
            <a:ext uri="{FF2B5EF4-FFF2-40B4-BE49-F238E27FC236}">
              <a16:creationId xmlns:a16="http://schemas.microsoft.com/office/drawing/2014/main" id="{648A744E-59BE-4CC1-93BB-D8667D65F742}"/>
            </a:ext>
          </a:extLst>
        </xdr:cNvPr>
        <xdr:cNvCxnSpPr/>
      </xdr:nvCxnSpPr>
      <xdr:spPr>
        <a:xfrm flipV="1">
          <a:off x="9429115" y="12842647"/>
          <a:ext cx="0" cy="13958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37355</xdr:rowOff>
    </xdr:from>
    <xdr:ext cx="469744" cy="259045"/>
    <xdr:sp macro="" textlink="">
      <xdr:nvSpPr>
        <xdr:cNvPr id="345" name="【公営住宅】&#10;一人当たり面積最小値テキスト">
          <a:extLst>
            <a:ext uri="{FF2B5EF4-FFF2-40B4-BE49-F238E27FC236}">
              <a16:creationId xmlns:a16="http://schemas.microsoft.com/office/drawing/2014/main" id="{C5423F58-5A3E-4802-9CED-CB3614FBCE02}"/>
            </a:ext>
          </a:extLst>
        </xdr:cNvPr>
        <xdr:cNvSpPr txBox="1"/>
      </xdr:nvSpPr>
      <xdr:spPr>
        <a:xfrm>
          <a:off x="9467850" y="142423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33528</xdr:rowOff>
    </xdr:from>
    <xdr:to>
      <xdr:col>55</xdr:col>
      <xdr:colOff>88900</xdr:colOff>
      <xdr:row>86</xdr:row>
      <xdr:rowOff>33528</xdr:rowOff>
    </xdr:to>
    <xdr:cxnSp macro="">
      <xdr:nvCxnSpPr>
        <xdr:cNvPr id="346" name="直線コネクタ 345">
          <a:extLst>
            <a:ext uri="{FF2B5EF4-FFF2-40B4-BE49-F238E27FC236}">
              <a16:creationId xmlns:a16="http://schemas.microsoft.com/office/drawing/2014/main" id="{F5461CDD-EAB2-4989-88C3-C7C02DDE182B}"/>
            </a:ext>
          </a:extLst>
        </xdr:cNvPr>
        <xdr:cNvCxnSpPr/>
      </xdr:nvCxnSpPr>
      <xdr:spPr>
        <a:xfrm>
          <a:off x="9359900" y="1423847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70274</xdr:rowOff>
    </xdr:from>
    <xdr:ext cx="469744" cy="259045"/>
    <xdr:sp macro="" textlink="">
      <xdr:nvSpPr>
        <xdr:cNvPr id="347" name="【公営住宅】&#10;一人当たり面積最大値テキスト">
          <a:extLst>
            <a:ext uri="{FF2B5EF4-FFF2-40B4-BE49-F238E27FC236}">
              <a16:creationId xmlns:a16="http://schemas.microsoft.com/office/drawing/2014/main" id="{93B41A65-EC75-49C9-A149-1EB61B4201BA}"/>
            </a:ext>
          </a:extLst>
        </xdr:cNvPr>
        <xdr:cNvSpPr txBox="1"/>
      </xdr:nvSpPr>
      <xdr:spPr>
        <a:xfrm>
          <a:off x="9467850" y="126242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123597</xdr:rowOff>
    </xdr:from>
    <xdr:to>
      <xdr:col>55</xdr:col>
      <xdr:colOff>88900</xdr:colOff>
      <xdr:row>77</xdr:row>
      <xdr:rowOff>123597</xdr:rowOff>
    </xdr:to>
    <xdr:cxnSp macro="">
      <xdr:nvCxnSpPr>
        <xdr:cNvPr id="348" name="直線コネクタ 347">
          <a:extLst>
            <a:ext uri="{FF2B5EF4-FFF2-40B4-BE49-F238E27FC236}">
              <a16:creationId xmlns:a16="http://schemas.microsoft.com/office/drawing/2014/main" id="{1B00E358-ACC0-48B3-B2FF-A7802DD706F1}"/>
            </a:ext>
          </a:extLst>
        </xdr:cNvPr>
        <xdr:cNvCxnSpPr/>
      </xdr:nvCxnSpPr>
      <xdr:spPr>
        <a:xfrm>
          <a:off x="9359900" y="12842647"/>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40708</xdr:rowOff>
    </xdr:from>
    <xdr:ext cx="469744" cy="259045"/>
    <xdr:sp macro="" textlink="">
      <xdr:nvSpPr>
        <xdr:cNvPr id="349" name="【公営住宅】&#10;一人当たり面積平均値テキスト">
          <a:extLst>
            <a:ext uri="{FF2B5EF4-FFF2-40B4-BE49-F238E27FC236}">
              <a16:creationId xmlns:a16="http://schemas.microsoft.com/office/drawing/2014/main" id="{8FDCE515-E907-48D2-BC08-6A0E142F4A6F}"/>
            </a:ext>
          </a:extLst>
        </xdr:cNvPr>
        <xdr:cNvSpPr txBox="1"/>
      </xdr:nvSpPr>
      <xdr:spPr>
        <a:xfrm>
          <a:off x="9467850" y="1358525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82</xdr:row>
      <xdr:rowOff>62281</xdr:rowOff>
    </xdr:from>
    <xdr:to>
      <xdr:col>55</xdr:col>
      <xdr:colOff>50800</xdr:colOff>
      <xdr:row>82</xdr:row>
      <xdr:rowOff>163881</xdr:rowOff>
    </xdr:to>
    <xdr:sp macro="" textlink="">
      <xdr:nvSpPr>
        <xdr:cNvPr id="350" name="フローチャート: 判断 349">
          <a:extLst>
            <a:ext uri="{FF2B5EF4-FFF2-40B4-BE49-F238E27FC236}">
              <a16:creationId xmlns:a16="http://schemas.microsoft.com/office/drawing/2014/main" id="{0FBD56C3-8707-4D24-A374-AA0A4E355154}"/>
            </a:ext>
          </a:extLst>
        </xdr:cNvPr>
        <xdr:cNvSpPr/>
      </xdr:nvSpPr>
      <xdr:spPr>
        <a:xfrm>
          <a:off x="9398000" y="13606831"/>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82</xdr:row>
      <xdr:rowOff>54966</xdr:rowOff>
    </xdr:from>
    <xdr:to>
      <xdr:col>50</xdr:col>
      <xdr:colOff>165100</xdr:colOff>
      <xdr:row>82</xdr:row>
      <xdr:rowOff>156566</xdr:rowOff>
    </xdr:to>
    <xdr:sp macro="" textlink="">
      <xdr:nvSpPr>
        <xdr:cNvPr id="351" name="フローチャート: 判断 350">
          <a:extLst>
            <a:ext uri="{FF2B5EF4-FFF2-40B4-BE49-F238E27FC236}">
              <a16:creationId xmlns:a16="http://schemas.microsoft.com/office/drawing/2014/main" id="{1C4700D2-C715-44F1-B8DB-3909EF27902A}"/>
            </a:ext>
          </a:extLst>
        </xdr:cNvPr>
        <xdr:cNvSpPr/>
      </xdr:nvSpPr>
      <xdr:spPr>
        <a:xfrm>
          <a:off x="8636000" y="13599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82</xdr:row>
      <xdr:rowOff>51308</xdr:rowOff>
    </xdr:from>
    <xdr:to>
      <xdr:col>46</xdr:col>
      <xdr:colOff>38100</xdr:colOff>
      <xdr:row>82</xdr:row>
      <xdr:rowOff>152908</xdr:rowOff>
    </xdr:to>
    <xdr:sp macro="" textlink="">
      <xdr:nvSpPr>
        <xdr:cNvPr id="352" name="フローチャート: 判断 351">
          <a:extLst>
            <a:ext uri="{FF2B5EF4-FFF2-40B4-BE49-F238E27FC236}">
              <a16:creationId xmlns:a16="http://schemas.microsoft.com/office/drawing/2014/main" id="{343FF589-1D8C-46C6-89BF-76FAAA839A85}"/>
            </a:ext>
          </a:extLst>
        </xdr:cNvPr>
        <xdr:cNvSpPr/>
      </xdr:nvSpPr>
      <xdr:spPr>
        <a:xfrm>
          <a:off x="7842250" y="13595858"/>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82</xdr:row>
      <xdr:rowOff>38506</xdr:rowOff>
    </xdr:from>
    <xdr:to>
      <xdr:col>41</xdr:col>
      <xdr:colOff>101600</xdr:colOff>
      <xdr:row>82</xdr:row>
      <xdr:rowOff>140106</xdr:rowOff>
    </xdr:to>
    <xdr:sp macro="" textlink="">
      <xdr:nvSpPr>
        <xdr:cNvPr id="353" name="フローチャート: 判断 352">
          <a:extLst>
            <a:ext uri="{FF2B5EF4-FFF2-40B4-BE49-F238E27FC236}">
              <a16:creationId xmlns:a16="http://schemas.microsoft.com/office/drawing/2014/main" id="{E3EC18AB-0125-4EF6-B7BB-53C3E0B032CA}"/>
            </a:ext>
          </a:extLst>
        </xdr:cNvPr>
        <xdr:cNvSpPr/>
      </xdr:nvSpPr>
      <xdr:spPr>
        <a:xfrm>
          <a:off x="7029450" y="13583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82</xdr:row>
      <xdr:rowOff>31192</xdr:rowOff>
    </xdr:from>
    <xdr:to>
      <xdr:col>36</xdr:col>
      <xdr:colOff>165100</xdr:colOff>
      <xdr:row>82</xdr:row>
      <xdr:rowOff>132792</xdr:rowOff>
    </xdr:to>
    <xdr:sp macro="" textlink="">
      <xdr:nvSpPr>
        <xdr:cNvPr id="354" name="フローチャート: 判断 353">
          <a:extLst>
            <a:ext uri="{FF2B5EF4-FFF2-40B4-BE49-F238E27FC236}">
              <a16:creationId xmlns:a16="http://schemas.microsoft.com/office/drawing/2014/main" id="{007F0B27-3237-4294-934E-5994D5532A12}"/>
            </a:ext>
          </a:extLst>
        </xdr:cNvPr>
        <xdr:cNvSpPr/>
      </xdr:nvSpPr>
      <xdr:spPr>
        <a:xfrm>
          <a:off x="6235700" y="13575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49662B3B-A0B5-4C68-B400-08D98897D5E7}"/>
            </a:ext>
          </a:extLst>
        </xdr:cNvPr>
        <xdr:cNvSpPr txBox="1"/>
      </xdr:nvSpPr>
      <xdr:spPr>
        <a:xfrm>
          <a:off x="92583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79D82A9C-05CC-4B48-87B0-0BA99044F8C7}"/>
            </a:ext>
          </a:extLst>
        </xdr:cNvPr>
        <xdr:cNvSpPr txBox="1"/>
      </xdr:nvSpPr>
      <xdr:spPr>
        <a:xfrm>
          <a:off x="85153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E8AB2AE7-440C-4FF9-BD0D-BFF1D1F7580A}"/>
            </a:ext>
          </a:extLst>
        </xdr:cNvPr>
        <xdr:cNvSpPr txBox="1"/>
      </xdr:nvSpPr>
      <xdr:spPr>
        <a:xfrm>
          <a:off x="77152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2B00716C-8608-49EE-9D21-AC0BA48276D9}"/>
            </a:ext>
          </a:extLst>
        </xdr:cNvPr>
        <xdr:cNvSpPr txBox="1"/>
      </xdr:nvSpPr>
      <xdr:spPr>
        <a:xfrm>
          <a:off x="69088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E207D7B7-D5F1-41C1-AFC3-667602CB067C}"/>
            </a:ext>
          </a:extLst>
        </xdr:cNvPr>
        <xdr:cNvSpPr txBox="1"/>
      </xdr:nvSpPr>
      <xdr:spPr>
        <a:xfrm>
          <a:off x="61150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82</xdr:row>
      <xdr:rowOff>43993</xdr:rowOff>
    </xdr:from>
    <xdr:to>
      <xdr:col>55</xdr:col>
      <xdr:colOff>50800</xdr:colOff>
      <xdr:row>82</xdr:row>
      <xdr:rowOff>145593</xdr:rowOff>
    </xdr:to>
    <xdr:sp macro="" textlink="">
      <xdr:nvSpPr>
        <xdr:cNvPr id="360" name="楕円 359">
          <a:extLst>
            <a:ext uri="{FF2B5EF4-FFF2-40B4-BE49-F238E27FC236}">
              <a16:creationId xmlns:a16="http://schemas.microsoft.com/office/drawing/2014/main" id="{5AD203D9-3305-4C94-82D5-25F9ED7E2088}"/>
            </a:ext>
          </a:extLst>
        </xdr:cNvPr>
        <xdr:cNvSpPr/>
      </xdr:nvSpPr>
      <xdr:spPr>
        <a:xfrm>
          <a:off x="9398000" y="13588543"/>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81</xdr:row>
      <xdr:rowOff>66870</xdr:rowOff>
    </xdr:from>
    <xdr:ext cx="469744" cy="259045"/>
    <xdr:sp macro="" textlink="">
      <xdr:nvSpPr>
        <xdr:cNvPr id="361" name="【公営住宅】&#10;一人当たり面積該当値テキスト">
          <a:extLst>
            <a:ext uri="{FF2B5EF4-FFF2-40B4-BE49-F238E27FC236}">
              <a16:creationId xmlns:a16="http://schemas.microsoft.com/office/drawing/2014/main" id="{1A831463-A132-4E47-8AE9-6B9276342D66}"/>
            </a:ext>
          </a:extLst>
        </xdr:cNvPr>
        <xdr:cNvSpPr txBox="1"/>
      </xdr:nvSpPr>
      <xdr:spPr>
        <a:xfrm>
          <a:off x="9467850" y="134463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82</xdr:row>
      <xdr:rowOff>61367</xdr:rowOff>
    </xdr:from>
    <xdr:to>
      <xdr:col>50</xdr:col>
      <xdr:colOff>165100</xdr:colOff>
      <xdr:row>82</xdr:row>
      <xdr:rowOff>162967</xdr:rowOff>
    </xdr:to>
    <xdr:sp macro="" textlink="">
      <xdr:nvSpPr>
        <xdr:cNvPr id="362" name="楕円 361">
          <a:extLst>
            <a:ext uri="{FF2B5EF4-FFF2-40B4-BE49-F238E27FC236}">
              <a16:creationId xmlns:a16="http://schemas.microsoft.com/office/drawing/2014/main" id="{2562C3E7-A383-4FEA-A3A4-ACBB706798BD}"/>
            </a:ext>
          </a:extLst>
        </xdr:cNvPr>
        <xdr:cNvSpPr/>
      </xdr:nvSpPr>
      <xdr:spPr>
        <a:xfrm>
          <a:off x="8636000" y="13605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82</xdr:row>
      <xdr:rowOff>94793</xdr:rowOff>
    </xdr:from>
    <xdr:to>
      <xdr:col>55</xdr:col>
      <xdr:colOff>0</xdr:colOff>
      <xdr:row>82</xdr:row>
      <xdr:rowOff>112167</xdr:rowOff>
    </xdr:to>
    <xdr:cxnSp macro="">
      <xdr:nvCxnSpPr>
        <xdr:cNvPr id="363" name="直線コネクタ 362">
          <a:extLst>
            <a:ext uri="{FF2B5EF4-FFF2-40B4-BE49-F238E27FC236}">
              <a16:creationId xmlns:a16="http://schemas.microsoft.com/office/drawing/2014/main" id="{20566727-7D4F-479F-954B-FAADA75BC148}"/>
            </a:ext>
          </a:extLst>
        </xdr:cNvPr>
        <xdr:cNvCxnSpPr/>
      </xdr:nvCxnSpPr>
      <xdr:spPr>
        <a:xfrm flipV="1">
          <a:off x="8686800" y="13639343"/>
          <a:ext cx="742950" cy="173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82</xdr:row>
      <xdr:rowOff>47650</xdr:rowOff>
    </xdr:from>
    <xdr:to>
      <xdr:col>46</xdr:col>
      <xdr:colOff>38100</xdr:colOff>
      <xdr:row>82</xdr:row>
      <xdr:rowOff>149250</xdr:rowOff>
    </xdr:to>
    <xdr:sp macro="" textlink="">
      <xdr:nvSpPr>
        <xdr:cNvPr id="364" name="楕円 363">
          <a:extLst>
            <a:ext uri="{FF2B5EF4-FFF2-40B4-BE49-F238E27FC236}">
              <a16:creationId xmlns:a16="http://schemas.microsoft.com/office/drawing/2014/main" id="{E55C79FD-3C3F-43AC-A7AC-DF43A9ABD84E}"/>
            </a:ext>
          </a:extLst>
        </xdr:cNvPr>
        <xdr:cNvSpPr/>
      </xdr:nvSpPr>
      <xdr:spPr>
        <a:xfrm>
          <a:off x="7842250" y="1359220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82</xdr:row>
      <xdr:rowOff>98450</xdr:rowOff>
    </xdr:from>
    <xdr:to>
      <xdr:col>50</xdr:col>
      <xdr:colOff>114300</xdr:colOff>
      <xdr:row>82</xdr:row>
      <xdr:rowOff>112167</xdr:rowOff>
    </xdr:to>
    <xdr:cxnSp macro="">
      <xdr:nvCxnSpPr>
        <xdr:cNvPr id="365" name="直線コネクタ 364">
          <a:extLst>
            <a:ext uri="{FF2B5EF4-FFF2-40B4-BE49-F238E27FC236}">
              <a16:creationId xmlns:a16="http://schemas.microsoft.com/office/drawing/2014/main" id="{C20A1C48-B01B-4D93-AA39-8EDF66F307CE}"/>
            </a:ext>
          </a:extLst>
        </xdr:cNvPr>
        <xdr:cNvCxnSpPr/>
      </xdr:nvCxnSpPr>
      <xdr:spPr>
        <a:xfrm>
          <a:off x="7886700" y="13643000"/>
          <a:ext cx="800100" cy="13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82</xdr:row>
      <xdr:rowOff>54051</xdr:rowOff>
    </xdr:from>
    <xdr:to>
      <xdr:col>41</xdr:col>
      <xdr:colOff>101600</xdr:colOff>
      <xdr:row>82</xdr:row>
      <xdr:rowOff>155651</xdr:rowOff>
    </xdr:to>
    <xdr:sp macro="" textlink="">
      <xdr:nvSpPr>
        <xdr:cNvPr id="366" name="楕円 365">
          <a:extLst>
            <a:ext uri="{FF2B5EF4-FFF2-40B4-BE49-F238E27FC236}">
              <a16:creationId xmlns:a16="http://schemas.microsoft.com/office/drawing/2014/main" id="{2CC7C54D-4A33-49AA-A517-8BA30FFD1710}"/>
            </a:ext>
          </a:extLst>
        </xdr:cNvPr>
        <xdr:cNvSpPr/>
      </xdr:nvSpPr>
      <xdr:spPr>
        <a:xfrm>
          <a:off x="7029450" y="13598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82</xdr:row>
      <xdr:rowOff>98450</xdr:rowOff>
    </xdr:from>
    <xdr:to>
      <xdr:col>45</xdr:col>
      <xdr:colOff>177800</xdr:colOff>
      <xdr:row>82</xdr:row>
      <xdr:rowOff>104851</xdr:rowOff>
    </xdr:to>
    <xdr:cxnSp macro="">
      <xdr:nvCxnSpPr>
        <xdr:cNvPr id="367" name="直線コネクタ 366">
          <a:extLst>
            <a:ext uri="{FF2B5EF4-FFF2-40B4-BE49-F238E27FC236}">
              <a16:creationId xmlns:a16="http://schemas.microsoft.com/office/drawing/2014/main" id="{3D862147-E0AE-40E4-93CF-B57243C7FBF0}"/>
            </a:ext>
          </a:extLst>
        </xdr:cNvPr>
        <xdr:cNvCxnSpPr/>
      </xdr:nvCxnSpPr>
      <xdr:spPr>
        <a:xfrm flipV="1">
          <a:off x="7080250" y="13643000"/>
          <a:ext cx="806450" cy="6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82</xdr:row>
      <xdr:rowOff>60452</xdr:rowOff>
    </xdr:from>
    <xdr:to>
      <xdr:col>36</xdr:col>
      <xdr:colOff>165100</xdr:colOff>
      <xdr:row>82</xdr:row>
      <xdr:rowOff>162052</xdr:rowOff>
    </xdr:to>
    <xdr:sp macro="" textlink="">
      <xdr:nvSpPr>
        <xdr:cNvPr id="368" name="楕円 367">
          <a:extLst>
            <a:ext uri="{FF2B5EF4-FFF2-40B4-BE49-F238E27FC236}">
              <a16:creationId xmlns:a16="http://schemas.microsoft.com/office/drawing/2014/main" id="{825217AE-025B-41CC-9B5B-E30579CCAF0B}"/>
            </a:ext>
          </a:extLst>
        </xdr:cNvPr>
        <xdr:cNvSpPr/>
      </xdr:nvSpPr>
      <xdr:spPr>
        <a:xfrm>
          <a:off x="6235700" y="13605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82</xdr:row>
      <xdr:rowOff>104851</xdr:rowOff>
    </xdr:from>
    <xdr:to>
      <xdr:col>41</xdr:col>
      <xdr:colOff>50800</xdr:colOff>
      <xdr:row>82</xdr:row>
      <xdr:rowOff>111252</xdr:rowOff>
    </xdr:to>
    <xdr:cxnSp macro="">
      <xdr:nvCxnSpPr>
        <xdr:cNvPr id="369" name="直線コネクタ 368">
          <a:extLst>
            <a:ext uri="{FF2B5EF4-FFF2-40B4-BE49-F238E27FC236}">
              <a16:creationId xmlns:a16="http://schemas.microsoft.com/office/drawing/2014/main" id="{8E82AC4F-7364-4BA5-9A53-93C92CEB7A6D}"/>
            </a:ext>
          </a:extLst>
        </xdr:cNvPr>
        <xdr:cNvCxnSpPr/>
      </xdr:nvCxnSpPr>
      <xdr:spPr>
        <a:xfrm flipV="1">
          <a:off x="6286500" y="13649401"/>
          <a:ext cx="793750" cy="6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81</xdr:row>
      <xdr:rowOff>1643</xdr:rowOff>
    </xdr:from>
    <xdr:ext cx="469744" cy="259045"/>
    <xdr:sp macro="" textlink="">
      <xdr:nvSpPr>
        <xdr:cNvPr id="370" name="n_1aveValue【公営住宅】&#10;一人当たり面積">
          <a:extLst>
            <a:ext uri="{FF2B5EF4-FFF2-40B4-BE49-F238E27FC236}">
              <a16:creationId xmlns:a16="http://schemas.microsoft.com/office/drawing/2014/main" id="{813DD202-86A1-4642-8A3D-6C631E52C956}"/>
            </a:ext>
          </a:extLst>
        </xdr:cNvPr>
        <xdr:cNvSpPr txBox="1"/>
      </xdr:nvSpPr>
      <xdr:spPr>
        <a:xfrm>
          <a:off x="8458277" y="133810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144035</xdr:rowOff>
    </xdr:from>
    <xdr:ext cx="469744" cy="259045"/>
    <xdr:sp macro="" textlink="">
      <xdr:nvSpPr>
        <xdr:cNvPr id="371" name="n_2aveValue【公営住宅】&#10;一人当たり面積">
          <a:extLst>
            <a:ext uri="{FF2B5EF4-FFF2-40B4-BE49-F238E27FC236}">
              <a16:creationId xmlns:a16="http://schemas.microsoft.com/office/drawing/2014/main" id="{845402C4-3BD7-4DB1-8119-C5FA86C2C689}"/>
            </a:ext>
          </a:extLst>
        </xdr:cNvPr>
        <xdr:cNvSpPr txBox="1"/>
      </xdr:nvSpPr>
      <xdr:spPr>
        <a:xfrm>
          <a:off x="7677227" y="136885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80</xdr:row>
      <xdr:rowOff>156633</xdr:rowOff>
    </xdr:from>
    <xdr:ext cx="469744" cy="259045"/>
    <xdr:sp macro="" textlink="">
      <xdr:nvSpPr>
        <xdr:cNvPr id="372" name="n_3aveValue【公営住宅】&#10;一人当たり面積">
          <a:extLst>
            <a:ext uri="{FF2B5EF4-FFF2-40B4-BE49-F238E27FC236}">
              <a16:creationId xmlns:a16="http://schemas.microsoft.com/office/drawing/2014/main" id="{9AABD84B-6B40-414B-ACEC-329380F04C90}"/>
            </a:ext>
          </a:extLst>
        </xdr:cNvPr>
        <xdr:cNvSpPr txBox="1"/>
      </xdr:nvSpPr>
      <xdr:spPr>
        <a:xfrm>
          <a:off x="6864427" y="133709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80</xdr:row>
      <xdr:rowOff>149319</xdr:rowOff>
    </xdr:from>
    <xdr:ext cx="469744" cy="259045"/>
    <xdr:sp macro="" textlink="">
      <xdr:nvSpPr>
        <xdr:cNvPr id="373" name="n_4aveValue【公営住宅】&#10;一人当たり面積">
          <a:extLst>
            <a:ext uri="{FF2B5EF4-FFF2-40B4-BE49-F238E27FC236}">
              <a16:creationId xmlns:a16="http://schemas.microsoft.com/office/drawing/2014/main" id="{78356CC7-F1A5-40C8-9A53-70103BB209AD}"/>
            </a:ext>
          </a:extLst>
        </xdr:cNvPr>
        <xdr:cNvSpPr txBox="1"/>
      </xdr:nvSpPr>
      <xdr:spPr>
        <a:xfrm>
          <a:off x="6070677" y="133636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82</xdr:row>
      <xdr:rowOff>154094</xdr:rowOff>
    </xdr:from>
    <xdr:ext cx="469744" cy="259045"/>
    <xdr:sp macro="" textlink="">
      <xdr:nvSpPr>
        <xdr:cNvPr id="374" name="n_1mainValue【公営住宅】&#10;一人当たり面積">
          <a:extLst>
            <a:ext uri="{FF2B5EF4-FFF2-40B4-BE49-F238E27FC236}">
              <a16:creationId xmlns:a16="http://schemas.microsoft.com/office/drawing/2014/main" id="{DDC4D07D-2584-42DB-B114-9050EB9CC7D1}"/>
            </a:ext>
          </a:extLst>
        </xdr:cNvPr>
        <xdr:cNvSpPr txBox="1"/>
      </xdr:nvSpPr>
      <xdr:spPr>
        <a:xfrm>
          <a:off x="8458277" y="136986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80</xdr:row>
      <xdr:rowOff>165777</xdr:rowOff>
    </xdr:from>
    <xdr:ext cx="469744" cy="259045"/>
    <xdr:sp macro="" textlink="">
      <xdr:nvSpPr>
        <xdr:cNvPr id="375" name="n_2mainValue【公営住宅】&#10;一人当たり面積">
          <a:extLst>
            <a:ext uri="{FF2B5EF4-FFF2-40B4-BE49-F238E27FC236}">
              <a16:creationId xmlns:a16="http://schemas.microsoft.com/office/drawing/2014/main" id="{480C4EBC-B51A-42C9-BA3E-D976439D5688}"/>
            </a:ext>
          </a:extLst>
        </xdr:cNvPr>
        <xdr:cNvSpPr txBox="1"/>
      </xdr:nvSpPr>
      <xdr:spPr>
        <a:xfrm>
          <a:off x="7677227" y="13380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146778</xdr:rowOff>
    </xdr:from>
    <xdr:ext cx="469744" cy="259045"/>
    <xdr:sp macro="" textlink="">
      <xdr:nvSpPr>
        <xdr:cNvPr id="376" name="n_3mainValue【公営住宅】&#10;一人当たり面積">
          <a:extLst>
            <a:ext uri="{FF2B5EF4-FFF2-40B4-BE49-F238E27FC236}">
              <a16:creationId xmlns:a16="http://schemas.microsoft.com/office/drawing/2014/main" id="{49DBC403-63D3-4420-9C66-CC401D34F82F}"/>
            </a:ext>
          </a:extLst>
        </xdr:cNvPr>
        <xdr:cNvSpPr txBox="1"/>
      </xdr:nvSpPr>
      <xdr:spPr>
        <a:xfrm>
          <a:off x="6864427" y="136913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153179</xdr:rowOff>
    </xdr:from>
    <xdr:ext cx="469744" cy="259045"/>
    <xdr:sp macro="" textlink="">
      <xdr:nvSpPr>
        <xdr:cNvPr id="377" name="n_4mainValue【公営住宅】&#10;一人当たり面積">
          <a:extLst>
            <a:ext uri="{FF2B5EF4-FFF2-40B4-BE49-F238E27FC236}">
              <a16:creationId xmlns:a16="http://schemas.microsoft.com/office/drawing/2014/main" id="{5842182A-A041-4B7A-BD45-B04AA64EEAE6}"/>
            </a:ext>
          </a:extLst>
        </xdr:cNvPr>
        <xdr:cNvSpPr txBox="1"/>
      </xdr:nvSpPr>
      <xdr:spPr>
        <a:xfrm>
          <a:off x="6070677" y="136977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8" name="正方形/長方形 377">
          <a:extLst>
            <a:ext uri="{FF2B5EF4-FFF2-40B4-BE49-F238E27FC236}">
              <a16:creationId xmlns:a16="http://schemas.microsoft.com/office/drawing/2014/main" id="{E6219533-0610-4AD9-8363-45778DA9BFD5}"/>
            </a:ext>
          </a:extLst>
        </xdr:cNvPr>
        <xdr:cNvSpPr/>
      </xdr:nvSpPr>
      <xdr:spPr>
        <a:xfrm>
          <a:off x="685800" y="15049500"/>
          <a:ext cx="42672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9" name="正方形/長方形 378">
          <a:extLst>
            <a:ext uri="{FF2B5EF4-FFF2-40B4-BE49-F238E27FC236}">
              <a16:creationId xmlns:a16="http://schemas.microsoft.com/office/drawing/2014/main" id="{7BA6BE54-C6FC-4120-A53F-E2A18B8C9007}"/>
            </a:ext>
          </a:extLst>
        </xdr:cNvPr>
        <xdr:cNvSpPr/>
      </xdr:nvSpPr>
      <xdr:spPr>
        <a:xfrm>
          <a:off x="8128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0" name="正方形/長方形 379">
          <a:extLst>
            <a:ext uri="{FF2B5EF4-FFF2-40B4-BE49-F238E27FC236}">
              <a16:creationId xmlns:a16="http://schemas.microsoft.com/office/drawing/2014/main" id="{978D18A3-593B-4723-A304-9DBC5CD65108}"/>
            </a:ext>
          </a:extLst>
        </xdr:cNvPr>
        <xdr:cNvSpPr/>
      </xdr:nvSpPr>
      <xdr:spPr>
        <a:xfrm>
          <a:off x="8128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1" name="正方形/長方形 380">
          <a:extLst>
            <a:ext uri="{FF2B5EF4-FFF2-40B4-BE49-F238E27FC236}">
              <a16:creationId xmlns:a16="http://schemas.microsoft.com/office/drawing/2014/main" id="{9A482707-77E6-48C7-B291-D12D9CBD959E}"/>
            </a:ext>
          </a:extLst>
        </xdr:cNvPr>
        <xdr:cNvSpPr/>
      </xdr:nvSpPr>
      <xdr:spPr>
        <a:xfrm>
          <a:off x="17145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2" name="正方形/長方形 381">
          <a:extLst>
            <a:ext uri="{FF2B5EF4-FFF2-40B4-BE49-F238E27FC236}">
              <a16:creationId xmlns:a16="http://schemas.microsoft.com/office/drawing/2014/main" id="{3840658B-66C0-47A3-88D4-94904A82975E}"/>
            </a:ext>
          </a:extLst>
        </xdr:cNvPr>
        <xdr:cNvSpPr/>
      </xdr:nvSpPr>
      <xdr:spPr>
        <a:xfrm>
          <a:off x="17145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3" name="正方形/長方形 382">
          <a:extLst>
            <a:ext uri="{FF2B5EF4-FFF2-40B4-BE49-F238E27FC236}">
              <a16:creationId xmlns:a16="http://schemas.microsoft.com/office/drawing/2014/main" id="{06A360C8-1CE1-4688-9B13-B04801C1797B}"/>
            </a:ext>
          </a:extLst>
        </xdr:cNvPr>
        <xdr:cNvSpPr/>
      </xdr:nvSpPr>
      <xdr:spPr>
        <a:xfrm>
          <a:off x="27432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4" name="正方形/長方形 383">
          <a:extLst>
            <a:ext uri="{FF2B5EF4-FFF2-40B4-BE49-F238E27FC236}">
              <a16:creationId xmlns:a16="http://schemas.microsoft.com/office/drawing/2014/main" id="{829BC9CF-A141-4950-921D-985C15FDF52E}"/>
            </a:ext>
          </a:extLst>
        </xdr:cNvPr>
        <xdr:cNvSpPr/>
      </xdr:nvSpPr>
      <xdr:spPr>
        <a:xfrm>
          <a:off x="27432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5" name="正方形/長方形 384">
          <a:extLst>
            <a:ext uri="{FF2B5EF4-FFF2-40B4-BE49-F238E27FC236}">
              <a16:creationId xmlns:a16="http://schemas.microsoft.com/office/drawing/2014/main" id="{C910E8E9-ACE5-4E4D-80B2-AB86270538C8}"/>
            </a:ext>
          </a:extLst>
        </xdr:cNvPr>
        <xdr:cNvSpPr/>
      </xdr:nvSpPr>
      <xdr:spPr>
        <a:xfrm>
          <a:off x="685800" y="16192500"/>
          <a:ext cx="42672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6" name="テキスト ボックス 385">
          <a:extLst>
            <a:ext uri="{FF2B5EF4-FFF2-40B4-BE49-F238E27FC236}">
              <a16:creationId xmlns:a16="http://schemas.microsoft.com/office/drawing/2014/main" id="{269F8A44-7816-4DA6-B010-19B8727B3BC6}"/>
            </a:ext>
          </a:extLst>
        </xdr:cNvPr>
        <xdr:cNvSpPr txBox="1"/>
      </xdr:nvSpPr>
      <xdr:spPr>
        <a:xfrm>
          <a:off x="666750" y="16002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7" name="直線コネクタ 386">
          <a:extLst>
            <a:ext uri="{FF2B5EF4-FFF2-40B4-BE49-F238E27FC236}">
              <a16:creationId xmlns:a16="http://schemas.microsoft.com/office/drawing/2014/main" id="{C1C05EBF-6BBE-4E93-A5C9-10DA7878BB4D}"/>
            </a:ext>
          </a:extLst>
        </xdr:cNvPr>
        <xdr:cNvCxnSpPr/>
      </xdr:nvCxnSpPr>
      <xdr:spPr>
        <a:xfrm>
          <a:off x="685800" y="18478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8" name="テキスト ボックス 387">
          <a:extLst>
            <a:ext uri="{FF2B5EF4-FFF2-40B4-BE49-F238E27FC236}">
              <a16:creationId xmlns:a16="http://schemas.microsoft.com/office/drawing/2014/main" id="{1CD6BF17-7F7C-49F4-8809-11B0A543351E}"/>
            </a:ext>
          </a:extLst>
        </xdr:cNvPr>
        <xdr:cNvSpPr txBox="1"/>
      </xdr:nvSpPr>
      <xdr:spPr>
        <a:xfrm>
          <a:off x="275771" y="1833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89" name="直線コネクタ 388">
          <a:extLst>
            <a:ext uri="{FF2B5EF4-FFF2-40B4-BE49-F238E27FC236}">
              <a16:creationId xmlns:a16="http://schemas.microsoft.com/office/drawing/2014/main" id="{2E309415-8F60-459B-BF94-DA78093D7965}"/>
            </a:ext>
          </a:extLst>
        </xdr:cNvPr>
        <xdr:cNvCxnSpPr/>
      </xdr:nvCxnSpPr>
      <xdr:spPr>
        <a:xfrm>
          <a:off x="685800" y="18097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390" name="テキスト ボックス 389">
          <a:extLst>
            <a:ext uri="{FF2B5EF4-FFF2-40B4-BE49-F238E27FC236}">
              <a16:creationId xmlns:a16="http://schemas.microsoft.com/office/drawing/2014/main" id="{ACF9C919-D356-4577-A67C-BF907643C0CB}"/>
            </a:ext>
          </a:extLst>
        </xdr:cNvPr>
        <xdr:cNvSpPr txBox="1"/>
      </xdr:nvSpPr>
      <xdr:spPr>
        <a:xfrm>
          <a:off x="275771" y="17955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91" name="直線コネクタ 390">
          <a:extLst>
            <a:ext uri="{FF2B5EF4-FFF2-40B4-BE49-F238E27FC236}">
              <a16:creationId xmlns:a16="http://schemas.microsoft.com/office/drawing/2014/main" id="{FE9C44A1-4C02-428B-B45C-3F0B3385A024}"/>
            </a:ext>
          </a:extLst>
        </xdr:cNvPr>
        <xdr:cNvCxnSpPr/>
      </xdr:nvCxnSpPr>
      <xdr:spPr>
        <a:xfrm>
          <a:off x="685800" y="17716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92" name="テキスト ボックス 391">
          <a:extLst>
            <a:ext uri="{FF2B5EF4-FFF2-40B4-BE49-F238E27FC236}">
              <a16:creationId xmlns:a16="http://schemas.microsoft.com/office/drawing/2014/main" id="{1DDCCEC1-980A-4480-B2EF-9F745C15F1F7}"/>
            </a:ext>
          </a:extLst>
        </xdr:cNvPr>
        <xdr:cNvSpPr txBox="1"/>
      </xdr:nvSpPr>
      <xdr:spPr>
        <a:xfrm>
          <a:off x="339891" y="17574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93" name="直線コネクタ 392">
          <a:extLst>
            <a:ext uri="{FF2B5EF4-FFF2-40B4-BE49-F238E27FC236}">
              <a16:creationId xmlns:a16="http://schemas.microsoft.com/office/drawing/2014/main" id="{B854C8FD-A031-4644-BBA6-9A978111A613}"/>
            </a:ext>
          </a:extLst>
        </xdr:cNvPr>
        <xdr:cNvCxnSpPr/>
      </xdr:nvCxnSpPr>
      <xdr:spPr>
        <a:xfrm>
          <a:off x="685800" y="17335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94" name="テキスト ボックス 393">
          <a:extLst>
            <a:ext uri="{FF2B5EF4-FFF2-40B4-BE49-F238E27FC236}">
              <a16:creationId xmlns:a16="http://schemas.microsoft.com/office/drawing/2014/main" id="{460745CE-8198-45E2-98B4-B56766CE3B41}"/>
            </a:ext>
          </a:extLst>
        </xdr:cNvPr>
        <xdr:cNvSpPr txBox="1"/>
      </xdr:nvSpPr>
      <xdr:spPr>
        <a:xfrm>
          <a:off x="339891" y="17193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95" name="直線コネクタ 394">
          <a:extLst>
            <a:ext uri="{FF2B5EF4-FFF2-40B4-BE49-F238E27FC236}">
              <a16:creationId xmlns:a16="http://schemas.microsoft.com/office/drawing/2014/main" id="{00BC7FCC-B06D-4EB4-A2A8-C10245EFA77C}"/>
            </a:ext>
          </a:extLst>
        </xdr:cNvPr>
        <xdr:cNvCxnSpPr/>
      </xdr:nvCxnSpPr>
      <xdr:spPr>
        <a:xfrm>
          <a:off x="685800" y="16954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96" name="テキスト ボックス 395">
          <a:extLst>
            <a:ext uri="{FF2B5EF4-FFF2-40B4-BE49-F238E27FC236}">
              <a16:creationId xmlns:a16="http://schemas.microsoft.com/office/drawing/2014/main" id="{287BC31F-6745-4065-81E8-F28A9F5B22E6}"/>
            </a:ext>
          </a:extLst>
        </xdr:cNvPr>
        <xdr:cNvSpPr txBox="1"/>
      </xdr:nvSpPr>
      <xdr:spPr>
        <a:xfrm>
          <a:off x="339891" y="16812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97" name="直線コネクタ 396">
          <a:extLst>
            <a:ext uri="{FF2B5EF4-FFF2-40B4-BE49-F238E27FC236}">
              <a16:creationId xmlns:a16="http://schemas.microsoft.com/office/drawing/2014/main" id="{5B67F259-F055-4873-89C8-58E0F0F3ADCC}"/>
            </a:ext>
          </a:extLst>
        </xdr:cNvPr>
        <xdr:cNvCxnSpPr/>
      </xdr:nvCxnSpPr>
      <xdr:spPr>
        <a:xfrm>
          <a:off x="685800" y="16573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398" name="テキスト ボックス 397">
          <a:extLst>
            <a:ext uri="{FF2B5EF4-FFF2-40B4-BE49-F238E27FC236}">
              <a16:creationId xmlns:a16="http://schemas.microsoft.com/office/drawing/2014/main" id="{E963CC0F-279D-49EE-B557-EA78666325DF}"/>
            </a:ext>
          </a:extLst>
        </xdr:cNvPr>
        <xdr:cNvSpPr txBox="1"/>
      </xdr:nvSpPr>
      <xdr:spPr>
        <a:xfrm>
          <a:off x="339891" y="16431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9" name="直線コネクタ 398">
          <a:extLst>
            <a:ext uri="{FF2B5EF4-FFF2-40B4-BE49-F238E27FC236}">
              <a16:creationId xmlns:a16="http://schemas.microsoft.com/office/drawing/2014/main" id="{3B8B434F-1A10-418E-8911-0E6C08DAFD58}"/>
            </a:ext>
          </a:extLst>
        </xdr:cNvPr>
        <xdr:cNvCxnSpPr/>
      </xdr:nvCxnSpPr>
      <xdr:spPr>
        <a:xfrm>
          <a:off x="685800" y="16192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96</xdr:row>
      <xdr:rowOff>162577</xdr:rowOff>
    </xdr:from>
    <xdr:ext cx="338939" cy="259045"/>
    <xdr:sp macro="" textlink="">
      <xdr:nvSpPr>
        <xdr:cNvPr id="400" name="テキスト ボックス 399">
          <a:extLst>
            <a:ext uri="{FF2B5EF4-FFF2-40B4-BE49-F238E27FC236}">
              <a16:creationId xmlns:a16="http://schemas.microsoft.com/office/drawing/2014/main" id="{FBB0CF33-ED72-4D0F-904A-D8148E59CFBB}"/>
            </a:ext>
          </a:extLst>
        </xdr:cNvPr>
        <xdr:cNvSpPr txBox="1"/>
      </xdr:nvSpPr>
      <xdr:spPr>
        <a:xfrm>
          <a:off x="384961" y="160502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401" name="【港湾・漁港】&#10;有形固定資産減価償却率グラフ枠">
          <a:extLst>
            <a:ext uri="{FF2B5EF4-FFF2-40B4-BE49-F238E27FC236}">
              <a16:creationId xmlns:a16="http://schemas.microsoft.com/office/drawing/2014/main" id="{CEC7BB1C-9113-4F2A-BF05-B59F6976ED2B}"/>
            </a:ext>
          </a:extLst>
        </xdr:cNvPr>
        <xdr:cNvSpPr/>
      </xdr:nvSpPr>
      <xdr:spPr>
        <a:xfrm>
          <a:off x="685800" y="16192500"/>
          <a:ext cx="42672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7620</xdr:rowOff>
    </xdr:from>
    <xdr:to>
      <xdr:col>24</xdr:col>
      <xdr:colOff>62865</xdr:colOff>
      <xdr:row>108</xdr:row>
      <xdr:rowOff>102870</xdr:rowOff>
    </xdr:to>
    <xdr:cxnSp macro="">
      <xdr:nvCxnSpPr>
        <xdr:cNvPr id="402" name="直線コネクタ 401">
          <a:extLst>
            <a:ext uri="{FF2B5EF4-FFF2-40B4-BE49-F238E27FC236}">
              <a16:creationId xmlns:a16="http://schemas.microsoft.com/office/drawing/2014/main" id="{99720BBF-8CCF-47FA-B8B1-A0C3D680F444}"/>
            </a:ext>
          </a:extLst>
        </xdr:cNvPr>
        <xdr:cNvCxnSpPr/>
      </xdr:nvCxnSpPr>
      <xdr:spPr>
        <a:xfrm flipV="1">
          <a:off x="4177665" y="16581120"/>
          <a:ext cx="0" cy="14668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106697</xdr:rowOff>
    </xdr:from>
    <xdr:ext cx="405111" cy="259045"/>
    <xdr:sp macro="" textlink="">
      <xdr:nvSpPr>
        <xdr:cNvPr id="403" name="【港湾・漁港】&#10;有形固定資産減価償却率最小値テキスト">
          <a:extLst>
            <a:ext uri="{FF2B5EF4-FFF2-40B4-BE49-F238E27FC236}">
              <a16:creationId xmlns:a16="http://schemas.microsoft.com/office/drawing/2014/main" id="{EBC18130-E291-437A-AC20-A8E14096C84F}"/>
            </a:ext>
          </a:extLst>
        </xdr:cNvPr>
        <xdr:cNvSpPr txBox="1"/>
      </xdr:nvSpPr>
      <xdr:spPr>
        <a:xfrm>
          <a:off x="4216400" y="18051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102870</xdr:rowOff>
    </xdr:from>
    <xdr:to>
      <xdr:col>24</xdr:col>
      <xdr:colOff>152400</xdr:colOff>
      <xdr:row>108</xdr:row>
      <xdr:rowOff>102870</xdr:rowOff>
    </xdr:to>
    <xdr:cxnSp macro="">
      <xdr:nvCxnSpPr>
        <xdr:cNvPr id="404" name="直線コネクタ 403">
          <a:extLst>
            <a:ext uri="{FF2B5EF4-FFF2-40B4-BE49-F238E27FC236}">
              <a16:creationId xmlns:a16="http://schemas.microsoft.com/office/drawing/2014/main" id="{DEB8D27D-AD7C-4D84-AEF7-F6C8AAF3BC77}"/>
            </a:ext>
          </a:extLst>
        </xdr:cNvPr>
        <xdr:cNvCxnSpPr/>
      </xdr:nvCxnSpPr>
      <xdr:spPr>
        <a:xfrm>
          <a:off x="4108450" y="1804797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125747</xdr:rowOff>
    </xdr:from>
    <xdr:ext cx="405111" cy="259045"/>
    <xdr:sp macro="" textlink="">
      <xdr:nvSpPr>
        <xdr:cNvPr id="405" name="【港湾・漁港】&#10;有形固定資産減価償却率最大値テキスト">
          <a:extLst>
            <a:ext uri="{FF2B5EF4-FFF2-40B4-BE49-F238E27FC236}">
              <a16:creationId xmlns:a16="http://schemas.microsoft.com/office/drawing/2014/main" id="{529166E3-ACFB-4FD6-8EE5-4F35D8077EEB}"/>
            </a:ext>
          </a:extLst>
        </xdr:cNvPr>
        <xdr:cNvSpPr txBox="1"/>
      </xdr:nvSpPr>
      <xdr:spPr>
        <a:xfrm>
          <a:off x="4216400" y="16356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7620</xdr:rowOff>
    </xdr:from>
    <xdr:to>
      <xdr:col>24</xdr:col>
      <xdr:colOff>152400</xdr:colOff>
      <xdr:row>100</xdr:row>
      <xdr:rowOff>7620</xdr:rowOff>
    </xdr:to>
    <xdr:cxnSp macro="">
      <xdr:nvCxnSpPr>
        <xdr:cNvPr id="406" name="直線コネクタ 405">
          <a:extLst>
            <a:ext uri="{FF2B5EF4-FFF2-40B4-BE49-F238E27FC236}">
              <a16:creationId xmlns:a16="http://schemas.microsoft.com/office/drawing/2014/main" id="{3AF769B5-BE1C-4AFF-8546-A181345B4175}"/>
            </a:ext>
          </a:extLst>
        </xdr:cNvPr>
        <xdr:cNvCxnSpPr/>
      </xdr:nvCxnSpPr>
      <xdr:spPr>
        <a:xfrm>
          <a:off x="4108450" y="1658112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105</xdr:row>
      <xdr:rowOff>30497</xdr:rowOff>
    </xdr:from>
    <xdr:ext cx="405111" cy="259045"/>
    <xdr:sp macro="" textlink="">
      <xdr:nvSpPr>
        <xdr:cNvPr id="407" name="【港湾・漁港】&#10;有形固定資産減価償却率平均値テキスト">
          <a:extLst>
            <a:ext uri="{FF2B5EF4-FFF2-40B4-BE49-F238E27FC236}">
              <a16:creationId xmlns:a16="http://schemas.microsoft.com/office/drawing/2014/main" id="{286D9F9F-5669-49CF-8027-63392457D27E}"/>
            </a:ext>
          </a:extLst>
        </xdr:cNvPr>
        <xdr:cNvSpPr txBox="1"/>
      </xdr:nvSpPr>
      <xdr:spPr>
        <a:xfrm>
          <a:off x="4216400" y="174612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52070</xdr:rowOff>
    </xdr:from>
    <xdr:to>
      <xdr:col>24</xdr:col>
      <xdr:colOff>114300</xdr:colOff>
      <xdr:row>105</xdr:row>
      <xdr:rowOff>153670</xdr:rowOff>
    </xdr:to>
    <xdr:sp macro="" textlink="">
      <xdr:nvSpPr>
        <xdr:cNvPr id="408" name="フローチャート: 判断 407">
          <a:extLst>
            <a:ext uri="{FF2B5EF4-FFF2-40B4-BE49-F238E27FC236}">
              <a16:creationId xmlns:a16="http://schemas.microsoft.com/office/drawing/2014/main" id="{13FE3841-2177-4D70-95F9-B017CDC5927A}"/>
            </a:ext>
          </a:extLst>
        </xdr:cNvPr>
        <xdr:cNvSpPr/>
      </xdr:nvSpPr>
      <xdr:spPr>
        <a:xfrm>
          <a:off x="4127500" y="17482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105</xdr:row>
      <xdr:rowOff>55880</xdr:rowOff>
    </xdr:from>
    <xdr:to>
      <xdr:col>20</xdr:col>
      <xdr:colOff>38100</xdr:colOff>
      <xdr:row>105</xdr:row>
      <xdr:rowOff>157480</xdr:rowOff>
    </xdr:to>
    <xdr:sp macro="" textlink="">
      <xdr:nvSpPr>
        <xdr:cNvPr id="409" name="フローチャート: 判断 408">
          <a:extLst>
            <a:ext uri="{FF2B5EF4-FFF2-40B4-BE49-F238E27FC236}">
              <a16:creationId xmlns:a16="http://schemas.microsoft.com/office/drawing/2014/main" id="{3D6D2638-444A-43FC-8433-B5E243236A22}"/>
            </a:ext>
          </a:extLst>
        </xdr:cNvPr>
        <xdr:cNvSpPr/>
      </xdr:nvSpPr>
      <xdr:spPr>
        <a:xfrm>
          <a:off x="3384550" y="1748663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105</xdr:row>
      <xdr:rowOff>34925</xdr:rowOff>
    </xdr:from>
    <xdr:to>
      <xdr:col>15</xdr:col>
      <xdr:colOff>101600</xdr:colOff>
      <xdr:row>105</xdr:row>
      <xdr:rowOff>136525</xdr:rowOff>
    </xdr:to>
    <xdr:sp macro="" textlink="">
      <xdr:nvSpPr>
        <xdr:cNvPr id="410" name="フローチャート: 判断 409">
          <a:extLst>
            <a:ext uri="{FF2B5EF4-FFF2-40B4-BE49-F238E27FC236}">
              <a16:creationId xmlns:a16="http://schemas.microsoft.com/office/drawing/2014/main" id="{7C3A0371-EF6B-4F6D-A88B-64DA6D850733}"/>
            </a:ext>
          </a:extLst>
        </xdr:cNvPr>
        <xdr:cNvSpPr/>
      </xdr:nvSpPr>
      <xdr:spPr>
        <a:xfrm>
          <a:off x="2571750" y="17465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105</xdr:row>
      <xdr:rowOff>15875</xdr:rowOff>
    </xdr:from>
    <xdr:to>
      <xdr:col>10</xdr:col>
      <xdr:colOff>165100</xdr:colOff>
      <xdr:row>105</xdr:row>
      <xdr:rowOff>117475</xdr:rowOff>
    </xdr:to>
    <xdr:sp macro="" textlink="">
      <xdr:nvSpPr>
        <xdr:cNvPr id="411" name="フローチャート: 判断 410">
          <a:extLst>
            <a:ext uri="{FF2B5EF4-FFF2-40B4-BE49-F238E27FC236}">
              <a16:creationId xmlns:a16="http://schemas.microsoft.com/office/drawing/2014/main" id="{8AF7A04B-141D-4AF1-B225-60BDB371F3DB}"/>
            </a:ext>
          </a:extLst>
        </xdr:cNvPr>
        <xdr:cNvSpPr/>
      </xdr:nvSpPr>
      <xdr:spPr>
        <a:xfrm>
          <a:off x="1778000" y="17446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105</xdr:row>
      <xdr:rowOff>23495</xdr:rowOff>
    </xdr:from>
    <xdr:to>
      <xdr:col>6</xdr:col>
      <xdr:colOff>38100</xdr:colOff>
      <xdr:row>105</xdr:row>
      <xdr:rowOff>125095</xdr:rowOff>
    </xdr:to>
    <xdr:sp macro="" textlink="">
      <xdr:nvSpPr>
        <xdr:cNvPr id="412" name="フローチャート: 判断 411">
          <a:extLst>
            <a:ext uri="{FF2B5EF4-FFF2-40B4-BE49-F238E27FC236}">
              <a16:creationId xmlns:a16="http://schemas.microsoft.com/office/drawing/2014/main" id="{1034575F-E4AE-4788-8160-49CF3F29081E}"/>
            </a:ext>
          </a:extLst>
        </xdr:cNvPr>
        <xdr:cNvSpPr/>
      </xdr:nvSpPr>
      <xdr:spPr>
        <a:xfrm>
          <a:off x="984250" y="1745424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3" name="テキスト ボックス 412">
          <a:extLst>
            <a:ext uri="{FF2B5EF4-FFF2-40B4-BE49-F238E27FC236}">
              <a16:creationId xmlns:a16="http://schemas.microsoft.com/office/drawing/2014/main" id="{ADC52E77-DE49-46D2-9CA8-6D7339C33A56}"/>
            </a:ext>
          </a:extLst>
        </xdr:cNvPr>
        <xdr:cNvSpPr txBox="1"/>
      </xdr:nvSpPr>
      <xdr:spPr>
        <a:xfrm>
          <a:off x="40068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4" name="テキスト ボックス 413">
          <a:extLst>
            <a:ext uri="{FF2B5EF4-FFF2-40B4-BE49-F238E27FC236}">
              <a16:creationId xmlns:a16="http://schemas.microsoft.com/office/drawing/2014/main" id="{65441273-3CEE-472F-BF76-E37529E0DD2E}"/>
            </a:ext>
          </a:extLst>
        </xdr:cNvPr>
        <xdr:cNvSpPr txBox="1"/>
      </xdr:nvSpPr>
      <xdr:spPr>
        <a:xfrm>
          <a:off x="32575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5" name="テキスト ボックス 414">
          <a:extLst>
            <a:ext uri="{FF2B5EF4-FFF2-40B4-BE49-F238E27FC236}">
              <a16:creationId xmlns:a16="http://schemas.microsoft.com/office/drawing/2014/main" id="{62B71855-0233-42E7-A6BE-EC848A819980}"/>
            </a:ext>
          </a:extLst>
        </xdr:cNvPr>
        <xdr:cNvSpPr txBox="1"/>
      </xdr:nvSpPr>
      <xdr:spPr>
        <a:xfrm>
          <a:off x="24511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6" name="テキスト ボックス 415">
          <a:extLst>
            <a:ext uri="{FF2B5EF4-FFF2-40B4-BE49-F238E27FC236}">
              <a16:creationId xmlns:a16="http://schemas.microsoft.com/office/drawing/2014/main" id="{0629412D-0B69-4DA3-BA8D-37EAC9F71626}"/>
            </a:ext>
          </a:extLst>
        </xdr:cNvPr>
        <xdr:cNvSpPr txBox="1"/>
      </xdr:nvSpPr>
      <xdr:spPr>
        <a:xfrm>
          <a:off x="16573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7" name="テキスト ボックス 416">
          <a:extLst>
            <a:ext uri="{FF2B5EF4-FFF2-40B4-BE49-F238E27FC236}">
              <a16:creationId xmlns:a16="http://schemas.microsoft.com/office/drawing/2014/main" id="{83BE5577-D789-4FBE-8BA6-318357D5436C}"/>
            </a:ext>
          </a:extLst>
        </xdr:cNvPr>
        <xdr:cNvSpPr txBox="1"/>
      </xdr:nvSpPr>
      <xdr:spPr>
        <a:xfrm>
          <a:off x="8572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122555</xdr:rowOff>
    </xdr:from>
    <xdr:to>
      <xdr:col>24</xdr:col>
      <xdr:colOff>114300</xdr:colOff>
      <xdr:row>105</xdr:row>
      <xdr:rowOff>52705</xdr:rowOff>
    </xdr:to>
    <xdr:sp macro="" textlink="">
      <xdr:nvSpPr>
        <xdr:cNvPr id="418" name="楕円 417">
          <a:extLst>
            <a:ext uri="{FF2B5EF4-FFF2-40B4-BE49-F238E27FC236}">
              <a16:creationId xmlns:a16="http://schemas.microsoft.com/office/drawing/2014/main" id="{271739C2-36AC-4575-9E85-28FD35E7924F}"/>
            </a:ext>
          </a:extLst>
        </xdr:cNvPr>
        <xdr:cNvSpPr/>
      </xdr:nvSpPr>
      <xdr:spPr>
        <a:xfrm>
          <a:off x="4127500" y="17381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103</xdr:row>
      <xdr:rowOff>145432</xdr:rowOff>
    </xdr:from>
    <xdr:ext cx="405111" cy="259045"/>
    <xdr:sp macro="" textlink="">
      <xdr:nvSpPr>
        <xdr:cNvPr id="419" name="【港湾・漁港】&#10;有形固定資産減価償却率該当値テキスト">
          <a:extLst>
            <a:ext uri="{FF2B5EF4-FFF2-40B4-BE49-F238E27FC236}">
              <a16:creationId xmlns:a16="http://schemas.microsoft.com/office/drawing/2014/main" id="{BB131F5C-9DAC-481C-8F5C-793BAACE8ABD}"/>
            </a:ext>
          </a:extLst>
        </xdr:cNvPr>
        <xdr:cNvSpPr txBox="1"/>
      </xdr:nvSpPr>
      <xdr:spPr>
        <a:xfrm>
          <a:off x="4216400" y="17233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104</xdr:row>
      <xdr:rowOff>95886</xdr:rowOff>
    </xdr:from>
    <xdr:to>
      <xdr:col>20</xdr:col>
      <xdr:colOff>38100</xdr:colOff>
      <xdr:row>105</xdr:row>
      <xdr:rowOff>26036</xdr:rowOff>
    </xdr:to>
    <xdr:sp macro="" textlink="">
      <xdr:nvSpPr>
        <xdr:cNvPr id="420" name="楕円 419">
          <a:extLst>
            <a:ext uri="{FF2B5EF4-FFF2-40B4-BE49-F238E27FC236}">
              <a16:creationId xmlns:a16="http://schemas.microsoft.com/office/drawing/2014/main" id="{745DBF3C-7BF9-4BF3-B214-D8A55109AAC8}"/>
            </a:ext>
          </a:extLst>
        </xdr:cNvPr>
        <xdr:cNvSpPr/>
      </xdr:nvSpPr>
      <xdr:spPr>
        <a:xfrm>
          <a:off x="3384550" y="17355186"/>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104</xdr:row>
      <xdr:rowOff>146686</xdr:rowOff>
    </xdr:from>
    <xdr:to>
      <xdr:col>24</xdr:col>
      <xdr:colOff>63500</xdr:colOff>
      <xdr:row>105</xdr:row>
      <xdr:rowOff>1905</xdr:rowOff>
    </xdr:to>
    <xdr:cxnSp macro="">
      <xdr:nvCxnSpPr>
        <xdr:cNvPr id="421" name="直線コネクタ 420">
          <a:extLst>
            <a:ext uri="{FF2B5EF4-FFF2-40B4-BE49-F238E27FC236}">
              <a16:creationId xmlns:a16="http://schemas.microsoft.com/office/drawing/2014/main" id="{0E16F123-3B66-4F2E-BDDC-9DC46E460BC2}"/>
            </a:ext>
          </a:extLst>
        </xdr:cNvPr>
        <xdr:cNvCxnSpPr/>
      </xdr:nvCxnSpPr>
      <xdr:spPr>
        <a:xfrm>
          <a:off x="3429000" y="17405986"/>
          <a:ext cx="749300" cy="26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104</xdr:row>
      <xdr:rowOff>71120</xdr:rowOff>
    </xdr:from>
    <xdr:to>
      <xdr:col>15</xdr:col>
      <xdr:colOff>101600</xdr:colOff>
      <xdr:row>105</xdr:row>
      <xdr:rowOff>1270</xdr:rowOff>
    </xdr:to>
    <xdr:sp macro="" textlink="">
      <xdr:nvSpPr>
        <xdr:cNvPr id="422" name="楕円 421">
          <a:extLst>
            <a:ext uri="{FF2B5EF4-FFF2-40B4-BE49-F238E27FC236}">
              <a16:creationId xmlns:a16="http://schemas.microsoft.com/office/drawing/2014/main" id="{3C60AA0E-0E46-4F64-BBB5-FFAB639558F5}"/>
            </a:ext>
          </a:extLst>
        </xdr:cNvPr>
        <xdr:cNvSpPr/>
      </xdr:nvSpPr>
      <xdr:spPr>
        <a:xfrm>
          <a:off x="2571750" y="17330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104</xdr:row>
      <xdr:rowOff>121920</xdr:rowOff>
    </xdr:from>
    <xdr:to>
      <xdr:col>19</xdr:col>
      <xdr:colOff>177800</xdr:colOff>
      <xdr:row>104</xdr:row>
      <xdr:rowOff>146686</xdr:rowOff>
    </xdr:to>
    <xdr:cxnSp macro="">
      <xdr:nvCxnSpPr>
        <xdr:cNvPr id="423" name="直線コネクタ 422">
          <a:extLst>
            <a:ext uri="{FF2B5EF4-FFF2-40B4-BE49-F238E27FC236}">
              <a16:creationId xmlns:a16="http://schemas.microsoft.com/office/drawing/2014/main" id="{B63A7EE4-8FAB-4A6C-9AED-3C65EE6DCB80}"/>
            </a:ext>
          </a:extLst>
        </xdr:cNvPr>
        <xdr:cNvCxnSpPr/>
      </xdr:nvCxnSpPr>
      <xdr:spPr>
        <a:xfrm>
          <a:off x="2622550" y="17381220"/>
          <a:ext cx="806450" cy="24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104</xdr:row>
      <xdr:rowOff>151130</xdr:rowOff>
    </xdr:from>
    <xdr:to>
      <xdr:col>10</xdr:col>
      <xdr:colOff>165100</xdr:colOff>
      <xdr:row>105</xdr:row>
      <xdr:rowOff>81280</xdr:rowOff>
    </xdr:to>
    <xdr:sp macro="" textlink="">
      <xdr:nvSpPr>
        <xdr:cNvPr id="424" name="楕円 423">
          <a:extLst>
            <a:ext uri="{FF2B5EF4-FFF2-40B4-BE49-F238E27FC236}">
              <a16:creationId xmlns:a16="http://schemas.microsoft.com/office/drawing/2014/main" id="{C00A0DC7-AA31-42A2-BA91-8C790BC5D483}"/>
            </a:ext>
          </a:extLst>
        </xdr:cNvPr>
        <xdr:cNvSpPr/>
      </xdr:nvSpPr>
      <xdr:spPr>
        <a:xfrm>
          <a:off x="1778000" y="17410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104</xdr:row>
      <xdr:rowOff>121920</xdr:rowOff>
    </xdr:from>
    <xdr:to>
      <xdr:col>15</xdr:col>
      <xdr:colOff>50800</xdr:colOff>
      <xdr:row>105</xdr:row>
      <xdr:rowOff>30480</xdr:rowOff>
    </xdr:to>
    <xdr:cxnSp macro="">
      <xdr:nvCxnSpPr>
        <xdr:cNvPr id="425" name="直線コネクタ 424">
          <a:extLst>
            <a:ext uri="{FF2B5EF4-FFF2-40B4-BE49-F238E27FC236}">
              <a16:creationId xmlns:a16="http://schemas.microsoft.com/office/drawing/2014/main" id="{C995E8A4-4466-4EB6-A435-A275E0613BA1}"/>
            </a:ext>
          </a:extLst>
        </xdr:cNvPr>
        <xdr:cNvCxnSpPr/>
      </xdr:nvCxnSpPr>
      <xdr:spPr>
        <a:xfrm flipV="1">
          <a:off x="1828800" y="17381220"/>
          <a:ext cx="793750" cy="80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104</xdr:row>
      <xdr:rowOff>118745</xdr:rowOff>
    </xdr:from>
    <xdr:to>
      <xdr:col>6</xdr:col>
      <xdr:colOff>38100</xdr:colOff>
      <xdr:row>105</xdr:row>
      <xdr:rowOff>48895</xdr:rowOff>
    </xdr:to>
    <xdr:sp macro="" textlink="">
      <xdr:nvSpPr>
        <xdr:cNvPr id="426" name="楕円 425">
          <a:extLst>
            <a:ext uri="{FF2B5EF4-FFF2-40B4-BE49-F238E27FC236}">
              <a16:creationId xmlns:a16="http://schemas.microsoft.com/office/drawing/2014/main" id="{0E84465A-7ABB-4CA2-9098-382719D3EE4B}"/>
            </a:ext>
          </a:extLst>
        </xdr:cNvPr>
        <xdr:cNvSpPr/>
      </xdr:nvSpPr>
      <xdr:spPr>
        <a:xfrm>
          <a:off x="984250" y="1737804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104</xdr:row>
      <xdr:rowOff>169545</xdr:rowOff>
    </xdr:from>
    <xdr:to>
      <xdr:col>10</xdr:col>
      <xdr:colOff>114300</xdr:colOff>
      <xdr:row>105</xdr:row>
      <xdr:rowOff>30480</xdr:rowOff>
    </xdr:to>
    <xdr:cxnSp macro="">
      <xdr:nvCxnSpPr>
        <xdr:cNvPr id="427" name="直線コネクタ 426">
          <a:extLst>
            <a:ext uri="{FF2B5EF4-FFF2-40B4-BE49-F238E27FC236}">
              <a16:creationId xmlns:a16="http://schemas.microsoft.com/office/drawing/2014/main" id="{67ED77E4-6183-43FE-B078-64D896E00F76}"/>
            </a:ext>
          </a:extLst>
        </xdr:cNvPr>
        <xdr:cNvCxnSpPr/>
      </xdr:nvCxnSpPr>
      <xdr:spPr>
        <a:xfrm>
          <a:off x="1028700" y="17428845"/>
          <a:ext cx="8001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105</xdr:row>
      <xdr:rowOff>148607</xdr:rowOff>
    </xdr:from>
    <xdr:ext cx="405111" cy="259045"/>
    <xdr:sp macro="" textlink="">
      <xdr:nvSpPr>
        <xdr:cNvPr id="428" name="n_1aveValue【港湾・漁港】&#10;有形固定資産減価償却率">
          <a:extLst>
            <a:ext uri="{FF2B5EF4-FFF2-40B4-BE49-F238E27FC236}">
              <a16:creationId xmlns:a16="http://schemas.microsoft.com/office/drawing/2014/main" id="{DBC4717E-265E-4657-B52D-5E0161633166}"/>
            </a:ext>
          </a:extLst>
        </xdr:cNvPr>
        <xdr:cNvSpPr txBox="1"/>
      </xdr:nvSpPr>
      <xdr:spPr>
        <a:xfrm>
          <a:off x="3239144" y="17579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127652</xdr:rowOff>
    </xdr:from>
    <xdr:ext cx="405111" cy="259045"/>
    <xdr:sp macro="" textlink="">
      <xdr:nvSpPr>
        <xdr:cNvPr id="429" name="n_2aveValue【港湾・漁港】&#10;有形固定資産減価償却率">
          <a:extLst>
            <a:ext uri="{FF2B5EF4-FFF2-40B4-BE49-F238E27FC236}">
              <a16:creationId xmlns:a16="http://schemas.microsoft.com/office/drawing/2014/main" id="{CC5603A5-2EA1-4E86-B3ED-3D37B250C6D4}"/>
            </a:ext>
          </a:extLst>
        </xdr:cNvPr>
        <xdr:cNvSpPr txBox="1"/>
      </xdr:nvSpPr>
      <xdr:spPr>
        <a:xfrm>
          <a:off x="2439044" y="175584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105</xdr:row>
      <xdr:rowOff>108602</xdr:rowOff>
    </xdr:from>
    <xdr:ext cx="405111" cy="259045"/>
    <xdr:sp macro="" textlink="">
      <xdr:nvSpPr>
        <xdr:cNvPr id="430" name="n_3aveValue【港湾・漁港】&#10;有形固定資産減価償却率">
          <a:extLst>
            <a:ext uri="{FF2B5EF4-FFF2-40B4-BE49-F238E27FC236}">
              <a16:creationId xmlns:a16="http://schemas.microsoft.com/office/drawing/2014/main" id="{7FCC65B1-85C0-45E3-87FC-594A76EAA5C6}"/>
            </a:ext>
          </a:extLst>
        </xdr:cNvPr>
        <xdr:cNvSpPr txBox="1"/>
      </xdr:nvSpPr>
      <xdr:spPr>
        <a:xfrm>
          <a:off x="1645294" y="175393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105</xdr:row>
      <xdr:rowOff>116222</xdr:rowOff>
    </xdr:from>
    <xdr:ext cx="405111" cy="259045"/>
    <xdr:sp macro="" textlink="">
      <xdr:nvSpPr>
        <xdr:cNvPr id="431" name="n_4aveValue【港湾・漁港】&#10;有形固定資産減価償却率">
          <a:extLst>
            <a:ext uri="{FF2B5EF4-FFF2-40B4-BE49-F238E27FC236}">
              <a16:creationId xmlns:a16="http://schemas.microsoft.com/office/drawing/2014/main" id="{DB154715-F73A-470C-94CA-AF24450EC976}"/>
            </a:ext>
          </a:extLst>
        </xdr:cNvPr>
        <xdr:cNvSpPr txBox="1"/>
      </xdr:nvSpPr>
      <xdr:spPr>
        <a:xfrm>
          <a:off x="851544" y="17546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103</xdr:row>
      <xdr:rowOff>42563</xdr:rowOff>
    </xdr:from>
    <xdr:ext cx="405111" cy="259045"/>
    <xdr:sp macro="" textlink="">
      <xdr:nvSpPr>
        <xdr:cNvPr id="432" name="n_1mainValue【港湾・漁港】&#10;有形固定資産減価償却率">
          <a:extLst>
            <a:ext uri="{FF2B5EF4-FFF2-40B4-BE49-F238E27FC236}">
              <a16:creationId xmlns:a16="http://schemas.microsoft.com/office/drawing/2014/main" id="{0A7A80EE-C8AD-4435-9DA2-060819B98F0A}"/>
            </a:ext>
          </a:extLst>
        </xdr:cNvPr>
        <xdr:cNvSpPr txBox="1"/>
      </xdr:nvSpPr>
      <xdr:spPr>
        <a:xfrm>
          <a:off x="3239144" y="171304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17797</xdr:rowOff>
    </xdr:from>
    <xdr:ext cx="405111" cy="259045"/>
    <xdr:sp macro="" textlink="">
      <xdr:nvSpPr>
        <xdr:cNvPr id="433" name="n_2mainValue【港湾・漁港】&#10;有形固定資産減価償却率">
          <a:extLst>
            <a:ext uri="{FF2B5EF4-FFF2-40B4-BE49-F238E27FC236}">
              <a16:creationId xmlns:a16="http://schemas.microsoft.com/office/drawing/2014/main" id="{C9F17982-6AB6-48D7-B38D-11B13FCFAF30}"/>
            </a:ext>
          </a:extLst>
        </xdr:cNvPr>
        <xdr:cNvSpPr txBox="1"/>
      </xdr:nvSpPr>
      <xdr:spPr>
        <a:xfrm>
          <a:off x="2439044" y="17105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97807</xdr:rowOff>
    </xdr:from>
    <xdr:ext cx="405111" cy="259045"/>
    <xdr:sp macro="" textlink="">
      <xdr:nvSpPr>
        <xdr:cNvPr id="434" name="n_3mainValue【港湾・漁港】&#10;有形固定資産減価償却率">
          <a:extLst>
            <a:ext uri="{FF2B5EF4-FFF2-40B4-BE49-F238E27FC236}">
              <a16:creationId xmlns:a16="http://schemas.microsoft.com/office/drawing/2014/main" id="{B52C7D79-2911-4C6A-9813-6A0F47B2612A}"/>
            </a:ext>
          </a:extLst>
        </xdr:cNvPr>
        <xdr:cNvSpPr txBox="1"/>
      </xdr:nvSpPr>
      <xdr:spPr>
        <a:xfrm>
          <a:off x="1645294" y="17185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103</xdr:row>
      <xdr:rowOff>65422</xdr:rowOff>
    </xdr:from>
    <xdr:ext cx="405111" cy="259045"/>
    <xdr:sp macro="" textlink="">
      <xdr:nvSpPr>
        <xdr:cNvPr id="435" name="n_4mainValue【港湾・漁港】&#10;有形固定資産減価償却率">
          <a:extLst>
            <a:ext uri="{FF2B5EF4-FFF2-40B4-BE49-F238E27FC236}">
              <a16:creationId xmlns:a16="http://schemas.microsoft.com/office/drawing/2014/main" id="{97F8A66F-AD35-492B-A559-466DB5F740FB}"/>
            </a:ext>
          </a:extLst>
        </xdr:cNvPr>
        <xdr:cNvSpPr txBox="1"/>
      </xdr:nvSpPr>
      <xdr:spPr>
        <a:xfrm>
          <a:off x="851544" y="17153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6" name="正方形/長方形 435">
          <a:extLst>
            <a:ext uri="{FF2B5EF4-FFF2-40B4-BE49-F238E27FC236}">
              <a16:creationId xmlns:a16="http://schemas.microsoft.com/office/drawing/2014/main" id="{BADB53F7-4F89-4449-BC4B-F406059507E5}"/>
            </a:ext>
          </a:extLst>
        </xdr:cNvPr>
        <xdr:cNvSpPr/>
      </xdr:nvSpPr>
      <xdr:spPr>
        <a:xfrm>
          <a:off x="5956300" y="15049500"/>
          <a:ext cx="424815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7" name="正方形/長方形 436">
          <a:extLst>
            <a:ext uri="{FF2B5EF4-FFF2-40B4-BE49-F238E27FC236}">
              <a16:creationId xmlns:a16="http://schemas.microsoft.com/office/drawing/2014/main" id="{9E553E50-D616-4E4F-82CE-C6A0FCE02F73}"/>
            </a:ext>
          </a:extLst>
        </xdr:cNvPr>
        <xdr:cNvSpPr/>
      </xdr:nvSpPr>
      <xdr:spPr>
        <a:xfrm>
          <a:off x="606425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8" name="正方形/長方形 437">
          <a:extLst>
            <a:ext uri="{FF2B5EF4-FFF2-40B4-BE49-F238E27FC236}">
              <a16:creationId xmlns:a16="http://schemas.microsoft.com/office/drawing/2014/main" id="{1FCCFDBB-DBBF-4181-95CF-B21E00BB8068}"/>
            </a:ext>
          </a:extLst>
        </xdr:cNvPr>
        <xdr:cNvSpPr/>
      </xdr:nvSpPr>
      <xdr:spPr>
        <a:xfrm>
          <a:off x="606425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9" name="正方形/長方形 438">
          <a:extLst>
            <a:ext uri="{FF2B5EF4-FFF2-40B4-BE49-F238E27FC236}">
              <a16:creationId xmlns:a16="http://schemas.microsoft.com/office/drawing/2014/main" id="{B38926E6-462D-4FAE-AF4B-E50865457A3D}"/>
            </a:ext>
          </a:extLst>
        </xdr:cNvPr>
        <xdr:cNvSpPr/>
      </xdr:nvSpPr>
      <xdr:spPr>
        <a:xfrm>
          <a:off x="69850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0" name="正方形/長方形 439">
          <a:extLst>
            <a:ext uri="{FF2B5EF4-FFF2-40B4-BE49-F238E27FC236}">
              <a16:creationId xmlns:a16="http://schemas.microsoft.com/office/drawing/2014/main" id="{E011C0F4-CA46-480D-AF77-BC359182EC2D}"/>
            </a:ext>
          </a:extLst>
        </xdr:cNvPr>
        <xdr:cNvSpPr/>
      </xdr:nvSpPr>
      <xdr:spPr>
        <a:xfrm>
          <a:off x="69850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1" name="正方形/長方形 440">
          <a:extLst>
            <a:ext uri="{FF2B5EF4-FFF2-40B4-BE49-F238E27FC236}">
              <a16:creationId xmlns:a16="http://schemas.microsoft.com/office/drawing/2014/main" id="{38CF06B0-CF27-42B7-A13B-2D6A57FAE23A}"/>
            </a:ext>
          </a:extLst>
        </xdr:cNvPr>
        <xdr:cNvSpPr/>
      </xdr:nvSpPr>
      <xdr:spPr>
        <a:xfrm>
          <a:off x="80137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2" name="正方形/長方形 441">
          <a:extLst>
            <a:ext uri="{FF2B5EF4-FFF2-40B4-BE49-F238E27FC236}">
              <a16:creationId xmlns:a16="http://schemas.microsoft.com/office/drawing/2014/main" id="{C14B392E-3417-451F-B7ED-D20BB99460EE}"/>
            </a:ext>
          </a:extLst>
        </xdr:cNvPr>
        <xdr:cNvSpPr/>
      </xdr:nvSpPr>
      <xdr:spPr>
        <a:xfrm>
          <a:off x="80137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88,717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3" name="正方形/長方形 442">
          <a:extLst>
            <a:ext uri="{FF2B5EF4-FFF2-40B4-BE49-F238E27FC236}">
              <a16:creationId xmlns:a16="http://schemas.microsoft.com/office/drawing/2014/main" id="{36E1D9CC-6398-40EC-B4BC-553E78B8D865}"/>
            </a:ext>
          </a:extLst>
        </xdr:cNvPr>
        <xdr:cNvSpPr/>
      </xdr:nvSpPr>
      <xdr:spPr>
        <a:xfrm>
          <a:off x="5956300" y="16192500"/>
          <a:ext cx="424815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4" name="テキスト ボックス 443">
          <a:extLst>
            <a:ext uri="{FF2B5EF4-FFF2-40B4-BE49-F238E27FC236}">
              <a16:creationId xmlns:a16="http://schemas.microsoft.com/office/drawing/2014/main" id="{1EC91431-7048-43D6-91F3-EA639A5C141A}"/>
            </a:ext>
          </a:extLst>
        </xdr:cNvPr>
        <xdr:cNvSpPr txBox="1"/>
      </xdr:nvSpPr>
      <xdr:spPr>
        <a:xfrm>
          <a:off x="5918200" y="16002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5" name="直線コネクタ 444">
          <a:extLst>
            <a:ext uri="{FF2B5EF4-FFF2-40B4-BE49-F238E27FC236}">
              <a16:creationId xmlns:a16="http://schemas.microsoft.com/office/drawing/2014/main" id="{5381D1B0-8F26-46E9-9A29-DA457BC555DF}"/>
            </a:ext>
          </a:extLst>
        </xdr:cNvPr>
        <xdr:cNvCxnSpPr/>
      </xdr:nvCxnSpPr>
      <xdr:spPr>
        <a:xfrm>
          <a:off x="5956300" y="18478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109</xdr:row>
      <xdr:rowOff>35379</xdr:rowOff>
    </xdr:from>
    <xdr:to>
      <xdr:col>59</xdr:col>
      <xdr:colOff>50800</xdr:colOff>
      <xdr:row>109</xdr:row>
      <xdr:rowOff>35379</xdr:rowOff>
    </xdr:to>
    <xdr:cxnSp macro="">
      <xdr:nvCxnSpPr>
        <xdr:cNvPr id="446" name="直線コネクタ 445">
          <a:extLst>
            <a:ext uri="{FF2B5EF4-FFF2-40B4-BE49-F238E27FC236}">
              <a16:creationId xmlns:a16="http://schemas.microsoft.com/office/drawing/2014/main" id="{DCAC7390-4689-4B26-8A1E-3E9727172F0F}"/>
            </a:ext>
          </a:extLst>
        </xdr:cNvPr>
        <xdr:cNvCxnSpPr/>
      </xdr:nvCxnSpPr>
      <xdr:spPr>
        <a:xfrm>
          <a:off x="5956300" y="18151929"/>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108</xdr:row>
      <xdr:rowOff>64606</xdr:rowOff>
    </xdr:from>
    <xdr:ext cx="248786" cy="259045"/>
    <xdr:sp macro="" textlink="">
      <xdr:nvSpPr>
        <xdr:cNvPr id="447" name="テキスト ボックス 446">
          <a:extLst>
            <a:ext uri="{FF2B5EF4-FFF2-40B4-BE49-F238E27FC236}">
              <a16:creationId xmlns:a16="http://schemas.microsoft.com/office/drawing/2014/main" id="{72DF780A-2363-48B7-8723-6D6E8DA3668B}"/>
            </a:ext>
          </a:extLst>
        </xdr:cNvPr>
        <xdr:cNvSpPr txBox="1"/>
      </xdr:nvSpPr>
      <xdr:spPr>
        <a:xfrm>
          <a:off x="5726564" y="180097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107</xdr:row>
      <xdr:rowOff>51707</xdr:rowOff>
    </xdr:from>
    <xdr:to>
      <xdr:col>59</xdr:col>
      <xdr:colOff>50800</xdr:colOff>
      <xdr:row>107</xdr:row>
      <xdr:rowOff>51707</xdr:rowOff>
    </xdr:to>
    <xdr:cxnSp macro="">
      <xdr:nvCxnSpPr>
        <xdr:cNvPr id="448" name="直線コネクタ 447">
          <a:extLst>
            <a:ext uri="{FF2B5EF4-FFF2-40B4-BE49-F238E27FC236}">
              <a16:creationId xmlns:a16="http://schemas.microsoft.com/office/drawing/2014/main" id="{0D61F85C-901E-40BB-A8F1-F66A4AD97242}"/>
            </a:ext>
          </a:extLst>
        </xdr:cNvPr>
        <xdr:cNvCxnSpPr/>
      </xdr:nvCxnSpPr>
      <xdr:spPr>
        <a:xfrm>
          <a:off x="5956300" y="17825357"/>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106</xdr:row>
      <xdr:rowOff>80934</xdr:rowOff>
    </xdr:from>
    <xdr:ext cx="595419" cy="259045"/>
    <xdr:sp macro="" textlink="">
      <xdr:nvSpPr>
        <xdr:cNvPr id="449" name="テキスト ボックス 448">
          <a:extLst>
            <a:ext uri="{FF2B5EF4-FFF2-40B4-BE49-F238E27FC236}">
              <a16:creationId xmlns:a16="http://schemas.microsoft.com/office/drawing/2014/main" id="{F8679291-BED3-4168-AB9F-FC46DB06305B}"/>
            </a:ext>
          </a:extLst>
        </xdr:cNvPr>
        <xdr:cNvSpPr txBox="1"/>
      </xdr:nvSpPr>
      <xdr:spPr>
        <a:xfrm>
          <a:off x="5418031" y="176831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68036</xdr:rowOff>
    </xdr:from>
    <xdr:to>
      <xdr:col>59</xdr:col>
      <xdr:colOff>50800</xdr:colOff>
      <xdr:row>105</xdr:row>
      <xdr:rowOff>68036</xdr:rowOff>
    </xdr:to>
    <xdr:cxnSp macro="">
      <xdr:nvCxnSpPr>
        <xdr:cNvPr id="450" name="直線コネクタ 449">
          <a:extLst>
            <a:ext uri="{FF2B5EF4-FFF2-40B4-BE49-F238E27FC236}">
              <a16:creationId xmlns:a16="http://schemas.microsoft.com/office/drawing/2014/main" id="{6392BACC-6FDC-4B13-AAF2-DFD7F176C2B3}"/>
            </a:ext>
          </a:extLst>
        </xdr:cNvPr>
        <xdr:cNvCxnSpPr/>
      </xdr:nvCxnSpPr>
      <xdr:spPr>
        <a:xfrm>
          <a:off x="5956300" y="17498786"/>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104</xdr:row>
      <xdr:rowOff>97263</xdr:rowOff>
    </xdr:from>
    <xdr:ext cx="595419" cy="259045"/>
    <xdr:sp macro="" textlink="">
      <xdr:nvSpPr>
        <xdr:cNvPr id="451" name="テキスト ボックス 450">
          <a:extLst>
            <a:ext uri="{FF2B5EF4-FFF2-40B4-BE49-F238E27FC236}">
              <a16:creationId xmlns:a16="http://schemas.microsoft.com/office/drawing/2014/main" id="{711001F9-89BE-41BE-ABE8-AC6122CA318A}"/>
            </a:ext>
          </a:extLst>
        </xdr:cNvPr>
        <xdr:cNvSpPr txBox="1"/>
      </xdr:nvSpPr>
      <xdr:spPr>
        <a:xfrm>
          <a:off x="5418031" y="173565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84364</xdr:rowOff>
    </xdr:from>
    <xdr:to>
      <xdr:col>59</xdr:col>
      <xdr:colOff>50800</xdr:colOff>
      <xdr:row>103</xdr:row>
      <xdr:rowOff>84364</xdr:rowOff>
    </xdr:to>
    <xdr:cxnSp macro="">
      <xdr:nvCxnSpPr>
        <xdr:cNvPr id="452" name="直線コネクタ 451">
          <a:extLst>
            <a:ext uri="{FF2B5EF4-FFF2-40B4-BE49-F238E27FC236}">
              <a16:creationId xmlns:a16="http://schemas.microsoft.com/office/drawing/2014/main" id="{DA6ADC7F-D81A-490E-B127-9483D1E4BE45}"/>
            </a:ext>
          </a:extLst>
        </xdr:cNvPr>
        <xdr:cNvCxnSpPr/>
      </xdr:nvCxnSpPr>
      <xdr:spPr>
        <a:xfrm>
          <a:off x="5956300" y="17172214"/>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102</xdr:row>
      <xdr:rowOff>113591</xdr:rowOff>
    </xdr:from>
    <xdr:ext cx="595419" cy="259045"/>
    <xdr:sp macro="" textlink="">
      <xdr:nvSpPr>
        <xdr:cNvPr id="453" name="テキスト ボックス 452">
          <a:extLst>
            <a:ext uri="{FF2B5EF4-FFF2-40B4-BE49-F238E27FC236}">
              <a16:creationId xmlns:a16="http://schemas.microsoft.com/office/drawing/2014/main" id="{FD5824E9-FE02-4E5E-BA20-EE1FE773400A}"/>
            </a:ext>
          </a:extLst>
        </xdr:cNvPr>
        <xdr:cNvSpPr txBox="1"/>
      </xdr:nvSpPr>
      <xdr:spPr>
        <a:xfrm>
          <a:off x="5418031" y="170299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100693</xdr:rowOff>
    </xdr:from>
    <xdr:to>
      <xdr:col>59</xdr:col>
      <xdr:colOff>50800</xdr:colOff>
      <xdr:row>101</xdr:row>
      <xdr:rowOff>100693</xdr:rowOff>
    </xdr:to>
    <xdr:cxnSp macro="">
      <xdr:nvCxnSpPr>
        <xdr:cNvPr id="454" name="直線コネクタ 453">
          <a:extLst>
            <a:ext uri="{FF2B5EF4-FFF2-40B4-BE49-F238E27FC236}">
              <a16:creationId xmlns:a16="http://schemas.microsoft.com/office/drawing/2014/main" id="{336238C2-5342-4120-9B42-72716FAE44D6}"/>
            </a:ext>
          </a:extLst>
        </xdr:cNvPr>
        <xdr:cNvCxnSpPr/>
      </xdr:nvCxnSpPr>
      <xdr:spPr>
        <a:xfrm>
          <a:off x="5956300" y="16845643"/>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100</xdr:row>
      <xdr:rowOff>129920</xdr:rowOff>
    </xdr:from>
    <xdr:ext cx="595419" cy="259045"/>
    <xdr:sp macro="" textlink="">
      <xdr:nvSpPr>
        <xdr:cNvPr id="455" name="テキスト ボックス 454">
          <a:extLst>
            <a:ext uri="{FF2B5EF4-FFF2-40B4-BE49-F238E27FC236}">
              <a16:creationId xmlns:a16="http://schemas.microsoft.com/office/drawing/2014/main" id="{2B35387F-7A67-41F8-B644-D9CF531F7ACF}"/>
            </a:ext>
          </a:extLst>
        </xdr:cNvPr>
        <xdr:cNvSpPr txBox="1"/>
      </xdr:nvSpPr>
      <xdr:spPr>
        <a:xfrm>
          <a:off x="5418031" y="167034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117021</xdr:rowOff>
    </xdr:from>
    <xdr:to>
      <xdr:col>59</xdr:col>
      <xdr:colOff>50800</xdr:colOff>
      <xdr:row>99</xdr:row>
      <xdr:rowOff>117021</xdr:rowOff>
    </xdr:to>
    <xdr:cxnSp macro="">
      <xdr:nvCxnSpPr>
        <xdr:cNvPr id="456" name="直線コネクタ 455">
          <a:extLst>
            <a:ext uri="{FF2B5EF4-FFF2-40B4-BE49-F238E27FC236}">
              <a16:creationId xmlns:a16="http://schemas.microsoft.com/office/drawing/2014/main" id="{ADF4771F-0F7B-49F7-9C0F-EBA8F999207F}"/>
            </a:ext>
          </a:extLst>
        </xdr:cNvPr>
        <xdr:cNvCxnSpPr/>
      </xdr:nvCxnSpPr>
      <xdr:spPr>
        <a:xfrm>
          <a:off x="5956300" y="16519071"/>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98</xdr:row>
      <xdr:rowOff>146248</xdr:rowOff>
    </xdr:from>
    <xdr:ext cx="595419" cy="259045"/>
    <xdr:sp macro="" textlink="">
      <xdr:nvSpPr>
        <xdr:cNvPr id="457" name="テキスト ボックス 456">
          <a:extLst>
            <a:ext uri="{FF2B5EF4-FFF2-40B4-BE49-F238E27FC236}">
              <a16:creationId xmlns:a16="http://schemas.microsoft.com/office/drawing/2014/main" id="{8232BAC4-FFDB-437F-A50E-F7C52E98FCA8}"/>
            </a:ext>
          </a:extLst>
        </xdr:cNvPr>
        <xdr:cNvSpPr txBox="1"/>
      </xdr:nvSpPr>
      <xdr:spPr>
        <a:xfrm>
          <a:off x="5418031" y="163768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8" name="直線コネクタ 457">
          <a:extLst>
            <a:ext uri="{FF2B5EF4-FFF2-40B4-BE49-F238E27FC236}">
              <a16:creationId xmlns:a16="http://schemas.microsoft.com/office/drawing/2014/main" id="{D871130A-80F8-4E8B-9086-7B4777EAE833}"/>
            </a:ext>
          </a:extLst>
        </xdr:cNvPr>
        <xdr:cNvCxnSpPr/>
      </xdr:nvCxnSpPr>
      <xdr:spPr>
        <a:xfrm>
          <a:off x="5956300" y="16192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162577</xdr:rowOff>
    </xdr:from>
    <xdr:ext cx="595419" cy="259045"/>
    <xdr:sp macro="" textlink="">
      <xdr:nvSpPr>
        <xdr:cNvPr id="459" name="テキスト ボックス 458">
          <a:extLst>
            <a:ext uri="{FF2B5EF4-FFF2-40B4-BE49-F238E27FC236}">
              <a16:creationId xmlns:a16="http://schemas.microsoft.com/office/drawing/2014/main" id="{095F5F40-9636-4552-B783-E8038AD5813C}"/>
            </a:ext>
          </a:extLst>
        </xdr:cNvPr>
        <xdr:cNvSpPr txBox="1"/>
      </xdr:nvSpPr>
      <xdr:spPr>
        <a:xfrm>
          <a:off x="5418031" y="16050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60" name="【港湾・漁港】&#10;一人当たり有形固定資産（償却資産）額グラフ枠">
          <a:extLst>
            <a:ext uri="{FF2B5EF4-FFF2-40B4-BE49-F238E27FC236}">
              <a16:creationId xmlns:a16="http://schemas.microsoft.com/office/drawing/2014/main" id="{89CC7B65-6E65-43A1-8911-2797DFB8DEB9}"/>
            </a:ext>
          </a:extLst>
        </xdr:cNvPr>
        <xdr:cNvSpPr/>
      </xdr:nvSpPr>
      <xdr:spPr>
        <a:xfrm>
          <a:off x="5956300" y="16192500"/>
          <a:ext cx="424815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54287</xdr:rowOff>
    </xdr:from>
    <xdr:to>
      <xdr:col>54</xdr:col>
      <xdr:colOff>189865</xdr:colOff>
      <xdr:row>109</xdr:row>
      <xdr:rowOff>35251</xdr:rowOff>
    </xdr:to>
    <xdr:cxnSp macro="">
      <xdr:nvCxnSpPr>
        <xdr:cNvPr id="461" name="直線コネクタ 460">
          <a:extLst>
            <a:ext uri="{FF2B5EF4-FFF2-40B4-BE49-F238E27FC236}">
              <a16:creationId xmlns:a16="http://schemas.microsoft.com/office/drawing/2014/main" id="{F4609D19-B7F9-4581-97DD-4457FF4B94BC}"/>
            </a:ext>
          </a:extLst>
        </xdr:cNvPr>
        <xdr:cNvCxnSpPr/>
      </xdr:nvCxnSpPr>
      <xdr:spPr>
        <a:xfrm flipV="1">
          <a:off x="9429115" y="16627787"/>
          <a:ext cx="0" cy="15240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109</xdr:row>
      <xdr:rowOff>39078</xdr:rowOff>
    </xdr:from>
    <xdr:ext cx="313932" cy="259045"/>
    <xdr:sp macro="" textlink="">
      <xdr:nvSpPr>
        <xdr:cNvPr id="462" name="【港湾・漁港】&#10;一人当たり有形固定資産（償却資産）額最小値テキスト">
          <a:extLst>
            <a:ext uri="{FF2B5EF4-FFF2-40B4-BE49-F238E27FC236}">
              <a16:creationId xmlns:a16="http://schemas.microsoft.com/office/drawing/2014/main" id="{05630BBF-D2AC-4AA1-8E06-9870636BBFBD}"/>
            </a:ext>
          </a:extLst>
        </xdr:cNvPr>
        <xdr:cNvSpPr txBox="1"/>
      </xdr:nvSpPr>
      <xdr:spPr>
        <a:xfrm>
          <a:off x="9467850" y="1815562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109</xdr:row>
      <xdr:rowOff>35251</xdr:rowOff>
    </xdr:from>
    <xdr:to>
      <xdr:col>55</xdr:col>
      <xdr:colOff>88900</xdr:colOff>
      <xdr:row>109</xdr:row>
      <xdr:rowOff>35251</xdr:rowOff>
    </xdr:to>
    <xdr:cxnSp macro="">
      <xdr:nvCxnSpPr>
        <xdr:cNvPr id="463" name="直線コネクタ 462">
          <a:extLst>
            <a:ext uri="{FF2B5EF4-FFF2-40B4-BE49-F238E27FC236}">
              <a16:creationId xmlns:a16="http://schemas.microsoft.com/office/drawing/2014/main" id="{48E6F92C-C03E-4537-954C-590D10FA3497}"/>
            </a:ext>
          </a:extLst>
        </xdr:cNvPr>
        <xdr:cNvCxnSpPr/>
      </xdr:nvCxnSpPr>
      <xdr:spPr>
        <a:xfrm>
          <a:off x="9359900" y="18151801"/>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964</xdr:rowOff>
    </xdr:from>
    <xdr:ext cx="599010" cy="259045"/>
    <xdr:sp macro="" textlink="">
      <xdr:nvSpPr>
        <xdr:cNvPr id="464" name="【港湾・漁港】&#10;一人当たり有形固定資産（償却資産）額最大値テキスト">
          <a:extLst>
            <a:ext uri="{FF2B5EF4-FFF2-40B4-BE49-F238E27FC236}">
              <a16:creationId xmlns:a16="http://schemas.microsoft.com/office/drawing/2014/main" id="{06103D65-56B3-435A-AF7A-A3823DBF792D}"/>
            </a:ext>
          </a:extLst>
        </xdr:cNvPr>
        <xdr:cNvSpPr txBox="1"/>
      </xdr:nvSpPr>
      <xdr:spPr>
        <a:xfrm>
          <a:off x="9467850" y="164030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466,710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54287</xdr:rowOff>
    </xdr:from>
    <xdr:to>
      <xdr:col>55</xdr:col>
      <xdr:colOff>88900</xdr:colOff>
      <xdr:row>100</xdr:row>
      <xdr:rowOff>54287</xdr:rowOff>
    </xdr:to>
    <xdr:cxnSp macro="">
      <xdr:nvCxnSpPr>
        <xdr:cNvPr id="465" name="直線コネクタ 464">
          <a:extLst>
            <a:ext uri="{FF2B5EF4-FFF2-40B4-BE49-F238E27FC236}">
              <a16:creationId xmlns:a16="http://schemas.microsoft.com/office/drawing/2014/main" id="{953C3EC5-45B6-4C7E-97D5-AD9A442DF912}"/>
            </a:ext>
          </a:extLst>
        </xdr:cNvPr>
        <xdr:cNvCxnSpPr/>
      </xdr:nvCxnSpPr>
      <xdr:spPr>
        <a:xfrm>
          <a:off x="9359900" y="16627787"/>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107</xdr:row>
      <xdr:rowOff>125812</xdr:rowOff>
    </xdr:from>
    <xdr:ext cx="534377" cy="259045"/>
    <xdr:sp macro="" textlink="">
      <xdr:nvSpPr>
        <xdr:cNvPr id="466" name="【港湾・漁港】&#10;一人当たり有形固定資産（償却資産）額平均値テキスト">
          <a:extLst>
            <a:ext uri="{FF2B5EF4-FFF2-40B4-BE49-F238E27FC236}">
              <a16:creationId xmlns:a16="http://schemas.microsoft.com/office/drawing/2014/main" id="{678E89C5-9BF5-41C7-8DA9-2A8CE95B1CED}"/>
            </a:ext>
          </a:extLst>
        </xdr:cNvPr>
        <xdr:cNvSpPr txBox="1"/>
      </xdr:nvSpPr>
      <xdr:spPr>
        <a:xfrm>
          <a:off x="9467850" y="178994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147385</xdr:rowOff>
    </xdr:from>
    <xdr:to>
      <xdr:col>55</xdr:col>
      <xdr:colOff>50800</xdr:colOff>
      <xdr:row>108</xdr:row>
      <xdr:rowOff>77535</xdr:rowOff>
    </xdr:to>
    <xdr:sp macro="" textlink="">
      <xdr:nvSpPr>
        <xdr:cNvPr id="467" name="フローチャート: 判断 466">
          <a:extLst>
            <a:ext uri="{FF2B5EF4-FFF2-40B4-BE49-F238E27FC236}">
              <a16:creationId xmlns:a16="http://schemas.microsoft.com/office/drawing/2014/main" id="{893147E3-500D-469C-A5DF-B8D100EEA1EA}"/>
            </a:ext>
          </a:extLst>
        </xdr:cNvPr>
        <xdr:cNvSpPr/>
      </xdr:nvSpPr>
      <xdr:spPr>
        <a:xfrm>
          <a:off x="9398000" y="1792103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107</xdr:row>
      <xdr:rowOff>129459</xdr:rowOff>
    </xdr:from>
    <xdr:to>
      <xdr:col>50</xdr:col>
      <xdr:colOff>165100</xdr:colOff>
      <xdr:row>108</xdr:row>
      <xdr:rowOff>59609</xdr:rowOff>
    </xdr:to>
    <xdr:sp macro="" textlink="">
      <xdr:nvSpPr>
        <xdr:cNvPr id="468" name="フローチャート: 判断 467">
          <a:extLst>
            <a:ext uri="{FF2B5EF4-FFF2-40B4-BE49-F238E27FC236}">
              <a16:creationId xmlns:a16="http://schemas.microsoft.com/office/drawing/2014/main" id="{2C16E70C-7B4D-40A5-856C-29C33B6609F3}"/>
            </a:ext>
          </a:extLst>
        </xdr:cNvPr>
        <xdr:cNvSpPr/>
      </xdr:nvSpPr>
      <xdr:spPr>
        <a:xfrm>
          <a:off x="8636000" y="17903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107</xdr:row>
      <xdr:rowOff>126986</xdr:rowOff>
    </xdr:from>
    <xdr:to>
      <xdr:col>46</xdr:col>
      <xdr:colOff>38100</xdr:colOff>
      <xdr:row>108</xdr:row>
      <xdr:rowOff>57136</xdr:rowOff>
    </xdr:to>
    <xdr:sp macro="" textlink="">
      <xdr:nvSpPr>
        <xdr:cNvPr id="469" name="フローチャート: 判断 468">
          <a:extLst>
            <a:ext uri="{FF2B5EF4-FFF2-40B4-BE49-F238E27FC236}">
              <a16:creationId xmlns:a16="http://schemas.microsoft.com/office/drawing/2014/main" id="{421F1B52-4352-4768-889C-C5692367528C}"/>
            </a:ext>
          </a:extLst>
        </xdr:cNvPr>
        <xdr:cNvSpPr/>
      </xdr:nvSpPr>
      <xdr:spPr>
        <a:xfrm>
          <a:off x="7842250" y="17900636"/>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107</xdr:row>
      <xdr:rowOff>130034</xdr:rowOff>
    </xdr:from>
    <xdr:to>
      <xdr:col>41</xdr:col>
      <xdr:colOff>101600</xdr:colOff>
      <xdr:row>108</xdr:row>
      <xdr:rowOff>60184</xdr:rowOff>
    </xdr:to>
    <xdr:sp macro="" textlink="">
      <xdr:nvSpPr>
        <xdr:cNvPr id="470" name="フローチャート: 判断 469">
          <a:extLst>
            <a:ext uri="{FF2B5EF4-FFF2-40B4-BE49-F238E27FC236}">
              <a16:creationId xmlns:a16="http://schemas.microsoft.com/office/drawing/2014/main" id="{E947E82D-C5CD-4C85-A617-34C593B8A79B}"/>
            </a:ext>
          </a:extLst>
        </xdr:cNvPr>
        <xdr:cNvSpPr/>
      </xdr:nvSpPr>
      <xdr:spPr>
        <a:xfrm>
          <a:off x="7029450" y="17903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107</xdr:row>
      <xdr:rowOff>115041</xdr:rowOff>
    </xdr:from>
    <xdr:to>
      <xdr:col>36</xdr:col>
      <xdr:colOff>165100</xdr:colOff>
      <xdr:row>108</xdr:row>
      <xdr:rowOff>45191</xdr:rowOff>
    </xdr:to>
    <xdr:sp macro="" textlink="">
      <xdr:nvSpPr>
        <xdr:cNvPr id="471" name="フローチャート: 判断 470">
          <a:extLst>
            <a:ext uri="{FF2B5EF4-FFF2-40B4-BE49-F238E27FC236}">
              <a16:creationId xmlns:a16="http://schemas.microsoft.com/office/drawing/2014/main" id="{0B16BBC1-14D5-4523-9472-EF0E97357D39}"/>
            </a:ext>
          </a:extLst>
        </xdr:cNvPr>
        <xdr:cNvSpPr/>
      </xdr:nvSpPr>
      <xdr:spPr>
        <a:xfrm>
          <a:off x="6235700" y="17888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72" name="テキスト ボックス 471">
          <a:extLst>
            <a:ext uri="{FF2B5EF4-FFF2-40B4-BE49-F238E27FC236}">
              <a16:creationId xmlns:a16="http://schemas.microsoft.com/office/drawing/2014/main" id="{D0F13B49-157E-44D4-9DB0-9A0323E62D4B}"/>
            </a:ext>
          </a:extLst>
        </xdr:cNvPr>
        <xdr:cNvSpPr txBox="1"/>
      </xdr:nvSpPr>
      <xdr:spPr>
        <a:xfrm>
          <a:off x="92583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3" name="テキスト ボックス 472">
          <a:extLst>
            <a:ext uri="{FF2B5EF4-FFF2-40B4-BE49-F238E27FC236}">
              <a16:creationId xmlns:a16="http://schemas.microsoft.com/office/drawing/2014/main" id="{9B672B2B-DDEC-4BCB-BC27-F527E8A4D73C}"/>
            </a:ext>
          </a:extLst>
        </xdr:cNvPr>
        <xdr:cNvSpPr txBox="1"/>
      </xdr:nvSpPr>
      <xdr:spPr>
        <a:xfrm>
          <a:off x="85153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4" name="テキスト ボックス 473">
          <a:extLst>
            <a:ext uri="{FF2B5EF4-FFF2-40B4-BE49-F238E27FC236}">
              <a16:creationId xmlns:a16="http://schemas.microsoft.com/office/drawing/2014/main" id="{D3FAD2EC-F3F9-4025-A2D1-E59516679C40}"/>
            </a:ext>
          </a:extLst>
        </xdr:cNvPr>
        <xdr:cNvSpPr txBox="1"/>
      </xdr:nvSpPr>
      <xdr:spPr>
        <a:xfrm>
          <a:off x="77152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5" name="テキスト ボックス 474">
          <a:extLst>
            <a:ext uri="{FF2B5EF4-FFF2-40B4-BE49-F238E27FC236}">
              <a16:creationId xmlns:a16="http://schemas.microsoft.com/office/drawing/2014/main" id="{3D28E861-F462-436E-92D7-694D4F46CDA2}"/>
            </a:ext>
          </a:extLst>
        </xdr:cNvPr>
        <xdr:cNvSpPr txBox="1"/>
      </xdr:nvSpPr>
      <xdr:spPr>
        <a:xfrm>
          <a:off x="69088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6" name="テキスト ボックス 475">
          <a:extLst>
            <a:ext uri="{FF2B5EF4-FFF2-40B4-BE49-F238E27FC236}">
              <a16:creationId xmlns:a16="http://schemas.microsoft.com/office/drawing/2014/main" id="{8562E7D1-8EBF-461B-B360-1048A4EB1968}"/>
            </a:ext>
          </a:extLst>
        </xdr:cNvPr>
        <xdr:cNvSpPr txBox="1"/>
      </xdr:nvSpPr>
      <xdr:spPr>
        <a:xfrm>
          <a:off x="61150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92690</xdr:rowOff>
    </xdr:from>
    <xdr:to>
      <xdr:col>55</xdr:col>
      <xdr:colOff>50800</xdr:colOff>
      <xdr:row>107</xdr:row>
      <xdr:rowOff>22840</xdr:rowOff>
    </xdr:to>
    <xdr:sp macro="" textlink="">
      <xdr:nvSpPr>
        <xdr:cNvPr id="477" name="楕円 476">
          <a:extLst>
            <a:ext uri="{FF2B5EF4-FFF2-40B4-BE49-F238E27FC236}">
              <a16:creationId xmlns:a16="http://schemas.microsoft.com/office/drawing/2014/main" id="{369527AB-1EF4-409E-BF5E-6DA47F64E056}"/>
            </a:ext>
          </a:extLst>
        </xdr:cNvPr>
        <xdr:cNvSpPr/>
      </xdr:nvSpPr>
      <xdr:spPr>
        <a:xfrm>
          <a:off x="9398000" y="1769489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105</xdr:row>
      <xdr:rowOff>115567</xdr:rowOff>
    </xdr:from>
    <xdr:ext cx="599010" cy="259045"/>
    <xdr:sp macro="" textlink="">
      <xdr:nvSpPr>
        <xdr:cNvPr id="478" name="【港湾・漁港】&#10;一人当たり有形固定資産（償却資産）額該当値テキスト">
          <a:extLst>
            <a:ext uri="{FF2B5EF4-FFF2-40B4-BE49-F238E27FC236}">
              <a16:creationId xmlns:a16="http://schemas.microsoft.com/office/drawing/2014/main" id="{9DD6C8F7-2859-4DC8-9CF3-24B957805548}"/>
            </a:ext>
          </a:extLst>
        </xdr:cNvPr>
        <xdr:cNvSpPr txBox="1"/>
      </xdr:nvSpPr>
      <xdr:spPr>
        <a:xfrm>
          <a:off x="9467850" y="175463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106</xdr:row>
      <xdr:rowOff>97468</xdr:rowOff>
    </xdr:from>
    <xdr:to>
      <xdr:col>50</xdr:col>
      <xdr:colOff>165100</xdr:colOff>
      <xdr:row>107</xdr:row>
      <xdr:rowOff>27618</xdr:rowOff>
    </xdr:to>
    <xdr:sp macro="" textlink="">
      <xdr:nvSpPr>
        <xdr:cNvPr id="479" name="楕円 478">
          <a:extLst>
            <a:ext uri="{FF2B5EF4-FFF2-40B4-BE49-F238E27FC236}">
              <a16:creationId xmlns:a16="http://schemas.microsoft.com/office/drawing/2014/main" id="{0EA652C9-2DC4-4FD3-8F35-CE727A6F034C}"/>
            </a:ext>
          </a:extLst>
        </xdr:cNvPr>
        <xdr:cNvSpPr/>
      </xdr:nvSpPr>
      <xdr:spPr>
        <a:xfrm>
          <a:off x="8636000" y="17699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106</xdr:row>
      <xdr:rowOff>143490</xdr:rowOff>
    </xdr:from>
    <xdr:to>
      <xdr:col>55</xdr:col>
      <xdr:colOff>0</xdr:colOff>
      <xdr:row>106</xdr:row>
      <xdr:rowOff>148268</xdr:rowOff>
    </xdr:to>
    <xdr:cxnSp macro="">
      <xdr:nvCxnSpPr>
        <xdr:cNvPr id="480" name="直線コネクタ 479">
          <a:extLst>
            <a:ext uri="{FF2B5EF4-FFF2-40B4-BE49-F238E27FC236}">
              <a16:creationId xmlns:a16="http://schemas.microsoft.com/office/drawing/2014/main" id="{AB336895-140E-46F1-8F2B-C049FD2E084E}"/>
            </a:ext>
          </a:extLst>
        </xdr:cNvPr>
        <xdr:cNvCxnSpPr/>
      </xdr:nvCxnSpPr>
      <xdr:spPr>
        <a:xfrm flipV="1">
          <a:off x="8686800" y="17745690"/>
          <a:ext cx="742950" cy="4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106</xdr:row>
      <xdr:rowOff>100952</xdr:rowOff>
    </xdr:from>
    <xdr:to>
      <xdr:col>46</xdr:col>
      <xdr:colOff>38100</xdr:colOff>
      <xdr:row>107</xdr:row>
      <xdr:rowOff>31102</xdr:rowOff>
    </xdr:to>
    <xdr:sp macro="" textlink="">
      <xdr:nvSpPr>
        <xdr:cNvPr id="481" name="楕円 480">
          <a:extLst>
            <a:ext uri="{FF2B5EF4-FFF2-40B4-BE49-F238E27FC236}">
              <a16:creationId xmlns:a16="http://schemas.microsoft.com/office/drawing/2014/main" id="{553FA59C-699C-4814-9BB1-44F9534628F8}"/>
            </a:ext>
          </a:extLst>
        </xdr:cNvPr>
        <xdr:cNvSpPr/>
      </xdr:nvSpPr>
      <xdr:spPr>
        <a:xfrm>
          <a:off x="7842250" y="17703152"/>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106</xdr:row>
      <xdr:rowOff>148268</xdr:rowOff>
    </xdr:from>
    <xdr:to>
      <xdr:col>50</xdr:col>
      <xdr:colOff>114300</xdr:colOff>
      <xdr:row>106</xdr:row>
      <xdr:rowOff>151752</xdr:rowOff>
    </xdr:to>
    <xdr:cxnSp macro="">
      <xdr:nvCxnSpPr>
        <xdr:cNvPr id="482" name="直線コネクタ 481">
          <a:extLst>
            <a:ext uri="{FF2B5EF4-FFF2-40B4-BE49-F238E27FC236}">
              <a16:creationId xmlns:a16="http://schemas.microsoft.com/office/drawing/2014/main" id="{B96E50D1-7455-4F67-BD57-DAAFB6AD54EB}"/>
            </a:ext>
          </a:extLst>
        </xdr:cNvPr>
        <xdr:cNvCxnSpPr/>
      </xdr:nvCxnSpPr>
      <xdr:spPr>
        <a:xfrm flipV="1">
          <a:off x="7886700" y="17750468"/>
          <a:ext cx="800100" cy="34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106</xdr:row>
      <xdr:rowOff>143726</xdr:rowOff>
    </xdr:from>
    <xdr:to>
      <xdr:col>41</xdr:col>
      <xdr:colOff>101600</xdr:colOff>
      <xdr:row>107</xdr:row>
      <xdr:rowOff>73876</xdr:rowOff>
    </xdr:to>
    <xdr:sp macro="" textlink="">
      <xdr:nvSpPr>
        <xdr:cNvPr id="483" name="楕円 482">
          <a:extLst>
            <a:ext uri="{FF2B5EF4-FFF2-40B4-BE49-F238E27FC236}">
              <a16:creationId xmlns:a16="http://schemas.microsoft.com/office/drawing/2014/main" id="{8E859B57-9119-42F8-98EB-38C21DE358CB}"/>
            </a:ext>
          </a:extLst>
        </xdr:cNvPr>
        <xdr:cNvSpPr/>
      </xdr:nvSpPr>
      <xdr:spPr>
        <a:xfrm>
          <a:off x="7029450" y="17745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106</xdr:row>
      <xdr:rowOff>151752</xdr:rowOff>
    </xdr:from>
    <xdr:to>
      <xdr:col>45</xdr:col>
      <xdr:colOff>177800</xdr:colOff>
      <xdr:row>107</xdr:row>
      <xdr:rowOff>23076</xdr:rowOff>
    </xdr:to>
    <xdr:cxnSp macro="">
      <xdr:nvCxnSpPr>
        <xdr:cNvPr id="484" name="直線コネクタ 483">
          <a:extLst>
            <a:ext uri="{FF2B5EF4-FFF2-40B4-BE49-F238E27FC236}">
              <a16:creationId xmlns:a16="http://schemas.microsoft.com/office/drawing/2014/main" id="{ACC8209F-047E-44FE-9D38-C314D533961E}"/>
            </a:ext>
          </a:extLst>
        </xdr:cNvPr>
        <xdr:cNvCxnSpPr/>
      </xdr:nvCxnSpPr>
      <xdr:spPr>
        <a:xfrm flipV="1">
          <a:off x="7080250" y="17753952"/>
          <a:ext cx="806450" cy="427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106</xdr:row>
      <xdr:rowOff>147400</xdr:rowOff>
    </xdr:from>
    <xdr:to>
      <xdr:col>36</xdr:col>
      <xdr:colOff>165100</xdr:colOff>
      <xdr:row>107</xdr:row>
      <xdr:rowOff>77550</xdr:rowOff>
    </xdr:to>
    <xdr:sp macro="" textlink="">
      <xdr:nvSpPr>
        <xdr:cNvPr id="485" name="楕円 484">
          <a:extLst>
            <a:ext uri="{FF2B5EF4-FFF2-40B4-BE49-F238E27FC236}">
              <a16:creationId xmlns:a16="http://schemas.microsoft.com/office/drawing/2014/main" id="{7D65427E-680E-4E36-9660-E367CEE36DFE}"/>
            </a:ext>
          </a:extLst>
        </xdr:cNvPr>
        <xdr:cNvSpPr/>
      </xdr:nvSpPr>
      <xdr:spPr>
        <a:xfrm>
          <a:off x="6235700" y="17749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107</xdr:row>
      <xdr:rowOff>23076</xdr:rowOff>
    </xdr:from>
    <xdr:to>
      <xdr:col>41</xdr:col>
      <xdr:colOff>50800</xdr:colOff>
      <xdr:row>107</xdr:row>
      <xdr:rowOff>26750</xdr:rowOff>
    </xdr:to>
    <xdr:cxnSp macro="">
      <xdr:nvCxnSpPr>
        <xdr:cNvPr id="486" name="直線コネクタ 485">
          <a:extLst>
            <a:ext uri="{FF2B5EF4-FFF2-40B4-BE49-F238E27FC236}">
              <a16:creationId xmlns:a16="http://schemas.microsoft.com/office/drawing/2014/main" id="{0113E38D-750E-4A55-B0BB-54B2BCEB63B1}"/>
            </a:ext>
          </a:extLst>
        </xdr:cNvPr>
        <xdr:cNvCxnSpPr/>
      </xdr:nvCxnSpPr>
      <xdr:spPr>
        <a:xfrm flipV="1">
          <a:off x="6286500" y="17796726"/>
          <a:ext cx="793750" cy="3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108</xdr:row>
      <xdr:rowOff>50736</xdr:rowOff>
    </xdr:from>
    <xdr:ext cx="534377" cy="259045"/>
    <xdr:sp macro="" textlink="">
      <xdr:nvSpPr>
        <xdr:cNvPr id="487" name="n_1aveValue【港湾・漁港】&#10;一人当たり有形固定資産（償却資産）額">
          <a:extLst>
            <a:ext uri="{FF2B5EF4-FFF2-40B4-BE49-F238E27FC236}">
              <a16:creationId xmlns:a16="http://schemas.microsoft.com/office/drawing/2014/main" id="{D413A88A-30BC-404D-B65F-6EF8B22E2793}"/>
            </a:ext>
          </a:extLst>
        </xdr:cNvPr>
        <xdr:cNvSpPr txBox="1"/>
      </xdr:nvSpPr>
      <xdr:spPr>
        <a:xfrm>
          <a:off x="8425961" y="179958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108</xdr:row>
      <xdr:rowOff>48263</xdr:rowOff>
    </xdr:from>
    <xdr:ext cx="534377" cy="259045"/>
    <xdr:sp macro="" textlink="">
      <xdr:nvSpPr>
        <xdr:cNvPr id="488" name="n_2aveValue【港湾・漁港】&#10;一人当たり有形固定資産（償却資産）額">
          <a:extLst>
            <a:ext uri="{FF2B5EF4-FFF2-40B4-BE49-F238E27FC236}">
              <a16:creationId xmlns:a16="http://schemas.microsoft.com/office/drawing/2014/main" id="{4135FCB0-746C-411C-90EF-C611B7AFD363}"/>
            </a:ext>
          </a:extLst>
        </xdr:cNvPr>
        <xdr:cNvSpPr txBox="1"/>
      </xdr:nvSpPr>
      <xdr:spPr>
        <a:xfrm>
          <a:off x="7644911" y="17993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108</xdr:row>
      <xdr:rowOff>51311</xdr:rowOff>
    </xdr:from>
    <xdr:ext cx="534377" cy="259045"/>
    <xdr:sp macro="" textlink="">
      <xdr:nvSpPr>
        <xdr:cNvPr id="489" name="n_3aveValue【港湾・漁港】&#10;一人当たり有形固定資産（償却資産）額">
          <a:extLst>
            <a:ext uri="{FF2B5EF4-FFF2-40B4-BE49-F238E27FC236}">
              <a16:creationId xmlns:a16="http://schemas.microsoft.com/office/drawing/2014/main" id="{83B418AD-9D16-4AEA-BC00-9419A230B7CF}"/>
            </a:ext>
          </a:extLst>
        </xdr:cNvPr>
        <xdr:cNvSpPr txBox="1"/>
      </xdr:nvSpPr>
      <xdr:spPr>
        <a:xfrm>
          <a:off x="6851161" y="17996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108</xdr:row>
      <xdr:rowOff>36318</xdr:rowOff>
    </xdr:from>
    <xdr:ext cx="534377" cy="259045"/>
    <xdr:sp macro="" textlink="">
      <xdr:nvSpPr>
        <xdr:cNvPr id="490" name="n_4aveValue【港湾・漁港】&#10;一人当たり有形固定資産（償却資産）額">
          <a:extLst>
            <a:ext uri="{FF2B5EF4-FFF2-40B4-BE49-F238E27FC236}">
              <a16:creationId xmlns:a16="http://schemas.microsoft.com/office/drawing/2014/main" id="{66C40C33-66E8-477A-B990-D4A0582EFFA0}"/>
            </a:ext>
          </a:extLst>
        </xdr:cNvPr>
        <xdr:cNvSpPr txBox="1"/>
      </xdr:nvSpPr>
      <xdr:spPr>
        <a:xfrm>
          <a:off x="6038361" y="17981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105</xdr:row>
      <xdr:rowOff>44145</xdr:rowOff>
    </xdr:from>
    <xdr:ext cx="599010" cy="259045"/>
    <xdr:sp macro="" textlink="">
      <xdr:nvSpPr>
        <xdr:cNvPr id="491" name="n_1mainValue【港湾・漁港】&#10;一人当たり有形固定資産（償却資産）額">
          <a:extLst>
            <a:ext uri="{FF2B5EF4-FFF2-40B4-BE49-F238E27FC236}">
              <a16:creationId xmlns:a16="http://schemas.microsoft.com/office/drawing/2014/main" id="{8184021E-4AC8-433B-AA9D-6DDC4EE85DFA}"/>
            </a:ext>
          </a:extLst>
        </xdr:cNvPr>
        <xdr:cNvSpPr txBox="1"/>
      </xdr:nvSpPr>
      <xdr:spPr>
        <a:xfrm>
          <a:off x="8399995" y="174748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105</xdr:row>
      <xdr:rowOff>47629</xdr:rowOff>
    </xdr:from>
    <xdr:ext cx="599010" cy="259045"/>
    <xdr:sp macro="" textlink="">
      <xdr:nvSpPr>
        <xdr:cNvPr id="492" name="n_2mainValue【港湾・漁港】&#10;一人当たり有形固定資産（償却資産）額">
          <a:extLst>
            <a:ext uri="{FF2B5EF4-FFF2-40B4-BE49-F238E27FC236}">
              <a16:creationId xmlns:a16="http://schemas.microsoft.com/office/drawing/2014/main" id="{A92212C1-0BEC-4CFE-8AF2-E114BFEA0D71}"/>
            </a:ext>
          </a:extLst>
        </xdr:cNvPr>
        <xdr:cNvSpPr txBox="1"/>
      </xdr:nvSpPr>
      <xdr:spPr>
        <a:xfrm>
          <a:off x="7612595" y="174783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105</xdr:row>
      <xdr:rowOff>90403</xdr:rowOff>
    </xdr:from>
    <xdr:ext cx="599010" cy="259045"/>
    <xdr:sp macro="" textlink="">
      <xdr:nvSpPr>
        <xdr:cNvPr id="493" name="n_3mainValue【港湾・漁港】&#10;一人当たり有形固定資産（償却資産）額">
          <a:extLst>
            <a:ext uri="{FF2B5EF4-FFF2-40B4-BE49-F238E27FC236}">
              <a16:creationId xmlns:a16="http://schemas.microsoft.com/office/drawing/2014/main" id="{14121400-AACC-454A-B771-A787015E6561}"/>
            </a:ext>
          </a:extLst>
        </xdr:cNvPr>
        <xdr:cNvSpPr txBox="1"/>
      </xdr:nvSpPr>
      <xdr:spPr>
        <a:xfrm>
          <a:off x="6818845" y="175211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105</xdr:row>
      <xdr:rowOff>94077</xdr:rowOff>
    </xdr:from>
    <xdr:ext cx="599010" cy="259045"/>
    <xdr:sp macro="" textlink="">
      <xdr:nvSpPr>
        <xdr:cNvPr id="494" name="n_4mainValue【港湾・漁港】&#10;一人当たり有形固定資産（償却資産）額">
          <a:extLst>
            <a:ext uri="{FF2B5EF4-FFF2-40B4-BE49-F238E27FC236}">
              <a16:creationId xmlns:a16="http://schemas.microsoft.com/office/drawing/2014/main" id="{F79F8587-A595-4812-B907-C4B71C02B824}"/>
            </a:ext>
          </a:extLst>
        </xdr:cNvPr>
        <xdr:cNvSpPr txBox="1"/>
      </xdr:nvSpPr>
      <xdr:spPr>
        <a:xfrm>
          <a:off x="6006045" y="175248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5" name="正方形/長方形 494">
          <a:extLst>
            <a:ext uri="{FF2B5EF4-FFF2-40B4-BE49-F238E27FC236}">
              <a16:creationId xmlns:a16="http://schemas.microsoft.com/office/drawing/2014/main" id="{FFF8748F-6ACC-4444-B3C5-21260C0CDA0E}"/>
            </a:ext>
          </a:extLst>
        </xdr:cNvPr>
        <xdr:cNvSpPr/>
      </xdr:nvSpPr>
      <xdr:spPr>
        <a:xfrm>
          <a:off x="11207750" y="40449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6" name="正方形/長方形 495">
          <a:extLst>
            <a:ext uri="{FF2B5EF4-FFF2-40B4-BE49-F238E27FC236}">
              <a16:creationId xmlns:a16="http://schemas.microsoft.com/office/drawing/2014/main" id="{ABB4A3D4-0A99-4FE4-9D23-4C41063AB0E3}"/>
            </a:ext>
          </a:extLst>
        </xdr:cNvPr>
        <xdr:cNvSpPr/>
      </xdr:nvSpPr>
      <xdr:spPr>
        <a:xfrm>
          <a:off x="113157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7" name="正方形/長方形 496">
          <a:extLst>
            <a:ext uri="{FF2B5EF4-FFF2-40B4-BE49-F238E27FC236}">
              <a16:creationId xmlns:a16="http://schemas.microsoft.com/office/drawing/2014/main" id="{25A8A80D-AAA5-4511-9DEA-1B9FB477907B}"/>
            </a:ext>
          </a:extLst>
        </xdr:cNvPr>
        <xdr:cNvSpPr/>
      </xdr:nvSpPr>
      <xdr:spPr>
        <a:xfrm>
          <a:off x="113157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8" name="正方形/長方形 497">
          <a:extLst>
            <a:ext uri="{FF2B5EF4-FFF2-40B4-BE49-F238E27FC236}">
              <a16:creationId xmlns:a16="http://schemas.microsoft.com/office/drawing/2014/main" id="{B85E270D-6380-4D9D-B979-B056E0879294}"/>
            </a:ext>
          </a:extLst>
        </xdr:cNvPr>
        <xdr:cNvSpPr/>
      </xdr:nvSpPr>
      <xdr:spPr>
        <a:xfrm>
          <a:off x="1223645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9" name="正方形/長方形 498">
          <a:extLst>
            <a:ext uri="{FF2B5EF4-FFF2-40B4-BE49-F238E27FC236}">
              <a16:creationId xmlns:a16="http://schemas.microsoft.com/office/drawing/2014/main" id="{2A1F8879-0CAA-4CB9-B1D3-33351D69963B}"/>
            </a:ext>
          </a:extLst>
        </xdr:cNvPr>
        <xdr:cNvSpPr/>
      </xdr:nvSpPr>
      <xdr:spPr>
        <a:xfrm>
          <a:off x="1223645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500" name="正方形/長方形 499">
          <a:extLst>
            <a:ext uri="{FF2B5EF4-FFF2-40B4-BE49-F238E27FC236}">
              <a16:creationId xmlns:a16="http://schemas.microsoft.com/office/drawing/2014/main" id="{72F4294B-1B05-4213-AB6B-34347737DE25}"/>
            </a:ext>
          </a:extLst>
        </xdr:cNvPr>
        <xdr:cNvSpPr/>
      </xdr:nvSpPr>
      <xdr:spPr>
        <a:xfrm>
          <a:off x="1326515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501" name="正方形/長方形 500">
          <a:extLst>
            <a:ext uri="{FF2B5EF4-FFF2-40B4-BE49-F238E27FC236}">
              <a16:creationId xmlns:a16="http://schemas.microsoft.com/office/drawing/2014/main" id="{189E9F7A-755B-45F9-86EE-C9A83DD668DD}"/>
            </a:ext>
          </a:extLst>
        </xdr:cNvPr>
        <xdr:cNvSpPr/>
      </xdr:nvSpPr>
      <xdr:spPr>
        <a:xfrm>
          <a:off x="1326515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2" name="正方形/長方形 501">
          <a:extLst>
            <a:ext uri="{FF2B5EF4-FFF2-40B4-BE49-F238E27FC236}">
              <a16:creationId xmlns:a16="http://schemas.microsoft.com/office/drawing/2014/main" id="{C60696D2-D53A-44D6-BFBF-5AD7C63D1D2A}"/>
            </a:ext>
          </a:extLst>
        </xdr:cNvPr>
        <xdr:cNvSpPr/>
      </xdr:nvSpPr>
      <xdr:spPr>
        <a:xfrm>
          <a:off x="11207750" y="51435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3" name="テキスト ボックス 502">
          <a:extLst>
            <a:ext uri="{FF2B5EF4-FFF2-40B4-BE49-F238E27FC236}">
              <a16:creationId xmlns:a16="http://schemas.microsoft.com/office/drawing/2014/main" id="{64E8BD23-AD16-48DA-817B-9C16C4A09EB0}"/>
            </a:ext>
          </a:extLst>
        </xdr:cNvPr>
        <xdr:cNvSpPr txBox="1"/>
      </xdr:nvSpPr>
      <xdr:spPr>
        <a:xfrm>
          <a:off x="11169650" y="49593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4" name="直線コネクタ 503">
          <a:extLst>
            <a:ext uri="{FF2B5EF4-FFF2-40B4-BE49-F238E27FC236}">
              <a16:creationId xmlns:a16="http://schemas.microsoft.com/office/drawing/2014/main" id="{CEC0514A-BBF0-474F-B743-E98895E46C93}"/>
            </a:ext>
          </a:extLst>
        </xdr:cNvPr>
        <xdr:cNvCxnSpPr/>
      </xdr:nvCxnSpPr>
      <xdr:spPr>
        <a:xfrm>
          <a:off x="11207750" y="73469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5" name="テキスト ボックス 504">
          <a:extLst>
            <a:ext uri="{FF2B5EF4-FFF2-40B4-BE49-F238E27FC236}">
              <a16:creationId xmlns:a16="http://schemas.microsoft.com/office/drawing/2014/main" id="{B1825BEB-B862-47E5-9938-683EA3EF2517}"/>
            </a:ext>
          </a:extLst>
        </xdr:cNvPr>
        <xdr:cNvSpPr txBox="1"/>
      </xdr:nvSpPr>
      <xdr:spPr>
        <a:xfrm>
          <a:off x="10797721" y="7211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506" name="直線コネクタ 505">
          <a:extLst>
            <a:ext uri="{FF2B5EF4-FFF2-40B4-BE49-F238E27FC236}">
              <a16:creationId xmlns:a16="http://schemas.microsoft.com/office/drawing/2014/main" id="{F1974E40-A0DD-4BE3-B5A1-68B2C2545E23}"/>
            </a:ext>
          </a:extLst>
        </xdr:cNvPr>
        <xdr:cNvCxnSpPr/>
      </xdr:nvCxnSpPr>
      <xdr:spPr>
        <a:xfrm>
          <a:off x="11207750" y="69786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507" name="テキスト ボックス 506">
          <a:extLst>
            <a:ext uri="{FF2B5EF4-FFF2-40B4-BE49-F238E27FC236}">
              <a16:creationId xmlns:a16="http://schemas.microsoft.com/office/drawing/2014/main" id="{AF1AC271-548D-40B7-B74A-2CDC34EE1816}"/>
            </a:ext>
          </a:extLst>
        </xdr:cNvPr>
        <xdr:cNvSpPr txBox="1"/>
      </xdr:nvSpPr>
      <xdr:spPr>
        <a:xfrm>
          <a:off x="10797721" y="684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508" name="直線コネクタ 507">
          <a:extLst>
            <a:ext uri="{FF2B5EF4-FFF2-40B4-BE49-F238E27FC236}">
              <a16:creationId xmlns:a16="http://schemas.microsoft.com/office/drawing/2014/main" id="{803618C1-7CE5-41F4-B8BD-CBACB38FE199}"/>
            </a:ext>
          </a:extLst>
        </xdr:cNvPr>
        <xdr:cNvCxnSpPr/>
      </xdr:nvCxnSpPr>
      <xdr:spPr>
        <a:xfrm>
          <a:off x="11207750" y="66103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509" name="テキスト ボックス 508">
          <a:extLst>
            <a:ext uri="{FF2B5EF4-FFF2-40B4-BE49-F238E27FC236}">
              <a16:creationId xmlns:a16="http://schemas.microsoft.com/office/drawing/2014/main" id="{5499E80A-7193-43C4-AD8D-C87797958F21}"/>
            </a:ext>
          </a:extLst>
        </xdr:cNvPr>
        <xdr:cNvSpPr txBox="1"/>
      </xdr:nvSpPr>
      <xdr:spPr>
        <a:xfrm>
          <a:off x="10842791" y="6474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10" name="直線コネクタ 509">
          <a:extLst>
            <a:ext uri="{FF2B5EF4-FFF2-40B4-BE49-F238E27FC236}">
              <a16:creationId xmlns:a16="http://schemas.microsoft.com/office/drawing/2014/main" id="{5AD08E4A-91CC-4D68-8336-3034440DDE3E}"/>
            </a:ext>
          </a:extLst>
        </xdr:cNvPr>
        <xdr:cNvCxnSpPr/>
      </xdr:nvCxnSpPr>
      <xdr:spPr>
        <a:xfrm>
          <a:off x="11207750" y="62484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511" name="テキスト ボックス 510">
          <a:extLst>
            <a:ext uri="{FF2B5EF4-FFF2-40B4-BE49-F238E27FC236}">
              <a16:creationId xmlns:a16="http://schemas.microsoft.com/office/drawing/2014/main" id="{6A66482C-60C1-4F34-BEA0-1895A73AA2D6}"/>
            </a:ext>
          </a:extLst>
        </xdr:cNvPr>
        <xdr:cNvSpPr txBox="1"/>
      </xdr:nvSpPr>
      <xdr:spPr>
        <a:xfrm>
          <a:off x="10842791" y="6112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12" name="直線コネクタ 511">
          <a:extLst>
            <a:ext uri="{FF2B5EF4-FFF2-40B4-BE49-F238E27FC236}">
              <a16:creationId xmlns:a16="http://schemas.microsoft.com/office/drawing/2014/main" id="{03BBD315-31BC-4EA5-A4D6-57FCFFA08618}"/>
            </a:ext>
          </a:extLst>
        </xdr:cNvPr>
        <xdr:cNvCxnSpPr/>
      </xdr:nvCxnSpPr>
      <xdr:spPr>
        <a:xfrm>
          <a:off x="11207750" y="58801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513" name="テキスト ボックス 512">
          <a:extLst>
            <a:ext uri="{FF2B5EF4-FFF2-40B4-BE49-F238E27FC236}">
              <a16:creationId xmlns:a16="http://schemas.microsoft.com/office/drawing/2014/main" id="{830193E9-33FC-4E92-ABAC-B51E433C10B1}"/>
            </a:ext>
          </a:extLst>
        </xdr:cNvPr>
        <xdr:cNvSpPr txBox="1"/>
      </xdr:nvSpPr>
      <xdr:spPr>
        <a:xfrm>
          <a:off x="10842791" y="57442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14" name="直線コネクタ 513">
          <a:extLst>
            <a:ext uri="{FF2B5EF4-FFF2-40B4-BE49-F238E27FC236}">
              <a16:creationId xmlns:a16="http://schemas.microsoft.com/office/drawing/2014/main" id="{5F9FFA0C-61BA-4589-8CC9-E05DB71E171F}"/>
            </a:ext>
          </a:extLst>
        </xdr:cNvPr>
        <xdr:cNvCxnSpPr/>
      </xdr:nvCxnSpPr>
      <xdr:spPr>
        <a:xfrm>
          <a:off x="11207750" y="55118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515" name="テキスト ボックス 514">
          <a:extLst>
            <a:ext uri="{FF2B5EF4-FFF2-40B4-BE49-F238E27FC236}">
              <a16:creationId xmlns:a16="http://schemas.microsoft.com/office/drawing/2014/main" id="{BC7216B3-E795-451F-8FFC-92F2B7547724}"/>
            </a:ext>
          </a:extLst>
        </xdr:cNvPr>
        <xdr:cNvSpPr txBox="1"/>
      </xdr:nvSpPr>
      <xdr:spPr>
        <a:xfrm>
          <a:off x="10842791" y="53759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6" name="直線コネクタ 515">
          <a:extLst>
            <a:ext uri="{FF2B5EF4-FFF2-40B4-BE49-F238E27FC236}">
              <a16:creationId xmlns:a16="http://schemas.microsoft.com/office/drawing/2014/main" id="{751A0A6E-C572-4E2C-BA72-88BB3888C042}"/>
            </a:ext>
          </a:extLst>
        </xdr:cNvPr>
        <xdr:cNvCxnSpPr/>
      </xdr:nvCxnSpPr>
      <xdr:spPr>
        <a:xfrm>
          <a:off x="11207750" y="5143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517" name="テキスト ボックス 516">
          <a:extLst>
            <a:ext uri="{FF2B5EF4-FFF2-40B4-BE49-F238E27FC236}">
              <a16:creationId xmlns:a16="http://schemas.microsoft.com/office/drawing/2014/main" id="{C64774C5-3ECB-4DD4-8BCE-5674DF367D74}"/>
            </a:ext>
          </a:extLst>
        </xdr:cNvPr>
        <xdr:cNvSpPr txBox="1"/>
      </xdr:nvSpPr>
      <xdr:spPr>
        <a:xfrm>
          <a:off x="10906911" y="500762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18" name="【認定こども園・幼稚園・保育所】&#10;有形固定資産減価償却率グラフ枠">
          <a:extLst>
            <a:ext uri="{FF2B5EF4-FFF2-40B4-BE49-F238E27FC236}">
              <a16:creationId xmlns:a16="http://schemas.microsoft.com/office/drawing/2014/main" id="{BEE102A9-3B66-401A-B5B8-5AE7E463B2FD}"/>
            </a:ext>
          </a:extLst>
        </xdr:cNvPr>
        <xdr:cNvSpPr/>
      </xdr:nvSpPr>
      <xdr:spPr>
        <a:xfrm>
          <a:off x="11207750" y="51435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150495</xdr:rowOff>
    </xdr:from>
    <xdr:to>
      <xdr:col>85</xdr:col>
      <xdr:colOff>126364</xdr:colOff>
      <xdr:row>40</xdr:row>
      <xdr:rowOff>133350</xdr:rowOff>
    </xdr:to>
    <xdr:cxnSp macro="">
      <xdr:nvCxnSpPr>
        <xdr:cNvPr id="519" name="直線コネクタ 518">
          <a:extLst>
            <a:ext uri="{FF2B5EF4-FFF2-40B4-BE49-F238E27FC236}">
              <a16:creationId xmlns:a16="http://schemas.microsoft.com/office/drawing/2014/main" id="{4F30D81D-4021-40DE-962B-A0F99F834C5B}"/>
            </a:ext>
          </a:extLst>
        </xdr:cNvPr>
        <xdr:cNvCxnSpPr/>
      </xdr:nvCxnSpPr>
      <xdr:spPr>
        <a:xfrm flipV="1">
          <a:off x="14699614" y="5770245"/>
          <a:ext cx="0" cy="9734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40</xdr:row>
      <xdr:rowOff>137177</xdr:rowOff>
    </xdr:from>
    <xdr:ext cx="405111" cy="259045"/>
    <xdr:sp macro="" textlink="">
      <xdr:nvSpPr>
        <xdr:cNvPr id="520" name="【認定こども園・幼稚園・保育所】&#10;有形固定資産減価償却率最小値テキスト">
          <a:extLst>
            <a:ext uri="{FF2B5EF4-FFF2-40B4-BE49-F238E27FC236}">
              <a16:creationId xmlns:a16="http://schemas.microsoft.com/office/drawing/2014/main" id="{4AFB0310-B3D4-418A-8255-40F421183DB2}"/>
            </a:ext>
          </a:extLst>
        </xdr:cNvPr>
        <xdr:cNvSpPr txBox="1"/>
      </xdr:nvSpPr>
      <xdr:spPr>
        <a:xfrm>
          <a:off x="14738350" y="6747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40</xdr:row>
      <xdr:rowOff>133350</xdr:rowOff>
    </xdr:from>
    <xdr:to>
      <xdr:col>86</xdr:col>
      <xdr:colOff>25400</xdr:colOff>
      <xdr:row>40</xdr:row>
      <xdr:rowOff>133350</xdr:rowOff>
    </xdr:to>
    <xdr:cxnSp macro="">
      <xdr:nvCxnSpPr>
        <xdr:cNvPr id="521" name="直線コネクタ 520">
          <a:extLst>
            <a:ext uri="{FF2B5EF4-FFF2-40B4-BE49-F238E27FC236}">
              <a16:creationId xmlns:a16="http://schemas.microsoft.com/office/drawing/2014/main" id="{2C48A488-5C54-4831-821E-B75B4DE042C5}"/>
            </a:ext>
          </a:extLst>
        </xdr:cNvPr>
        <xdr:cNvCxnSpPr/>
      </xdr:nvCxnSpPr>
      <xdr:spPr>
        <a:xfrm>
          <a:off x="14611350" y="67437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33</xdr:row>
      <xdr:rowOff>97172</xdr:rowOff>
    </xdr:from>
    <xdr:ext cx="405111" cy="259045"/>
    <xdr:sp macro="" textlink="">
      <xdr:nvSpPr>
        <xdr:cNvPr id="522" name="【認定こども園・幼稚園・保育所】&#10;有形固定資産減価償却率最大値テキスト">
          <a:extLst>
            <a:ext uri="{FF2B5EF4-FFF2-40B4-BE49-F238E27FC236}">
              <a16:creationId xmlns:a16="http://schemas.microsoft.com/office/drawing/2014/main" id="{845F1FFB-1924-4A71-998B-D69DF3CDB34E}"/>
            </a:ext>
          </a:extLst>
        </xdr:cNvPr>
        <xdr:cNvSpPr txBox="1"/>
      </xdr:nvSpPr>
      <xdr:spPr>
        <a:xfrm>
          <a:off x="14738350" y="55518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150495</xdr:rowOff>
    </xdr:from>
    <xdr:to>
      <xdr:col>86</xdr:col>
      <xdr:colOff>25400</xdr:colOff>
      <xdr:row>34</xdr:row>
      <xdr:rowOff>150495</xdr:rowOff>
    </xdr:to>
    <xdr:cxnSp macro="">
      <xdr:nvCxnSpPr>
        <xdr:cNvPr id="523" name="直線コネクタ 522">
          <a:extLst>
            <a:ext uri="{FF2B5EF4-FFF2-40B4-BE49-F238E27FC236}">
              <a16:creationId xmlns:a16="http://schemas.microsoft.com/office/drawing/2014/main" id="{DEACEAE9-531D-49DB-976D-67604FBC5B52}"/>
            </a:ext>
          </a:extLst>
        </xdr:cNvPr>
        <xdr:cNvCxnSpPr/>
      </xdr:nvCxnSpPr>
      <xdr:spPr>
        <a:xfrm>
          <a:off x="14611350" y="577024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80027</xdr:rowOff>
    </xdr:from>
    <xdr:ext cx="405111" cy="259045"/>
    <xdr:sp macro="" textlink="">
      <xdr:nvSpPr>
        <xdr:cNvPr id="524" name="【認定こども園・幼稚園・保育所】&#10;有形固定資産減価償却率平均値テキスト">
          <a:extLst>
            <a:ext uri="{FF2B5EF4-FFF2-40B4-BE49-F238E27FC236}">
              <a16:creationId xmlns:a16="http://schemas.microsoft.com/office/drawing/2014/main" id="{35353CD1-DEE4-4075-AA87-E99FDD03D7A1}"/>
            </a:ext>
          </a:extLst>
        </xdr:cNvPr>
        <xdr:cNvSpPr txBox="1"/>
      </xdr:nvSpPr>
      <xdr:spPr>
        <a:xfrm>
          <a:off x="14738350" y="61950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101600</xdr:rowOff>
    </xdr:from>
    <xdr:to>
      <xdr:col>85</xdr:col>
      <xdr:colOff>177800</xdr:colOff>
      <xdr:row>38</xdr:row>
      <xdr:rowOff>31750</xdr:rowOff>
    </xdr:to>
    <xdr:sp macro="" textlink="">
      <xdr:nvSpPr>
        <xdr:cNvPr id="525" name="フローチャート: 判断 524">
          <a:extLst>
            <a:ext uri="{FF2B5EF4-FFF2-40B4-BE49-F238E27FC236}">
              <a16:creationId xmlns:a16="http://schemas.microsoft.com/office/drawing/2014/main" id="{C946F537-F03C-4E24-BE86-98D9313556AE}"/>
            </a:ext>
          </a:extLst>
        </xdr:cNvPr>
        <xdr:cNvSpPr/>
      </xdr:nvSpPr>
      <xdr:spPr>
        <a:xfrm>
          <a:off x="14649450" y="6216650"/>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65405</xdr:rowOff>
    </xdr:from>
    <xdr:to>
      <xdr:col>81</xdr:col>
      <xdr:colOff>101600</xdr:colOff>
      <xdr:row>37</xdr:row>
      <xdr:rowOff>167005</xdr:rowOff>
    </xdr:to>
    <xdr:sp macro="" textlink="">
      <xdr:nvSpPr>
        <xdr:cNvPr id="526" name="フローチャート: 判断 525">
          <a:extLst>
            <a:ext uri="{FF2B5EF4-FFF2-40B4-BE49-F238E27FC236}">
              <a16:creationId xmlns:a16="http://schemas.microsoft.com/office/drawing/2014/main" id="{31219314-31C3-431B-A10B-5924420677B2}"/>
            </a:ext>
          </a:extLst>
        </xdr:cNvPr>
        <xdr:cNvSpPr/>
      </xdr:nvSpPr>
      <xdr:spPr>
        <a:xfrm>
          <a:off x="13887450" y="6180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38735</xdr:rowOff>
    </xdr:from>
    <xdr:to>
      <xdr:col>76</xdr:col>
      <xdr:colOff>165100</xdr:colOff>
      <xdr:row>37</xdr:row>
      <xdr:rowOff>140335</xdr:rowOff>
    </xdr:to>
    <xdr:sp macro="" textlink="">
      <xdr:nvSpPr>
        <xdr:cNvPr id="527" name="フローチャート: 判断 526">
          <a:extLst>
            <a:ext uri="{FF2B5EF4-FFF2-40B4-BE49-F238E27FC236}">
              <a16:creationId xmlns:a16="http://schemas.microsoft.com/office/drawing/2014/main" id="{E3DBCCDC-5141-4398-B141-3898C3C8FAF1}"/>
            </a:ext>
          </a:extLst>
        </xdr:cNvPr>
        <xdr:cNvSpPr/>
      </xdr:nvSpPr>
      <xdr:spPr>
        <a:xfrm>
          <a:off x="13093700" y="6153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23495</xdr:rowOff>
    </xdr:from>
    <xdr:to>
      <xdr:col>72</xdr:col>
      <xdr:colOff>38100</xdr:colOff>
      <xdr:row>37</xdr:row>
      <xdr:rowOff>125095</xdr:rowOff>
    </xdr:to>
    <xdr:sp macro="" textlink="">
      <xdr:nvSpPr>
        <xdr:cNvPr id="528" name="フローチャート: 判断 527">
          <a:extLst>
            <a:ext uri="{FF2B5EF4-FFF2-40B4-BE49-F238E27FC236}">
              <a16:creationId xmlns:a16="http://schemas.microsoft.com/office/drawing/2014/main" id="{869F26B0-635E-449B-9E66-13F3A8C32A5E}"/>
            </a:ext>
          </a:extLst>
        </xdr:cNvPr>
        <xdr:cNvSpPr/>
      </xdr:nvSpPr>
      <xdr:spPr>
        <a:xfrm>
          <a:off x="12299950" y="613854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36830</xdr:rowOff>
    </xdr:from>
    <xdr:to>
      <xdr:col>67</xdr:col>
      <xdr:colOff>101600</xdr:colOff>
      <xdr:row>37</xdr:row>
      <xdr:rowOff>138430</xdr:rowOff>
    </xdr:to>
    <xdr:sp macro="" textlink="">
      <xdr:nvSpPr>
        <xdr:cNvPr id="529" name="フローチャート: 判断 528">
          <a:extLst>
            <a:ext uri="{FF2B5EF4-FFF2-40B4-BE49-F238E27FC236}">
              <a16:creationId xmlns:a16="http://schemas.microsoft.com/office/drawing/2014/main" id="{5103FF11-912B-4C0B-A16F-275353CBBC90}"/>
            </a:ext>
          </a:extLst>
        </xdr:cNvPr>
        <xdr:cNvSpPr/>
      </xdr:nvSpPr>
      <xdr:spPr>
        <a:xfrm>
          <a:off x="11487150" y="6151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30" name="テキスト ボックス 529">
          <a:extLst>
            <a:ext uri="{FF2B5EF4-FFF2-40B4-BE49-F238E27FC236}">
              <a16:creationId xmlns:a16="http://schemas.microsoft.com/office/drawing/2014/main" id="{2B98A95F-24FD-4337-9213-F5EB465349B3}"/>
            </a:ext>
          </a:extLst>
        </xdr:cNvPr>
        <xdr:cNvSpPr txBox="1"/>
      </xdr:nvSpPr>
      <xdr:spPr>
        <a:xfrm>
          <a:off x="145288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31" name="テキスト ボックス 530">
          <a:extLst>
            <a:ext uri="{FF2B5EF4-FFF2-40B4-BE49-F238E27FC236}">
              <a16:creationId xmlns:a16="http://schemas.microsoft.com/office/drawing/2014/main" id="{9B80CC7F-E173-43F6-B912-C8E25480F169}"/>
            </a:ext>
          </a:extLst>
        </xdr:cNvPr>
        <xdr:cNvSpPr txBox="1"/>
      </xdr:nvSpPr>
      <xdr:spPr>
        <a:xfrm>
          <a:off x="137668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32" name="テキスト ボックス 531">
          <a:extLst>
            <a:ext uri="{FF2B5EF4-FFF2-40B4-BE49-F238E27FC236}">
              <a16:creationId xmlns:a16="http://schemas.microsoft.com/office/drawing/2014/main" id="{F381E6A2-0379-423B-A341-2A5575DE81D5}"/>
            </a:ext>
          </a:extLst>
        </xdr:cNvPr>
        <xdr:cNvSpPr txBox="1"/>
      </xdr:nvSpPr>
      <xdr:spPr>
        <a:xfrm>
          <a:off x="129730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3" name="テキスト ボックス 532">
          <a:extLst>
            <a:ext uri="{FF2B5EF4-FFF2-40B4-BE49-F238E27FC236}">
              <a16:creationId xmlns:a16="http://schemas.microsoft.com/office/drawing/2014/main" id="{8CC8FD54-49B3-4E9F-A9EA-0EBDD6B37B6B}"/>
            </a:ext>
          </a:extLst>
        </xdr:cNvPr>
        <xdr:cNvSpPr txBox="1"/>
      </xdr:nvSpPr>
      <xdr:spPr>
        <a:xfrm>
          <a:off x="121729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4" name="テキスト ボックス 533">
          <a:extLst>
            <a:ext uri="{FF2B5EF4-FFF2-40B4-BE49-F238E27FC236}">
              <a16:creationId xmlns:a16="http://schemas.microsoft.com/office/drawing/2014/main" id="{346A8EB7-6B5F-4E68-B2A8-F698539423C8}"/>
            </a:ext>
          </a:extLst>
        </xdr:cNvPr>
        <xdr:cNvSpPr txBox="1"/>
      </xdr:nvSpPr>
      <xdr:spPr>
        <a:xfrm>
          <a:off x="113665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48260</xdr:rowOff>
    </xdr:from>
    <xdr:to>
      <xdr:col>85</xdr:col>
      <xdr:colOff>177800</xdr:colOff>
      <xdr:row>37</xdr:row>
      <xdr:rowOff>149860</xdr:rowOff>
    </xdr:to>
    <xdr:sp macro="" textlink="">
      <xdr:nvSpPr>
        <xdr:cNvPr id="535" name="楕円 534">
          <a:extLst>
            <a:ext uri="{FF2B5EF4-FFF2-40B4-BE49-F238E27FC236}">
              <a16:creationId xmlns:a16="http://schemas.microsoft.com/office/drawing/2014/main" id="{27BC781B-3A51-46C0-B3D9-B44C60523204}"/>
            </a:ext>
          </a:extLst>
        </xdr:cNvPr>
        <xdr:cNvSpPr/>
      </xdr:nvSpPr>
      <xdr:spPr>
        <a:xfrm>
          <a:off x="14649450" y="6163310"/>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36</xdr:row>
      <xdr:rowOff>71137</xdr:rowOff>
    </xdr:from>
    <xdr:ext cx="405111" cy="259045"/>
    <xdr:sp macro="" textlink="">
      <xdr:nvSpPr>
        <xdr:cNvPr id="536" name="【認定こども園・幼稚園・保育所】&#10;有形固定資産減価償却率該当値テキスト">
          <a:extLst>
            <a:ext uri="{FF2B5EF4-FFF2-40B4-BE49-F238E27FC236}">
              <a16:creationId xmlns:a16="http://schemas.microsoft.com/office/drawing/2014/main" id="{17986EE6-196D-4494-B47B-DB863D51E824}"/>
            </a:ext>
          </a:extLst>
        </xdr:cNvPr>
        <xdr:cNvSpPr txBox="1"/>
      </xdr:nvSpPr>
      <xdr:spPr>
        <a:xfrm>
          <a:off x="14738350" y="6021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76835</xdr:rowOff>
    </xdr:from>
    <xdr:to>
      <xdr:col>81</xdr:col>
      <xdr:colOff>101600</xdr:colOff>
      <xdr:row>38</xdr:row>
      <xdr:rowOff>6985</xdr:rowOff>
    </xdr:to>
    <xdr:sp macro="" textlink="">
      <xdr:nvSpPr>
        <xdr:cNvPr id="537" name="楕円 536">
          <a:extLst>
            <a:ext uri="{FF2B5EF4-FFF2-40B4-BE49-F238E27FC236}">
              <a16:creationId xmlns:a16="http://schemas.microsoft.com/office/drawing/2014/main" id="{68B1AFC7-7CB8-4DA4-AF0E-92AD33939F0F}"/>
            </a:ext>
          </a:extLst>
        </xdr:cNvPr>
        <xdr:cNvSpPr/>
      </xdr:nvSpPr>
      <xdr:spPr>
        <a:xfrm>
          <a:off x="13887450" y="619188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37</xdr:row>
      <xdr:rowOff>99060</xdr:rowOff>
    </xdr:from>
    <xdr:to>
      <xdr:col>85</xdr:col>
      <xdr:colOff>127000</xdr:colOff>
      <xdr:row>37</xdr:row>
      <xdr:rowOff>127635</xdr:rowOff>
    </xdr:to>
    <xdr:cxnSp macro="">
      <xdr:nvCxnSpPr>
        <xdr:cNvPr id="538" name="直線コネクタ 537">
          <a:extLst>
            <a:ext uri="{FF2B5EF4-FFF2-40B4-BE49-F238E27FC236}">
              <a16:creationId xmlns:a16="http://schemas.microsoft.com/office/drawing/2014/main" id="{2AA0B9A3-8DE8-43BC-91E2-35243735357A}"/>
            </a:ext>
          </a:extLst>
        </xdr:cNvPr>
        <xdr:cNvCxnSpPr/>
      </xdr:nvCxnSpPr>
      <xdr:spPr>
        <a:xfrm flipV="1">
          <a:off x="13938250" y="6214110"/>
          <a:ext cx="762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74930</xdr:rowOff>
    </xdr:from>
    <xdr:to>
      <xdr:col>76</xdr:col>
      <xdr:colOff>165100</xdr:colOff>
      <xdr:row>38</xdr:row>
      <xdr:rowOff>5080</xdr:rowOff>
    </xdr:to>
    <xdr:sp macro="" textlink="">
      <xdr:nvSpPr>
        <xdr:cNvPr id="539" name="楕円 538">
          <a:extLst>
            <a:ext uri="{FF2B5EF4-FFF2-40B4-BE49-F238E27FC236}">
              <a16:creationId xmlns:a16="http://schemas.microsoft.com/office/drawing/2014/main" id="{A4ED00C0-CE28-4B2B-B1E7-C8B519C7E7C7}"/>
            </a:ext>
          </a:extLst>
        </xdr:cNvPr>
        <xdr:cNvSpPr/>
      </xdr:nvSpPr>
      <xdr:spPr>
        <a:xfrm>
          <a:off x="13093700" y="618998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125730</xdr:rowOff>
    </xdr:from>
    <xdr:to>
      <xdr:col>81</xdr:col>
      <xdr:colOff>50800</xdr:colOff>
      <xdr:row>37</xdr:row>
      <xdr:rowOff>127635</xdr:rowOff>
    </xdr:to>
    <xdr:cxnSp macro="">
      <xdr:nvCxnSpPr>
        <xdr:cNvPr id="540" name="直線コネクタ 539">
          <a:extLst>
            <a:ext uri="{FF2B5EF4-FFF2-40B4-BE49-F238E27FC236}">
              <a16:creationId xmlns:a16="http://schemas.microsoft.com/office/drawing/2014/main" id="{73C7342E-7451-4622-8F3B-4CF4A8E62B1B}"/>
            </a:ext>
          </a:extLst>
        </xdr:cNvPr>
        <xdr:cNvCxnSpPr/>
      </xdr:nvCxnSpPr>
      <xdr:spPr>
        <a:xfrm>
          <a:off x="13144500" y="6240780"/>
          <a:ext cx="79375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40</xdr:row>
      <xdr:rowOff>88265</xdr:rowOff>
    </xdr:from>
    <xdr:to>
      <xdr:col>72</xdr:col>
      <xdr:colOff>38100</xdr:colOff>
      <xdr:row>41</xdr:row>
      <xdr:rowOff>18415</xdr:rowOff>
    </xdr:to>
    <xdr:sp macro="" textlink="">
      <xdr:nvSpPr>
        <xdr:cNvPr id="541" name="楕円 540">
          <a:extLst>
            <a:ext uri="{FF2B5EF4-FFF2-40B4-BE49-F238E27FC236}">
              <a16:creationId xmlns:a16="http://schemas.microsoft.com/office/drawing/2014/main" id="{0C9B600A-1FBD-46F8-BADE-C68880D876B6}"/>
            </a:ext>
          </a:extLst>
        </xdr:cNvPr>
        <xdr:cNvSpPr/>
      </xdr:nvSpPr>
      <xdr:spPr>
        <a:xfrm>
          <a:off x="12299950" y="6698615"/>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37</xdr:row>
      <xdr:rowOff>125730</xdr:rowOff>
    </xdr:from>
    <xdr:to>
      <xdr:col>76</xdr:col>
      <xdr:colOff>114300</xdr:colOff>
      <xdr:row>40</xdr:row>
      <xdr:rowOff>139065</xdr:rowOff>
    </xdr:to>
    <xdr:cxnSp macro="">
      <xdr:nvCxnSpPr>
        <xdr:cNvPr id="542" name="直線コネクタ 541">
          <a:extLst>
            <a:ext uri="{FF2B5EF4-FFF2-40B4-BE49-F238E27FC236}">
              <a16:creationId xmlns:a16="http://schemas.microsoft.com/office/drawing/2014/main" id="{DAD802A1-FA33-4407-8CB3-19BDBE8BA7BD}"/>
            </a:ext>
          </a:extLst>
        </xdr:cNvPr>
        <xdr:cNvCxnSpPr/>
      </xdr:nvCxnSpPr>
      <xdr:spPr>
        <a:xfrm flipV="1">
          <a:off x="12344400" y="6240780"/>
          <a:ext cx="800100" cy="5086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40</xdr:row>
      <xdr:rowOff>59690</xdr:rowOff>
    </xdr:from>
    <xdr:to>
      <xdr:col>67</xdr:col>
      <xdr:colOff>101600</xdr:colOff>
      <xdr:row>40</xdr:row>
      <xdr:rowOff>161290</xdr:rowOff>
    </xdr:to>
    <xdr:sp macro="" textlink="">
      <xdr:nvSpPr>
        <xdr:cNvPr id="543" name="楕円 542">
          <a:extLst>
            <a:ext uri="{FF2B5EF4-FFF2-40B4-BE49-F238E27FC236}">
              <a16:creationId xmlns:a16="http://schemas.microsoft.com/office/drawing/2014/main" id="{5C74572E-308F-449A-93B6-6FF151E02148}"/>
            </a:ext>
          </a:extLst>
        </xdr:cNvPr>
        <xdr:cNvSpPr/>
      </xdr:nvSpPr>
      <xdr:spPr>
        <a:xfrm>
          <a:off x="11487150" y="6670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40</xdr:row>
      <xdr:rowOff>110490</xdr:rowOff>
    </xdr:from>
    <xdr:to>
      <xdr:col>71</xdr:col>
      <xdr:colOff>177800</xdr:colOff>
      <xdr:row>40</xdr:row>
      <xdr:rowOff>139065</xdr:rowOff>
    </xdr:to>
    <xdr:cxnSp macro="">
      <xdr:nvCxnSpPr>
        <xdr:cNvPr id="544" name="直線コネクタ 543">
          <a:extLst>
            <a:ext uri="{FF2B5EF4-FFF2-40B4-BE49-F238E27FC236}">
              <a16:creationId xmlns:a16="http://schemas.microsoft.com/office/drawing/2014/main" id="{5D6A682F-71AC-4634-B1CE-42971532DB3F}"/>
            </a:ext>
          </a:extLst>
        </xdr:cNvPr>
        <xdr:cNvCxnSpPr/>
      </xdr:nvCxnSpPr>
      <xdr:spPr>
        <a:xfrm>
          <a:off x="11537950" y="6720840"/>
          <a:ext cx="80645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12082</xdr:rowOff>
    </xdr:from>
    <xdr:ext cx="405111" cy="259045"/>
    <xdr:sp macro="" textlink="">
      <xdr:nvSpPr>
        <xdr:cNvPr id="545" name="n_1aveValue【認定こども園・幼稚園・保育所】&#10;有形固定資産減価償却率">
          <a:extLst>
            <a:ext uri="{FF2B5EF4-FFF2-40B4-BE49-F238E27FC236}">
              <a16:creationId xmlns:a16="http://schemas.microsoft.com/office/drawing/2014/main" id="{8F9E6498-56F9-4D3F-B74C-9E5964BABD2D}"/>
            </a:ext>
          </a:extLst>
        </xdr:cNvPr>
        <xdr:cNvSpPr txBox="1"/>
      </xdr:nvSpPr>
      <xdr:spPr>
        <a:xfrm>
          <a:off x="13742044" y="5962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156862</xdr:rowOff>
    </xdr:from>
    <xdr:ext cx="405111" cy="259045"/>
    <xdr:sp macro="" textlink="">
      <xdr:nvSpPr>
        <xdr:cNvPr id="546" name="n_2aveValue【認定こども園・幼稚園・保育所】&#10;有形固定資産減価償却率">
          <a:extLst>
            <a:ext uri="{FF2B5EF4-FFF2-40B4-BE49-F238E27FC236}">
              <a16:creationId xmlns:a16="http://schemas.microsoft.com/office/drawing/2014/main" id="{BFE8B9C4-639C-4BCD-8115-5497E4A7281F}"/>
            </a:ext>
          </a:extLst>
        </xdr:cNvPr>
        <xdr:cNvSpPr txBox="1"/>
      </xdr:nvSpPr>
      <xdr:spPr>
        <a:xfrm>
          <a:off x="12960994" y="59417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141622</xdr:rowOff>
    </xdr:from>
    <xdr:ext cx="405111" cy="259045"/>
    <xdr:sp macro="" textlink="">
      <xdr:nvSpPr>
        <xdr:cNvPr id="547" name="n_3aveValue【認定こども園・幼稚園・保育所】&#10;有形固定資産減価償却率">
          <a:extLst>
            <a:ext uri="{FF2B5EF4-FFF2-40B4-BE49-F238E27FC236}">
              <a16:creationId xmlns:a16="http://schemas.microsoft.com/office/drawing/2014/main" id="{2D4E5388-0004-49FB-8A03-462EF1D7453A}"/>
            </a:ext>
          </a:extLst>
        </xdr:cNvPr>
        <xdr:cNvSpPr txBox="1"/>
      </xdr:nvSpPr>
      <xdr:spPr>
        <a:xfrm>
          <a:off x="12167244" y="5926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154957</xdr:rowOff>
    </xdr:from>
    <xdr:ext cx="405111" cy="259045"/>
    <xdr:sp macro="" textlink="">
      <xdr:nvSpPr>
        <xdr:cNvPr id="548" name="n_4aveValue【認定こども園・幼稚園・保育所】&#10;有形固定資産減価償却率">
          <a:extLst>
            <a:ext uri="{FF2B5EF4-FFF2-40B4-BE49-F238E27FC236}">
              <a16:creationId xmlns:a16="http://schemas.microsoft.com/office/drawing/2014/main" id="{975B21E2-B215-4145-B5EA-BAEE7AB23E64}"/>
            </a:ext>
          </a:extLst>
        </xdr:cNvPr>
        <xdr:cNvSpPr txBox="1"/>
      </xdr:nvSpPr>
      <xdr:spPr>
        <a:xfrm>
          <a:off x="11354444" y="5939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37</xdr:row>
      <xdr:rowOff>169562</xdr:rowOff>
    </xdr:from>
    <xdr:ext cx="405111" cy="259045"/>
    <xdr:sp macro="" textlink="">
      <xdr:nvSpPr>
        <xdr:cNvPr id="549" name="n_1mainValue【認定こども園・幼稚園・保育所】&#10;有形固定資産減価償却率">
          <a:extLst>
            <a:ext uri="{FF2B5EF4-FFF2-40B4-BE49-F238E27FC236}">
              <a16:creationId xmlns:a16="http://schemas.microsoft.com/office/drawing/2014/main" id="{63054FA1-2E25-40EF-AD41-AF4B830FD5C9}"/>
            </a:ext>
          </a:extLst>
        </xdr:cNvPr>
        <xdr:cNvSpPr txBox="1"/>
      </xdr:nvSpPr>
      <xdr:spPr>
        <a:xfrm>
          <a:off x="13742044" y="62782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167657</xdr:rowOff>
    </xdr:from>
    <xdr:ext cx="405111" cy="259045"/>
    <xdr:sp macro="" textlink="">
      <xdr:nvSpPr>
        <xdr:cNvPr id="550" name="n_2mainValue【認定こども園・幼稚園・保育所】&#10;有形固定資産減価償却率">
          <a:extLst>
            <a:ext uri="{FF2B5EF4-FFF2-40B4-BE49-F238E27FC236}">
              <a16:creationId xmlns:a16="http://schemas.microsoft.com/office/drawing/2014/main" id="{A1D04197-D7E0-4DE0-9F5B-D09FC292B673}"/>
            </a:ext>
          </a:extLst>
        </xdr:cNvPr>
        <xdr:cNvSpPr txBox="1"/>
      </xdr:nvSpPr>
      <xdr:spPr>
        <a:xfrm>
          <a:off x="12960994" y="6282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41</xdr:row>
      <xdr:rowOff>9542</xdr:rowOff>
    </xdr:from>
    <xdr:ext cx="405111" cy="259045"/>
    <xdr:sp macro="" textlink="">
      <xdr:nvSpPr>
        <xdr:cNvPr id="551" name="n_3mainValue【認定こども園・幼稚園・保育所】&#10;有形固定資産減価償却率">
          <a:extLst>
            <a:ext uri="{FF2B5EF4-FFF2-40B4-BE49-F238E27FC236}">
              <a16:creationId xmlns:a16="http://schemas.microsoft.com/office/drawing/2014/main" id="{289B06C2-4228-47F1-8859-F4FA8FE991E4}"/>
            </a:ext>
          </a:extLst>
        </xdr:cNvPr>
        <xdr:cNvSpPr txBox="1"/>
      </xdr:nvSpPr>
      <xdr:spPr>
        <a:xfrm>
          <a:off x="12167244" y="67849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40</xdr:row>
      <xdr:rowOff>152417</xdr:rowOff>
    </xdr:from>
    <xdr:ext cx="405111" cy="259045"/>
    <xdr:sp macro="" textlink="">
      <xdr:nvSpPr>
        <xdr:cNvPr id="552" name="n_4mainValue【認定こども園・幼稚園・保育所】&#10;有形固定資産減価償却率">
          <a:extLst>
            <a:ext uri="{FF2B5EF4-FFF2-40B4-BE49-F238E27FC236}">
              <a16:creationId xmlns:a16="http://schemas.microsoft.com/office/drawing/2014/main" id="{D5D53947-E4CD-4F8D-B8D9-B3A9A1DF5D01}"/>
            </a:ext>
          </a:extLst>
        </xdr:cNvPr>
        <xdr:cNvSpPr txBox="1"/>
      </xdr:nvSpPr>
      <xdr:spPr>
        <a:xfrm>
          <a:off x="11354444" y="67627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3" name="正方形/長方形 552">
          <a:extLst>
            <a:ext uri="{FF2B5EF4-FFF2-40B4-BE49-F238E27FC236}">
              <a16:creationId xmlns:a16="http://schemas.microsoft.com/office/drawing/2014/main" id="{6CD55E44-1155-4071-B2E4-115CA8A4A830}"/>
            </a:ext>
          </a:extLst>
        </xdr:cNvPr>
        <xdr:cNvSpPr/>
      </xdr:nvSpPr>
      <xdr:spPr>
        <a:xfrm>
          <a:off x="16459200" y="40449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4" name="正方形/長方形 553">
          <a:extLst>
            <a:ext uri="{FF2B5EF4-FFF2-40B4-BE49-F238E27FC236}">
              <a16:creationId xmlns:a16="http://schemas.microsoft.com/office/drawing/2014/main" id="{2D24440F-3D15-47EA-8BCE-FAFF695C6A93}"/>
            </a:ext>
          </a:extLst>
        </xdr:cNvPr>
        <xdr:cNvSpPr/>
      </xdr:nvSpPr>
      <xdr:spPr>
        <a:xfrm>
          <a:off x="165862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5" name="正方形/長方形 554">
          <a:extLst>
            <a:ext uri="{FF2B5EF4-FFF2-40B4-BE49-F238E27FC236}">
              <a16:creationId xmlns:a16="http://schemas.microsoft.com/office/drawing/2014/main" id="{FCB7E6F4-12B3-4DC3-BA14-0668C505BD25}"/>
            </a:ext>
          </a:extLst>
        </xdr:cNvPr>
        <xdr:cNvSpPr/>
      </xdr:nvSpPr>
      <xdr:spPr>
        <a:xfrm>
          <a:off x="165862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6" name="正方形/長方形 555">
          <a:extLst>
            <a:ext uri="{FF2B5EF4-FFF2-40B4-BE49-F238E27FC236}">
              <a16:creationId xmlns:a16="http://schemas.microsoft.com/office/drawing/2014/main" id="{6B6C8A22-1BC9-4C03-BDE7-E3E0FC5C2138}"/>
            </a:ext>
          </a:extLst>
        </xdr:cNvPr>
        <xdr:cNvSpPr/>
      </xdr:nvSpPr>
      <xdr:spPr>
        <a:xfrm>
          <a:off x="174879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7" name="正方形/長方形 556">
          <a:extLst>
            <a:ext uri="{FF2B5EF4-FFF2-40B4-BE49-F238E27FC236}">
              <a16:creationId xmlns:a16="http://schemas.microsoft.com/office/drawing/2014/main" id="{0567BD78-149D-4CDE-81A0-1836AE09BB50}"/>
            </a:ext>
          </a:extLst>
        </xdr:cNvPr>
        <xdr:cNvSpPr/>
      </xdr:nvSpPr>
      <xdr:spPr>
        <a:xfrm>
          <a:off x="174879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8" name="正方形/長方形 557">
          <a:extLst>
            <a:ext uri="{FF2B5EF4-FFF2-40B4-BE49-F238E27FC236}">
              <a16:creationId xmlns:a16="http://schemas.microsoft.com/office/drawing/2014/main" id="{2D1EC986-482A-4CDF-B01B-F63F26B98FB4}"/>
            </a:ext>
          </a:extLst>
        </xdr:cNvPr>
        <xdr:cNvSpPr/>
      </xdr:nvSpPr>
      <xdr:spPr>
        <a:xfrm>
          <a:off x="185166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9" name="正方形/長方形 558">
          <a:extLst>
            <a:ext uri="{FF2B5EF4-FFF2-40B4-BE49-F238E27FC236}">
              <a16:creationId xmlns:a16="http://schemas.microsoft.com/office/drawing/2014/main" id="{1A6D5D56-E841-4650-B796-846EBFD7B802}"/>
            </a:ext>
          </a:extLst>
        </xdr:cNvPr>
        <xdr:cNvSpPr/>
      </xdr:nvSpPr>
      <xdr:spPr>
        <a:xfrm>
          <a:off x="185166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60" name="正方形/長方形 559">
          <a:extLst>
            <a:ext uri="{FF2B5EF4-FFF2-40B4-BE49-F238E27FC236}">
              <a16:creationId xmlns:a16="http://schemas.microsoft.com/office/drawing/2014/main" id="{4A71BBAF-9EC7-49D8-8F32-F420D55E982F}"/>
            </a:ext>
          </a:extLst>
        </xdr:cNvPr>
        <xdr:cNvSpPr/>
      </xdr:nvSpPr>
      <xdr:spPr>
        <a:xfrm>
          <a:off x="16459200" y="51435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61" name="テキスト ボックス 560">
          <a:extLst>
            <a:ext uri="{FF2B5EF4-FFF2-40B4-BE49-F238E27FC236}">
              <a16:creationId xmlns:a16="http://schemas.microsoft.com/office/drawing/2014/main" id="{5151291E-9B1F-44AE-A0DF-87CE05A1B63B}"/>
            </a:ext>
          </a:extLst>
        </xdr:cNvPr>
        <xdr:cNvSpPr txBox="1"/>
      </xdr:nvSpPr>
      <xdr:spPr>
        <a:xfrm>
          <a:off x="16440150" y="49593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62" name="直線コネクタ 561">
          <a:extLst>
            <a:ext uri="{FF2B5EF4-FFF2-40B4-BE49-F238E27FC236}">
              <a16:creationId xmlns:a16="http://schemas.microsoft.com/office/drawing/2014/main" id="{2D76A91E-0750-4708-9E0F-8EA5BDA93E4E}"/>
            </a:ext>
          </a:extLst>
        </xdr:cNvPr>
        <xdr:cNvCxnSpPr/>
      </xdr:nvCxnSpPr>
      <xdr:spPr>
        <a:xfrm>
          <a:off x="16459200" y="7346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63" name="直線コネクタ 562">
          <a:extLst>
            <a:ext uri="{FF2B5EF4-FFF2-40B4-BE49-F238E27FC236}">
              <a16:creationId xmlns:a16="http://schemas.microsoft.com/office/drawing/2014/main" id="{A12CA37F-9249-4B2C-A5FF-D5DDD9EF5317}"/>
            </a:ext>
          </a:extLst>
        </xdr:cNvPr>
        <xdr:cNvCxnSpPr/>
      </xdr:nvCxnSpPr>
      <xdr:spPr>
        <a:xfrm>
          <a:off x="16459200" y="69786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564" name="テキスト ボックス 563">
          <a:extLst>
            <a:ext uri="{FF2B5EF4-FFF2-40B4-BE49-F238E27FC236}">
              <a16:creationId xmlns:a16="http://schemas.microsoft.com/office/drawing/2014/main" id="{C527A6AB-86D5-41E8-BC79-B15A5A594499}"/>
            </a:ext>
          </a:extLst>
        </xdr:cNvPr>
        <xdr:cNvSpPr txBox="1"/>
      </xdr:nvSpPr>
      <xdr:spPr>
        <a:xfrm>
          <a:off x="16049171" y="684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65" name="直線コネクタ 564">
          <a:extLst>
            <a:ext uri="{FF2B5EF4-FFF2-40B4-BE49-F238E27FC236}">
              <a16:creationId xmlns:a16="http://schemas.microsoft.com/office/drawing/2014/main" id="{5C0874A0-27F3-4FFD-A00C-C2271C39345B}"/>
            </a:ext>
          </a:extLst>
        </xdr:cNvPr>
        <xdr:cNvCxnSpPr/>
      </xdr:nvCxnSpPr>
      <xdr:spPr>
        <a:xfrm>
          <a:off x="16459200" y="6610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566" name="テキスト ボックス 565">
          <a:extLst>
            <a:ext uri="{FF2B5EF4-FFF2-40B4-BE49-F238E27FC236}">
              <a16:creationId xmlns:a16="http://schemas.microsoft.com/office/drawing/2014/main" id="{5A5483CF-13E9-4FC0-9CC2-43303F6A0732}"/>
            </a:ext>
          </a:extLst>
        </xdr:cNvPr>
        <xdr:cNvSpPr txBox="1"/>
      </xdr:nvSpPr>
      <xdr:spPr>
        <a:xfrm>
          <a:off x="16049171" y="6474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67" name="直線コネクタ 566">
          <a:extLst>
            <a:ext uri="{FF2B5EF4-FFF2-40B4-BE49-F238E27FC236}">
              <a16:creationId xmlns:a16="http://schemas.microsoft.com/office/drawing/2014/main" id="{45023F85-5A22-4F81-9EE7-20FECEA462FC}"/>
            </a:ext>
          </a:extLst>
        </xdr:cNvPr>
        <xdr:cNvCxnSpPr/>
      </xdr:nvCxnSpPr>
      <xdr:spPr>
        <a:xfrm>
          <a:off x="16459200" y="6248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568" name="テキスト ボックス 567">
          <a:extLst>
            <a:ext uri="{FF2B5EF4-FFF2-40B4-BE49-F238E27FC236}">
              <a16:creationId xmlns:a16="http://schemas.microsoft.com/office/drawing/2014/main" id="{F39A5ECD-1442-40E6-8A44-7BF8A583F0BF}"/>
            </a:ext>
          </a:extLst>
        </xdr:cNvPr>
        <xdr:cNvSpPr txBox="1"/>
      </xdr:nvSpPr>
      <xdr:spPr>
        <a:xfrm>
          <a:off x="16049171" y="6112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69" name="直線コネクタ 568">
          <a:extLst>
            <a:ext uri="{FF2B5EF4-FFF2-40B4-BE49-F238E27FC236}">
              <a16:creationId xmlns:a16="http://schemas.microsoft.com/office/drawing/2014/main" id="{11D034D1-DC1E-4A43-A654-D9EE0965595C}"/>
            </a:ext>
          </a:extLst>
        </xdr:cNvPr>
        <xdr:cNvCxnSpPr/>
      </xdr:nvCxnSpPr>
      <xdr:spPr>
        <a:xfrm>
          <a:off x="16459200" y="5880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570" name="テキスト ボックス 569">
          <a:extLst>
            <a:ext uri="{FF2B5EF4-FFF2-40B4-BE49-F238E27FC236}">
              <a16:creationId xmlns:a16="http://schemas.microsoft.com/office/drawing/2014/main" id="{68170DA2-ED58-43E0-88AD-CA7777388D9A}"/>
            </a:ext>
          </a:extLst>
        </xdr:cNvPr>
        <xdr:cNvSpPr txBox="1"/>
      </xdr:nvSpPr>
      <xdr:spPr>
        <a:xfrm>
          <a:off x="16049171" y="5744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71" name="直線コネクタ 570">
          <a:extLst>
            <a:ext uri="{FF2B5EF4-FFF2-40B4-BE49-F238E27FC236}">
              <a16:creationId xmlns:a16="http://schemas.microsoft.com/office/drawing/2014/main" id="{0DB03FBD-2DDE-4AD0-A6D2-9B9EEB043ABF}"/>
            </a:ext>
          </a:extLst>
        </xdr:cNvPr>
        <xdr:cNvCxnSpPr/>
      </xdr:nvCxnSpPr>
      <xdr:spPr>
        <a:xfrm>
          <a:off x="16459200" y="5511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572" name="テキスト ボックス 571">
          <a:extLst>
            <a:ext uri="{FF2B5EF4-FFF2-40B4-BE49-F238E27FC236}">
              <a16:creationId xmlns:a16="http://schemas.microsoft.com/office/drawing/2014/main" id="{6D9FB9AC-DA95-437A-8E37-5FD66ED24213}"/>
            </a:ext>
          </a:extLst>
        </xdr:cNvPr>
        <xdr:cNvSpPr txBox="1"/>
      </xdr:nvSpPr>
      <xdr:spPr>
        <a:xfrm>
          <a:off x="16049171" y="5375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3" name="直線コネクタ 572">
          <a:extLst>
            <a:ext uri="{FF2B5EF4-FFF2-40B4-BE49-F238E27FC236}">
              <a16:creationId xmlns:a16="http://schemas.microsoft.com/office/drawing/2014/main" id="{F752D6C2-5C73-4D87-9223-DB7FE9A05BC4}"/>
            </a:ext>
          </a:extLst>
        </xdr:cNvPr>
        <xdr:cNvCxnSpPr/>
      </xdr:nvCxnSpPr>
      <xdr:spPr>
        <a:xfrm>
          <a:off x="16459200" y="5143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574" name="テキスト ボックス 573">
          <a:extLst>
            <a:ext uri="{FF2B5EF4-FFF2-40B4-BE49-F238E27FC236}">
              <a16:creationId xmlns:a16="http://schemas.microsoft.com/office/drawing/2014/main" id="{F97DF007-F9D2-4CE7-B27A-0F1976DAF555}"/>
            </a:ext>
          </a:extLst>
        </xdr:cNvPr>
        <xdr:cNvSpPr txBox="1"/>
      </xdr:nvSpPr>
      <xdr:spPr>
        <a:xfrm>
          <a:off x="16049171" y="50076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5" name="【認定こども園・幼稚園・保育所】&#10;一人当たり面積グラフ枠">
          <a:extLst>
            <a:ext uri="{FF2B5EF4-FFF2-40B4-BE49-F238E27FC236}">
              <a16:creationId xmlns:a16="http://schemas.microsoft.com/office/drawing/2014/main" id="{BD77F5D7-5663-4E91-872E-93BAF845FC73}"/>
            </a:ext>
          </a:extLst>
        </xdr:cNvPr>
        <xdr:cNvSpPr/>
      </xdr:nvSpPr>
      <xdr:spPr>
        <a:xfrm>
          <a:off x="16459200" y="51435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95250</xdr:rowOff>
    </xdr:from>
    <xdr:to>
      <xdr:col>116</xdr:col>
      <xdr:colOff>62864</xdr:colOff>
      <xdr:row>42</xdr:row>
      <xdr:rowOff>0</xdr:rowOff>
    </xdr:to>
    <xdr:cxnSp macro="">
      <xdr:nvCxnSpPr>
        <xdr:cNvPr id="576" name="直線コネクタ 575">
          <a:extLst>
            <a:ext uri="{FF2B5EF4-FFF2-40B4-BE49-F238E27FC236}">
              <a16:creationId xmlns:a16="http://schemas.microsoft.com/office/drawing/2014/main" id="{9EEC1053-EA30-4673-ADED-E1A45B31118A}"/>
            </a:ext>
          </a:extLst>
        </xdr:cNvPr>
        <xdr:cNvCxnSpPr/>
      </xdr:nvCxnSpPr>
      <xdr:spPr>
        <a:xfrm flipV="1">
          <a:off x="19951064" y="5549900"/>
          <a:ext cx="0" cy="13906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3827</xdr:rowOff>
    </xdr:from>
    <xdr:ext cx="469744" cy="259045"/>
    <xdr:sp macro="" textlink="">
      <xdr:nvSpPr>
        <xdr:cNvPr id="577" name="【認定こども園・幼稚園・保育所】&#10;一人当たり面積最小値テキスト">
          <a:extLst>
            <a:ext uri="{FF2B5EF4-FFF2-40B4-BE49-F238E27FC236}">
              <a16:creationId xmlns:a16="http://schemas.microsoft.com/office/drawing/2014/main" id="{90AB8534-5A1B-4D06-9244-121341905CD1}"/>
            </a:ext>
          </a:extLst>
        </xdr:cNvPr>
        <xdr:cNvSpPr txBox="1"/>
      </xdr:nvSpPr>
      <xdr:spPr>
        <a:xfrm>
          <a:off x="19989800" y="6944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0</xdr:rowOff>
    </xdr:from>
    <xdr:to>
      <xdr:col>116</xdr:col>
      <xdr:colOff>152400</xdr:colOff>
      <xdr:row>42</xdr:row>
      <xdr:rowOff>0</xdr:rowOff>
    </xdr:to>
    <xdr:cxnSp macro="">
      <xdr:nvCxnSpPr>
        <xdr:cNvPr id="578" name="直線コネクタ 577">
          <a:extLst>
            <a:ext uri="{FF2B5EF4-FFF2-40B4-BE49-F238E27FC236}">
              <a16:creationId xmlns:a16="http://schemas.microsoft.com/office/drawing/2014/main" id="{1783F0F2-A85A-487A-8E72-593105CA1259}"/>
            </a:ext>
          </a:extLst>
        </xdr:cNvPr>
        <xdr:cNvCxnSpPr/>
      </xdr:nvCxnSpPr>
      <xdr:spPr>
        <a:xfrm>
          <a:off x="19881850" y="69405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41927</xdr:rowOff>
    </xdr:from>
    <xdr:ext cx="469744" cy="259045"/>
    <xdr:sp macro="" textlink="">
      <xdr:nvSpPr>
        <xdr:cNvPr id="579" name="【認定こども園・幼稚園・保育所】&#10;一人当たり面積最大値テキスト">
          <a:extLst>
            <a:ext uri="{FF2B5EF4-FFF2-40B4-BE49-F238E27FC236}">
              <a16:creationId xmlns:a16="http://schemas.microsoft.com/office/drawing/2014/main" id="{02E5D842-ADB9-4159-A3A5-30AC5F814D63}"/>
            </a:ext>
          </a:extLst>
        </xdr:cNvPr>
        <xdr:cNvSpPr txBox="1"/>
      </xdr:nvSpPr>
      <xdr:spPr>
        <a:xfrm>
          <a:off x="19989800" y="5331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95250</xdr:rowOff>
    </xdr:from>
    <xdr:to>
      <xdr:col>116</xdr:col>
      <xdr:colOff>152400</xdr:colOff>
      <xdr:row>33</xdr:row>
      <xdr:rowOff>95250</xdr:rowOff>
    </xdr:to>
    <xdr:cxnSp macro="">
      <xdr:nvCxnSpPr>
        <xdr:cNvPr id="580" name="直線コネクタ 579">
          <a:extLst>
            <a:ext uri="{FF2B5EF4-FFF2-40B4-BE49-F238E27FC236}">
              <a16:creationId xmlns:a16="http://schemas.microsoft.com/office/drawing/2014/main" id="{D143EA53-8D2C-49E6-9B80-25A146AEE7A7}"/>
            </a:ext>
          </a:extLst>
        </xdr:cNvPr>
        <xdr:cNvCxnSpPr/>
      </xdr:nvCxnSpPr>
      <xdr:spPr>
        <a:xfrm>
          <a:off x="19881850" y="55499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13987</xdr:rowOff>
    </xdr:from>
    <xdr:ext cx="469744" cy="259045"/>
    <xdr:sp macro="" textlink="">
      <xdr:nvSpPr>
        <xdr:cNvPr id="581" name="【認定こども園・幼稚園・保育所】&#10;一人当たり面積平均値テキスト">
          <a:extLst>
            <a:ext uri="{FF2B5EF4-FFF2-40B4-BE49-F238E27FC236}">
              <a16:creationId xmlns:a16="http://schemas.microsoft.com/office/drawing/2014/main" id="{74D7C429-E9E4-42CD-AE31-CC8B6ABF6974}"/>
            </a:ext>
          </a:extLst>
        </xdr:cNvPr>
        <xdr:cNvSpPr txBox="1"/>
      </xdr:nvSpPr>
      <xdr:spPr>
        <a:xfrm>
          <a:off x="19989800" y="62941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162560</xdr:rowOff>
    </xdr:from>
    <xdr:to>
      <xdr:col>116</xdr:col>
      <xdr:colOff>114300</xdr:colOff>
      <xdr:row>39</xdr:row>
      <xdr:rowOff>92710</xdr:rowOff>
    </xdr:to>
    <xdr:sp macro="" textlink="">
      <xdr:nvSpPr>
        <xdr:cNvPr id="582" name="フローチャート: 判断 581">
          <a:extLst>
            <a:ext uri="{FF2B5EF4-FFF2-40B4-BE49-F238E27FC236}">
              <a16:creationId xmlns:a16="http://schemas.microsoft.com/office/drawing/2014/main" id="{57D16BCD-BA32-4830-A24F-27E8DF9DF3CE}"/>
            </a:ext>
          </a:extLst>
        </xdr:cNvPr>
        <xdr:cNvSpPr/>
      </xdr:nvSpPr>
      <xdr:spPr>
        <a:xfrm>
          <a:off x="19900900" y="644271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147320</xdr:rowOff>
    </xdr:from>
    <xdr:to>
      <xdr:col>112</xdr:col>
      <xdr:colOff>38100</xdr:colOff>
      <xdr:row>39</xdr:row>
      <xdr:rowOff>77470</xdr:rowOff>
    </xdr:to>
    <xdr:sp macro="" textlink="">
      <xdr:nvSpPr>
        <xdr:cNvPr id="583" name="フローチャート: 判断 582">
          <a:extLst>
            <a:ext uri="{FF2B5EF4-FFF2-40B4-BE49-F238E27FC236}">
              <a16:creationId xmlns:a16="http://schemas.microsoft.com/office/drawing/2014/main" id="{FDC4B65F-C516-42BC-A01F-6964714BB046}"/>
            </a:ext>
          </a:extLst>
        </xdr:cNvPr>
        <xdr:cNvSpPr/>
      </xdr:nvSpPr>
      <xdr:spPr>
        <a:xfrm>
          <a:off x="19157950" y="642747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162560</xdr:rowOff>
    </xdr:from>
    <xdr:to>
      <xdr:col>107</xdr:col>
      <xdr:colOff>101600</xdr:colOff>
      <xdr:row>39</xdr:row>
      <xdr:rowOff>92710</xdr:rowOff>
    </xdr:to>
    <xdr:sp macro="" textlink="">
      <xdr:nvSpPr>
        <xdr:cNvPr id="584" name="フローチャート: 判断 583">
          <a:extLst>
            <a:ext uri="{FF2B5EF4-FFF2-40B4-BE49-F238E27FC236}">
              <a16:creationId xmlns:a16="http://schemas.microsoft.com/office/drawing/2014/main" id="{E3204E15-CB48-45C3-8F6B-40D816D846B2}"/>
            </a:ext>
          </a:extLst>
        </xdr:cNvPr>
        <xdr:cNvSpPr/>
      </xdr:nvSpPr>
      <xdr:spPr>
        <a:xfrm>
          <a:off x="18345150" y="644271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154940</xdr:rowOff>
    </xdr:from>
    <xdr:to>
      <xdr:col>102</xdr:col>
      <xdr:colOff>165100</xdr:colOff>
      <xdr:row>39</xdr:row>
      <xdr:rowOff>85090</xdr:rowOff>
    </xdr:to>
    <xdr:sp macro="" textlink="">
      <xdr:nvSpPr>
        <xdr:cNvPr id="585" name="フローチャート: 判断 584">
          <a:extLst>
            <a:ext uri="{FF2B5EF4-FFF2-40B4-BE49-F238E27FC236}">
              <a16:creationId xmlns:a16="http://schemas.microsoft.com/office/drawing/2014/main" id="{F6294A2B-9B85-4736-B4CD-5ABC11EA7436}"/>
            </a:ext>
          </a:extLst>
        </xdr:cNvPr>
        <xdr:cNvSpPr/>
      </xdr:nvSpPr>
      <xdr:spPr>
        <a:xfrm>
          <a:off x="17551400" y="643509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154940</xdr:rowOff>
    </xdr:from>
    <xdr:to>
      <xdr:col>98</xdr:col>
      <xdr:colOff>38100</xdr:colOff>
      <xdr:row>39</xdr:row>
      <xdr:rowOff>85090</xdr:rowOff>
    </xdr:to>
    <xdr:sp macro="" textlink="">
      <xdr:nvSpPr>
        <xdr:cNvPr id="586" name="フローチャート: 判断 585">
          <a:extLst>
            <a:ext uri="{FF2B5EF4-FFF2-40B4-BE49-F238E27FC236}">
              <a16:creationId xmlns:a16="http://schemas.microsoft.com/office/drawing/2014/main" id="{757B43D5-6131-40F8-BF16-304AAF9CA788}"/>
            </a:ext>
          </a:extLst>
        </xdr:cNvPr>
        <xdr:cNvSpPr/>
      </xdr:nvSpPr>
      <xdr:spPr>
        <a:xfrm>
          <a:off x="16757650" y="643509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7" name="テキスト ボックス 586">
          <a:extLst>
            <a:ext uri="{FF2B5EF4-FFF2-40B4-BE49-F238E27FC236}">
              <a16:creationId xmlns:a16="http://schemas.microsoft.com/office/drawing/2014/main" id="{A07389BE-62DE-4444-959C-A8672C317DFE}"/>
            </a:ext>
          </a:extLst>
        </xdr:cNvPr>
        <xdr:cNvSpPr txBox="1"/>
      </xdr:nvSpPr>
      <xdr:spPr>
        <a:xfrm>
          <a:off x="197802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8" name="テキスト ボックス 587">
          <a:extLst>
            <a:ext uri="{FF2B5EF4-FFF2-40B4-BE49-F238E27FC236}">
              <a16:creationId xmlns:a16="http://schemas.microsoft.com/office/drawing/2014/main" id="{DC3083FC-8FED-4BBC-891B-1FA53685180D}"/>
            </a:ext>
          </a:extLst>
        </xdr:cNvPr>
        <xdr:cNvSpPr txBox="1"/>
      </xdr:nvSpPr>
      <xdr:spPr>
        <a:xfrm>
          <a:off x="190309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9" name="テキスト ボックス 588">
          <a:extLst>
            <a:ext uri="{FF2B5EF4-FFF2-40B4-BE49-F238E27FC236}">
              <a16:creationId xmlns:a16="http://schemas.microsoft.com/office/drawing/2014/main" id="{F069AFE2-3934-4466-B696-193EB681C586}"/>
            </a:ext>
          </a:extLst>
        </xdr:cNvPr>
        <xdr:cNvSpPr txBox="1"/>
      </xdr:nvSpPr>
      <xdr:spPr>
        <a:xfrm>
          <a:off x="182245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90" name="テキスト ボックス 589">
          <a:extLst>
            <a:ext uri="{FF2B5EF4-FFF2-40B4-BE49-F238E27FC236}">
              <a16:creationId xmlns:a16="http://schemas.microsoft.com/office/drawing/2014/main" id="{452D26A2-75C7-44D9-97AA-9BFD91F6D538}"/>
            </a:ext>
          </a:extLst>
        </xdr:cNvPr>
        <xdr:cNvSpPr txBox="1"/>
      </xdr:nvSpPr>
      <xdr:spPr>
        <a:xfrm>
          <a:off x="174307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91" name="テキスト ボックス 590">
          <a:extLst>
            <a:ext uri="{FF2B5EF4-FFF2-40B4-BE49-F238E27FC236}">
              <a16:creationId xmlns:a16="http://schemas.microsoft.com/office/drawing/2014/main" id="{FB7FCC73-BAF7-494A-AEB7-BF3650886498}"/>
            </a:ext>
          </a:extLst>
        </xdr:cNvPr>
        <xdr:cNvSpPr txBox="1"/>
      </xdr:nvSpPr>
      <xdr:spPr>
        <a:xfrm>
          <a:off x="166306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13970</xdr:rowOff>
    </xdr:from>
    <xdr:to>
      <xdr:col>116</xdr:col>
      <xdr:colOff>114300</xdr:colOff>
      <xdr:row>41</xdr:row>
      <xdr:rowOff>115570</xdr:rowOff>
    </xdr:to>
    <xdr:sp macro="" textlink="">
      <xdr:nvSpPr>
        <xdr:cNvPr id="592" name="楕円 591">
          <a:extLst>
            <a:ext uri="{FF2B5EF4-FFF2-40B4-BE49-F238E27FC236}">
              <a16:creationId xmlns:a16="http://schemas.microsoft.com/office/drawing/2014/main" id="{DB082836-C816-4549-B394-05B45100C5E8}"/>
            </a:ext>
          </a:extLst>
        </xdr:cNvPr>
        <xdr:cNvSpPr/>
      </xdr:nvSpPr>
      <xdr:spPr>
        <a:xfrm>
          <a:off x="19900900" y="6789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100347</xdr:rowOff>
    </xdr:from>
    <xdr:ext cx="469744" cy="259045"/>
    <xdr:sp macro="" textlink="">
      <xdr:nvSpPr>
        <xdr:cNvPr id="593" name="【認定こども園・幼稚園・保育所】&#10;一人当たり面積該当値テキスト">
          <a:extLst>
            <a:ext uri="{FF2B5EF4-FFF2-40B4-BE49-F238E27FC236}">
              <a16:creationId xmlns:a16="http://schemas.microsoft.com/office/drawing/2014/main" id="{5931EEE3-F464-4DDA-981A-BA249FB9E7C1}"/>
            </a:ext>
          </a:extLst>
        </xdr:cNvPr>
        <xdr:cNvSpPr txBox="1"/>
      </xdr:nvSpPr>
      <xdr:spPr>
        <a:xfrm>
          <a:off x="19989800" y="6710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13970</xdr:rowOff>
    </xdr:from>
    <xdr:to>
      <xdr:col>112</xdr:col>
      <xdr:colOff>38100</xdr:colOff>
      <xdr:row>41</xdr:row>
      <xdr:rowOff>115570</xdr:rowOff>
    </xdr:to>
    <xdr:sp macro="" textlink="">
      <xdr:nvSpPr>
        <xdr:cNvPr id="594" name="楕円 593">
          <a:extLst>
            <a:ext uri="{FF2B5EF4-FFF2-40B4-BE49-F238E27FC236}">
              <a16:creationId xmlns:a16="http://schemas.microsoft.com/office/drawing/2014/main" id="{B65988C3-4CC5-4AA7-ADAF-94E38559C61D}"/>
            </a:ext>
          </a:extLst>
        </xdr:cNvPr>
        <xdr:cNvSpPr/>
      </xdr:nvSpPr>
      <xdr:spPr>
        <a:xfrm>
          <a:off x="19157950" y="678942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64770</xdr:rowOff>
    </xdr:from>
    <xdr:to>
      <xdr:col>116</xdr:col>
      <xdr:colOff>63500</xdr:colOff>
      <xdr:row>41</xdr:row>
      <xdr:rowOff>64770</xdr:rowOff>
    </xdr:to>
    <xdr:cxnSp macro="">
      <xdr:nvCxnSpPr>
        <xdr:cNvPr id="595" name="直線コネクタ 594">
          <a:extLst>
            <a:ext uri="{FF2B5EF4-FFF2-40B4-BE49-F238E27FC236}">
              <a16:creationId xmlns:a16="http://schemas.microsoft.com/office/drawing/2014/main" id="{71442D70-1C01-492C-A5E9-D60304496E1E}"/>
            </a:ext>
          </a:extLst>
        </xdr:cNvPr>
        <xdr:cNvCxnSpPr/>
      </xdr:nvCxnSpPr>
      <xdr:spPr>
        <a:xfrm>
          <a:off x="19202400" y="6840220"/>
          <a:ext cx="7493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13970</xdr:rowOff>
    </xdr:from>
    <xdr:to>
      <xdr:col>107</xdr:col>
      <xdr:colOff>101600</xdr:colOff>
      <xdr:row>41</xdr:row>
      <xdr:rowOff>115570</xdr:rowOff>
    </xdr:to>
    <xdr:sp macro="" textlink="">
      <xdr:nvSpPr>
        <xdr:cNvPr id="596" name="楕円 595">
          <a:extLst>
            <a:ext uri="{FF2B5EF4-FFF2-40B4-BE49-F238E27FC236}">
              <a16:creationId xmlns:a16="http://schemas.microsoft.com/office/drawing/2014/main" id="{7B46A8D6-BCD9-4E4C-B017-6A2E4CA18477}"/>
            </a:ext>
          </a:extLst>
        </xdr:cNvPr>
        <xdr:cNvSpPr/>
      </xdr:nvSpPr>
      <xdr:spPr>
        <a:xfrm>
          <a:off x="18345150" y="6789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64770</xdr:rowOff>
    </xdr:from>
    <xdr:to>
      <xdr:col>111</xdr:col>
      <xdr:colOff>177800</xdr:colOff>
      <xdr:row>41</xdr:row>
      <xdr:rowOff>64770</xdr:rowOff>
    </xdr:to>
    <xdr:cxnSp macro="">
      <xdr:nvCxnSpPr>
        <xdr:cNvPr id="597" name="直線コネクタ 596">
          <a:extLst>
            <a:ext uri="{FF2B5EF4-FFF2-40B4-BE49-F238E27FC236}">
              <a16:creationId xmlns:a16="http://schemas.microsoft.com/office/drawing/2014/main" id="{E4F25676-540A-4546-801D-126CF5C01E5E}"/>
            </a:ext>
          </a:extLst>
        </xdr:cNvPr>
        <xdr:cNvCxnSpPr/>
      </xdr:nvCxnSpPr>
      <xdr:spPr>
        <a:xfrm>
          <a:off x="18395950" y="6840220"/>
          <a:ext cx="806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21590</xdr:rowOff>
    </xdr:from>
    <xdr:to>
      <xdr:col>102</xdr:col>
      <xdr:colOff>165100</xdr:colOff>
      <xdr:row>41</xdr:row>
      <xdr:rowOff>123190</xdr:rowOff>
    </xdr:to>
    <xdr:sp macro="" textlink="">
      <xdr:nvSpPr>
        <xdr:cNvPr id="598" name="楕円 597">
          <a:extLst>
            <a:ext uri="{FF2B5EF4-FFF2-40B4-BE49-F238E27FC236}">
              <a16:creationId xmlns:a16="http://schemas.microsoft.com/office/drawing/2014/main" id="{B63DDAF8-0390-4A1D-8E89-4B95C97598C0}"/>
            </a:ext>
          </a:extLst>
        </xdr:cNvPr>
        <xdr:cNvSpPr/>
      </xdr:nvSpPr>
      <xdr:spPr>
        <a:xfrm>
          <a:off x="17551400" y="6797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64770</xdr:rowOff>
    </xdr:from>
    <xdr:to>
      <xdr:col>107</xdr:col>
      <xdr:colOff>50800</xdr:colOff>
      <xdr:row>41</xdr:row>
      <xdr:rowOff>72390</xdr:rowOff>
    </xdr:to>
    <xdr:cxnSp macro="">
      <xdr:nvCxnSpPr>
        <xdr:cNvPr id="599" name="直線コネクタ 598">
          <a:extLst>
            <a:ext uri="{FF2B5EF4-FFF2-40B4-BE49-F238E27FC236}">
              <a16:creationId xmlns:a16="http://schemas.microsoft.com/office/drawing/2014/main" id="{2020E94E-40CF-40C1-8AFF-97181D7BFABD}"/>
            </a:ext>
          </a:extLst>
        </xdr:cNvPr>
        <xdr:cNvCxnSpPr/>
      </xdr:nvCxnSpPr>
      <xdr:spPr>
        <a:xfrm flipV="1">
          <a:off x="17602200" y="6840220"/>
          <a:ext cx="79375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41</xdr:row>
      <xdr:rowOff>21590</xdr:rowOff>
    </xdr:from>
    <xdr:to>
      <xdr:col>98</xdr:col>
      <xdr:colOff>38100</xdr:colOff>
      <xdr:row>41</xdr:row>
      <xdr:rowOff>123190</xdr:rowOff>
    </xdr:to>
    <xdr:sp macro="" textlink="">
      <xdr:nvSpPr>
        <xdr:cNvPr id="600" name="楕円 599">
          <a:extLst>
            <a:ext uri="{FF2B5EF4-FFF2-40B4-BE49-F238E27FC236}">
              <a16:creationId xmlns:a16="http://schemas.microsoft.com/office/drawing/2014/main" id="{402C07C4-C79E-4A97-92D6-D5CF0EF241F1}"/>
            </a:ext>
          </a:extLst>
        </xdr:cNvPr>
        <xdr:cNvSpPr/>
      </xdr:nvSpPr>
      <xdr:spPr>
        <a:xfrm>
          <a:off x="16757650" y="679704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72390</xdr:rowOff>
    </xdr:from>
    <xdr:to>
      <xdr:col>102</xdr:col>
      <xdr:colOff>114300</xdr:colOff>
      <xdr:row>41</xdr:row>
      <xdr:rowOff>72390</xdr:rowOff>
    </xdr:to>
    <xdr:cxnSp macro="">
      <xdr:nvCxnSpPr>
        <xdr:cNvPr id="601" name="直線コネクタ 600">
          <a:extLst>
            <a:ext uri="{FF2B5EF4-FFF2-40B4-BE49-F238E27FC236}">
              <a16:creationId xmlns:a16="http://schemas.microsoft.com/office/drawing/2014/main" id="{EED489D9-C55C-4F95-97C4-1384FA88BBE3}"/>
            </a:ext>
          </a:extLst>
        </xdr:cNvPr>
        <xdr:cNvCxnSpPr/>
      </xdr:nvCxnSpPr>
      <xdr:spPr>
        <a:xfrm>
          <a:off x="16802100" y="6847840"/>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37</xdr:row>
      <xdr:rowOff>93997</xdr:rowOff>
    </xdr:from>
    <xdr:ext cx="469744" cy="259045"/>
    <xdr:sp macro="" textlink="">
      <xdr:nvSpPr>
        <xdr:cNvPr id="602" name="n_1aveValue【認定こども園・幼稚園・保育所】&#10;一人当たり面積">
          <a:extLst>
            <a:ext uri="{FF2B5EF4-FFF2-40B4-BE49-F238E27FC236}">
              <a16:creationId xmlns:a16="http://schemas.microsoft.com/office/drawing/2014/main" id="{C392239C-9EB9-4140-910C-70E766312451}"/>
            </a:ext>
          </a:extLst>
        </xdr:cNvPr>
        <xdr:cNvSpPr txBox="1"/>
      </xdr:nvSpPr>
      <xdr:spPr>
        <a:xfrm>
          <a:off x="18980227" y="6209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109237</xdr:rowOff>
    </xdr:from>
    <xdr:ext cx="469744" cy="259045"/>
    <xdr:sp macro="" textlink="">
      <xdr:nvSpPr>
        <xdr:cNvPr id="603" name="n_2aveValue【認定こども園・幼稚園・保育所】&#10;一人当たり面積">
          <a:extLst>
            <a:ext uri="{FF2B5EF4-FFF2-40B4-BE49-F238E27FC236}">
              <a16:creationId xmlns:a16="http://schemas.microsoft.com/office/drawing/2014/main" id="{F30A7599-0B5F-43B7-BBEB-A59EEC987F67}"/>
            </a:ext>
          </a:extLst>
        </xdr:cNvPr>
        <xdr:cNvSpPr txBox="1"/>
      </xdr:nvSpPr>
      <xdr:spPr>
        <a:xfrm>
          <a:off x="18180127" y="6224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101617</xdr:rowOff>
    </xdr:from>
    <xdr:ext cx="469744" cy="259045"/>
    <xdr:sp macro="" textlink="">
      <xdr:nvSpPr>
        <xdr:cNvPr id="604" name="n_3aveValue【認定こども園・幼稚園・保育所】&#10;一人当たり面積">
          <a:extLst>
            <a:ext uri="{FF2B5EF4-FFF2-40B4-BE49-F238E27FC236}">
              <a16:creationId xmlns:a16="http://schemas.microsoft.com/office/drawing/2014/main" id="{07E1738E-5991-4DC8-B079-D1F1C3A63298}"/>
            </a:ext>
          </a:extLst>
        </xdr:cNvPr>
        <xdr:cNvSpPr txBox="1"/>
      </xdr:nvSpPr>
      <xdr:spPr>
        <a:xfrm>
          <a:off x="17386377" y="6216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101617</xdr:rowOff>
    </xdr:from>
    <xdr:ext cx="469744" cy="259045"/>
    <xdr:sp macro="" textlink="">
      <xdr:nvSpPr>
        <xdr:cNvPr id="605" name="n_4aveValue【認定こども園・幼稚園・保育所】&#10;一人当たり面積">
          <a:extLst>
            <a:ext uri="{FF2B5EF4-FFF2-40B4-BE49-F238E27FC236}">
              <a16:creationId xmlns:a16="http://schemas.microsoft.com/office/drawing/2014/main" id="{FFED3E13-ED1A-43E8-88E6-6896C924ACC7}"/>
            </a:ext>
          </a:extLst>
        </xdr:cNvPr>
        <xdr:cNvSpPr txBox="1"/>
      </xdr:nvSpPr>
      <xdr:spPr>
        <a:xfrm>
          <a:off x="16592627" y="6216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41</xdr:row>
      <xdr:rowOff>106697</xdr:rowOff>
    </xdr:from>
    <xdr:ext cx="469744" cy="259045"/>
    <xdr:sp macro="" textlink="">
      <xdr:nvSpPr>
        <xdr:cNvPr id="606" name="n_1mainValue【認定こども園・幼稚園・保育所】&#10;一人当たり面積">
          <a:extLst>
            <a:ext uri="{FF2B5EF4-FFF2-40B4-BE49-F238E27FC236}">
              <a16:creationId xmlns:a16="http://schemas.microsoft.com/office/drawing/2014/main" id="{26B4EA04-CFDA-48C9-A78E-618119558457}"/>
            </a:ext>
          </a:extLst>
        </xdr:cNvPr>
        <xdr:cNvSpPr txBox="1"/>
      </xdr:nvSpPr>
      <xdr:spPr>
        <a:xfrm>
          <a:off x="18980227" y="6882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41</xdr:row>
      <xdr:rowOff>106697</xdr:rowOff>
    </xdr:from>
    <xdr:ext cx="469744" cy="259045"/>
    <xdr:sp macro="" textlink="">
      <xdr:nvSpPr>
        <xdr:cNvPr id="607" name="n_2mainValue【認定こども園・幼稚園・保育所】&#10;一人当たり面積">
          <a:extLst>
            <a:ext uri="{FF2B5EF4-FFF2-40B4-BE49-F238E27FC236}">
              <a16:creationId xmlns:a16="http://schemas.microsoft.com/office/drawing/2014/main" id="{9AFF03D0-7EE2-4B35-A0C3-96F2673CE671}"/>
            </a:ext>
          </a:extLst>
        </xdr:cNvPr>
        <xdr:cNvSpPr txBox="1"/>
      </xdr:nvSpPr>
      <xdr:spPr>
        <a:xfrm>
          <a:off x="18180127" y="6882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41</xdr:row>
      <xdr:rowOff>114317</xdr:rowOff>
    </xdr:from>
    <xdr:ext cx="469744" cy="259045"/>
    <xdr:sp macro="" textlink="">
      <xdr:nvSpPr>
        <xdr:cNvPr id="608" name="n_3mainValue【認定こども園・幼稚園・保育所】&#10;一人当たり面積">
          <a:extLst>
            <a:ext uri="{FF2B5EF4-FFF2-40B4-BE49-F238E27FC236}">
              <a16:creationId xmlns:a16="http://schemas.microsoft.com/office/drawing/2014/main" id="{4CBF9B45-56AD-41B8-BAE2-73704A8A6E62}"/>
            </a:ext>
          </a:extLst>
        </xdr:cNvPr>
        <xdr:cNvSpPr txBox="1"/>
      </xdr:nvSpPr>
      <xdr:spPr>
        <a:xfrm>
          <a:off x="17386377" y="6889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41</xdr:row>
      <xdr:rowOff>114317</xdr:rowOff>
    </xdr:from>
    <xdr:ext cx="469744" cy="259045"/>
    <xdr:sp macro="" textlink="">
      <xdr:nvSpPr>
        <xdr:cNvPr id="609" name="n_4mainValue【認定こども園・幼稚園・保育所】&#10;一人当たり面積">
          <a:extLst>
            <a:ext uri="{FF2B5EF4-FFF2-40B4-BE49-F238E27FC236}">
              <a16:creationId xmlns:a16="http://schemas.microsoft.com/office/drawing/2014/main" id="{B85CD89B-6318-4740-BF99-2B0E1C3519B4}"/>
            </a:ext>
          </a:extLst>
        </xdr:cNvPr>
        <xdr:cNvSpPr txBox="1"/>
      </xdr:nvSpPr>
      <xdr:spPr>
        <a:xfrm>
          <a:off x="16592627" y="6889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10" name="正方形/長方形 609">
          <a:extLst>
            <a:ext uri="{FF2B5EF4-FFF2-40B4-BE49-F238E27FC236}">
              <a16:creationId xmlns:a16="http://schemas.microsoft.com/office/drawing/2014/main" id="{4AEB35D6-AC12-4476-8833-E226D99E6BC4}"/>
            </a:ext>
          </a:extLst>
        </xdr:cNvPr>
        <xdr:cNvSpPr/>
      </xdr:nvSpPr>
      <xdr:spPr>
        <a:xfrm>
          <a:off x="11207750" y="77152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11" name="正方形/長方形 610">
          <a:extLst>
            <a:ext uri="{FF2B5EF4-FFF2-40B4-BE49-F238E27FC236}">
              <a16:creationId xmlns:a16="http://schemas.microsoft.com/office/drawing/2014/main" id="{659DA235-6269-4341-AC0C-139A9412B431}"/>
            </a:ext>
          </a:extLst>
        </xdr:cNvPr>
        <xdr:cNvSpPr/>
      </xdr:nvSpPr>
      <xdr:spPr>
        <a:xfrm>
          <a:off x="113157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12" name="正方形/長方形 611">
          <a:extLst>
            <a:ext uri="{FF2B5EF4-FFF2-40B4-BE49-F238E27FC236}">
              <a16:creationId xmlns:a16="http://schemas.microsoft.com/office/drawing/2014/main" id="{842B4150-88DF-4CB1-AF64-F546D3A676E4}"/>
            </a:ext>
          </a:extLst>
        </xdr:cNvPr>
        <xdr:cNvSpPr/>
      </xdr:nvSpPr>
      <xdr:spPr>
        <a:xfrm>
          <a:off x="113157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3" name="正方形/長方形 612">
          <a:extLst>
            <a:ext uri="{FF2B5EF4-FFF2-40B4-BE49-F238E27FC236}">
              <a16:creationId xmlns:a16="http://schemas.microsoft.com/office/drawing/2014/main" id="{0F22DDF8-61B5-4C12-8312-A12C2F32B165}"/>
            </a:ext>
          </a:extLst>
        </xdr:cNvPr>
        <xdr:cNvSpPr/>
      </xdr:nvSpPr>
      <xdr:spPr>
        <a:xfrm>
          <a:off x="1223645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4" name="正方形/長方形 613">
          <a:extLst>
            <a:ext uri="{FF2B5EF4-FFF2-40B4-BE49-F238E27FC236}">
              <a16:creationId xmlns:a16="http://schemas.microsoft.com/office/drawing/2014/main" id="{E3240AA8-6524-4FD2-A0FB-D17006347702}"/>
            </a:ext>
          </a:extLst>
        </xdr:cNvPr>
        <xdr:cNvSpPr/>
      </xdr:nvSpPr>
      <xdr:spPr>
        <a:xfrm>
          <a:off x="1223645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5" name="正方形/長方形 614">
          <a:extLst>
            <a:ext uri="{FF2B5EF4-FFF2-40B4-BE49-F238E27FC236}">
              <a16:creationId xmlns:a16="http://schemas.microsoft.com/office/drawing/2014/main" id="{977C8F26-9392-4272-B1FF-FDF148BE43E5}"/>
            </a:ext>
          </a:extLst>
        </xdr:cNvPr>
        <xdr:cNvSpPr/>
      </xdr:nvSpPr>
      <xdr:spPr>
        <a:xfrm>
          <a:off x="1326515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6" name="正方形/長方形 615">
          <a:extLst>
            <a:ext uri="{FF2B5EF4-FFF2-40B4-BE49-F238E27FC236}">
              <a16:creationId xmlns:a16="http://schemas.microsoft.com/office/drawing/2014/main" id="{5B237D3E-AE59-4ECD-A4DB-372CD3239F10}"/>
            </a:ext>
          </a:extLst>
        </xdr:cNvPr>
        <xdr:cNvSpPr/>
      </xdr:nvSpPr>
      <xdr:spPr>
        <a:xfrm>
          <a:off x="1326515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7" name="正方形/長方形 616">
          <a:extLst>
            <a:ext uri="{FF2B5EF4-FFF2-40B4-BE49-F238E27FC236}">
              <a16:creationId xmlns:a16="http://schemas.microsoft.com/office/drawing/2014/main" id="{07BF39AB-D950-4DBF-AB4D-8E661DF8DC94}"/>
            </a:ext>
          </a:extLst>
        </xdr:cNvPr>
        <xdr:cNvSpPr/>
      </xdr:nvSpPr>
      <xdr:spPr>
        <a:xfrm>
          <a:off x="11207750" y="88138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8" name="テキスト ボックス 617">
          <a:extLst>
            <a:ext uri="{FF2B5EF4-FFF2-40B4-BE49-F238E27FC236}">
              <a16:creationId xmlns:a16="http://schemas.microsoft.com/office/drawing/2014/main" id="{33394BD4-6F45-4BE1-8FC3-E1E10321D691}"/>
            </a:ext>
          </a:extLst>
        </xdr:cNvPr>
        <xdr:cNvSpPr txBox="1"/>
      </xdr:nvSpPr>
      <xdr:spPr>
        <a:xfrm>
          <a:off x="11169650" y="86296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9" name="直線コネクタ 618">
          <a:extLst>
            <a:ext uri="{FF2B5EF4-FFF2-40B4-BE49-F238E27FC236}">
              <a16:creationId xmlns:a16="http://schemas.microsoft.com/office/drawing/2014/main" id="{573AA0D1-1F5E-4BFA-B4FE-1F7AA8557BC5}"/>
            </a:ext>
          </a:extLst>
        </xdr:cNvPr>
        <xdr:cNvCxnSpPr/>
      </xdr:nvCxnSpPr>
      <xdr:spPr>
        <a:xfrm>
          <a:off x="11207750" y="110172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20" name="テキスト ボックス 619">
          <a:extLst>
            <a:ext uri="{FF2B5EF4-FFF2-40B4-BE49-F238E27FC236}">
              <a16:creationId xmlns:a16="http://schemas.microsoft.com/office/drawing/2014/main" id="{065997A1-E1F3-41F2-A982-7051FA714CED}"/>
            </a:ext>
          </a:extLst>
        </xdr:cNvPr>
        <xdr:cNvSpPr txBox="1"/>
      </xdr:nvSpPr>
      <xdr:spPr>
        <a:xfrm>
          <a:off x="10797721" y="10881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0</xdr:rowOff>
    </xdr:from>
    <xdr:to>
      <xdr:col>89</xdr:col>
      <xdr:colOff>177800</xdr:colOff>
      <xdr:row>64</xdr:row>
      <xdr:rowOff>0</xdr:rowOff>
    </xdr:to>
    <xdr:cxnSp macro="">
      <xdr:nvCxnSpPr>
        <xdr:cNvPr id="621" name="直線コネクタ 620">
          <a:extLst>
            <a:ext uri="{FF2B5EF4-FFF2-40B4-BE49-F238E27FC236}">
              <a16:creationId xmlns:a16="http://schemas.microsoft.com/office/drawing/2014/main" id="{52CD76DC-AD9C-4728-A07D-AF9268B4BB9B}"/>
            </a:ext>
          </a:extLst>
        </xdr:cNvPr>
        <xdr:cNvCxnSpPr/>
      </xdr:nvCxnSpPr>
      <xdr:spPr>
        <a:xfrm>
          <a:off x="11207750" y="105727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29227</xdr:rowOff>
    </xdr:from>
    <xdr:ext cx="467179" cy="259045"/>
    <xdr:sp macro="" textlink="">
      <xdr:nvSpPr>
        <xdr:cNvPr id="622" name="テキスト ボックス 621">
          <a:extLst>
            <a:ext uri="{FF2B5EF4-FFF2-40B4-BE49-F238E27FC236}">
              <a16:creationId xmlns:a16="http://schemas.microsoft.com/office/drawing/2014/main" id="{7D808F9D-0550-4C61-99F2-5291A657DB20}"/>
            </a:ext>
          </a:extLst>
        </xdr:cNvPr>
        <xdr:cNvSpPr txBox="1"/>
      </xdr:nvSpPr>
      <xdr:spPr>
        <a:xfrm>
          <a:off x="10797721" y="104368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57150</xdr:rowOff>
    </xdr:from>
    <xdr:to>
      <xdr:col>89</xdr:col>
      <xdr:colOff>177800</xdr:colOff>
      <xdr:row>61</xdr:row>
      <xdr:rowOff>57150</xdr:rowOff>
    </xdr:to>
    <xdr:cxnSp macro="">
      <xdr:nvCxnSpPr>
        <xdr:cNvPr id="623" name="直線コネクタ 622">
          <a:extLst>
            <a:ext uri="{FF2B5EF4-FFF2-40B4-BE49-F238E27FC236}">
              <a16:creationId xmlns:a16="http://schemas.microsoft.com/office/drawing/2014/main" id="{E2EA2254-94AA-4C24-9C33-184F26FBE0A2}"/>
            </a:ext>
          </a:extLst>
        </xdr:cNvPr>
        <xdr:cNvCxnSpPr/>
      </xdr:nvCxnSpPr>
      <xdr:spPr>
        <a:xfrm>
          <a:off x="11207750" y="101346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86377</xdr:rowOff>
    </xdr:from>
    <xdr:ext cx="403059" cy="259045"/>
    <xdr:sp macro="" textlink="">
      <xdr:nvSpPr>
        <xdr:cNvPr id="624" name="テキスト ボックス 623">
          <a:extLst>
            <a:ext uri="{FF2B5EF4-FFF2-40B4-BE49-F238E27FC236}">
              <a16:creationId xmlns:a16="http://schemas.microsoft.com/office/drawing/2014/main" id="{B1A4E823-1275-4729-9579-4C47746845EF}"/>
            </a:ext>
          </a:extLst>
        </xdr:cNvPr>
        <xdr:cNvSpPr txBox="1"/>
      </xdr:nvSpPr>
      <xdr:spPr>
        <a:xfrm>
          <a:off x="10842791" y="99987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114300</xdr:rowOff>
    </xdr:from>
    <xdr:to>
      <xdr:col>89</xdr:col>
      <xdr:colOff>177800</xdr:colOff>
      <xdr:row>58</xdr:row>
      <xdr:rowOff>114300</xdr:rowOff>
    </xdr:to>
    <xdr:cxnSp macro="">
      <xdr:nvCxnSpPr>
        <xdr:cNvPr id="625" name="直線コネクタ 624">
          <a:extLst>
            <a:ext uri="{FF2B5EF4-FFF2-40B4-BE49-F238E27FC236}">
              <a16:creationId xmlns:a16="http://schemas.microsoft.com/office/drawing/2014/main" id="{E89BC552-82D7-4A83-8D69-F1A643D656EC}"/>
            </a:ext>
          </a:extLst>
        </xdr:cNvPr>
        <xdr:cNvCxnSpPr/>
      </xdr:nvCxnSpPr>
      <xdr:spPr>
        <a:xfrm>
          <a:off x="11207750" y="96964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143527</xdr:rowOff>
    </xdr:from>
    <xdr:ext cx="403059" cy="259045"/>
    <xdr:sp macro="" textlink="">
      <xdr:nvSpPr>
        <xdr:cNvPr id="626" name="テキスト ボックス 625">
          <a:extLst>
            <a:ext uri="{FF2B5EF4-FFF2-40B4-BE49-F238E27FC236}">
              <a16:creationId xmlns:a16="http://schemas.microsoft.com/office/drawing/2014/main" id="{7918E4BB-11F9-4352-9E1A-65DE8590DAE6}"/>
            </a:ext>
          </a:extLst>
        </xdr:cNvPr>
        <xdr:cNvSpPr txBox="1"/>
      </xdr:nvSpPr>
      <xdr:spPr>
        <a:xfrm>
          <a:off x="10842791" y="956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0</xdr:rowOff>
    </xdr:from>
    <xdr:to>
      <xdr:col>89</xdr:col>
      <xdr:colOff>177800</xdr:colOff>
      <xdr:row>56</xdr:row>
      <xdr:rowOff>0</xdr:rowOff>
    </xdr:to>
    <xdr:cxnSp macro="">
      <xdr:nvCxnSpPr>
        <xdr:cNvPr id="627" name="直線コネクタ 626">
          <a:extLst>
            <a:ext uri="{FF2B5EF4-FFF2-40B4-BE49-F238E27FC236}">
              <a16:creationId xmlns:a16="http://schemas.microsoft.com/office/drawing/2014/main" id="{B1519D26-F7D4-48F1-BA9C-37BC8E39B7CC}"/>
            </a:ext>
          </a:extLst>
        </xdr:cNvPr>
        <xdr:cNvCxnSpPr/>
      </xdr:nvCxnSpPr>
      <xdr:spPr>
        <a:xfrm>
          <a:off x="11207750" y="92519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29227</xdr:rowOff>
    </xdr:from>
    <xdr:ext cx="403059" cy="259045"/>
    <xdr:sp macro="" textlink="">
      <xdr:nvSpPr>
        <xdr:cNvPr id="628" name="テキスト ボックス 627">
          <a:extLst>
            <a:ext uri="{FF2B5EF4-FFF2-40B4-BE49-F238E27FC236}">
              <a16:creationId xmlns:a16="http://schemas.microsoft.com/office/drawing/2014/main" id="{ADF11511-7241-4DE0-8C4E-47F15E3839F8}"/>
            </a:ext>
          </a:extLst>
        </xdr:cNvPr>
        <xdr:cNvSpPr txBox="1"/>
      </xdr:nvSpPr>
      <xdr:spPr>
        <a:xfrm>
          <a:off x="10842791" y="91160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29" name="直線コネクタ 628">
          <a:extLst>
            <a:ext uri="{FF2B5EF4-FFF2-40B4-BE49-F238E27FC236}">
              <a16:creationId xmlns:a16="http://schemas.microsoft.com/office/drawing/2014/main" id="{6B9E929C-D23F-423E-B5EF-F117F60CBB2C}"/>
            </a:ext>
          </a:extLst>
        </xdr:cNvPr>
        <xdr:cNvCxnSpPr/>
      </xdr:nvCxnSpPr>
      <xdr:spPr>
        <a:xfrm>
          <a:off x="11207750" y="88138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630" name="テキスト ボックス 629">
          <a:extLst>
            <a:ext uri="{FF2B5EF4-FFF2-40B4-BE49-F238E27FC236}">
              <a16:creationId xmlns:a16="http://schemas.microsoft.com/office/drawing/2014/main" id="{DB05BA00-3CBB-446B-9175-0A05ECA71C4C}"/>
            </a:ext>
          </a:extLst>
        </xdr:cNvPr>
        <xdr:cNvSpPr txBox="1"/>
      </xdr:nvSpPr>
      <xdr:spPr>
        <a:xfrm>
          <a:off x="10842791" y="86779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31" name="【学校施設】&#10;有形固定資産減価償却率グラフ枠">
          <a:extLst>
            <a:ext uri="{FF2B5EF4-FFF2-40B4-BE49-F238E27FC236}">
              <a16:creationId xmlns:a16="http://schemas.microsoft.com/office/drawing/2014/main" id="{0A9E19F5-35AE-4319-8C28-7E9A568FEA1A}"/>
            </a:ext>
          </a:extLst>
        </xdr:cNvPr>
        <xdr:cNvSpPr/>
      </xdr:nvSpPr>
      <xdr:spPr>
        <a:xfrm>
          <a:off x="11207750" y="88138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34290</xdr:rowOff>
    </xdr:from>
    <xdr:to>
      <xdr:col>85</xdr:col>
      <xdr:colOff>126364</xdr:colOff>
      <xdr:row>63</xdr:row>
      <xdr:rowOff>134874</xdr:rowOff>
    </xdr:to>
    <xdr:cxnSp macro="">
      <xdr:nvCxnSpPr>
        <xdr:cNvPr id="632" name="直線コネクタ 631">
          <a:extLst>
            <a:ext uri="{FF2B5EF4-FFF2-40B4-BE49-F238E27FC236}">
              <a16:creationId xmlns:a16="http://schemas.microsoft.com/office/drawing/2014/main" id="{730EE60C-33B1-4099-9E78-D71FF0013701}"/>
            </a:ext>
          </a:extLst>
        </xdr:cNvPr>
        <xdr:cNvCxnSpPr/>
      </xdr:nvCxnSpPr>
      <xdr:spPr>
        <a:xfrm flipV="1">
          <a:off x="14699614" y="9121140"/>
          <a:ext cx="0" cy="14213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138701</xdr:rowOff>
    </xdr:from>
    <xdr:ext cx="405111" cy="259045"/>
    <xdr:sp macro="" textlink="">
      <xdr:nvSpPr>
        <xdr:cNvPr id="633" name="【学校施設】&#10;有形固定資産減価償却率最小値テキスト">
          <a:extLst>
            <a:ext uri="{FF2B5EF4-FFF2-40B4-BE49-F238E27FC236}">
              <a16:creationId xmlns:a16="http://schemas.microsoft.com/office/drawing/2014/main" id="{1B7DBDD2-7D07-4007-8B6C-F6F4A2FF8CE8}"/>
            </a:ext>
          </a:extLst>
        </xdr:cNvPr>
        <xdr:cNvSpPr txBox="1"/>
      </xdr:nvSpPr>
      <xdr:spPr>
        <a:xfrm>
          <a:off x="14738350" y="105463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134874</xdr:rowOff>
    </xdr:from>
    <xdr:to>
      <xdr:col>86</xdr:col>
      <xdr:colOff>25400</xdr:colOff>
      <xdr:row>63</xdr:row>
      <xdr:rowOff>134874</xdr:rowOff>
    </xdr:to>
    <xdr:cxnSp macro="">
      <xdr:nvCxnSpPr>
        <xdr:cNvPr id="634" name="直線コネクタ 633">
          <a:extLst>
            <a:ext uri="{FF2B5EF4-FFF2-40B4-BE49-F238E27FC236}">
              <a16:creationId xmlns:a16="http://schemas.microsoft.com/office/drawing/2014/main" id="{BEC31C42-DD05-43DA-92EA-B32770BC7262}"/>
            </a:ext>
          </a:extLst>
        </xdr:cNvPr>
        <xdr:cNvCxnSpPr/>
      </xdr:nvCxnSpPr>
      <xdr:spPr>
        <a:xfrm>
          <a:off x="14611350" y="1054252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152417</xdr:rowOff>
    </xdr:from>
    <xdr:ext cx="405111" cy="259045"/>
    <xdr:sp macro="" textlink="">
      <xdr:nvSpPr>
        <xdr:cNvPr id="635" name="【学校施設】&#10;有形固定資産減価償却率最大値テキスト">
          <a:extLst>
            <a:ext uri="{FF2B5EF4-FFF2-40B4-BE49-F238E27FC236}">
              <a16:creationId xmlns:a16="http://schemas.microsoft.com/office/drawing/2014/main" id="{D4ABDF71-53C5-4F25-9B8C-1A41130B1125}"/>
            </a:ext>
          </a:extLst>
        </xdr:cNvPr>
        <xdr:cNvSpPr txBox="1"/>
      </xdr:nvSpPr>
      <xdr:spPr>
        <a:xfrm>
          <a:off x="14738350" y="89090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34290</xdr:rowOff>
    </xdr:from>
    <xdr:to>
      <xdr:col>86</xdr:col>
      <xdr:colOff>25400</xdr:colOff>
      <xdr:row>55</xdr:row>
      <xdr:rowOff>34290</xdr:rowOff>
    </xdr:to>
    <xdr:cxnSp macro="">
      <xdr:nvCxnSpPr>
        <xdr:cNvPr id="636" name="直線コネクタ 635">
          <a:extLst>
            <a:ext uri="{FF2B5EF4-FFF2-40B4-BE49-F238E27FC236}">
              <a16:creationId xmlns:a16="http://schemas.microsoft.com/office/drawing/2014/main" id="{92D0D4F9-B038-4D53-88D4-0034D70A57D2}"/>
            </a:ext>
          </a:extLst>
        </xdr:cNvPr>
        <xdr:cNvCxnSpPr/>
      </xdr:nvCxnSpPr>
      <xdr:spPr>
        <a:xfrm>
          <a:off x="14611350" y="912114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79519</xdr:rowOff>
    </xdr:from>
    <xdr:ext cx="405111" cy="259045"/>
    <xdr:sp macro="" textlink="">
      <xdr:nvSpPr>
        <xdr:cNvPr id="637" name="【学校施設】&#10;有形固定資産減価償却率平均値テキスト">
          <a:extLst>
            <a:ext uri="{FF2B5EF4-FFF2-40B4-BE49-F238E27FC236}">
              <a16:creationId xmlns:a16="http://schemas.microsoft.com/office/drawing/2014/main" id="{C6BF2DEB-6DB8-4BF3-8A72-DB0A257CD94F}"/>
            </a:ext>
          </a:extLst>
        </xdr:cNvPr>
        <xdr:cNvSpPr txBox="1"/>
      </xdr:nvSpPr>
      <xdr:spPr>
        <a:xfrm>
          <a:off x="14738350" y="966166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56642</xdr:rowOff>
    </xdr:from>
    <xdr:to>
      <xdr:col>85</xdr:col>
      <xdr:colOff>177800</xdr:colOff>
      <xdr:row>59</xdr:row>
      <xdr:rowOff>158242</xdr:rowOff>
    </xdr:to>
    <xdr:sp macro="" textlink="">
      <xdr:nvSpPr>
        <xdr:cNvPr id="638" name="フローチャート: 判断 637">
          <a:extLst>
            <a:ext uri="{FF2B5EF4-FFF2-40B4-BE49-F238E27FC236}">
              <a16:creationId xmlns:a16="http://schemas.microsoft.com/office/drawing/2014/main" id="{132A8A07-76B2-4E07-8737-213C17A8F5B0}"/>
            </a:ext>
          </a:extLst>
        </xdr:cNvPr>
        <xdr:cNvSpPr/>
      </xdr:nvSpPr>
      <xdr:spPr>
        <a:xfrm>
          <a:off x="14649450" y="9803892"/>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42926</xdr:rowOff>
    </xdr:from>
    <xdr:to>
      <xdr:col>81</xdr:col>
      <xdr:colOff>101600</xdr:colOff>
      <xdr:row>59</xdr:row>
      <xdr:rowOff>144526</xdr:rowOff>
    </xdr:to>
    <xdr:sp macro="" textlink="">
      <xdr:nvSpPr>
        <xdr:cNvPr id="639" name="フローチャート: 判断 638">
          <a:extLst>
            <a:ext uri="{FF2B5EF4-FFF2-40B4-BE49-F238E27FC236}">
              <a16:creationId xmlns:a16="http://schemas.microsoft.com/office/drawing/2014/main" id="{C7793F21-38AA-47AB-BA93-12562D40163E}"/>
            </a:ext>
          </a:extLst>
        </xdr:cNvPr>
        <xdr:cNvSpPr/>
      </xdr:nvSpPr>
      <xdr:spPr>
        <a:xfrm>
          <a:off x="13887450" y="9790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31496</xdr:rowOff>
    </xdr:from>
    <xdr:to>
      <xdr:col>76</xdr:col>
      <xdr:colOff>165100</xdr:colOff>
      <xdr:row>59</xdr:row>
      <xdr:rowOff>133096</xdr:rowOff>
    </xdr:to>
    <xdr:sp macro="" textlink="">
      <xdr:nvSpPr>
        <xdr:cNvPr id="640" name="フローチャート: 判断 639">
          <a:extLst>
            <a:ext uri="{FF2B5EF4-FFF2-40B4-BE49-F238E27FC236}">
              <a16:creationId xmlns:a16="http://schemas.microsoft.com/office/drawing/2014/main" id="{E501689A-58DD-4202-A52C-550423A780CB}"/>
            </a:ext>
          </a:extLst>
        </xdr:cNvPr>
        <xdr:cNvSpPr/>
      </xdr:nvSpPr>
      <xdr:spPr>
        <a:xfrm>
          <a:off x="13093700" y="9778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15494</xdr:rowOff>
    </xdr:from>
    <xdr:to>
      <xdr:col>72</xdr:col>
      <xdr:colOff>38100</xdr:colOff>
      <xdr:row>59</xdr:row>
      <xdr:rowOff>117094</xdr:rowOff>
    </xdr:to>
    <xdr:sp macro="" textlink="">
      <xdr:nvSpPr>
        <xdr:cNvPr id="641" name="フローチャート: 判断 640">
          <a:extLst>
            <a:ext uri="{FF2B5EF4-FFF2-40B4-BE49-F238E27FC236}">
              <a16:creationId xmlns:a16="http://schemas.microsoft.com/office/drawing/2014/main" id="{723BF58D-8DDA-49FA-A6AA-488F89809A0B}"/>
            </a:ext>
          </a:extLst>
        </xdr:cNvPr>
        <xdr:cNvSpPr/>
      </xdr:nvSpPr>
      <xdr:spPr>
        <a:xfrm>
          <a:off x="12299950" y="9762744"/>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166370</xdr:rowOff>
    </xdr:from>
    <xdr:to>
      <xdr:col>67</xdr:col>
      <xdr:colOff>101600</xdr:colOff>
      <xdr:row>59</xdr:row>
      <xdr:rowOff>96520</xdr:rowOff>
    </xdr:to>
    <xdr:sp macro="" textlink="">
      <xdr:nvSpPr>
        <xdr:cNvPr id="642" name="フローチャート: 判断 641">
          <a:extLst>
            <a:ext uri="{FF2B5EF4-FFF2-40B4-BE49-F238E27FC236}">
              <a16:creationId xmlns:a16="http://schemas.microsoft.com/office/drawing/2014/main" id="{B6C30C65-B97F-44B7-A93B-E5700C9201AA}"/>
            </a:ext>
          </a:extLst>
        </xdr:cNvPr>
        <xdr:cNvSpPr/>
      </xdr:nvSpPr>
      <xdr:spPr>
        <a:xfrm>
          <a:off x="11487150" y="974852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3" name="テキスト ボックス 642">
          <a:extLst>
            <a:ext uri="{FF2B5EF4-FFF2-40B4-BE49-F238E27FC236}">
              <a16:creationId xmlns:a16="http://schemas.microsoft.com/office/drawing/2014/main" id="{FE18851A-9732-4279-A725-DED87B10C58D}"/>
            </a:ext>
          </a:extLst>
        </xdr:cNvPr>
        <xdr:cNvSpPr txBox="1"/>
      </xdr:nvSpPr>
      <xdr:spPr>
        <a:xfrm>
          <a:off x="145288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4" name="テキスト ボックス 643">
          <a:extLst>
            <a:ext uri="{FF2B5EF4-FFF2-40B4-BE49-F238E27FC236}">
              <a16:creationId xmlns:a16="http://schemas.microsoft.com/office/drawing/2014/main" id="{D1526471-4EF1-4D91-962E-0FCAA161EFFD}"/>
            </a:ext>
          </a:extLst>
        </xdr:cNvPr>
        <xdr:cNvSpPr txBox="1"/>
      </xdr:nvSpPr>
      <xdr:spPr>
        <a:xfrm>
          <a:off x="137668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5" name="テキスト ボックス 644">
          <a:extLst>
            <a:ext uri="{FF2B5EF4-FFF2-40B4-BE49-F238E27FC236}">
              <a16:creationId xmlns:a16="http://schemas.microsoft.com/office/drawing/2014/main" id="{6FBFDC2C-431C-427C-81DF-BF87F0D96D6A}"/>
            </a:ext>
          </a:extLst>
        </xdr:cNvPr>
        <xdr:cNvSpPr txBox="1"/>
      </xdr:nvSpPr>
      <xdr:spPr>
        <a:xfrm>
          <a:off x="129730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6" name="テキスト ボックス 645">
          <a:extLst>
            <a:ext uri="{FF2B5EF4-FFF2-40B4-BE49-F238E27FC236}">
              <a16:creationId xmlns:a16="http://schemas.microsoft.com/office/drawing/2014/main" id="{038B9775-E313-4944-B661-F85455DBA394}"/>
            </a:ext>
          </a:extLst>
        </xdr:cNvPr>
        <xdr:cNvSpPr txBox="1"/>
      </xdr:nvSpPr>
      <xdr:spPr>
        <a:xfrm>
          <a:off x="121729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47" name="テキスト ボックス 646">
          <a:extLst>
            <a:ext uri="{FF2B5EF4-FFF2-40B4-BE49-F238E27FC236}">
              <a16:creationId xmlns:a16="http://schemas.microsoft.com/office/drawing/2014/main" id="{4346916D-195E-466D-BC44-77425AE1250F}"/>
            </a:ext>
          </a:extLst>
        </xdr:cNvPr>
        <xdr:cNvSpPr txBox="1"/>
      </xdr:nvSpPr>
      <xdr:spPr>
        <a:xfrm>
          <a:off x="113665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31496</xdr:rowOff>
    </xdr:from>
    <xdr:to>
      <xdr:col>85</xdr:col>
      <xdr:colOff>177800</xdr:colOff>
      <xdr:row>61</xdr:row>
      <xdr:rowOff>133096</xdr:rowOff>
    </xdr:to>
    <xdr:sp macro="" textlink="">
      <xdr:nvSpPr>
        <xdr:cNvPr id="648" name="楕円 647">
          <a:extLst>
            <a:ext uri="{FF2B5EF4-FFF2-40B4-BE49-F238E27FC236}">
              <a16:creationId xmlns:a16="http://schemas.microsoft.com/office/drawing/2014/main" id="{C8D3298B-ED0F-4E36-B532-6B8125777A66}"/>
            </a:ext>
          </a:extLst>
        </xdr:cNvPr>
        <xdr:cNvSpPr/>
      </xdr:nvSpPr>
      <xdr:spPr>
        <a:xfrm>
          <a:off x="14649450" y="10108946"/>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61</xdr:row>
      <xdr:rowOff>9923</xdr:rowOff>
    </xdr:from>
    <xdr:ext cx="405111" cy="259045"/>
    <xdr:sp macro="" textlink="">
      <xdr:nvSpPr>
        <xdr:cNvPr id="649" name="【学校施設】&#10;有形固定資産減価償却率該当値テキスト">
          <a:extLst>
            <a:ext uri="{FF2B5EF4-FFF2-40B4-BE49-F238E27FC236}">
              <a16:creationId xmlns:a16="http://schemas.microsoft.com/office/drawing/2014/main" id="{AF296586-5300-4532-A906-FC82F0B63433}"/>
            </a:ext>
          </a:extLst>
        </xdr:cNvPr>
        <xdr:cNvSpPr txBox="1"/>
      </xdr:nvSpPr>
      <xdr:spPr>
        <a:xfrm>
          <a:off x="14738350" y="100873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15494</xdr:rowOff>
    </xdr:from>
    <xdr:to>
      <xdr:col>81</xdr:col>
      <xdr:colOff>101600</xdr:colOff>
      <xdr:row>61</xdr:row>
      <xdr:rowOff>117094</xdr:rowOff>
    </xdr:to>
    <xdr:sp macro="" textlink="">
      <xdr:nvSpPr>
        <xdr:cNvPr id="650" name="楕円 649">
          <a:extLst>
            <a:ext uri="{FF2B5EF4-FFF2-40B4-BE49-F238E27FC236}">
              <a16:creationId xmlns:a16="http://schemas.microsoft.com/office/drawing/2014/main" id="{94E6B23A-FE5C-4B47-83DE-63800CDFEB34}"/>
            </a:ext>
          </a:extLst>
        </xdr:cNvPr>
        <xdr:cNvSpPr/>
      </xdr:nvSpPr>
      <xdr:spPr>
        <a:xfrm>
          <a:off x="13887450" y="10092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66294</xdr:rowOff>
    </xdr:from>
    <xdr:to>
      <xdr:col>85</xdr:col>
      <xdr:colOff>127000</xdr:colOff>
      <xdr:row>61</xdr:row>
      <xdr:rowOff>82296</xdr:rowOff>
    </xdr:to>
    <xdr:cxnSp macro="">
      <xdr:nvCxnSpPr>
        <xdr:cNvPr id="651" name="直線コネクタ 650">
          <a:extLst>
            <a:ext uri="{FF2B5EF4-FFF2-40B4-BE49-F238E27FC236}">
              <a16:creationId xmlns:a16="http://schemas.microsoft.com/office/drawing/2014/main" id="{50AD622A-ECF4-4F98-99BA-F8B1BA7149F6}"/>
            </a:ext>
          </a:extLst>
        </xdr:cNvPr>
        <xdr:cNvCxnSpPr/>
      </xdr:nvCxnSpPr>
      <xdr:spPr>
        <a:xfrm>
          <a:off x="13938250" y="10143744"/>
          <a:ext cx="762000" cy="16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61</xdr:row>
      <xdr:rowOff>8636</xdr:rowOff>
    </xdr:from>
    <xdr:to>
      <xdr:col>76</xdr:col>
      <xdr:colOff>165100</xdr:colOff>
      <xdr:row>61</xdr:row>
      <xdr:rowOff>110236</xdr:rowOff>
    </xdr:to>
    <xdr:sp macro="" textlink="">
      <xdr:nvSpPr>
        <xdr:cNvPr id="652" name="楕円 651">
          <a:extLst>
            <a:ext uri="{FF2B5EF4-FFF2-40B4-BE49-F238E27FC236}">
              <a16:creationId xmlns:a16="http://schemas.microsoft.com/office/drawing/2014/main" id="{966EA4F3-6F7A-4770-B9D2-8009590218AE}"/>
            </a:ext>
          </a:extLst>
        </xdr:cNvPr>
        <xdr:cNvSpPr/>
      </xdr:nvSpPr>
      <xdr:spPr>
        <a:xfrm>
          <a:off x="13093700" y="10086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59436</xdr:rowOff>
    </xdr:from>
    <xdr:to>
      <xdr:col>81</xdr:col>
      <xdr:colOff>50800</xdr:colOff>
      <xdr:row>61</xdr:row>
      <xdr:rowOff>66294</xdr:rowOff>
    </xdr:to>
    <xdr:cxnSp macro="">
      <xdr:nvCxnSpPr>
        <xdr:cNvPr id="653" name="直線コネクタ 652">
          <a:extLst>
            <a:ext uri="{FF2B5EF4-FFF2-40B4-BE49-F238E27FC236}">
              <a16:creationId xmlns:a16="http://schemas.microsoft.com/office/drawing/2014/main" id="{FA738FB4-C392-4C32-A2B6-EFB6C980D85C}"/>
            </a:ext>
          </a:extLst>
        </xdr:cNvPr>
        <xdr:cNvCxnSpPr/>
      </xdr:nvCxnSpPr>
      <xdr:spPr>
        <a:xfrm>
          <a:off x="13144500" y="10136886"/>
          <a:ext cx="79375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154940</xdr:rowOff>
    </xdr:from>
    <xdr:to>
      <xdr:col>72</xdr:col>
      <xdr:colOff>38100</xdr:colOff>
      <xdr:row>61</xdr:row>
      <xdr:rowOff>85090</xdr:rowOff>
    </xdr:to>
    <xdr:sp macro="" textlink="">
      <xdr:nvSpPr>
        <xdr:cNvPr id="654" name="楕円 653">
          <a:extLst>
            <a:ext uri="{FF2B5EF4-FFF2-40B4-BE49-F238E27FC236}">
              <a16:creationId xmlns:a16="http://schemas.microsoft.com/office/drawing/2014/main" id="{B7625341-6A5E-4198-8168-73CCB5ECF5F8}"/>
            </a:ext>
          </a:extLst>
        </xdr:cNvPr>
        <xdr:cNvSpPr/>
      </xdr:nvSpPr>
      <xdr:spPr>
        <a:xfrm>
          <a:off x="12299950" y="1006729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61</xdr:row>
      <xdr:rowOff>34290</xdr:rowOff>
    </xdr:from>
    <xdr:to>
      <xdr:col>76</xdr:col>
      <xdr:colOff>114300</xdr:colOff>
      <xdr:row>61</xdr:row>
      <xdr:rowOff>59436</xdr:rowOff>
    </xdr:to>
    <xdr:cxnSp macro="">
      <xdr:nvCxnSpPr>
        <xdr:cNvPr id="655" name="直線コネクタ 654">
          <a:extLst>
            <a:ext uri="{FF2B5EF4-FFF2-40B4-BE49-F238E27FC236}">
              <a16:creationId xmlns:a16="http://schemas.microsoft.com/office/drawing/2014/main" id="{15A31B05-C96F-4DE3-9651-4F31D87A3F1F}"/>
            </a:ext>
          </a:extLst>
        </xdr:cNvPr>
        <xdr:cNvCxnSpPr/>
      </xdr:nvCxnSpPr>
      <xdr:spPr>
        <a:xfrm>
          <a:off x="12344400" y="10111740"/>
          <a:ext cx="800100" cy="25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60</xdr:row>
      <xdr:rowOff>120650</xdr:rowOff>
    </xdr:from>
    <xdr:to>
      <xdr:col>67</xdr:col>
      <xdr:colOff>101600</xdr:colOff>
      <xdr:row>61</xdr:row>
      <xdr:rowOff>50800</xdr:rowOff>
    </xdr:to>
    <xdr:sp macro="" textlink="">
      <xdr:nvSpPr>
        <xdr:cNvPr id="656" name="楕円 655">
          <a:extLst>
            <a:ext uri="{FF2B5EF4-FFF2-40B4-BE49-F238E27FC236}">
              <a16:creationId xmlns:a16="http://schemas.microsoft.com/office/drawing/2014/main" id="{AD3591AE-6960-4093-AD96-A65D28131B0E}"/>
            </a:ext>
          </a:extLst>
        </xdr:cNvPr>
        <xdr:cNvSpPr/>
      </xdr:nvSpPr>
      <xdr:spPr>
        <a:xfrm>
          <a:off x="11487150" y="1003300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61</xdr:row>
      <xdr:rowOff>0</xdr:rowOff>
    </xdr:from>
    <xdr:to>
      <xdr:col>71</xdr:col>
      <xdr:colOff>177800</xdr:colOff>
      <xdr:row>61</xdr:row>
      <xdr:rowOff>34290</xdr:rowOff>
    </xdr:to>
    <xdr:cxnSp macro="">
      <xdr:nvCxnSpPr>
        <xdr:cNvPr id="657" name="直線コネクタ 656">
          <a:extLst>
            <a:ext uri="{FF2B5EF4-FFF2-40B4-BE49-F238E27FC236}">
              <a16:creationId xmlns:a16="http://schemas.microsoft.com/office/drawing/2014/main" id="{84E97D2A-9344-437D-A038-F012C3F5883D}"/>
            </a:ext>
          </a:extLst>
        </xdr:cNvPr>
        <xdr:cNvCxnSpPr/>
      </xdr:nvCxnSpPr>
      <xdr:spPr>
        <a:xfrm>
          <a:off x="11537950" y="10077450"/>
          <a:ext cx="80645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57</xdr:row>
      <xdr:rowOff>161053</xdr:rowOff>
    </xdr:from>
    <xdr:ext cx="405111" cy="259045"/>
    <xdr:sp macro="" textlink="">
      <xdr:nvSpPr>
        <xdr:cNvPr id="658" name="n_1aveValue【学校施設】&#10;有形固定資産減価償却率">
          <a:extLst>
            <a:ext uri="{FF2B5EF4-FFF2-40B4-BE49-F238E27FC236}">
              <a16:creationId xmlns:a16="http://schemas.microsoft.com/office/drawing/2014/main" id="{5DFDA326-5BDB-4514-A5D9-339A8319A909}"/>
            </a:ext>
          </a:extLst>
        </xdr:cNvPr>
        <xdr:cNvSpPr txBox="1"/>
      </xdr:nvSpPr>
      <xdr:spPr>
        <a:xfrm>
          <a:off x="13742044" y="95781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149623</xdr:rowOff>
    </xdr:from>
    <xdr:ext cx="405111" cy="259045"/>
    <xdr:sp macro="" textlink="">
      <xdr:nvSpPr>
        <xdr:cNvPr id="659" name="n_2aveValue【学校施設】&#10;有形固定資産減価償却率">
          <a:extLst>
            <a:ext uri="{FF2B5EF4-FFF2-40B4-BE49-F238E27FC236}">
              <a16:creationId xmlns:a16="http://schemas.microsoft.com/office/drawing/2014/main" id="{23CA9692-1EE5-49B0-B5FC-C63C0D8FA5CB}"/>
            </a:ext>
          </a:extLst>
        </xdr:cNvPr>
        <xdr:cNvSpPr txBox="1"/>
      </xdr:nvSpPr>
      <xdr:spPr>
        <a:xfrm>
          <a:off x="12960994" y="95666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133621</xdr:rowOff>
    </xdr:from>
    <xdr:ext cx="405111" cy="259045"/>
    <xdr:sp macro="" textlink="">
      <xdr:nvSpPr>
        <xdr:cNvPr id="660" name="n_3aveValue【学校施設】&#10;有形固定資産減価償却率">
          <a:extLst>
            <a:ext uri="{FF2B5EF4-FFF2-40B4-BE49-F238E27FC236}">
              <a16:creationId xmlns:a16="http://schemas.microsoft.com/office/drawing/2014/main" id="{08C2125B-0075-4E7E-AFF2-693AB7FB584F}"/>
            </a:ext>
          </a:extLst>
        </xdr:cNvPr>
        <xdr:cNvSpPr txBox="1"/>
      </xdr:nvSpPr>
      <xdr:spPr>
        <a:xfrm>
          <a:off x="12167244" y="95506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113047</xdr:rowOff>
    </xdr:from>
    <xdr:ext cx="405111" cy="259045"/>
    <xdr:sp macro="" textlink="">
      <xdr:nvSpPr>
        <xdr:cNvPr id="661" name="n_4aveValue【学校施設】&#10;有形固定資産減価償却率">
          <a:extLst>
            <a:ext uri="{FF2B5EF4-FFF2-40B4-BE49-F238E27FC236}">
              <a16:creationId xmlns:a16="http://schemas.microsoft.com/office/drawing/2014/main" id="{3A5B0924-BA30-417F-A312-985890158B97}"/>
            </a:ext>
          </a:extLst>
        </xdr:cNvPr>
        <xdr:cNvSpPr txBox="1"/>
      </xdr:nvSpPr>
      <xdr:spPr>
        <a:xfrm>
          <a:off x="11354444" y="9530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108221</xdr:rowOff>
    </xdr:from>
    <xdr:ext cx="405111" cy="259045"/>
    <xdr:sp macro="" textlink="">
      <xdr:nvSpPr>
        <xdr:cNvPr id="662" name="n_1mainValue【学校施設】&#10;有形固定資産減価償却率">
          <a:extLst>
            <a:ext uri="{FF2B5EF4-FFF2-40B4-BE49-F238E27FC236}">
              <a16:creationId xmlns:a16="http://schemas.microsoft.com/office/drawing/2014/main" id="{22117D05-233D-453C-9AF6-ACED7BDD0633}"/>
            </a:ext>
          </a:extLst>
        </xdr:cNvPr>
        <xdr:cNvSpPr txBox="1"/>
      </xdr:nvSpPr>
      <xdr:spPr>
        <a:xfrm>
          <a:off x="13742044" y="101856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101363</xdr:rowOff>
    </xdr:from>
    <xdr:ext cx="405111" cy="259045"/>
    <xdr:sp macro="" textlink="">
      <xdr:nvSpPr>
        <xdr:cNvPr id="663" name="n_2mainValue【学校施設】&#10;有形固定資産減価償却率">
          <a:extLst>
            <a:ext uri="{FF2B5EF4-FFF2-40B4-BE49-F238E27FC236}">
              <a16:creationId xmlns:a16="http://schemas.microsoft.com/office/drawing/2014/main" id="{003BD06A-D16D-4A66-809F-B54EEDA51F82}"/>
            </a:ext>
          </a:extLst>
        </xdr:cNvPr>
        <xdr:cNvSpPr txBox="1"/>
      </xdr:nvSpPr>
      <xdr:spPr>
        <a:xfrm>
          <a:off x="12960994" y="101788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76217</xdr:rowOff>
    </xdr:from>
    <xdr:ext cx="405111" cy="259045"/>
    <xdr:sp macro="" textlink="">
      <xdr:nvSpPr>
        <xdr:cNvPr id="664" name="n_3mainValue【学校施設】&#10;有形固定資産減価償却率">
          <a:extLst>
            <a:ext uri="{FF2B5EF4-FFF2-40B4-BE49-F238E27FC236}">
              <a16:creationId xmlns:a16="http://schemas.microsoft.com/office/drawing/2014/main" id="{8B397B96-F862-4084-8D97-105C38FE63D0}"/>
            </a:ext>
          </a:extLst>
        </xdr:cNvPr>
        <xdr:cNvSpPr txBox="1"/>
      </xdr:nvSpPr>
      <xdr:spPr>
        <a:xfrm>
          <a:off x="12167244" y="10153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61</xdr:row>
      <xdr:rowOff>41927</xdr:rowOff>
    </xdr:from>
    <xdr:ext cx="405111" cy="259045"/>
    <xdr:sp macro="" textlink="">
      <xdr:nvSpPr>
        <xdr:cNvPr id="665" name="n_4mainValue【学校施設】&#10;有形固定資産減価償却率">
          <a:extLst>
            <a:ext uri="{FF2B5EF4-FFF2-40B4-BE49-F238E27FC236}">
              <a16:creationId xmlns:a16="http://schemas.microsoft.com/office/drawing/2014/main" id="{CF9F4A60-C393-4B96-8E31-6D59CA3E6528}"/>
            </a:ext>
          </a:extLst>
        </xdr:cNvPr>
        <xdr:cNvSpPr txBox="1"/>
      </xdr:nvSpPr>
      <xdr:spPr>
        <a:xfrm>
          <a:off x="11354444" y="10119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6" name="正方形/長方形 665">
          <a:extLst>
            <a:ext uri="{FF2B5EF4-FFF2-40B4-BE49-F238E27FC236}">
              <a16:creationId xmlns:a16="http://schemas.microsoft.com/office/drawing/2014/main" id="{E808D5A6-BE80-4A29-9F2C-704CBA15342B}"/>
            </a:ext>
          </a:extLst>
        </xdr:cNvPr>
        <xdr:cNvSpPr/>
      </xdr:nvSpPr>
      <xdr:spPr>
        <a:xfrm>
          <a:off x="16459200" y="77152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7" name="正方形/長方形 666">
          <a:extLst>
            <a:ext uri="{FF2B5EF4-FFF2-40B4-BE49-F238E27FC236}">
              <a16:creationId xmlns:a16="http://schemas.microsoft.com/office/drawing/2014/main" id="{59F90132-3FC0-4E01-9377-3704CD0B58A2}"/>
            </a:ext>
          </a:extLst>
        </xdr:cNvPr>
        <xdr:cNvSpPr/>
      </xdr:nvSpPr>
      <xdr:spPr>
        <a:xfrm>
          <a:off x="165862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68" name="正方形/長方形 667">
          <a:extLst>
            <a:ext uri="{FF2B5EF4-FFF2-40B4-BE49-F238E27FC236}">
              <a16:creationId xmlns:a16="http://schemas.microsoft.com/office/drawing/2014/main" id="{D20F8199-60E9-408F-A638-2550D0D34AF8}"/>
            </a:ext>
          </a:extLst>
        </xdr:cNvPr>
        <xdr:cNvSpPr/>
      </xdr:nvSpPr>
      <xdr:spPr>
        <a:xfrm>
          <a:off x="165862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69" name="正方形/長方形 668">
          <a:extLst>
            <a:ext uri="{FF2B5EF4-FFF2-40B4-BE49-F238E27FC236}">
              <a16:creationId xmlns:a16="http://schemas.microsoft.com/office/drawing/2014/main" id="{BE6D7531-CD21-4658-BB9E-FB81C9BBDA89}"/>
            </a:ext>
          </a:extLst>
        </xdr:cNvPr>
        <xdr:cNvSpPr/>
      </xdr:nvSpPr>
      <xdr:spPr>
        <a:xfrm>
          <a:off x="174879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70" name="正方形/長方形 669">
          <a:extLst>
            <a:ext uri="{FF2B5EF4-FFF2-40B4-BE49-F238E27FC236}">
              <a16:creationId xmlns:a16="http://schemas.microsoft.com/office/drawing/2014/main" id="{1F3618FD-C9A2-41C6-915B-0EB8E3B0576C}"/>
            </a:ext>
          </a:extLst>
        </xdr:cNvPr>
        <xdr:cNvSpPr/>
      </xdr:nvSpPr>
      <xdr:spPr>
        <a:xfrm>
          <a:off x="174879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71" name="正方形/長方形 670">
          <a:extLst>
            <a:ext uri="{FF2B5EF4-FFF2-40B4-BE49-F238E27FC236}">
              <a16:creationId xmlns:a16="http://schemas.microsoft.com/office/drawing/2014/main" id="{E57A73E8-4D19-4518-A610-DFD90760538D}"/>
            </a:ext>
          </a:extLst>
        </xdr:cNvPr>
        <xdr:cNvSpPr/>
      </xdr:nvSpPr>
      <xdr:spPr>
        <a:xfrm>
          <a:off x="185166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2" name="正方形/長方形 671">
          <a:extLst>
            <a:ext uri="{FF2B5EF4-FFF2-40B4-BE49-F238E27FC236}">
              <a16:creationId xmlns:a16="http://schemas.microsoft.com/office/drawing/2014/main" id="{C4C583D1-3F27-4FD9-804D-69A271C047B0}"/>
            </a:ext>
          </a:extLst>
        </xdr:cNvPr>
        <xdr:cNvSpPr/>
      </xdr:nvSpPr>
      <xdr:spPr>
        <a:xfrm>
          <a:off x="185166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3" name="正方形/長方形 672">
          <a:extLst>
            <a:ext uri="{FF2B5EF4-FFF2-40B4-BE49-F238E27FC236}">
              <a16:creationId xmlns:a16="http://schemas.microsoft.com/office/drawing/2014/main" id="{919AE91E-BD12-44AD-971B-06FFB000921D}"/>
            </a:ext>
          </a:extLst>
        </xdr:cNvPr>
        <xdr:cNvSpPr/>
      </xdr:nvSpPr>
      <xdr:spPr>
        <a:xfrm>
          <a:off x="16459200" y="88138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4" name="テキスト ボックス 673">
          <a:extLst>
            <a:ext uri="{FF2B5EF4-FFF2-40B4-BE49-F238E27FC236}">
              <a16:creationId xmlns:a16="http://schemas.microsoft.com/office/drawing/2014/main" id="{8D0C3AB7-6DE2-4635-A7F8-E94CCE0E7838}"/>
            </a:ext>
          </a:extLst>
        </xdr:cNvPr>
        <xdr:cNvSpPr txBox="1"/>
      </xdr:nvSpPr>
      <xdr:spPr>
        <a:xfrm>
          <a:off x="16440150" y="86296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5" name="直線コネクタ 674">
          <a:extLst>
            <a:ext uri="{FF2B5EF4-FFF2-40B4-BE49-F238E27FC236}">
              <a16:creationId xmlns:a16="http://schemas.microsoft.com/office/drawing/2014/main" id="{903B779E-0988-46E9-965A-6250E2C82211}"/>
            </a:ext>
          </a:extLst>
        </xdr:cNvPr>
        <xdr:cNvCxnSpPr/>
      </xdr:nvCxnSpPr>
      <xdr:spPr>
        <a:xfrm>
          <a:off x="16459200" y="11017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676" name="テキスト ボックス 675">
          <a:extLst>
            <a:ext uri="{FF2B5EF4-FFF2-40B4-BE49-F238E27FC236}">
              <a16:creationId xmlns:a16="http://schemas.microsoft.com/office/drawing/2014/main" id="{6B93920E-EE13-46A8-BA71-4A0D10EF9257}"/>
            </a:ext>
          </a:extLst>
        </xdr:cNvPr>
        <xdr:cNvSpPr txBox="1"/>
      </xdr:nvSpPr>
      <xdr:spPr>
        <a:xfrm>
          <a:off x="16049171" y="10881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65</xdr:row>
      <xdr:rowOff>0</xdr:rowOff>
    </xdr:from>
    <xdr:to>
      <xdr:col>120</xdr:col>
      <xdr:colOff>114300</xdr:colOff>
      <xdr:row>65</xdr:row>
      <xdr:rowOff>0</xdr:rowOff>
    </xdr:to>
    <xdr:cxnSp macro="">
      <xdr:nvCxnSpPr>
        <xdr:cNvPr id="677" name="直線コネクタ 676">
          <a:extLst>
            <a:ext uri="{FF2B5EF4-FFF2-40B4-BE49-F238E27FC236}">
              <a16:creationId xmlns:a16="http://schemas.microsoft.com/office/drawing/2014/main" id="{CCE83200-7424-45A3-92A3-924ADD6485A9}"/>
            </a:ext>
          </a:extLst>
        </xdr:cNvPr>
        <xdr:cNvCxnSpPr/>
      </xdr:nvCxnSpPr>
      <xdr:spPr>
        <a:xfrm>
          <a:off x="16459200" y="107378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64</xdr:row>
      <xdr:rowOff>29227</xdr:rowOff>
    </xdr:from>
    <xdr:ext cx="467179" cy="259045"/>
    <xdr:sp macro="" textlink="">
      <xdr:nvSpPr>
        <xdr:cNvPr id="678" name="テキスト ボックス 677">
          <a:extLst>
            <a:ext uri="{FF2B5EF4-FFF2-40B4-BE49-F238E27FC236}">
              <a16:creationId xmlns:a16="http://schemas.microsoft.com/office/drawing/2014/main" id="{78016404-5BD5-4480-A023-A153BAD6045D}"/>
            </a:ext>
          </a:extLst>
        </xdr:cNvPr>
        <xdr:cNvSpPr txBox="1"/>
      </xdr:nvSpPr>
      <xdr:spPr>
        <a:xfrm>
          <a:off x="16049171" y="10601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63</xdr:row>
      <xdr:rowOff>57150</xdr:rowOff>
    </xdr:to>
    <xdr:cxnSp macro="">
      <xdr:nvCxnSpPr>
        <xdr:cNvPr id="679" name="直線コネクタ 678">
          <a:extLst>
            <a:ext uri="{FF2B5EF4-FFF2-40B4-BE49-F238E27FC236}">
              <a16:creationId xmlns:a16="http://schemas.microsoft.com/office/drawing/2014/main" id="{31A09A39-527B-47D6-A631-09B26147F729}"/>
            </a:ext>
          </a:extLst>
        </xdr:cNvPr>
        <xdr:cNvCxnSpPr/>
      </xdr:nvCxnSpPr>
      <xdr:spPr>
        <a:xfrm>
          <a:off x="16459200" y="10464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86377</xdr:rowOff>
    </xdr:from>
    <xdr:ext cx="467179" cy="259045"/>
    <xdr:sp macro="" textlink="">
      <xdr:nvSpPr>
        <xdr:cNvPr id="680" name="テキスト ボックス 679">
          <a:extLst>
            <a:ext uri="{FF2B5EF4-FFF2-40B4-BE49-F238E27FC236}">
              <a16:creationId xmlns:a16="http://schemas.microsoft.com/office/drawing/2014/main" id="{B36D15E3-26C7-4E6E-A6DE-124EE8ACE7BD}"/>
            </a:ext>
          </a:extLst>
        </xdr:cNvPr>
        <xdr:cNvSpPr txBox="1"/>
      </xdr:nvSpPr>
      <xdr:spPr>
        <a:xfrm>
          <a:off x="16049171" y="10328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114300</xdr:rowOff>
    </xdr:from>
    <xdr:to>
      <xdr:col>120</xdr:col>
      <xdr:colOff>114300</xdr:colOff>
      <xdr:row>61</xdr:row>
      <xdr:rowOff>114300</xdr:rowOff>
    </xdr:to>
    <xdr:cxnSp macro="">
      <xdr:nvCxnSpPr>
        <xdr:cNvPr id="681" name="直線コネクタ 680">
          <a:extLst>
            <a:ext uri="{FF2B5EF4-FFF2-40B4-BE49-F238E27FC236}">
              <a16:creationId xmlns:a16="http://schemas.microsoft.com/office/drawing/2014/main" id="{FADF13F8-1115-44A0-AAE6-BAFF70F63DAE}"/>
            </a:ext>
          </a:extLst>
        </xdr:cNvPr>
        <xdr:cNvCxnSpPr/>
      </xdr:nvCxnSpPr>
      <xdr:spPr>
        <a:xfrm>
          <a:off x="16459200" y="10191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143527</xdr:rowOff>
    </xdr:from>
    <xdr:ext cx="467179" cy="259045"/>
    <xdr:sp macro="" textlink="">
      <xdr:nvSpPr>
        <xdr:cNvPr id="682" name="テキスト ボックス 681">
          <a:extLst>
            <a:ext uri="{FF2B5EF4-FFF2-40B4-BE49-F238E27FC236}">
              <a16:creationId xmlns:a16="http://schemas.microsoft.com/office/drawing/2014/main" id="{D525C7D7-72D6-4ED5-B43C-56C07630DF86}"/>
            </a:ext>
          </a:extLst>
        </xdr:cNvPr>
        <xdr:cNvSpPr txBox="1"/>
      </xdr:nvSpPr>
      <xdr:spPr>
        <a:xfrm>
          <a:off x="16049171" y="100558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83" name="直線コネクタ 682">
          <a:extLst>
            <a:ext uri="{FF2B5EF4-FFF2-40B4-BE49-F238E27FC236}">
              <a16:creationId xmlns:a16="http://schemas.microsoft.com/office/drawing/2014/main" id="{DF12A579-936C-4CB9-A51C-715AE52AD323}"/>
            </a:ext>
          </a:extLst>
        </xdr:cNvPr>
        <xdr:cNvCxnSpPr/>
      </xdr:nvCxnSpPr>
      <xdr:spPr>
        <a:xfrm>
          <a:off x="16459200" y="9912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84" name="テキスト ボックス 683">
          <a:extLst>
            <a:ext uri="{FF2B5EF4-FFF2-40B4-BE49-F238E27FC236}">
              <a16:creationId xmlns:a16="http://schemas.microsoft.com/office/drawing/2014/main" id="{985AC78D-6C4A-4DB1-8945-8578E4872A7F}"/>
            </a:ext>
          </a:extLst>
        </xdr:cNvPr>
        <xdr:cNvSpPr txBox="1"/>
      </xdr:nvSpPr>
      <xdr:spPr>
        <a:xfrm>
          <a:off x="16049171" y="9776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57150</xdr:rowOff>
    </xdr:from>
    <xdr:to>
      <xdr:col>120</xdr:col>
      <xdr:colOff>114300</xdr:colOff>
      <xdr:row>58</xdr:row>
      <xdr:rowOff>57150</xdr:rowOff>
    </xdr:to>
    <xdr:cxnSp macro="">
      <xdr:nvCxnSpPr>
        <xdr:cNvPr id="685" name="直線コネクタ 684">
          <a:extLst>
            <a:ext uri="{FF2B5EF4-FFF2-40B4-BE49-F238E27FC236}">
              <a16:creationId xmlns:a16="http://schemas.microsoft.com/office/drawing/2014/main" id="{476DF8B6-40F1-4589-B51F-1B345A129768}"/>
            </a:ext>
          </a:extLst>
        </xdr:cNvPr>
        <xdr:cNvCxnSpPr/>
      </xdr:nvCxnSpPr>
      <xdr:spPr>
        <a:xfrm>
          <a:off x="16459200" y="96393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86377</xdr:rowOff>
    </xdr:from>
    <xdr:ext cx="467179" cy="259045"/>
    <xdr:sp macro="" textlink="">
      <xdr:nvSpPr>
        <xdr:cNvPr id="686" name="テキスト ボックス 685">
          <a:extLst>
            <a:ext uri="{FF2B5EF4-FFF2-40B4-BE49-F238E27FC236}">
              <a16:creationId xmlns:a16="http://schemas.microsoft.com/office/drawing/2014/main" id="{F86D1FF1-B966-459B-8A97-63CAB0FCDB20}"/>
            </a:ext>
          </a:extLst>
        </xdr:cNvPr>
        <xdr:cNvSpPr txBox="1"/>
      </xdr:nvSpPr>
      <xdr:spPr>
        <a:xfrm>
          <a:off x="16049171" y="95034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114300</xdr:rowOff>
    </xdr:from>
    <xdr:to>
      <xdr:col>120</xdr:col>
      <xdr:colOff>114300</xdr:colOff>
      <xdr:row>56</xdr:row>
      <xdr:rowOff>114300</xdr:rowOff>
    </xdr:to>
    <xdr:cxnSp macro="">
      <xdr:nvCxnSpPr>
        <xdr:cNvPr id="687" name="直線コネクタ 686">
          <a:extLst>
            <a:ext uri="{FF2B5EF4-FFF2-40B4-BE49-F238E27FC236}">
              <a16:creationId xmlns:a16="http://schemas.microsoft.com/office/drawing/2014/main" id="{C9DCABDA-3E1A-49C6-A805-096701D204C6}"/>
            </a:ext>
          </a:extLst>
        </xdr:cNvPr>
        <xdr:cNvCxnSpPr/>
      </xdr:nvCxnSpPr>
      <xdr:spPr>
        <a:xfrm>
          <a:off x="16459200" y="9366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143527</xdr:rowOff>
    </xdr:from>
    <xdr:ext cx="467179" cy="259045"/>
    <xdr:sp macro="" textlink="">
      <xdr:nvSpPr>
        <xdr:cNvPr id="688" name="テキスト ボックス 687">
          <a:extLst>
            <a:ext uri="{FF2B5EF4-FFF2-40B4-BE49-F238E27FC236}">
              <a16:creationId xmlns:a16="http://schemas.microsoft.com/office/drawing/2014/main" id="{15383742-4235-423E-B130-EB23F8DFCEAA}"/>
            </a:ext>
          </a:extLst>
        </xdr:cNvPr>
        <xdr:cNvSpPr txBox="1"/>
      </xdr:nvSpPr>
      <xdr:spPr>
        <a:xfrm>
          <a:off x="16049171" y="9230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0</xdr:rowOff>
    </xdr:from>
    <xdr:to>
      <xdr:col>120</xdr:col>
      <xdr:colOff>114300</xdr:colOff>
      <xdr:row>55</xdr:row>
      <xdr:rowOff>0</xdr:rowOff>
    </xdr:to>
    <xdr:cxnSp macro="">
      <xdr:nvCxnSpPr>
        <xdr:cNvPr id="689" name="直線コネクタ 688">
          <a:extLst>
            <a:ext uri="{FF2B5EF4-FFF2-40B4-BE49-F238E27FC236}">
              <a16:creationId xmlns:a16="http://schemas.microsoft.com/office/drawing/2014/main" id="{5BB42813-FD96-4E98-A8E6-C61A0A7C0D1C}"/>
            </a:ext>
          </a:extLst>
        </xdr:cNvPr>
        <xdr:cNvCxnSpPr/>
      </xdr:nvCxnSpPr>
      <xdr:spPr>
        <a:xfrm>
          <a:off x="16459200" y="90868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29227</xdr:rowOff>
    </xdr:from>
    <xdr:ext cx="467179" cy="259045"/>
    <xdr:sp macro="" textlink="">
      <xdr:nvSpPr>
        <xdr:cNvPr id="690" name="テキスト ボックス 689">
          <a:extLst>
            <a:ext uri="{FF2B5EF4-FFF2-40B4-BE49-F238E27FC236}">
              <a16:creationId xmlns:a16="http://schemas.microsoft.com/office/drawing/2014/main" id="{A67264E9-F84B-4998-9E01-1F4F044EBC6F}"/>
            </a:ext>
          </a:extLst>
        </xdr:cNvPr>
        <xdr:cNvSpPr txBox="1"/>
      </xdr:nvSpPr>
      <xdr:spPr>
        <a:xfrm>
          <a:off x="16049171" y="895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91" name="直線コネクタ 690">
          <a:extLst>
            <a:ext uri="{FF2B5EF4-FFF2-40B4-BE49-F238E27FC236}">
              <a16:creationId xmlns:a16="http://schemas.microsoft.com/office/drawing/2014/main" id="{666C1A93-84BD-4BD1-9356-3178AB6DFC16}"/>
            </a:ext>
          </a:extLst>
        </xdr:cNvPr>
        <xdr:cNvCxnSpPr/>
      </xdr:nvCxnSpPr>
      <xdr:spPr>
        <a:xfrm>
          <a:off x="16459200" y="8813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92" name="テキスト ボックス 691">
          <a:extLst>
            <a:ext uri="{FF2B5EF4-FFF2-40B4-BE49-F238E27FC236}">
              <a16:creationId xmlns:a16="http://schemas.microsoft.com/office/drawing/2014/main" id="{6D73D704-D977-4082-8D40-DA176E0A8039}"/>
            </a:ext>
          </a:extLst>
        </xdr:cNvPr>
        <xdr:cNvSpPr txBox="1"/>
      </xdr:nvSpPr>
      <xdr:spPr>
        <a:xfrm>
          <a:off x="16049171" y="8677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93" name="【学校施設】&#10;一人当たり面積グラフ枠">
          <a:extLst>
            <a:ext uri="{FF2B5EF4-FFF2-40B4-BE49-F238E27FC236}">
              <a16:creationId xmlns:a16="http://schemas.microsoft.com/office/drawing/2014/main" id="{D564A3CB-0CDC-4A4C-B522-7398E49F5500}"/>
            </a:ext>
          </a:extLst>
        </xdr:cNvPr>
        <xdr:cNvSpPr/>
      </xdr:nvSpPr>
      <xdr:spPr>
        <a:xfrm>
          <a:off x="16459200" y="88138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18574</xdr:rowOff>
    </xdr:from>
    <xdr:to>
      <xdr:col>116</xdr:col>
      <xdr:colOff>62864</xdr:colOff>
      <xdr:row>63</xdr:row>
      <xdr:rowOff>161449</xdr:rowOff>
    </xdr:to>
    <xdr:cxnSp macro="">
      <xdr:nvCxnSpPr>
        <xdr:cNvPr id="694" name="直線コネクタ 693">
          <a:extLst>
            <a:ext uri="{FF2B5EF4-FFF2-40B4-BE49-F238E27FC236}">
              <a16:creationId xmlns:a16="http://schemas.microsoft.com/office/drawing/2014/main" id="{E3D75B6D-3EBF-486E-84B6-440C4FA2BE84}"/>
            </a:ext>
          </a:extLst>
        </xdr:cNvPr>
        <xdr:cNvCxnSpPr/>
      </xdr:nvCxnSpPr>
      <xdr:spPr>
        <a:xfrm flipV="1">
          <a:off x="19951064" y="9270524"/>
          <a:ext cx="0" cy="12985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165276</xdr:rowOff>
    </xdr:from>
    <xdr:ext cx="469744" cy="259045"/>
    <xdr:sp macro="" textlink="">
      <xdr:nvSpPr>
        <xdr:cNvPr id="695" name="【学校施設】&#10;一人当たり面積最小値テキスト">
          <a:extLst>
            <a:ext uri="{FF2B5EF4-FFF2-40B4-BE49-F238E27FC236}">
              <a16:creationId xmlns:a16="http://schemas.microsoft.com/office/drawing/2014/main" id="{130F2B3A-5253-4BDB-9465-4DF7FBE0E30E}"/>
            </a:ext>
          </a:extLst>
        </xdr:cNvPr>
        <xdr:cNvSpPr txBox="1"/>
      </xdr:nvSpPr>
      <xdr:spPr>
        <a:xfrm>
          <a:off x="19989800" y="105729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161449</xdr:rowOff>
    </xdr:from>
    <xdr:to>
      <xdr:col>116</xdr:col>
      <xdr:colOff>152400</xdr:colOff>
      <xdr:row>63</xdr:row>
      <xdr:rowOff>161449</xdr:rowOff>
    </xdr:to>
    <xdr:cxnSp macro="">
      <xdr:nvCxnSpPr>
        <xdr:cNvPr id="696" name="直線コネクタ 695">
          <a:extLst>
            <a:ext uri="{FF2B5EF4-FFF2-40B4-BE49-F238E27FC236}">
              <a16:creationId xmlns:a16="http://schemas.microsoft.com/office/drawing/2014/main" id="{8E5E08D8-4E67-4391-8184-A294FCCA2DF4}"/>
            </a:ext>
          </a:extLst>
        </xdr:cNvPr>
        <xdr:cNvCxnSpPr/>
      </xdr:nvCxnSpPr>
      <xdr:spPr>
        <a:xfrm>
          <a:off x="19881850" y="1056909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136701</xdr:rowOff>
    </xdr:from>
    <xdr:ext cx="469744" cy="259045"/>
    <xdr:sp macro="" textlink="">
      <xdr:nvSpPr>
        <xdr:cNvPr id="697" name="【学校施設】&#10;一人当たり面積最大値テキスト">
          <a:extLst>
            <a:ext uri="{FF2B5EF4-FFF2-40B4-BE49-F238E27FC236}">
              <a16:creationId xmlns:a16="http://schemas.microsoft.com/office/drawing/2014/main" id="{9E3E108D-4419-4914-95DC-507DAC3244A7}"/>
            </a:ext>
          </a:extLst>
        </xdr:cNvPr>
        <xdr:cNvSpPr txBox="1"/>
      </xdr:nvSpPr>
      <xdr:spPr>
        <a:xfrm>
          <a:off x="19989800" y="90584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18574</xdr:rowOff>
    </xdr:from>
    <xdr:to>
      <xdr:col>116</xdr:col>
      <xdr:colOff>152400</xdr:colOff>
      <xdr:row>56</xdr:row>
      <xdr:rowOff>18574</xdr:rowOff>
    </xdr:to>
    <xdr:cxnSp macro="">
      <xdr:nvCxnSpPr>
        <xdr:cNvPr id="698" name="直線コネクタ 697">
          <a:extLst>
            <a:ext uri="{FF2B5EF4-FFF2-40B4-BE49-F238E27FC236}">
              <a16:creationId xmlns:a16="http://schemas.microsoft.com/office/drawing/2014/main" id="{A6AAB55D-3F01-4DFD-8C83-AF23D9836F76}"/>
            </a:ext>
          </a:extLst>
        </xdr:cNvPr>
        <xdr:cNvCxnSpPr/>
      </xdr:nvCxnSpPr>
      <xdr:spPr>
        <a:xfrm>
          <a:off x="19881850" y="927052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20496</xdr:rowOff>
    </xdr:from>
    <xdr:ext cx="469744" cy="259045"/>
    <xdr:sp macro="" textlink="">
      <xdr:nvSpPr>
        <xdr:cNvPr id="699" name="【学校施設】&#10;一人当たり面積平均値テキスト">
          <a:extLst>
            <a:ext uri="{FF2B5EF4-FFF2-40B4-BE49-F238E27FC236}">
              <a16:creationId xmlns:a16="http://schemas.microsoft.com/office/drawing/2014/main" id="{3B6F8839-F6B8-4BB6-8B68-465F23944EF5}"/>
            </a:ext>
          </a:extLst>
        </xdr:cNvPr>
        <xdr:cNvSpPr txBox="1"/>
      </xdr:nvSpPr>
      <xdr:spPr>
        <a:xfrm>
          <a:off x="19989800" y="993284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42069</xdr:rowOff>
    </xdr:from>
    <xdr:to>
      <xdr:col>116</xdr:col>
      <xdr:colOff>114300</xdr:colOff>
      <xdr:row>60</xdr:row>
      <xdr:rowOff>143669</xdr:rowOff>
    </xdr:to>
    <xdr:sp macro="" textlink="">
      <xdr:nvSpPr>
        <xdr:cNvPr id="700" name="フローチャート: 判断 699">
          <a:extLst>
            <a:ext uri="{FF2B5EF4-FFF2-40B4-BE49-F238E27FC236}">
              <a16:creationId xmlns:a16="http://schemas.microsoft.com/office/drawing/2014/main" id="{502DFC76-97B3-4F88-B849-45AD8B71FA4F}"/>
            </a:ext>
          </a:extLst>
        </xdr:cNvPr>
        <xdr:cNvSpPr/>
      </xdr:nvSpPr>
      <xdr:spPr>
        <a:xfrm>
          <a:off x="19900900" y="9954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60</xdr:row>
      <xdr:rowOff>54928</xdr:rowOff>
    </xdr:from>
    <xdr:to>
      <xdr:col>112</xdr:col>
      <xdr:colOff>38100</xdr:colOff>
      <xdr:row>60</xdr:row>
      <xdr:rowOff>156528</xdr:rowOff>
    </xdr:to>
    <xdr:sp macro="" textlink="">
      <xdr:nvSpPr>
        <xdr:cNvPr id="701" name="フローチャート: 判断 700">
          <a:extLst>
            <a:ext uri="{FF2B5EF4-FFF2-40B4-BE49-F238E27FC236}">
              <a16:creationId xmlns:a16="http://schemas.microsoft.com/office/drawing/2014/main" id="{DDC90DDE-D174-455A-83D7-988B9C4B3B4E}"/>
            </a:ext>
          </a:extLst>
        </xdr:cNvPr>
        <xdr:cNvSpPr/>
      </xdr:nvSpPr>
      <xdr:spPr>
        <a:xfrm>
          <a:off x="19157950" y="9967278"/>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67787</xdr:rowOff>
    </xdr:from>
    <xdr:to>
      <xdr:col>107</xdr:col>
      <xdr:colOff>101600</xdr:colOff>
      <xdr:row>60</xdr:row>
      <xdr:rowOff>169387</xdr:rowOff>
    </xdr:to>
    <xdr:sp macro="" textlink="">
      <xdr:nvSpPr>
        <xdr:cNvPr id="702" name="フローチャート: 判断 701">
          <a:extLst>
            <a:ext uri="{FF2B5EF4-FFF2-40B4-BE49-F238E27FC236}">
              <a16:creationId xmlns:a16="http://schemas.microsoft.com/office/drawing/2014/main" id="{DF1DE1E3-C6C7-45FB-AB26-B44ECC18B8D9}"/>
            </a:ext>
          </a:extLst>
        </xdr:cNvPr>
        <xdr:cNvSpPr/>
      </xdr:nvSpPr>
      <xdr:spPr>
        <a:xfrm>
          <a:off x="18345150" y="9980137"/>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60</xdr:row>
      <xdr:rowOff>63500</xdr:rowOff>
    </xdr:from>
    <xdr:to>
      <xdr:col>102</xdr:col>
      <xdr:colOff>165100</xdr:colOff>
      <xdr:row>60</xdr:row>
      <xdr:rowOff>165100</xdr:rowOff>
    </xdr:to>
    <xdr:sp macro="" textlink="">
      <xdr:nvSpPr>
        <xdr:cNvPr id="703" name="フローチャート: 判断 702">
          <a:extLst>
            <a:ext uri="{FF2B5EF4-FFF2-40B4-BE49-F238E27FC236}">
              <a16:creationId xmlns:a16="http://schemas.microsoft.com/office/drawing/2014/main" id="{3D91CB9D-BEB6-49E4-B8B3-DAE10C9C82AB}"/>
            </a:ext>
          </a:extLst>
        </xdr:cNvPr>
        <xdr:cNvSpPr/>
      </xdr:nvSpPr>
      <xdr:spPr>
        <a:xfrm>
          <a:off x="17551400" y="9975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60</xdr:row>
      <xdr:rowOff>76359</xdr:rowOff>
    </xdr:from>
    <xdr:to>
      <xdr:col>98</xdr:col>
      <xdr:colOff>38100</xdr:colOff>
      <xdr:row>61</xdr:row>
      <xdr:rowOff>6509</xdr:rowOff>
    </xdr:to>
    <xdr:sp macro="" textlink="">
      <xdr:nvSpPr>
        <xdr:cNvPr id="704" name="フローチャート: 判断 703">
          <a:extLst>
            <a:ext uri="{FF2B5EF4-FFF2-40B4-BE49-F238E27FC236}">
              <a16:creationId xmlns:a16="http://schemas.microsoft.com/office/drawing/2014/main" id="{1B55A958-6715-4801-9B88-9DAD3D560025}"/>
            </a:ext>
          </a:extLst>
        </xdr:cNvPr>
        <xdr:cNvSpPr/>
      </xdr:nvSpPr>
      <xdr:spPr>
        <a:xfrm>
          <a:off x="16757650" y="9988709"/>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705" name="テキスト ボックス 704">
          <a:extLst>
            <a:ext uri="{FF2B5EF4-FFF2-40B4-BE49-F238E27FC236}">
              <a16:creationId xmlns:a16="http://schemas.microsoft.com/office/drawing/2014/main" id="{6D8E27E3-EB7F-4DBE-8619-BE576677F3DF}"/>
            </a:ext>
          </a:extLst>
        </xdr:cNvPr>
        <xdr:cNvSpPr txBox="1"/>
      </xdr:nvSpPr>
      <xdr:spPr>
        <a:xfrm>
          <a:off x="197802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06" name="テキスト ボックス 705">
          <a:extLst>
            <a:ext uri="{FF2B5EF4-FFF2-40B4-BE49-F238E27FC236}">
              <a16:creationId xmlns:a16="http://schemas.microsoft.com/office/drawing/2014/main" id="{EDEC8125-9F72-4653-AB1D-82CFE883E716}"/>
            </a:ext>
          </a:extLst>
        </xdr:cNvPr>
        <xdr:cNvSpPr txBox="1"/>
      </xdr:nvSpPr>
      <xdr:spPr>
        <a:xfrm>
          <a:off x="190309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7" name="テキスト ボックス 706">
          <a:extLst>
            <a:ext uri="{FF2B5EF4-FFF2-40B4-BE49-F238E27FC236}">
              <a16:creationId xmlns:a16="http://schemas.microsoft.com/office/drawing/2014/main" id="{321338E5-4DAC-4D7A-9009-2ED0D840B2DC}"/>
            </a:ext>
          </a:extLst>
        </xdr:cNvPr>
        <xdr:cNvSpPr txBox="1"/>
      </xdr:nvSpPr>
      <xdr:spPr>
        <a:xfrm>
          <a:off x="182245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8" name="テキスト ボックス 707">
          <a:extLst>
            <a:ext uri="{FF2B5EF4-FFF2-40B4-BE49-F238E27FC236}">
              <a16:creationId xmlns:a16="http://schemas.microsoft.com/office/drawing/2014/main" id="{83275337-C7DD-4E11-AEC0-F2D61EF41533}"/>
            </a:ext>
          </a:extLst>
        </xdr:cNvPr>
        <xdr:cNvSpPr txBox="1"/>
      </xdr:nvSpPr>
      <xdr:spPr>
        <a:xfrm>
          <a:off x="174307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9" name="テキスト ボックス 708">
          <a:extLst>
            <a:ext uri="{FF2B5EF4-FFF2-40B4-BE49-F238E27FC236}">
              <a16:creationId xmlns:a16="http://schemas.microsoft.com/office/drawing/2014/main" id="{FC243D76-7D32-49D6-BE1C-44E5E6D220F2}"/>
            </a:ext>
          </a:extLst>
        </xdr:cNvPr>
        <xdr:cNvSpPr txBox="1"/>
      </xdr:nvSpPr>
      <xdr:spPr>
        <a:xfrm>
          <a:off x="166306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102076</xdr:rowOff>
    </xdr:from>
    <xdr:to>
      <xdr:col>116</xdr:col>
      <xdr:colOff>114300</xdr:colOff>
      <xdr:row>60</xdr:row>
      <xdr:rowOff>32226</xdr:rowOff>
    </xdr:to>
    <xdr:sp macro="" textlink="">
      <xdr:nvSpPr>
        <xdr:cNvPr id="710" name="楕円 709">
          <a:extLst>
            <a:ext uri="{FF2B5EF4-FFF2-40B4-BE49-F238E27FC236}">
              <a16:creationId xmlns:a16="http://schemas.microsoft.com/office/drawing/2014/main" id="{46504C56-0B5E-43EC-9819-337EA531C55A}"/>
            </a:ext>
          </a:extLst>
        </xdr:cNvPr>
        <xdr:cNvSpPr/>
      </xdr:nvSpPr>
      <xdr:spPr>
        <a:xfrm>
          <a:off x="19900900" y="9849326"/>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58</xdr:row>
      <xdr:rowOff>124953</xdr:rowOff>
    </xdr:from>
    <xdr:ext cx="469744" cy="259045"/>
    <xdr:sp macro="" textlink="">
      <xdr:nvSpPr>
        <xdr:cNvPr id="711" name="【学校施設】&#10;一人当たり面積該当値テキスト">
          <a:extLst>
            <a:ext uri="{FF2B5EF4-FFF2-40B4-BE49-F238E27FC236}">
              <a16:creationId xmlns:a16="http://schemas.microsoft.com/office/drawing/2014/main" id="{312A7463-A0FC-44D0-BBFB-185DB2A717AD}"/>
            </a:ext>
          </a:extLst>
        </xdr:cNvPr>
        <xdr:cNvSpPr txBox="1"/>
      </xdr:nvSpPr>
      <xdr:spPr>
        <a:xfrm>
          <a:off x="19989800" y="97071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100647</xdr:rowOff>
    </xdr:from>
    <xdr:to>
      <xdr:col>112</xdr:col>
      <xdr:colOff>38100</xdr:colOff>
      <xdr:row>60</xdr:row>
      <xdr:rowOff>30797</xdr:rowOff>
    </xdr:to>
    <xdr:sp macro="" textlink="">
      <xdr:nvSpPr>
        <xdr:cNvPr id="712" name="楕円 711">
          <a:extLst>
            <a:ext uri="{FF2B5EF4-FFF2-40B4-BE49-F238E27FC236}">
              <a16:creationId xmlns:a16="http://schemas.microsoft.com/office/drawing/2014/main" id="{C1EBCEC8-2B44-45A8-B058-57D9C8DAE142}"/>
            </a:ext>
          </a:extLst>
        </xdr:cNvPr>
        <xdr:cNvSpPr/>
      </xdr:nvSpPr>
      <xdr:spPr>
        <a:xfrm>
          <a:off x="19157950" y="9847897"/>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59</xdr:row>
      <xdr:rowOff>151447</xdr:rowOff>
    </xdr:from>
    <xdr:to>
      <xdr:col>116</xdr:col>
      <xdr:colOff>63500</xdr:colOff>
      <xdr:row>59</xdr:row>
      <xdr:rowOff>152876</xdr:rowOff>
    </xdr:to>
    <xdr:cxnSp macro="">
      <xdr:nvCxnSpPr>
        <xdr:cNvPr id="713" name="直線コネクタ 712">
          <a:extLst>
            <a:ext uri="{FF2B5EF4-FFF2-40B4-BE49-F238E27FC236}">
              <a16:creationId xmlns:a16="http://schemas.microsoft.com/office/drawing/2014/main" id="{581BE214-D568-46DE-91F2-0899F2EB6CAF}"/>
            </a:ext>
          </a:extLst>
        </xdr:cNvPr>
        <xdr:cNvCxnSpPr/>
      </xdr:nvCxnSpPr>
      <xdr:spPr>
        <a:xfrm>
          <a:off x="19202400" y="9898697"/>
          <a:ext cx="749300" cy="1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59</xdr:row>
      <xdr:rowOff>146368</xdr:rowOff>
    </xdr:from>
    <xdr:to>
      <xdr:col>107</xdr:col>
      <xdr:colOff>101600</xdr:colOff>
      <xdr:row>60</xdr:row>
      <xdr:rowOff>76518</xdr:rowOff>
    </xdr:to>
    <xdr:sp macro="" textlink="">
      <xdr:nvSpPr>
        <xdr:cNvPr id="714" name="楕円 713">
          <a:extLst>
            <a:ext uri="{FF2B5EF4-FFF2-40B4-BE49-F238E27FC236}">
              <a16:creationId xmlns:a16="http://schemas.microsoft.com/office/drawing/2014/main" id="{C5E4C950-9CA7-400D-BB99-EFFF30769581}"/>
            </a:ext>
          </a:extLst>
        </xdr:cNvPr>
        <xdr:cNvSpPr/>
      </xdr:nvSpPr>
      <xdr:spPr>
        <a:xfrm>
          <a:off x="18345150" y="9893618"/>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151447</xdr:rowOff>
    </xdr:from>
    <xdr:to>
      <xdr:col>111</xdr:col>
      <xdr:colOff>177800</xdr:colOff>
      <xdr:row>60</xdr:row>
      <xdr:rowOff>25718</xdr:rowOff>
    </xdr:to>
    <xdr:cxnSp macro="">
      <xdr:nvCxnSpPr>
        <xdr:cNvPr id="715" name="直線コネクタ 714">
          <a:extLst>
            <a:ext uri="{FF2B5EF4-FFF2-40B4-BE49-F238E27FC236}">
              <a16:creationId xmlns:a16="http://schemas.microsoft.com/office/drawing/2014/main" id="{C0FE075B-C36B-4331-B39B-EF87F2930FE0}"/>
            </a:ext>
          </a:extLst>
        </xdr:cNvPr>
        <xdr:cNvCxnSpPr/>
      </xdr:nvCxnSpPr>
      <xdr:spPr>
        <a:xfrm flipV="1">
          <a:off x="18395950" y="9898697"/>
          <a:ext cx="806450" cy="39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60</xdr:row>
      <xdr:rowOff>635</xdr:rowOff>
    </xdr:from>
    <xdr:to>
      <xdr:col>102</xdr:col>
      <xdr:colOff>165100</xdr:colOff>
      <xdr:row>60</xdr:row>
      <xdr:rowOff>102235</xdr:rowOff>
    </xdr:to>
    <xdr:sp macro="" textlink="">
      <xdr:nvSpPr>
        <xdr:cNvPr id="716" name="楕円 715">
          <a:extLst>
            <a:ext uri="{FF2B5EF4-FFF2-40B4-BE49-F238E27FC236}">
              <a16:creationId xmlns:a16="http://schemas.microsoft.com/office/drawing/2014/main" id="{3F6D736E-71F9-4514-BAFB-47702CB491FB}"/>
            </a:ext>
          </a:extLst>
        </xdr:cNvPr>
        <xdr:cNvSpPr/>
      </xdr:nvSpPr>
      <xdr:spPr>
        <a:xfrm>
          <a:off x="17551400" y="9912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60</xdr:row>
      <xdr:rowOff>25718</xdr:rowOff>
    </xdr:from>
    <xdr:to>
      <xdr:col>107</xdr:col>
      <xdr:colOff>50800</xdr:colOff>
      <xdr:row>60</xdr:row>
      <xdr:rowOff>51435</xdr:rowOff>
    </xdr:to>
    <xdr:cxnSp macro="">
      <xdr:nvCxnSpPr>
        <xdr:cNvPr id="717" name="直線コネクタ 716">
          <a:extLst>
            <a:ext uri="{FF2B5EF4-FFF2-40B4-BE49-F238E27FC236}">
              <a16:creationId xmlns:a16="http://schemas.microsoft.com/office/drawing/2014/main" id="{AC4D9600-DDCF-40A2-8E81-7E82403A2099}"/>
            </a:ext>
          </a:extLst>
        </xdr:cNvPr>
        <xdr:cNvCxnSpPr/>
      </xdr:nvCxnSpPr>
      <xdr:spPr>
        <a:xfrm flipV="1">
          <a:off x="17602200" y="9938068"/>
          <a:ext cx="793750" cy="25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60</xdr:row>
      <xdr:rowOff>26353</xdr:rowOff>
    </xdr:from>
    <xdr:to>
      <xdr:col>98</xdr:col>
      <xdr:colOff>38100</xdr:colOff>
      <xdr:row>60</xdr:row>
      <xdr:rowOff>127953</xdr:rowOff>
    </xdr:to>
    <xdr:sp macro="" textlink="">
      <xdr:nvSpPr>
        <xdr:cNvPr id="718" name="楕円 717">
          <a:extLst>
            <a:ext uri="{FF2B5EF4-FFF2-40B4-BE49-F238E27FC236}">
              <a16:creationId xmlns:a16="http://schemas.microsoft.com/office/drawing/2014/main" id="{77953A34-C6DA-415F-B5C8-C4BB4F7FD164}"/>
            </a:ext>
          </a:extLst>
        </xdr:cNvPr>
        <xdr:cNvSpPr/>
      </xdr:nvSpPr>
      <xdr:spPr>
        <a:xfrm>
          <a:off x="16757650" y="9938703"/>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60</xdr:row>
      <xdr:rowOff>51435</xdr:rowOff>
    </xdr:from>
    <xdr:to>
      <xdr:col>102</xdr:col>
      <xdr:colOff>114300</xdr:colOff>
      <xdr:row>60</xdr:row>
      <xdr:rowOff>77153</xdr:rowOff>
    </xdr:to>
    <xdr:cxnSp macro="">
      <xdr:nvCxnSpPr>
        <xdr:cNvPr id="719" name="直線コネクタ 718">
          <a:extLst>
            <a:ext uri="{FF2B5EF4-FFF2-40B4-BE49-F238E27FC236}">
              <a16:creationId xmlns:a16="http://schemas.microsoft.com/office/drawing/2014/main" id="{0C63F6BA-1FC9-4E9F-AA1F-2C8F04DE6DAE}"/>
            </a:ext>
          </a:extLst>
        </xdr:cNvPr>
        <xdr:cNvCxnSpPr/>
      </xdr:nvCxnSpPr>
      <xdr:spPr>
        <a:xfrm flipV="1">
          <a:off x="16802100" y="9963785"/>
          <a:ext cx="800100" cy="25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147655</xdr:rowOff>
    </xdr:from>
    <xdr:ext cx="469744" cy="259045"/>
    <xdr:sp macro="" textlink="">
      <xdr:nvSpPr>
        <xdr:cNvPr id="720" name="n_1aveValue【学校施設】&#10;一人当たり面積">
          <a:extLst>
            <a:ext uri="{FF2B5EF4-FFF2-40B4-BE49-F238E27FC236}">
              <a16:creationId xmlns:a16="http://schemas.microsoft.com/office/drawing/2014/main" id="{6AF9D46B-4939-4865-8DFD-FF639BA1F951}"/>
            </a:ext>
          </a:extLst>
        </xdr:cNvPr>
        <xdr:cNvSpPr txBox="1"/>
      </xdr:nvSpPr>
      <xdr:spPr>
        <a:xfrm>
          <a:off x="18980227" y="100600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160514</xdr:rowOff>
    </xdr:from>
    <xdr:ext cx="469744" cy="259045"/>
    <xdr:sp macro="" textlink="">
      <xdr:nvSpPr>
        <xdr:cNvPr id="721" name="n_2aveValue【学校施設】&#10;一人当たり面積">
          <a:extLst>
            <a:ext uri="{FF2B5EF4-FFF2-40B4-BE49-F238E27FC236}">
              <a16:creationId xmlns:a16="http://schemas.microsoft.com/office/drawing/2014/main" id="{2DEC4FF7-DFA3-444B-9D5E-85F0FA702828}"/>
            </a:ext>
          </a:extLst>
        </xdr:cNvPr>
        <xdr:cNvSpPr txBox="1"/>
      </xdr:nvSpPr>
      <xdr:spPr>
        <a:xfrm>
          <a:off x="18180127" y="100728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156227</xdr:rowOff>
    </xdr:from>
    <xdr:ext cx="469744" cy="259045"/>
    <xdr:sp macro="" textlink="">
      <xdr:nvSpPr>
        <xdr:cNvPr id="722" name="n_3aveValue【学校施設】&#10;一人当たり面積">
          <a:extLst>
            <a:ext uri="{FF2B5EF4-FFF2-40B4-BE49-F238E27FC236}">
              <a16:creationId xmlns:a16="http://schemas.microsoft.com/office/drawing/2014/main" id="{948A07D7-7CA2-4A78-880E-983942F0CAF4}"/>
            </a:ext>
          </a:extLst>
        </xdr:cNvPr>
        <xdr:cNvSpPr txBox="1"/>
      </xdr:nvSpPr>
      <xdr:spPr>
        <a:xfrm>
          <a:off x="17386377" y="10068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169086</xdr:rowOff>
    </xdr:from>
    <xdr:ext cx="469744" cy="259045"/>
    <xdr:sp macro="" textlink="">
      <xdr:nvSpPr>
        <xdr:cNvPr id="723" name="n_4aveValue【学校施設】&#10;一人当たり面積">
          <a:extLst>
            <a:ext uri="{FF2B5EF4-FFF2-40B4-BE49-F238E27FC236}">
              <a16:creationId xmlns:a16="http://schemas.microsoft.com/office/drawing/2014/main" id="{D371CF34-DFA1-474B-B7C5-FEE1139C60AF}"/>
            </a:ext>
          </a:extLst>
        </xdr:cNvPr>
        <xdr:cNvSpPr txBox="1"/>
      </xdr:nvSpPr>
      <xdr:spPr>
        <a:xfrm>
          <a:off x="16592627" y="100750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58</xdr:row>
      <xdr:rowOff>47324</xdr:rowOff>
    </xdr:from>
    <xdr:ext cx="469744" cy="259045"/>
    <xdr:sp macro="" textlink="">
      <xdr:nvSpPr>
        <xdr:cNvPr id="724" name="n_1mainValue【学校施設】&#10;一人当たり面積">
          <a:extLst>
            <a:ext uri="{FF2B5EF4-FFF2-40B4-BE49-F238E27FC236}">
              <a16:creationId xmlns:a16="http://schemas.microsoft.com/office/drawing/2014/main" id="{932CA70C-1066-498C-B78E-01AFA1A292F4}"/>
            </a:ext>
          </a:extLst>
        </xdr:cNvPr>
        <xdr:cNvSpPr txBox="1"/>
      </xdr:nvSpPr>
      <xdr:spPr>
        <a:xfrm>
          <a:off x="18980227" y="96294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58</xdr:row>
      <xdr:rowOff>93045</xdr:rowOff>
    </xdr:from>
    <xdr:ext cx="469744" cy="259045"/>
    <xdr:sp macro="" textlink="">
      <xdr:nvSpPr>
        <xdr:cNvPr id="725" name="n_2mainValue【学校施設】&#10;一人当たり面積">
          <a:extLst>
            <a:ext uri="{FF2B5EF4-FFF2-40B4-BE49-F238E27FC236}">
              <a16:creationId xmlns:a16="http://schemas.microsoft.com/office/drawing/2014/main" id="{9BD4D297-7A25-403A-805E-5687D67B4493}"/>
            </a:ext>
          </a:extLst>
        </xdr:cNvPr>
        <xdr:cNvSpPr txBox="1"/>
      </xdr:nvSpPr>
      <xdr:spPr>
        <a:xfrm>
          <a:off x="18180127" y="9675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58</xdr:row>
      <xdr:rowOff>118762</xdr:rowOff>
    </xdr:from>
    <xdr:ext cx="469744" cy="259045"/>
    <xdr:sp macro="" textlink="">
      <xdr:nvSpPr>
        <xdr:cNvPr id="726" name="n_3mainValue【学校施設】&#10;一人当たり面積">
          <a:extLst>
            <a:ext uri="{FF2B5EF4-FFF2-40B4-BE49-F238E27FC236}">
              <a16:creationId xmlns:a16="http://schemas.microsoft.com/office/drawing/2014/main" id="{31481263-1EAB-461E-AE38-672EA34CAAA3}"/>
            </a:ext>
          </a:extLst>
        </xdr:cNvPr>
        <xdr:cNvSpPr txBox="1"/>
      </xdr:nvSpPr>
      <xdr:spPr>
        <a:xfrm>
          <a:off x="17386377" y="9700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58</xdr:row>
      <xdr:rowOff>144480</xdr:rowOff>
    </xdr:from>
    <xdr:ext cx="469744" cy="259045"/>
    <xdr:sp macro="" textlink="">
      <xdr:nvSpPr>
        <xdr:cNvPr id="727" name="n_4mainValue【学校施設】&#10;一人当たり面積">
          <a:extLst>
            <a:ext uri="{FF2B5EF4-FFF2-40B4-BE49-F238E27FC236}">
              <a16:creationId xmlns:a16="http://schemas.microsoft.com/office/drawing/2014/main" id="{C927148F-ED17-4E5D-B76F-B71869B4E58A}"/>
            </a:ext>
          </a:extLst>
        </xdr:cNvPr>
        <xdr:cNvSpPr txBox="1"/>
      </xdr:nvSpPr>
      <xdr:spPr>
        <a:xfrm>
          <a:off x="16592627" y="97266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8" name="正方形/長方形 727">
          <a:extLst>
            <a:ext uri="{FF2B5EF4-FFF2-40B4-BE49-F238E27FC236}">
              <a16:creationId xmlns:a16="http://schemas.microsoft.com/office/drawing/2014/main" id="{6A2BE9FA-57F7-4245-8291-2286FCAC5080}"/>
            </a:ext>
          </a:extLst>
        </xdr:cNvPr>
        <xdr:cNvSpPr/>
      </xdr:nvSpPr>
      <xdr:spPr>
        <a:xfrm>
          <a:off x="11207750" y="113855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9" name="正方形/長方形 728">
          <a:extLst>
            <a:ext uri="{FF2B5EF4-FFF2-40B4-BE49-F238E27FC236}">
              <a16:creationId xmlns:a16="http://schemas.microsoft.com/office/drawing/2014/main" id="{4EE70D77-083A-45B5-9C9B-0C4AF6FD03DF}"/>
            </a:ext>
          </a:extLst>
        </xdr:cNvPr>
        <xdr:cNvSpPr/>
      </xdr:nvSpPr>
      <xdr:spPr>
        <a:xfrm>
          <a:off x="113157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30" name="正方形/長方形 729">
          <a:extLst>
            <a:ext uri="{FF2B5EF4-FFF2-40B4-BE49-F238E27FC236}">
              <a16:creationId xmlns:a16="http://schemas.microsoft.com/office/drawing/2014/main" id="{0B7FF996-A262-49E7-82E5-FF4B451DD0AA}"/>
            </a:ext>
          </a:extLst>
        </xdr:cNvPr>
        <xdr:cNvSpPr/>
      </xdr:nvSpPr>
      <xdr:spPr>
        <a:xfrm>
          <a:off x="113157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31" name="正方形/長方形 730">
          <a:extLst>
            <a:ext uri="{FF2B5EF4-FFF2-40B4-BE49-F238E27FC236}">
              <a16:creationId xmlns:a16="http://schemas.microsoft.com/office/drawing/2014/main" id="{03F421C5-A758-42D1-AACC-2A5EBECC590F}"/>
            </a:ext>
          </a:extLst>
        </xdr:cNvPr>
        <xdr:cNvSpPr/>
      </xdr:nvSpPr>
      <xdr:spPr>
        <a:xfrm>
          <a:off x="1223645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32" name="正方形/長方形 731">
          <a:extLst>
            <a:ext uri="{FF2B5EF4-FFF2-40B4-BE49-F238E27FC236}">
              <a16:creationId xmlns:a16="http://schemas.microsoft.com/office/drawing/2014/main" id="{F637ACB0-F4D8-4955-A868-D2FA89542E21}"/>
            </a:ext>
          </a:extLst>
        </xdr:cNvPr>
        <xdr:cNvSpPr/>
      </xdr:nvSpPr>
      <xdr:spPr>
        <a:xfrm>
          <a:off x="1223645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33" name="正方形/長方形 732">
          <a:extLst>
            <a:ext uri="{FF2B5EF4-FFF2-40B4-BE49-F238E27FC236}">
              <a16:creationId xmlns:a16="http://schemas.microsoft.com/office/drawing/2014/main" id="{BF988E44-7C33-4AD8-A467-BE057029BC0C}"/>
            </a:ext>
          </a:extLst>
        </xdr:cNvPr>
        <xdr:cNvSpPr/>
      </xdr:nvSpPr>
      <xdr:spPr>
        <a:xfrm>
          <a:off x="1326515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34" name="正方形/長方形 733">
          <a:extLst>
            <a:ext uri="{FF2B5EF4-FFF2-40B4-BE49-F238E27FC236}">
              <a16:creationId xmlns:a16="http://schemas.microsoft.com/office/drawing/2014/main" id="{9396E43E-1D92-41A0-A46B-BDD6B1B306C3}"/>
            </a:ext>
          </a:extLst>
        </xdr:cNvPr>
        <xdr:cNvSpPr/>
      </xdr:nvSpPr>
      <xdr:spPr>
        <a:xfrm>
          <a:off x="1326515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35" name="正方形/長方形 734">
          <a:extLst>
            <a:ext uri="{FF2B5EF4-FFF2-40B4-BE49-F238E27FC236}">
              <a16:creationId xmlns:a16="http://schemas.microsoft.com/office/drawing/2014/main" id="{B006601E-E00F-423E-85E3-41EA9FFB0077}"/>
            </a:ext>
          </a:extLst>
        </xdr:cNvPr>
        <xdr:cNvSpPr/>
      </xdr:nvSpPr>
      <xdr:spPr>
        <a:xfrm>
          <a:off x="11207750" y="12484100"/>
          <a:ext cx="4248150" cy="2203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736" name="正方形/長方形 735">
          <a:extLst>
            <a:ext uri="{FF2B5EF4-FFF2-40B4-BE49-F238E27FC236}">
              <a16:creationId xmlns:a16="http://schemas.microsoft.com/office/drawing/2014/main" id="{65D8A6DA-01A9-4789-9267-3290ADF5183A}"/>
            </a:ext>
          </a:extLst>
        </xdr:cNvPr>
        <xdr:cNvSpPr/>
      </xdr:nvSpPr>
      <xdr:spPr>
        <a:xfrm>
          <a:off x="16459200" y="113855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37" name="正方形/長方形 736">
          <a:extLst>
            <a:ext uri="{FF2B5EF4-FFF2-40B4-BE49-F238E27FC236}">
              <a16:creationId xmlns:a16="http://schemas.microsoft.com/office/drawing/2014/main" id="{C83682A3-C486-4255-A182-6F8DCBB0151E}"/>
            </a:ext>
          </a:extLst>
        </xdr:cNvPr>
        <xdr:cNvSpPr/>
      </xdr:nvSpPr>
      <xdr:spPr>
        <a:xfrm>
          <a:off x="165862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38" name="正方形/長方形 737">
          <a:extLst>
            <a:ext uri="{FF2B5EF4-FFF2-40B4-BE49-F238E27FC236}">
              <a16:creationId xmlns:a16="http://schemas.microsoft.com/office/drawing/2014/main" id="{1F1333A3-30F5-4191-BFD5-F4A95058F022}"/>
            </a:ext>
          </a:extLst>
        </xdr:cNvPr>
        <xdr:cNvSpPr/>
      </xdr:nvSpPr>
      <xdr:spPr>
        <a:xfrm>
          <a:off x="165862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39" name="正方形/長方形 738">
          <a:extLst>
            <a:ext uri="{FF2B5EF4-FFF2-40B4-BE49-F238E27FC236}">
              <a16:creationId xmlns:a16="http://schemas.microsoft.com/office/drawing/2014/main" id="{B40D28A0-0244-438B-831F-69D3CF3E4498}"/>
            </a:ext>
          </a:extLst>
        </xdr:cNvPr>
        <xdr:cNvSpPr/>
      </xdr:nvSpPr>
      <xdr:spPr>
        <a:xfrm>
          <a:off x="174879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40" name="正方形/長方形 739">
          <a:extLst>
            <a:ext uri="{FF2B5EF4-FFF2-40B4-BE49-F238E27FC236}">
              <a16:creationId xmlns:a16="http://schemas.microsoft.com/office/drawing/2014/main" id="{3D134470-E37B-4BCA-8F03-B9E3E6E2B6E3}"/>
            </a:ext>
          </a:extLst>
        </xdr:cNvPr>
        <xdr:cNvSpPr/>
      </xdr:nvSpPr>
      <xdr:spPr>
        <a:xfrm>
          <a:off x="174879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41" name="正方形/長方形 740">
          <a:extLst>
            <a:ext uri="{FF2B5EF4-FFF2-40B4-BE49-F238E27FC236}">
              <a16:creationId xmlns:a16="http://schemas.microsoft.com/office/drawing/2014/main" id="{CCA3B8E5-CA6C-4BEA-96A8-9717526F88BD}"/>
            </a:ext>
          </a:extLst>
        </xdr:cNvPr>
        <xdr:cNvSpPr/>
      </xdr:nvSpPr>
      <xdr:spPr>
        <a:xfrm>
          <a:off x="185166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42" name="正方形/長方形 741">
          <a:extLst>
            <a:ext uri="{FF2B5EF4-FFF2-40B4-BE49-F238E27FC236}">
              <a16:creationId xmlns:a16="http://schemas.microsoft.com/office/drawing/2014/main" id="{A0CE5B35-CC31-4399-BFBB-C6DFFDF40511}"/>
            </a:ext>
          </a:extLst>
        </xdr:cNvPr>
        <xdr:cNvSpPr/>
      </xdr:nvSpPr>
      <xdr:spPr>
        <a:xfrm>
          <a:off x="185166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43" name="正方形/長方形 742">
          <a:extLst>
            <a:ext uri="{FF2B5EF4-FFF2-40B4-BE49-F238E27FC236}">
              <a16:creationId xmlns:a16="http://schemas.microsoft.com/office/drawing/2014/main" id="{15228802-36BA-4435-8D64-5F2944C26C92}"/>
            </a:ext>
          </a:extLst>
        </xdr:cNvPr>
        <xdr:cNvSpPr/>
      </xdr:nvSpPr>
      <xdr:spPr>
        <a:xfrm>
          <a:off x="16459200" y="12484100"/>
          <a:ext cx="4267200" cy="2203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744" name="正方形/長方形 743">
          <a:extLst>
            <a:ext uri="{FF2B5EF4-FFF2-40B4-BE49-F238E27FC236}">
              <a16:creationId xmlns:a16="http://schemas.microsoft.com/office/drawing/2014/main" id="{D631D358-29F8-4068-B3C2-C734DEF19935}"/>
            </a:ext>
          </a:extLst>
        </xdr:cNvPr>
        <xdr:cNvSpPr/>
      </xdr:nvSpPr>
      <xdr:spPr>
        <a:xfrm>
          <a:off x="11207750" y="15049500"/>
          <a:ext cx="424815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45" name="正方形/長方形 744">
          <a:extLst>
            <a:ext uri="{FF2B5EF4-FFF2-40B4-BE49-F238E27FC236}">
              <a16:creationId xmlns:a16="http://schemas.microsoft.com/office/drawing/2014/main" id="{95D52383-8124-4684-AC49-415CE3A85270}"/>
            </a:ext>
          </a:extLst>
        </xdr:cNvPr>
        <xdr:cNvSpPr/>
      </xdr:nvSpPr>
      <xdr:spPr>
        <a:xfrm>
          <a:off x="113157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46" name="正方形/長方形 745">
          <a:extLst>
            <a:ext uri="{FF2B5EF4-FFF2-40B4-BE49-F238E27FC236}">
              <a16:creationId xmlns:a16="http://schemas.microsoft.com/office/drawing/2014/main" id="{312004AC-CBE7-469C-85A6-5AB0E604862A}"/>
            </a:ext>
          </a:extLst>
        </xdr:cNvPr>
        <xdr:cNvSpPr/>
      </xdr:nvSpPr>
      <xdr:spPr>
        <a:xfrm>
          <a:off x="113157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7" name="正方形/長方形 746">
          <a:extLst>
            <a:ext uri="{FF2B5EF4-FFF2-40B4-BE49-F238E27FC236}">
              <a16:creationId xmlns:a16="http://schemas.microsoft.com/office/drawing/2014/main" id="{27E9473A-69F5-4421-A46E-4EB6A0EF5919}"/>
            </a:ext>
          </a:extLst>
        </xdr:cNvPr>
        <xdr:cNvSpPr/>
      </xdr:nvSpPr>
      <xdr:spPr>
        <a:xfrm>
          <a:off x="1223645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8" name="正方形/長方形 747">
          <a:extLst>
            <a:ext uri="{FF2B5EF4-FFF2-40B4-BE49-F238E27FC236}">
              <a16:creationId xmlns:a16="http://schemas.microsoft.com/office/drawing/2014/main" id="{4D3D181A-C35B-4315-96D7-4F13E1746237}"/>
            </a:ext>
          </a:extLst>
        </xdr:cNvPr>
        <xdr:cNvSpPr/>
      </xdr:nvSpPr>
      <xdr:spPr>
        <a:xfrm>
          <a:off x="1223645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9" name="正方形/長方形 748">
          <a:extLst>
            <a:ext uri="{FF2B5EF4-FFF2-40B4-BE49-F238E27FC236}">
              <a16:creationId xmlns:a16="http://schemas.microsoft.com/office/drawing/2014/main" id="{4DA73684-FE69-44D6-829A-CAC85D1DC0B1}"/>
            </a:ext>
          </a:extLst>
        </xdr:cNvPr>
        <xdr:cNvSpPr/>
      </xdr:nvSpPr>
      <xdr:spPr>
        <a:xfrm>
          <a:off x="1326515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50" name="正方形/長方形 749">
          <a:extLst>
            <a:ext uri="{FF2B5EF4-FFF2-40B4-BE49-F238E27FC236}">
              <a16:creationId xmlns:a16="http://schemas.microsoft.com/office/drawing/2014/main" id="{0AACF805-B933-42F9-8E95-371BFF429036}"/>
            </a:ext>
          </a:extLst>
        </xdr:cNvPr>
        <xdr:cNvSpPr/>
      </xdr:nvSpPr>
      <xdr:spPr>
        <a:xfrm>
          <a:off x="1326515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51" name="正方形/長方形 750">
          <a:extLst>
            <a:ext uri="{FF2B5EF4-FFF2-40B4-BE49-F238E27FC236}">
              <a16:creationId xmlns:a16="http://schemas.microsoft.com/office/drawing/2014/main" id="{E8C425EC-9F04-4C1C-B5D3-A0C53AA30D10}"/>
            </a:ext>
          </a:extLst>
        </xdr:cNvPr>
        <xdr:cNvSpPr/>
      </xdr:nvSpPr>
      <xdr:spPr>
        <a:xfrm>
          <a:off x="11207750" y="16192500"/>
          <a:ext cx="424815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91</xdr:row>
      <xdr:rowOff>19050</xdr:rowOff>
    </xdr:from>
    <xdr:to>
      <xdr:col>120</xdr:col>
      <xdr:colOff>152400</xdr:colOff>
      <xdr:row>94</xdr:row>
      <xdr:rowOff>139700</xdr:rowOff>
    </xdr:to>
    <xdr:sp macro="" textlink="">
      <xdr:nvSpPr>
        <xdr:cNvPr id="752" name="正方形/長方形 751">
          <a:extLst>
            <a:ext uri="{FF2B5EF4-FFF2-40B4-BE49-F238E27FC236}">
              <a16:creationId xmlns:a16="http://schemas.microsoft.com/office/drawing/2014/main" id="{11741393-535B-41DA-8ECF-3538680A3A83}"/>
            </a:ext>
          </a:extLst>
        </xdr:cNvPr>
        <xdr:cNvSpPr/>
      </xdr:nvSpPr>
      <xdr:spPr>
        <a:xfrm>
          <a:off x="16459200" y="15049500"/>
          <a:ext cx="42672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53" name="正方形/長方形 752">
          <a:extLst>
            <a:ext uri="{FF2B5EF4-FFF2-40B4-BE49-F238E27FC236}">
              <a16:creationId xmlns:a16="http://schemas.microsoft.com/office/drawing/2014/main" id="{0D7E7789-8A81-494B-B361-7444F60BF909}"/>
            </a:ext>
          </a:extLst>
        </xdr:cNvPr>
        <xdr:cNvSpPr/>
      </xdr:nvSpPr>
      <xdr:spPr>
        <a:xfrm>
          <a:off x="165862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54" name="正方形/長方形 753">
          <a:extLst>
            <a:ext uri="{FF2B5EF4-FFF2-40B4-BE49-F238E27FC236}">
              <a16:creationId xmlns:a16="http://schemas.microsoft.com/office/drawing/2014/main" id="{8E013A4E-505D-4B99-B7D9-64E3BBB887BE}"/>
            </a:ext>
          </a:extLst>
        </xdr:cNvPr>
        <xdr:cNvSpPr/>
      </xdr:nvSpPr>
      <xdr:spPr>
        <a:xfrm>
          <a:off x="165862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55" name="正方形/長方形 754">
          <a:extLst>
            <a:ext uri="{FF2B5EF4-FFF2-40B4-BE49-F238E27FC236}">
              <a16:creationId xmlns:a16="http://schemas.microsoft.com/office/drawing/2014/main" id="{EAA33AE4-B221-4F2E-9FBB-3F9A341363CE}"/>
            </a:ext>
          </a:extLst>
        </xdr:cNvPr>
        <xdr:cNvSpPr/>
      </xdr:nvSpPr>
      <xdr:spPr>
        <a:xfrm>
          <a:off x="174879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56" name="正方形/長方形 755">
          <a:extLst>
            <a:ext uri="{FF2B5EF4-FFF2-40B4-BE49-F238E27FC236}">
              <a16:creationId xmlns:a16="http://schemas.microsoft.com/office/drawing/2014/main" id="{B3F977E1-37AB-4E7A-9BED-5A95AD6AC897}"/>
            </a:ext>
          </a:extLst>
        </xdr:cNvPr>
        <xdr:cNvSpPr/>
      </xdr:nvSpPr>
      <xdr:spPr>
        <a:xfrm>
          <a:off x="174879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57" name="正方形/長方形 756">
          <a:extLst>
            <a:ext uri="{FF2B5EF4-FFF2-40B4-BE49-F238E27FC236}">
              <a16:creationId xmlns:a16="http://schemas.microsoft.com/office/drawing/2014/main" id="{4FF6EC4F-76F8-4474-91BF-DE9E548A4774}"/>
            </a:ext>
          </a:extLst>
        </xdr:cNvPr>
        <xdr:cNvSpPr/>
      </xdr:nvSpPr>
      <xdr:spPr>
        <a:xfrm>
          <a:off x="185166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58" name="正方形/長方形 757">
          <a:extLst>
            <a:ext uri="{FF2B5EF4-FFF2-40B4-BE49-F238E27FC236}">
              <a16:creationId xmlns:a16="http://schemas.microsoft.com/office/drawing/2014/main" id="{702D28FE-1B49-4443-BCAE-A8B82D5E00DD}"/>
            </a:ext>
          </a:extLst>
        </xdr:cNvPr>
        <xdr:cNvSpPr/>
      </xdr:nvSpPr>
      <xdr:spPr>
        <a:xfrm>
          <a:off x="185166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59" name="正方形/長方形 758">
          <a:extLst>
            <a:ext uri="{FF2B5EF4-FFF2-40B4-BE49-F238E27FC236}">
              <a16:creationId xmlns:a16="http://schemas.microsoft.com/office/drawing/2014/main" id="{09E075FD-DD5D-4895-A9FE-A26716DE7423}"/>
            </a:ext>
          </a:extLst>
        </xdr:cNvPr>
        <xdr:cNvSpPr/>
      </xdr:nvSpPr>
      <xdr:spPr>
        <a:xfrm>
          <a:off x="16459200" y="16192500"/>
          <a:ext cx="42672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113</xdr:row>
      <xdr:rowOff>57150</xdr:rowOff>
    </xdr:from>
    <xdr:to>
      <xdr:col>120</xdr:col>
      <xdr:colOff>152400</xdr:colOff>
      <xdr:row>124</xdr:row>
      <xdr:rowOff>76200</xdr:rowOff>
    </xdr:to>
    <xdr:sp macro="" textlink="">
      <xdr:nvSpPr>
        <xdr:cNvPr id="760" name="正方形/長方形 759">
          <a:extLst>
            <a:ext uri="{FF2B5EF4-FFF2-40B4-BE49-F238E27FC236}">
              <a16:creationId xmlns:a16="http://schemas.microsoft.com/office/drawing/2014/main" id="{505B0F15-870F-4B0E-82C2-5BC011FAD745}"/>
            </a:ext>
          </a:extLst>
        </xdr:cNvPr>
        <xdr:cNvSpPr/>
      </xdr:nvSpPr>
      <xdr:spPr>
        <a:xfrm>
          <a:off x="685800" y="18859500"/>
          <a:ext cx="200406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61" name="正方形/長方形 760">
          <a:extLst>
            <a:ext uri="{FF2B5EF4-FFF2-40B4-BE49-F238E27FC236}">
              <a16:creationId xmlns:a16="http://schemas.microsoft.com/office/drawing/2014/main" id="{220185B7-4CDC-44D8-886F-8F12B3A9702B}"/>
            </a:ext>
          </a:extLst>
        </xdr:cNvPr>
        <xdr:cNvSpPr/>
      </xdr:nvSpPr>
      <xdr:spPr>
        <a:xfrm>
          <a:off x="685800" y="18923000"/>
          <a:ext cx="3467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62" name="テキスト ボックス 761">
          <a:extLst>
            <a:ext uri="{FF2B5EF4-FFF2-40B4-BE49-F238E27FC236}">
              <a16:creationId xmlns:a16="http://schemas.microsoft.com/office/drawing/2014/main" id="{E6122ADB-2C4E-4D43-ADFA-82B22F6FEEEA}"/>
            </a:ext>
          </a:extLst>
        </xdr:cNvPr>
        <xdr:cNvSpPr txBox="1"/>
      </xdr:nvSpPr>
      <xdr:spPr>
        <a:xfrm>
          <a:off x="762000" y="19177000"/>
          <a:ext cx="198755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類似団体と比較して学校施設、公営住宅の有形固定資産減価償却率が高くなっている。</a:t>
          </a:r>
        </a:p>
        <a:p>
          <a:r>
            <a:rPr kumimoji="1" lang="ja-JP" altLang="en-US" sz="1300">
              <a:latin typeface="ＭＳ Ｐゴシック" panose="020B0600070205080204" pitchFamily="50" charset="-128"/>
              <a:ea typeface="ＭＳ Ｐゴシック" panose="020B0600070205080204" pitchFamily="50" charset="-128"/>
            </a:rPr>
            <a:t>保育園、学校施設、公営住宅ともに個別の更新・再編等の計画を策定しており、</a:t>
          </a:r>
          <a:r>
            <a:rPr kumimoji="1" lang="en-US" altLang="ja-JP" sz="1300">
              <a:latin typeface="ＭＳ Ｐゴシック" panose="020B0600070205080204" pitchFamily="50" charset="-128"/>
              <a:ea typeface="ＭＳ Ｐゴシック" panose="020B0600070205080204" pitchFamily="50" charset="-128"/>
            </a:rPr>
            <a:t>FM</a:t>
          </a:r>
          <a:r>
            <a:rPr kumimoji="1" lang="ja-JP" altLang="en-US" sz="1300">
              <a:latin typeface="ＭＳ Ｐゴシック" panose="020B0600070205080204" pitchFamily="50" charset="-128"/>
              <a:ea typeface="ＭＳ Ｐゴシック" panose="020B0600070205080204" pitchFamily="50" charset="-128"/>
            </a:rPr>
            <a:t>戦略プランとともに着実に推進することで、限られた財源の中、公共施設の量を需要に応じた適正な規模にしていくとともに、施設の利便性を高めていく。</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F813A29E-A0CC-47DA-A8EB-8F74EB3299EF}"/>
            </a:ext>
          </a:extLst>
        </xdr:cNvPr>
        <xdr:cNvSpPr/>
      </xdr:nvSpPr>
      <xdr:spPr>
        <a:xfrm>
          <a:off x="577850" y="127000"/>
          <a:ext cx="1142365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B5E54520-AFB3-4C8E-8DEF-886DE45DC601}"/>
            </a:ext>
          </a:extLst>
        </xdr:cNvPr>
        <xdr:cNvSpPr/>
      </xdr:nvSpPr>
      <xdr:spPr>
        <a:xfrm>
          <a:off x="17145000" y="190500"/>
          <a:ext cx="358140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7D9EFEC3-CF80-48F5-9E85-15BBF838250F}"/>
            </a:ext>
          </a:extLst>
        </xdr:cNvPr>
        <xdr:cNvSpPr/>
      </xdr:nvSpPr>
      <xdr:spPr>
        <a:xfrm>
          <a:off x="17164050" y="215900"/>
          <a:ext cx="353695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C3F1A79C-09CB-4525-BA4A-7FDC56A7F1B2}"/>
            </a:ext>
          </a:extLst>
        </xdr:cNvPr>
        <xdr:cNvSpPr/>
      </xdr:nvSpPr>
      <xdr:spPr>
        <a:xfrm>
          <a:off x="17189450" y="241300"/>
          <a:ext cx="3479800" cy="4254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神奈川県横須賀市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D5822659-D448-4BA9-993C-165899EFAB74}"/>
            </a:ext>
          </a:extLst>
        </xdr:cNvPr>
        <xdr:cNvSpPr/>
      </xdr:nvSpPr>
      <xdr:spPr>
        <a:xfrm>
          <a:off x="14636750" y="190500"/>
          <a:ext cx="239395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D862C810-DBB3-4871-A15C-D0B82F6CB877}"/>
            </a:ext>
          </a:extLst>
        </xdr:cNvPr>
        <xdr:cNvSpPr/>
      </xdr:nvSpPr>
      <xdr:spPr>
        <a:xfrm>
          <a:off x="14662150" y="215900"/>
          <a:ext cx="234950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D80D4AAB-CD12-4FF3-A022-EA223F7AF83B}"/>
            </a:ext>
          </a:extLst>
        </xdr:cNvPr>
        <xdr:cNvSpPr/>
      </xdr:nvSpPr>
      <xdr:spPr>
        <a:xfrm>
          <a:off x="14687550" y="241300"/>
          <a:ext cx="2292350" cy="43815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16E39A2-9CAD-433F-B1DD-6635A670A785}"/>
            </a:ext>
          </a:extLst>
        </xdr:cNvPr>
        <xdr:cNvSpPr/>
      </xdr:nvSpPr>
      <xdr:spPr>
        <a:xfrm>
          <a:off x="685800" y="863600"/>
          <a:ext cx="9086850" cy="17145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69449BAC-337D-485A-A6BB-BC2E12D2F907}"/>
            </a:ext>
          </a:extLst>
        </xdr:cNvPr>
        <xdr:cNvSpPr/>
      </xdr:nvSpPr>
      <xdr:spPr>
        <a:xfrm>
          <a:off x="812800" y="895350"/>
          <a:ext cx="12446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D7510E0A-3E29-41BF-8488-50B2D69612CC}"/>
            </a:ext>
          </a:extLst>
        </xdr:cNvPr>
        <xdr:cNvSpPr/>
      </xdr:nvSpPr>
      <xdr:spPr>
        <a:xfrm>
          <a:off x="2012950" y="895350"/>
          <a:ext cx="120015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388,197
381,827
100.81
180,787,447
173,275,811
6,983,161
85,392,317
190,364,392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4A1FFDE7-5C1B-419A-A67E-69D86AF3E9EA}"/>
            </a:ext>
          </a:extLst>
        </xdr:cNvPr>
        <xdr:cNvSpPr/>
      </xdr:nvSpPr>
      <xdr:spPr>
        <a:xfrm>
          <a:off x="3213100" y="895350"/>
          <a:ext cx="13716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474013B8-0603-4E50-8C20-B3A1849D883E}"/>
            </a:ext>
          </a:extLst>
        </xdr:cNvPr>
        <xdr:cNvSpPr/>
      </xdr:nvSpPr>
      <xdr:spPr>
        <a:xfrm>
          <a:off x="4584700" y="914400"/>
          <a:ext cx="1822450" cy="9080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AF70625D-D54B-4376-9440-19F70AB28A55}"/>
            </a:ext>
          </a:extLst>
        </xdr:cNvPr>
        <xdr:cNvSpPr/>
      </xdr:nvSpPr>
      <xdr:spPr>
        <a:xfrm>
          <a:off x="6407150" y="914400"/>
          <a:ext cx="1136650" cy="9080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5.5
17.1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7B3D2C2E-980B-4E19-AFCC-F14B80289FB3}"/>
            </a:ext>
          </a:extLst>
        </xdr:cNvPr>
        <xdr:cNvSpPr/>
      </xdr:nvSpPr>
      <xdr:spPr>
        <a:xfrm>
          <a:off x="7607300" y="927100"/>
          <a:ext cx="577850" cy="901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745F5B0B-AC76-477A-BD03-388E076956D8}"/>
            </a:ext>
          </a:extLst>
        </xdr:cNvPr>
        <xdr:cNvSpPr/>
      </xdr:nvSpPr>
      <xdr:spPr>
        <a:xfrm>
          <a:off x="4584700" y="1657350"/>
          <a:ext cx="182245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53459134-F3DF-4CFD-A110-7DFB821CBE02}"/>
            </a:ext>
          </a:extLst>
        </xdr:cNvPr>
        <xdr:cNvSpPr/>
      </xdr:nvSpPr>
      <xdr:spPr>
        <a:xfrm>
          <a:off x="6470650" y="1657350"/>
          <a:ext cx="30861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1D4D123E-7568-445D-8A5D-E4DE09199669}"/>
            </a:ext>
          </a:extLst>
        </xdr:cNvPr>
        <xdr:cNvSpPr/>
      </xdr:nvSpPr>
      <xdr:spPr>
        <a:xfrm>
          <a:off x="9969500" y="863600"/>
          <a:ext cx="1371600" cy="122555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D409E5FA-974F-42DF-AB5E-FAD33F79B4C6}"/>
            </a:ext>
          </a:extLst>
        </xdr:cNvPr>
        <xdr:cNvSpPr/>
      </xdr:nvSpPr>
      <xdr:spPr>
        <a:xfrm>
          <a:off x="10210800" y="927100"/>
          <a:ext cx="120015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68E495CF-BB7C-4320-B17A-9636F52316C1}"/>
            </a:ext>
          </a:extLst>
        </xdr:cNvPr>
        <xdr:cNvSpPr/>
      </xdr:nvSpPr>
      <xdr:spPr>
        <a:xfrm>
          <a:off x="10210800" y="1181100"/>
          <a:ext cx="120015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D38AF73C-0660-499B-9982-D81E79E1F523}"/>
            </a:ext>
          </a:extLst>
        </xdr:cNvPr>
        <xdr:cNvSpPr/>
      </xdr:nvSpPr>
      <xdr:spPr>
        <a:xfrm>
          <a:off x="10210800" y="1498600"/>
          <a:ext cx="13081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F28C769B-3726-4F01-90AA-548552D3F8C0}"/>
            </a:ext>
          </a:extLst>
        </xdr:cNvPr>
        <xdr:cNvCxnSpPr/>
      </xdr:nvCxnSpPr>
      <xdr:spPr>
        <a:xfrm flipH="1">
          <a:off x="10052050" y="1009650"/>
          <a:ext cx="1905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B5C5385D-4707-4369-8185-0F1E4AC4C419}"/>
            </a:ext>
          </a:extLst>
        </xdr:cNvPr>
        <xdr:cNvSpPr/>
      </xdr:nvSpPr>
      <xdr:spPr>
        <a:xfrm>
          <a:off x="10106025" y="96520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4A712F6B-BF60-49A6-AE46-D936A907FA26}"/>
            </a:ext>
          </a:extLst>
        </xdr:cNvPr>
        <xdr:cNvSpPr/>
      </xdr:nvSpPr>
      <xdr:spPr>
        <a:xfrm>
          <a:off x="10106025" y="121920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E1A8BF3-5A8A-4F8B-9C5D-D0C0302F1B49}"/>
            </a:ext>
          </a:extLst>
        </xdr:cNvPr>
        <xdr:cNvCxnSpPr/>
      </xdr:nvCxnSpPr>
      <xdr:spPr>
        <a:xfrm>
          <a:off x="10131425" y="1479550"/>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226527FD-BC23-4316-BDA1-EC24478A5D1D}"/>
            </a:ext>
          </a:extLst>
        </xdr:cNvPr>
        <xdr:cNvCxnSpPr/>
      </xdr:nvCxnSpPr>
      <xdr:spPr>
        <a:xfrm>
          <a:off x="10071100" y="147955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550DD07C-6016-44BC-A66C-A2940207FA26}"/>
            </a:ext>
          </a:extLst>
        </xdr:cNvPr>
        <xdr:cNvCxnSpPr/>
      </xdr:nvCxnSpPr>
      <xdr:spPr>
        <a:xfrm flipV="1">
          <a:off x="10131425" y="170497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D2D65377-1BE1-47AE-8034-CCC0299B7516}"/>
            </a:ext>
          </a:extLst>
        </xdr:cNvPr>
        <xdr:cNvCxnSpPr/>
      </xdr:nvCxnSpPr>
      <xdr:spPr>
        <a:xfrm>
          <a:off x="10071100" y="184150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ABD23C4-06DB-4932-B236-1B2F1A901D48}"/>
            </a:ext>
          </a:extLst>
        </xdr:cNvPr>
        <xdr:cNvSpPr txBox="1"/>
      </xdr:nvSpPr>
      <xdr:spPr>
        <a:xfrm>
          <a:off x="641350" y="269875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748F13E-044A-4C7C-8DA1-7CD6E5921946}"/>
            </a:ext>
          </a:extLst>
        </xdr:cNvPr>
        <xdr:cNvSpPr txBox="1"/>
      </xdr:nvSpPr>
      <xdr:spPr>
        <a:xfrm>
          <a:off x="641350" y="300355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30432A20-6B96-4184-9FA1-D3E49298F77A}"/>
            </a:ext>
          </a:extLst>
        </xdr:cNvPr>
        <xdr:cNvSpPr txBox="1"/>
      </xdr:nvSpPr>
      <xdr:spPr>
        <a:xfrm>
          <a:off x="641350" y="330835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250B1999-F45C-4F31-A67F-0E3681F607C4}"/>
            </a:ext>
          </a:extLst>
        </xdr:cNvPr>
        <xdr:cNvSpPr txBox="1"/>
      </xdr:nvSpPr>
      <xdr:spPr>
        <a:xfrm>
          <a:off x="641350" y="3619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2B74C9BB-F3E7-463F-A1DB-95A1443F46D2}"/>
            </a:ext>
          </a:extLst>
        </xdr:cNvPr>
        <xdr:cNvSpPr/>
      </xdr:nvSpPr>
      <xdr:spPr>
        <a:xfrm>
          <a:off x="685800" y="40449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6D645120-ADEB-41C0-995A-3E9AB522D7C9}"/>
            </a:ext>
          </a:extLst>
        </xdr:cNvPr>
        <xdr:cNvSpPr/>
      </xdr:nvSpPr>
      <xdr:spPr>
        <a:xfrm>
          <a:off x="8128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44EFF578-F76E-496B-9CEB-0197D96FE9DF}"/>
            </a:ext>
          </a:extLst>
        </xdr:cNvPr>
        <xdr:cNvSpPr/>
      </xdr:nvSpPr>
      <xdr:spPr>
        <a:xfrm>
          <a:off x="8128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F22EBC2A-8362-4FCD-A2EE-D5A3938EB784}"/>
            </a:ext>
          </a:extLst>
        </xdr:cNvPr>
        <xdr:cNvSpPr/>
      </xdr:nvSpPr>
      <xdr:spPr>
        <a:xfrm>
          <a:off x="17145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1399C356-3480-4EEF-B893-8EB8816C5430}"/>
            </a:ext>
          </a:extLst>
        </xdr:cNvPr>
        <xdr:cNvSpPr/>
      </xdr:nvSpPr>
      <xdr:spPr>
        <a:xfrm>
          <a:off x="17145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E10B29CC-A3DA-4B88-A54E-E49E5FC37FD9}"/>
            </a:ext>
          </a:extLst>
        </xdr:cNvPr>
        <xdr:cNvSpPr/>
      </xdr:nvSpPr>
      <xdr:spPr>
        <a:xfrm>
          <a:off x="27432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FEDB3381-EBB5-4333-B3B0-B838165BE1D5}"/>
            </a:ext>
          </a:extLst>
        </xdr:cNvPr>
        <xdr:cNvSpPr/>
      </xdr:nvSpPr>
      <xdr:spPr>
        <a:xfrm>
          <a:off x="27432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33342863-A922-440B-B5F9-A5C0CA28BD25}"/>
            </a:ext>
          </a:extLst>
        </xdr:cNvPr>
        <xdr:cNvSpPr/>
      </xdr:nvSpPr>
      <xdr:spPr>
        <a:xfrm>
          <a:off x="685800" y="51435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EE7BB3BA-B77E-4096-9621-955C190BD1A3}"/>
            </a:ext>
          </a:extLst>
        </xdr:cNvPr>
        <xdr:cNvSpPr txBox="1"/>
      </xdr:nvSpPr>
      <xdr:spPr>
        <a:xfrm>
          <a:off x="666750" y="49593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11D06A34-105C-4376-9DB8-0792B0E7BCB8}"/>
            </a:ext>
          </a:extLst>
        </xdr:cNvPr>
        <xdr:cNvCxnSpPr/>
      </xdr:nvCxnSpPr>
      <xdr:spPr>
        <a:xfrm>
          <a:off x="685800" y="7346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1654417B-64F7-47BA-873D-0684A59A861D}"/>
            </a:ext>
          </a:extLst>
        </xdr:cNvPr>
        <xdr:cNvSpPr txBox="1"/>
      </xdr:nvSpPr>
      <xdr:spPr>
        <a:xfrm>
          <a:off x="275771" y="7211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61C29787-DB6F-4A8E-A463-02A8DA720611}"/>
            </a:ext>
          </a:extLst>
        </xdr:cNvPr>
        <xdr:cNvCxnSpPr/>
      </xdr:nvCxnSpPr>
      <xdr:spPr>
        <a:xfrm>
          <a:off x="685800" y="69786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B56B0DCE-D475-42D2-9C53-0004132D2D48}"/>
            </a:ext>
          </a:extLst>
        </xdr:cNvPr>
        <xdr:cNvSpPr txBox="1"/>
      </xdr:nvSpPr>
      <xdr:spPr>
        <a:xfrm>
          <a:off x="275771" y="684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8935006F-6A83-4E8E-90C8-182D0F56ACA4}"/>
            </a:ext>
          </a:extLst>
        </xdr:cNvPr>
        <xdr:cNvCxnSpPr/>
      </xdr:nvCxnSpPr>
      <xdr:spPr>
        <a:xfrm>
          <a:off x="685800" y="6610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706C68A8-6508-45B0-A65E-672EF03DDF4E}"/>
            </a:ext>
          </a:extLst>
        </xdr:cNvPr>
        <xdr:cNvSpPr txBox="1"/>
      </xdr:nvSpPr>
      <xdr:spPr>
        <a:xfrm>
          <a:off x="339891" y="6474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D7A66D83-3AA5-4B26-B962-0CC6A9A24CAC}"/>
            </a:ext>
          </a:extLst>
        </xdr:cNvPr>
        <xdr:cNvCxnSpPr/>
      </xdr:nvCxnSpPr>
      <xdr:spPr>
        <a:xfrm>
          <a:off x="685800" y="6248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B9F685F2-9FD6-4E21-B80B-DB900F1FEB64}"/>
            </a:ext>
          </a:extLst>
        </xdr:cNvPr>
        <xdr:cNvSpPr txBox="1"/>
      </xdr:nvSpPr>
      <xdr:spPr>
        <a:xfrm>
          <a:off x="339891" y="6112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167323CC-6D58-4230-A9C7-DF9BFFFB6D74}"/>
            </a:ext>
          </a:extLst>
        </xdr:cNvPr>
        <xdr:cNvCxnSpPr/>
      </xdr:nvCxnSpPr>
      <xdr:spPr>
        <a:xfrm>
          <a:off x="685800" y="5880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427FC3FE-9443-44CB-8840-F174AD7694D6}"/>
            </a:ext>
          </a:extLst>
        </xdr:cNvPr>
        <xdr:cNvSpPr txBox="1"/>
      </xdr:nvSpPr>
      <xdr:spPr>
        <a:xfrm>
          <a:off x="339891" y="57442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47241ACC-2413-4568-8A81-2E219ECEF7FD}"/>
            </a:ext>
          </a:extLst>
        </xdr:cNvPr>
        <xdr:cNvCxnSpPr/>
      </xdr:nvCxnSpPr>
      <xdr:spPr>
        <a:xfrm>
          <a:off x="685800" y="5511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ED29C82C-C578-4C49-9F1D-DD41DD5F2F51}"/>
            </a:ext>
          </a:extLst>
        </xdr:cNvPr>
        <xdr:cNvSpPr txBox="1"/>
      </xdr:nvSpPr>
      <xdr:spPr>
        <a:xfrm>
          <a:off x="339891" y="53759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15504D7C-EF3A-4971-A3D0-1FE345D0DA2E}"/>
            </a:ext>
          </a:extLst>
        </xdr:cNvPr>
        <xdr:cNvCxnSpPr/>
      </xdr:nvCxnSpPr>
      <xdr:spPr>
        <a:xfrm>
          <a:off x="685800" y="5143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FC8819EE-58C3-43A9-AE1E-4769ECB6EBB2}"/>
            </a:ext>
          </a:extLst>
        </xdr:cNvPr>
        <xdr:cNvSpPr txBox="1"/>
      </xdr:nvSpPr>
      <xdr:spPr>
        <a:xfrm>
          <a:off x="384961" y="500762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図書館】&#10;有形固定資産減価償却率グラフ枠">
          <a:extLst>
            <a:ext uri="{FF2B5EF4-FFF2-40B4-BE49-F238E27FC236}">
              <a16:creationId xmlns:a16="http://schemas.microsoft.com/office/drawing/2014/main" id="{78511F3C-97B1-4311-BC8A-38123B3C91FA}"/>
            </a:ext>
          </a:extLst>
        </xdr:cNvPr>
        <xdr:cNvSpPr/>
      </xdr:nvSpPr>
      <xdr:spPr>
        <a:xfrm>
          <a:off x="685800" y="51435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95250</xdr:rowOff>
    </xdr:from>
    <xdr:to>
      <xdr:col>24</xdr:col>
      <xdr:colOff>62865</xdr:colOff>
      <xdr:row>42</xdr:row>
      <xdr:rowOff>20955</xdr:rowOff>
    </xdr:to>
    <xdr:cxnSp macro="">
      <xdr:nvCxnSpPr>
        <xdr:cNvPr id="57" name="直線コネクタ 56">
          <a:extLst>
            <a:ext uri="{FF2B5EF4-FFF2-40B4-BE49-F238E27FC236}">
              <a16:creationId xmlns:a16="http://schemas.microsoft.com/office/drawing/2014/main" id="{5CF90164-771A-49C2-B2D1-B5A5565C15D3}"/>
            </a:ext>
          </a:extLst>
        </xdr:cNvPr>
        <xdr:cNvCxnSpPr/>
      </xdr:nvCxnSpPr>
      <xdr:spPr>
        <a:xfrm flipV="1">
          <a:off x="4177665" y="5549900"/>
          <a:ext cx="0" cy="14116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24782</xdr:rowOff>
    </xdr:from>
    <xdr:ext cx="405111" cy="259045"/>
    <xdr:sp macro="" textlink="">
      <xdr:nvSpPr>
        <xdr:cNvPr id="58" name="【図書館】&#10;有形固定資産減価償却率最小値テキスト">
          <a:extLst>
            <a:ext uri="{FF2B5EF4-FFF2-40B4-BE49-F238E27FC236}">
              <a16:creationId xmlns:a16="http://schemas.microsoft.com/office/drawing/2014/main" id="{E0D07415-0885-45DE-8A0A-4A6F1E5B071B}"/>
            </a:ext>
          </a:extLst>
        </xdr:cNvPr>
        <xdr:cNvSpPr txBox="1"/>
      </xdr:nvSpPr>
      <xdr:spPr>
        <a:xfrm>
          <a:off x="4216400" y="6965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20955</xdr:rowOff>
    </xdr:from>
    <xdr:to>
      <xdr:col>24</xdr:col>
      <xdr:colOff>152400</xdr:colOff>
      <xdr:row>42</xdr:row>
      <xdr:rowOff>20955</xdr:rowOff>
    </xdr:to>
    <xdr:cxnSp macro="">
      <xdr:nvCxnSpPr>
        <xdr:cNvPr id="59" name="直線コネクタ 58">
          <a:extLst>
            <a:ext uri="{FF2B5EF4-FFF2-40B4-BE49-F238E27FC236}">
              <a16:creationId xmlns:a16="http://schemas.microsoft.com/office/drawing/2014/main" id="{1DC41625-B69C-4E94-B956-F99BAA1DF626}"/>
            </a:ext>
          </a:extLst>
        </xdr:cNvPr>
        <xdr:cNvCxnSpPr/>
      </xdr:nvCxnSpPr>
      <xdr:spPr>
        <a:xfrm>
          <a:off x="4108450" y="696150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41927</xdr:rowOff>
    </xdr:from>
    <xdr:ext cx="405111" cy="259045"/>
    <xdr:sp macro="" textlink="">
      <xdr:nvSpPr>
        <xdr:cNvPr id="60" name="【図書館】&#10;有形固定資産減価償却率最大値テキスト">
          <a:extLst>
            <a:ext uri="{FF2B5EF4-FFF2-40B4-BE49-F238E27FC236}">
              <a16:creationId xmlns:a16="http://schemas.microsoft.com/office/drawing/2014/main" id="{1BB4F4BA-B059-4541-AE2B-B62D9EAA1B3C}"/>
            </a:ext>
          </a:extLst>
        </xdr:cNvPr>
        <xdr:cNvSpPr txBox="1"/>
      </xdr:nvSpPr>
      <xdr:spPr>
        <a:xfrm>
          <a:off x="4216400" y="5331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95250</xdr:rowOff>
    </xdr:from>
    <xdr:to>
      <xdr:col>24</xdr:col>
      <xdr:colOff>152400</xdr:colOff>
      <xdr:row>33</xdr:row>
      <xdr:rowOff>95250</xdr:rowOff>
    </xdr:to>
    <xdr:cxnSp macro="">
      <xdr:nvCxnSpPr>
        <xdr:cNvPr id="61" name="直線コネクタ 60">
          <a:extLst>
            <a:ext uri="{FF2B5EF4-FFF2-40B4-BE49-F238E27FC236}">
              <a16:creationId xmlns:a16="http://schemas.microsoft.com/office/drawing/2014/main" id="{09378954-39D8-446E-B4C7-84B772BF3237}"/>
            </a:ext>
          </a:extLst>
        </xdr:cNvPr>
        <xdr:cNvCxnSpPr/>
      </xdr:nvCxnSpPr>
      <xdr:spPr>
        <a:xfrm>
          <a:off x="4108450" y="55499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35</xdr:row>
      <xdr:rowOff>55897</xdr:rowOff>
    </xdr:from>
    <xdr:ext cx="405111" cy="259045"/>
    <xdr:sp macro="" textlink="">
      <xdr:nvSpPr>
        <xdr:cNvPr id="62" name="【図書館】&#10;有形固定資産減価償却率平均値テキスト">
          <a:extLst>
            <a:ext uri="{FF2B5EF4-FFF2-40B4-BE49-F238E27FC236}">
              <a16:creationId xmlns:a16="http://schemas.microsoft.com/office/drawing/2014/main" id="{3D894A33-448A-4DDF-BB2E-61143EC2AB3C}"/>
            </a:ext>
          </a:extLst>
        </xdr:cNvPr>
        <xdr:cNvSpPr txBox="1"/>
      </xdr:nvSpPr>
      <xdr:spPr>
        <a:xfrm>
          <a:off x="4216400" y="58407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33020</xdr:rowOff>
    </xdr:from>
    <xdr:to>
      <xdr:col>24</xdr:col>
      <xdr:colOff>114300</xdr:colOff>
      <xdr:row>36</xdr:row>
      <xdr:rowOff>134620</xdr:rowOff>
    </xdr:to>
    <xdr:sp macro="" textlink="">
      <xdr:nvSpPr>
        <xdr:cNvPr id="63" name="フローチャート: 判断 62">
          <a:extLst>
            <a:ext uri="{FF2B5EF4-FFF2-40B4-BE49-F238E27FC236}">
              <a16:creationId xmlns:a16="http://schemas.microsoft.com/office/drawing/2014/main" id="{0E015026-DF8E-46EB-91C7-7972EC77B7FB}"/>
            </a:ext>
          </a:extLst>
        </xdr:cNvPr>
        <xdr:cNvSpPr/>
      </xdr:nvSpPr>
      <xdr:spPr>
        <a:xfrm>
          <a:off x="4127500" y="5982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2540</xdr:rowOff>
    </xdr:from>
    <xdr:to>
      <xdr:col>20</xdr:col>
      <xdr:colOff>38100</xdr:colOff>
      <xdr:row>36</xdr:row>
      <xdr:rowOff>104140</xdr:rowOff>
    </xdr:to>
    <xdr:sp macro="" textlink="">
      <xdr:nvSpPr>
        <xdr:cNvPr id="64" name="フローチャート: 判断 63">
          <a:extLst>
            <a:ext uri="{FF2B5EF4-FFF2-40B4-BE49-F238E27FC236}">
              <a16:creationId xmlns:a16="http://schemas.microsoft.com/office/drawing/2014/main" id="{C883DA3B-1D63-4BC3-83F1-631303B19330}"/>
            </a:ext>
          </a:extLst>
        </xdr:cNvPr>
        <xdr:cNvSpPr/>
      </xdr:nvSpPr>
      <xdr:spPr>
        <a:xfrm>
          <a:off x="3384550" y="595249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35</xdr:row>
      <xdr:rowOff>168275</xdr:rowOff>
    </xdr:from>
    <xdr:to>
      <xdr:col>15</xdr:col>
      <xdr:colOff>101600</xdr:colOff>
      <xdr:row>36</xdr:row>
      <xdr:rowOff>98425</xdr:rowOff>
    </xdr:to>
    <xdr:sp macro="" textlink="">
      <xdr:nvSpPr>
        <xdr:cNvPr id="65" name="フローチャート: 判断 64">
          <a:extLst>
            <a:ext uri="{FF2B5EF4-FFF2-40B4-BE49-F238E27FC236}">
              <a16:creationId xmlns:a16="http://schemas.microsoft.com/office/drawing/2014/main" id="{27CE5E20-B72F-4D84-998D-1A8ECF596867}"/>
            </a:ext>
          </a:extLst>
        </xdr:cNvPr>
        <xdr:cNvSpPr/>
      </xdr:nvSpPr>
      <xdr:spPr>
        <a:xfrm>
          <a:off x="2571750" y="5946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35</xdr:row>
      <xdr:rowOff>137795</xdr:rowOff>
    </xdr:from>
    <xdr:to>
      <xdr:col>10</xdr:col>
      <xdr:colOff>165100</xdr:colOff>
      <xdr:row>36</xdr:row>
      <xdr:rowOff>67945</xdr:rowOff>
    </xdr:to>
    <xdr:sp macro="" textlink="">
      <xdr:nvSpPr>
        <xdr:cNvPr id="66" name="フローチャート: 判断 65">
          <a:extLst>
            <a:ext uri="{FF2B5EF4-FFF2-40B4-BE49-F238E27FC236}">
              <a16:creationId xmlns:a16="http://schemas.microsoft.com/office/drawing/2014/main" id="{F679FD3B-96EA-4289-9451-1FA5A7E19AD1}"/>
            </a:ext>
          </a:extLst>
        </xdr:cNvPr>
        <xdr:cNvSpPr/>
      </xdr:nvSpPr>
      <xdr:spPr>
        <a:xfrm>
          <a:off x="1778000" y="592264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35</xdr:row>
      <xdr:rowOff>111125</xdr:rowOff>
    </xdr:from>
    <xdr:to>
      <xdr:col>6</xdr:col>
      <xdr:colOff>38100</xdr:colOff>
      <xdr:row>36</xdr:row>
      <xdr:rowOff>41275</xdr:rowOff>
    </xdr:to>
    <xdr:sp macro="" textlink="">
      <xdr:nvSpPr>
        <xdr:cNvPr id="67" name="フローチャート: 判断 66">
          <a:extLst>
            <a:ext uri="{FF2B5EF4-FFF2-40B4-BE49-F238E27FC236}">
              <a16:creationId xmlns:a16="http://schemas.microsoft.com/office/drawing/2014/main" id="{4E74ED82-B17B-4A62-BAE4-3C406FB6A2F1}"/>
            </a:ext>
          </a:extLst>
        </xdr:cNvPr>
        <xdr:cNvSpPr/>
      </xdr:nvSpPr>
      <xdr:spPr>
        <a:xfrm>
          <a:off x="984250" y="5895975"/>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D0AD4FA3-B55B-40E3-8398-747769749027}"/>
            </a:ext>
          </a:extLst>
        </xdr:cNvPr>
        <xdr:cNvSpPr txBox="1"/>
      </xdr:nvSpPr>
      <xdr:spPr>
        <a:xfrm>
          <a:off x="40068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A6DD2A61-BA13-493F-B3FB-E5E0D8FBDF45}"/>
            </a:ext>
          </a:extLst>
        </xdr:cNvPr>
        <xdr:cNvSpPr txBox="1"/>
      </xdr:nvSpPr>
      <xdr:spPr>
        <a:xfrm>
          <a:off x="32575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17C80053-EB5E-449E-ABED-2F50B17B6ED6}"/>
            </a:ext>
          </a:extLst>
        </xdr:cNvPr>
        <xdr:cNvSpPr txBox="1"/>
      </xdr:nvSpPr>
      <xdr:spPr>
        <a:xfrm>
          <a:off x="24511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494090EE-4670-447E-AA0B-22BB6E2B6685}"/>
            </a:ext>
          </a:extLst>
        </xdr:cNvPr>
        <xdr:cNvSpPr txBox="1"/>
      </xdr:nvSpPr>
      <xdr:spPr>
        <a:xfrm>
          <a:off x="16573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17208249-C45B-4AF2-9E5C-DAC80A8F6C63}"/>
            </a:ext>
          </a:extLst>
        </xdr:cNvPr>
        <xdr:cNvSpPr txBox="1"/>
      </xdr:nvSpPr>
      <xdr:spPr>
        <a:xfrm>
          <a:off x="8572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158750</xdr:rowOff>
    </xdr:from>
    <xdr:to>
      <xdr:col>24</xdr:col>
      <xdr:colOff>114300</xdr:colOff>
      <xdr:row>40</xdr:row>
      <xdr:rowOff>88900</xdr:rowOff>
    </xdr:to>
    <xdr:sp macro="" textlink="">
      <xdr:nvSpPr>
        <xdr:cNvPr id="73" name="楕円 72">
          <a:extLst>
            <a:ext uri="{FF2B5EF4-FFF2-40B4-BE49-F238E27FC236}">
              <a16:creationId xmlns:a16="http://schemas.microsoft.com/office/drawing/2014/main" id="{6B17B1FB-3C7A-4288-9B78-12D0C1FAF510}"/>
            </a:ext>
          </a:extLst>
        </xdr:cNvPr>
        <xdr:cNvSpPr/>
      </xdr:nvSpPr>
      <xdr:spPr>
        <a:xfrm>
          <a:off x="4127500" y="660400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39</xdr:row>
      <xdr:rowOff>137177</xdr:rowOff>
    </xdr:from>
    <xdr:ext cx="405111" cy="259045"/>
    <xdr:sp macro="" textlink="">
      <xdr:nvSpPr>
        <xdr:cNvPr id="74" name="【図書館】&#10;有形固定資産減価償却率該当値テキスト">
          <a:extLst>
            <a:ext uri="{FF2B5EF4-FFF2-40B4-BE49-F238E27FC236}">
              <a16:creationId xmlns:a16="http://schemas.microsoft.com/office/drawing/2014/main" id="{CC48207A-63C2-437E-83F0-CA68F8E5256F}"/>
            </a:ext>
          </a:extLst>
        </xdr:cNvPr>
        <xdr:cNvSpPr txBox="1"/>
      </xdr:nvSpPr>
      <xdr:spPr>
        <a:xfrm>
          <a:off x="4216400" y="6582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39</xdr:row>
      <xdr:rowOff>128270</xdr:rowOff>
    </xdr:from>
    <xdr:to>
      <xdr:col>20</xdr:col>
      <xdr:colOff>38100</xdr:colOff>
      <xdr:row>40</xdr:row>
      <xdr:rowOff>58420</xdr:rowOff>
    </xdr:to>
    <xdr:sp macro="" textlink="">
      <xdr:nvSpPr>
        <xdr:cNvPr id="75" name="楕円 74">
          <a:extLst>
            <a:ext uri="{FF2B5EF4-FFF2-40B4-BE49-F238E27FC236}">
              <a16:creationId xmlns:a16="http://schemas.microsoft.com/office/drawing/2014/main" id="{6A953C87-358A-4D66-88EA-47524ECC0AE4}"/>
            </a:ext>
          </a:extLst>
        </xdr:cNvPr>
        <xdr:cNvSpPr/>
      </xdr:nvSpPr>
      <xdr:spPr>
        <a:xfrm>
          <a:off x="3384550" y="657352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40</xdr:row>
      <xdr:rowOff>7620</xdr:rowOff>
    </xdr:from>
    <xdr:to>
      <xdr:col>24</xdr:col>
      <xdr:colOff>63500</xdr:colOff>
      <xdr:row>40</xdr:row>
      <xdr:rowOff>38100</xdr:rowOff>
    </xdr:to>
    <xdr:cxnSp macro="">
      <xdr:nvCxnSpPr>
        <xdr:cNvPr id="76" name="直線コネクタ 75">
          <a:extLst>
            <a:ext uri="{FF2B5EF4-FFF2-40B4-BE49-F238E27FC236}">
              <a16:creationId xmlns:a16="http://schemas.microsoft.com/office/drawing/2014/main" id="{3B53FED3-DA88-465B-B2B2-276E08BB3A56}"/>
            </a:ext>
          </a:extLst>
        </xdr:cNvPr>
        <xdr:cNvCxnSpPr/>
      </xdr:nvCxnSpPr>
      <xdr:spPr>
        <a:xfrm>
          <a:off x="3429000" y="6617970"/>
          <a:ext cx="7493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39</xdr:row>
      <xdr:rowOff>95885</xdr:rowOff>
    </xdr:from>
    <xdr:to>
      <xdr:col>15</xdr:col>
      <xdr:colOff>101600</xdr:colOff>
      <xdr:row>40</xdr:row>
      <xdr:rowOff>26035</xdr:rowOff>
    </xdr:to>
    <xdr:sp macro="" textlink="">
      <xdr:nvSpPr>
        <xdr:cNvPr id="77" name="楕円 76">
          <a:extLst>
            <a:ext uri="{FF2B5EF4-FFF2-40B4-BE49-F238E27FC236}">
              <a16:creationId xmlns:a16="http://schemas.microsoft.com/office/drawing/2014/main" id="{A51EECA4-F91A-4088-8E1E-00D483F13ABB}"/>
            </a:ext>
          </a:extLst>
        </xdr:cNvPr>
        <xdr:cNvSpPr/>
      </xdr:nvSpPr>
      <xdr:spPr>
        <a:xfrm>
          <a:off x="2571750" y="654113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39</xdr:row>
      <xdr:rowOff>146685</xdr:rowOff>
    </xdr:from>
    <xdr:to>
      <xdr:col>19</xdr:col>
      <xdr:colOff>177800</xdr:colOff>
      <xdr:row>40</xdr:row>
      <xdr:rowOff>7620</xdr:rowOff>
    </xdr:to>
    <xdr:cxnSp macro="">
      <xdr:nvCxnSpPr>
        <xdr:cNvPr id="78" name="直線コネクタ 77">
          <a:extLst>
            <a:ext uri="{FF2B5EF4-FFF2-40B4-BE49-F238E27FC236}">
              <a16:creationId xmlns:a16="http://schemas.microsoft.com/office/drawing/2014/main" id="{DB9CA6A2-F709-4901-A225-81810B467CBA}"/>
            </a:ext>
          </a:extLst>
        </xdr:cNvPr>
        <xdr:cNvCxnSpPr/>
      </xdr:nvCxnSpPr>
      <xdr:spPr>
        <a:xfrm>
          <a:off x="2622550" y="6591935"/>
          <a:ext cx="806450" cy="260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39</xdr:row>
      <xdr:rowOff>65405</xdr:rowOff>
    </xdr:from>
    <xdr:to>
      <xdr:col>10</xdr:col>
      <xdr:colOff>165100</xdr:colOff>
      <xdr:row>39</xdr:row>
      <xdr:rowOff>167005</xdr:rowOff>
    </xdr:to>
    <xdr:sp macro="" textlink="">
      <xdr:nvSpPr>
        <xdr:cNvPr id="79" name="楕円 78">
          <a:extLst>
            <a:ext uri="{FF2B5EF4-FFF2-40B4-BE49-F238E27FC236}">
              <a16:creationId xmlns:a16="http://schemas.microsoft.com/office/drawing/2014/main" id="{63C5972A-7842-40B8-8D06-6757D8D34CCC}"/>
            </a:ext>
          </a:extLst>
        </xdr:cNvPr>
        <xdr:cNvSpPr/>
      </xdr:nvSpPr>
      <xdr:spPr>
        <a:xfrm>
          <a:off x="1778000" y="6510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39</xdr:row>
      <xdr:rowOff>116205</xdr:rowOff>
    </xdr:from>
    <xdr:to>
      <xdr:col>15</xdr:col>
      <xdr:colOff>50800</xdr:colOff>
      <xdr:row>39</xdr:row>
      <xdr:rowOff>146685</xdr:rowOff>
    </xdr:to>
    <xdr:cxnSp macro="">
      <xdr:nvCxnSpPr>
        <xdr:cNvPr id="80" name="直線コネクタ 79">
          <a:extLst>
            <a:ext uri="{FF2B5EF4-FFF2-40B4-BE49-F238E27FC236}">
              <a16:creationId xmlns:a16="http://schemas.microsoft.com/office/drawing/2014/main" id="{C2E681F0-7340-43BF-9C8F-D443E42814C4}"/>
            </a:ext>
          </a:extLst>
        </xdr:cNvPr>
        <xdr:cNvCxnSpPr/>
      </xdr:nvCxnSpPr>
      <xdr:spPr>
        <a:xfrm>
          <a:off x="1828800" y="6561455"/>
          <a:ext cx="79375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39</xdr:row>
      <xdr:rowOff>34925</xdr:rowOff>
    </xdr:from>
    <xdr:to>
      <xdr:col>6</xdr:col>
      <xdr:colOff>38100</xdr:colOff>
      <xdr:row>39</xdr:row>
      <xdr:rowOff>136525</xdr:rowOff>
    </xdr:to>
    <xdr:sp macro="" textlink="">
      <xdr:nvSpPr>
        <xdr:cNvPr id="81" name="楕円 80">
          <a:extLst>
            <a:ext uri="{FF2B5EF4-FFF2-40B4-BE49-F238E27FC236}">
              <a16:creationId xmlns:a16="http://schemas.microsoft.com/office/drawing/2014/main" id="{26C0C2C7-0087-4936-B68A-399C9EA5264B}"/>
            </a:ext>
          </a:extLst>
        </xdr:cNvPr>
        <xdr:cNvSpPr/>
      </xdr:nvSpPr>
      <xdr:spPr>
        <a:xfrm>
          <a:off x="984250" y="648017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39</xdr:row>
      <xdr:rowOff>85725</xdr:rowOff>
    </xdr:from>
    <xdr:to>
      <xdr:col>10</xdr:col>
      <xdr:colOff>114300</xdr:colOff>
      <xdr:row>39</xdr:row>
      <xdr:rowOff>116205</xdr:rowOff>
    </xdr:to>
    <xdr:cxnSp macro="">
      <xdr:nvCxnSpPr>
        <xdr:cNvPr id="82" name="直線コネクタ 81">
          <a:extLst>
            <a:ext uri="{FF2B5EF4-FFF2-40B4-BE49-F238E27FC236}">
              <a16:creationId xmlns:a16="http://schemas.microsoft.com/office/drawing/2014/main" id="{AFC29B39-1085-4608-AD7A-2B53A6ABD00A}"/>
            </a:ext>
          </a:extLst>
        </xdr:cNvPr>
        <xdr:cNvCxnSpPr/>
      </xdr:nvCxnSpPr>
      <xdr:spPr>
        <a:xfrm>
          <a:off x="1028700" y="6530975"/>
          <a:ext cx="8001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34</xdr:row>
      <xdr:rowOff>120667</xdr:rowOff>
    </xdr:from>
    <xdr:ext cx="405111" cy="259045"/>
    <xdr:sp macro="" textlink="">
      <xdr:nvSpPr>
        <xdr:cNvPr id="83" name="n_1aveValue【図書館】&#10;有形固定資産減価償却率">
          <a:extLst>
            <a:ext uri="{FF2B5EF4-FFF2-40B4-BE49-F238E27FC236}">
              <a16:creationId xmlns:a16="http://schemas.microsoft.com/office/drawing/2014/main" id="{8A8DE1EA-38F8-4B4B-9EE4-99CEE676672B}"/>
            </a:ext>
          </a:extLst>
        </xdr:cNvPr>
        <xdr:cNvSpPr txBox="1"/>
      </xdr:nvSpPr>
      <xdr:spPr>
        <a:xfrm>
          <a:off x="3239144" y="57404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34</xdr:row>
      <xdr:rowOff>114952</xdr:rowOff>
    </xdr:from>
    <xdr:ext cx="405111" cy="259045"/>
    <xdr:sp macro="" textlink="">
      <xdr:nvSpPr>
        <xdr:cNvPr id="84" name="n_2aveValue【図書館】&#10;有形固定資産減価償却率">
          <a:extLst>
            <a:ext uri="{FF2B5EF4-FFF2-40B4-BE49-F238E27FC236}">
              <a16:creationId xmlns:a16="http://schemas.microsoft.com/office/drawing/2014/main" id="{ED0F3BA7-F135-41FA-B54B-BEF15EACE034}"/>
            </a:ext>
          </a:extLst>
        </xdr:cNvPr>
        <xdr:cNvSpPr txBox="1"/>
      </xdr:nvSpPr>
      <xdr:spPr>
        <a:xfrm>
          <a:off x="2439044" y="57347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34</xdr:row>
      <xdr:rowOff>84472</xdr:rowOff>
    </xdr:from>
    <xdr:ext cx="405111" cy="259045"/>
    <xdr:sp macro="" textlink="">
      <xdr:nvSpPr>
        <xdr:cNvPr id="85" name="n_3aveValue【図書館】&#10;有形固定資産減価償却率">
          <a:extLst>
            <a:ext uri="{FF2B5EF4-FFF2-40B4-BE49-F238E27FC236}">
              <a16:creationId xmlns:a16="http://schemas.microsoft.com/office/drawing/2014/main" id="{EB65E8A5-FCFE-4628-8B4F-CF8C9F00573C}"/>
            </a:ext>
          </a:extLst>
        </xdr:cNvPr>
        <xdr:cNvSpPr txBox="1"/>
      </xdr:nvSpPr>
      <xdr:spPr>
        <a:xfrm>
          <a:off x="1645294" y="5704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57802</xdr:rowOff>
    </xdr:from>
    <xdr:ext cx="405111" cy="259045"/>
    <xdr:sp macro="" textlink="">
      <xdr:nvSpPr>
        <xdr:cNvPr id="86" name="n_4aveValue【図書館】&#10;有形固定資産減価償却率">
          <a:extLst>
            <a:ext uri="{FF2B5EF4-FFF2-40B4-BE49-F238E27FC236}">
              <a16:creationId xmlns:a16="http://schemas.microsoft.com/office/drawing/2014/main" id="{6560E9CC-EC76-4AFE-99DC-FF0978C45B87}"/>
            </a:ext>
          </a:extLst>
        </xdr:cNvPr>
        <xdr:cNvSpPr txBox="1"/>
      </xdr:nvSpPr>
      <xdr:spPr>
        <a:xfrm>
          <a:off x="851544" y="56775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40</xdr:row>
      <xdr:rowOff>49547</xdr:rowOff>
    </xdr:from>
    <xdr:ext cx="405111" cy="259045"/>
    <xdr:sp macro="" textlink="">
      <xdr:nvSpPr>
        <xdr:cNvPr id="87" name="n_1mainValue【図書館】&#10;有形固定資産減価償却率">
          <a:extLst>
            <a:ext uri="{FF2B5EF4-FFF2-40B4-BE49-F238E27FC236}">
              <a16:creationId xmlns:a16="http://schemas.microsoft.com/office/drawing/2014/main" id="{26A94741-D472-4FE4-921F-B19505053D01}"/>
            </a:ext>
          </a:extLst>
        </xdr:cNvPr>
        <xdr:cNvSpPr txBox="1"/>
      </xdr:nvSpPr>
      <xdr:spPr>
        <a:xfrm>
          <a:off x="3239144" y="6659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40</xdr:row>
      <xdr:rowOff>17162</xdr:rowOff>
    </xdr:from>
    <xdr:ext cx="405111" cy="259045"/>
    <xdr:sp macro="" textlink="">
      <xdr:nvSpPr>
        <xdr:cNvPr id="88" name="n_2mainValue【図書館】&#10;有形固定資産減価償却率">
          <a:extLst>
            <a:ext uri="{FF2B5EF4-FFF2-40B4-BE49-F238E27FC236}">
              <a16:creationId xmlns:a16="http://schemas.microsoft.com/office/drawing/2014/main" id="{27D4DEB4-8F5E-4E84-883E-246365B450F5}"/>
            </a:ext>
          </a:extLst>
        </xdr:cNvPr>
        <xdr:cNvSpPr txBox="1"/>
      </xdr:nvSpPr>
      <xdr:spPr>
        <a:xfrm>
          <a:off x="2439044" y="66275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39</xdr:row>
      <xdr:rowOff>158132</xdr:rowOff>
    </xdr:from>
    <xdr:ext cx="405111" cy="259045"/>
    <xdr:sp macro="" textlink="">
      <xdr:nvSpPr>
        <xdr:cNvPr id="89" name="n_3mainValue【図書館】&#10;有形固定資産減価償却率">
          <a:extLst>
            <a:ext uri="{FF2B5EF4-FFF2-40B4-BE49-F238E27FC236}">
              <a16:creationId xmlns:a16="http://schemas.microsoft.com/office/drawing/2014/main" id="{71225367-A225-4DD1-8852-B05773D7317D}"/>
            </a:ext>
          </a:extLst>
        </xdr:cNvPr>
        <xdr:cNvSpPr txBox="1"/>
      </xdr:nvSpPr>
      <xdr:spPr>
        <a:xfrm>
          <a:off x="1645294" y="6603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39</xdr:row>
      <xdr:rowOff>127652</xdr:rowOff>
    </xdr:from>
    <xdr:ext cx="405111" cy="259045"/>
    <xdr:sp macro="" textlink="">
      <xdr:nvSpPr>
        <xdr:cNvPr id="90" name="n_4mainValue【図書館】&#10;有形固定資産減価償却率">
          <a:extLst>
            <a:ext uri="{FF2B5EF4-FFF2-40B4-BE49-F238E27FC236}">
              <a16:creationId xmlns:a16="http://schemas.microsoft.com/office/drawing/2014/main" id="{D41EE770-6DB9-45D8-8D1A-93BB91836357}"/>
            </a:ext>
          </a:extLst>
        </xdr:cNvPr>
        <xdr:cNvSpPr txBox="1"/>
      </xdr:nvSpPr>
      <xdr:spPr>
        <a:xfrm>
          <a:off x="851544" y="6572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8F2CCA13-616D-46DC-9FF5-8E16FDD35ADE}"/>
            </a:ext>
          </a:extLst>
        </xdr:cNvPr>
        <xdr:cNvSpPr/>
      </xdr:nvSpPr>
      <xdr:spPr>
        <a:xfrm>
          <a:off x="5956300" y="40449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1CA2DC86-B07B-452E-AC03-50464361371C}"/>
            </a:ext>
          </a:extLst>
        </xdr:cNvPr>
        <xdr:cNvSpPr/>
      </xdr:nvSpPr>
      <xdr:spPr>
        <a:xfrm>
          <a:off x="606425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132A6DA3-0E3E-4164-A178-E545865408D0}"/>
            </a:ext>
          </a:extLst>
        </xdr:cNvPr>
        <xdr:cNvSpPr/>
      </xdr:nvSpPr>
      <xdr:spPr>
        <a:xfrm>
          <a:off x="606425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F082D18B-68D8-4B96-9A01-FB7394E3EE81}"/>
            </a:ext>
          </a:extLst>
        </xdr:cNvPr>
        <xdr:cNvSpPr/>
      </xdr:nvSpPr>
      <xdr:spPr>
        <a:xfrm>
          <a:off x="69850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00353D5F-70CC-4F85-BE24-C3F94C9B76AE}"/>
            </a:ext>
          </a:extLst>
        </xdr:cNvPr>
        <xdr:cNvSpPr/>
      </xdr:nvSpPr>
      <xdr:spPr>
        <a:xfrm>
          <a:off x="69850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416E98D8-9C41-4B89-B8AF-A6F16A10FC47}"/>
            </a:ext>
          </a:extLst>
        </xdr:cNvPr>
        <xdr:cNvSpPr/>
      </xdr:nvSpPr>
      <xdr:spPr>
        <a:xfrm>
          <a:off x="80137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6DC0F5D8-A964-40F8-A7DB-5423707C09CF}"/>
            </a:ext>
          </a:extLst>
        </xdr:cNvPr>
        <xdr:cNvSpPr/>
      </xdr:nvSpPr>
      <xdr:spPr>
        <a:xfrm>
          <a:off x="80137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772586A1-1956-4157-A76E-CFB1F893B96E}"/>
            </a:ext>
          </a:extLst>
        </xdr:cNvPr>
        <xdr:cNvSpPr/>
      </xdr:nvSpPr>
      <xdr:spPr>
        <a:xfrm>
          <a:off x="5956300" y="51435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9" name="テキスト ボックス 98">
          <a:extLst>
            <a:ext uri="{FF2B5EF4-FFF2-40B4-BE49-F238E27FC236}">
              <a16:creationId xmlns:a16="http://schemas.microsoft.com/office/drawing/2014/main" id="{A8784CA1-AEB8-4A17-B684-016724765A2B}"/>
            </a:ext>
          </a:extLst>
        </xdr:cNvPr>
        <xdr:cNvSpPr txBox="1"/>
      </xdr:nvSpPr>
      <xdr:spPr>
        <a:xfrm>
          <a:off x="5918200" y="49593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96FFFD12-9F92-4A97-87B3-DA60281C3F4F}"/>
            </a:ext>
          </a:extLst>
        </xdr:cNvPr>
        <xdr:cNvCxnSpPr/>
      </xdr:nvCxnSpPr>
      <xdr:spPr>
        <a:xfrm>
          <a:off x="5956300" y="73469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133350</xdr:rowOff>
    </xdr:from>
    <xdr:to>
      <xdr:col>59</xdr:col>
      <xdr:colOff>50800</xdr:colOff>
      <xdr:row>42</xdr:row>
      <xdr:rowOff>133350</xdr:rowOff>
    </xdr:to>
    <xdr:cxnSp macro="">
      <xdr:nvCxnSpPr>
        <xdr:cNvPr id="101" name="直線コネクタ 100">
          <a:extLst>
            <a:ext uri="{FF2B5EF4-FFF2-40B4-BE49-F238E27FC236}">
              <a16:creationId xmlns:a16="http://schemas.microsoft.com/office/drawing/2014/main" id="{F90B37D3-4913-4323-9957-AAB1300B0D59}"/>
            </a:ext>
          </a:extLst>
        </xdr:cNvPr>
        <xdr:cNvCxnSpPr/>
      </xdr:nvCxnSpPr>
      <xdr:spPr>
        <a:xfrm>
          <a:off x="5956300" y="70739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162577</xdr:rowOff>
    </xdr:from>
    <xdr:ext cx="467179" cy="259045"/>
    <xdr:sp macro="" textlink="">
      <xdr:nvSpPr>
        <xdr:cNvPr id="102" name="テキスト ボックス 101">
          <a:extLst>
            <a:ext uri="{FF2B5EF4-FFF2-40B4-BE49-F238E27FC236}">
              <a16:creationId xmlns:a16="http://schemas.microsoft.com/office/drawing/2014/main" id="{42326160-4308-469B-8536-D14049C8D65F}"/>
            </a:ext>
          </a:extLst>
        </xdr:cNvPr>
        <xdr:cNvSpPr txBox="1"/>
      </xdr:nvSpPr>
      <xdr:spPr>
        <a:xfrm>
          <a:off x="5527221" y="6938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19050</xdr:rowOff>
    </xdr:from>
    <xdr:to>
      <xdr:col>59</xdr:col>
      <xdr:colOff>50800</xdr:colOff>
      <xdr:row>41</xdr:row>
      <xdr:rowOff>19050</xdr:rowOff>
    </xdr:to>
    <xdr:cxnSp macro="">
      <xdr:nvCxnSpPr>
        <xdr:cNvPr id="103" name="直線コネクタ 102">
          <a:extLst>
            <a:ext uri="{FF2B5EF4-FFF2-40B4-BE49-F238E27FC236}">
              <a16:creationId xmlns:a16="http://schemas.microsoft.com/office/drawing/2014/main" id="{58D52884-4F56-42D0-A849-CBE71D49551E}"/>
            </a:ext>
          </a:extLst>
        </xdr:cNvPr>
        <xdr:cNvCxnSpPr/>
      </xdr:nvCxnSpPr>
      <xdr:spPr>
        <a:xfrm>
          <a:off x="5956300" y="6794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48277</xdr:rowOff>
    </xdr:from>
    <xdr:ext cx="467179" cy="259045"/>
    <xdr:sp macro="" textlink="">
      <xdr:nvSpPr>
        <xdr:cNvPr id="104" name="テキスト ボックス 103">
          <a:extLst>
            <a:ext uri="{FF2B5EF4-FFF2-40B4-BE49-F238E27FC236}">
              <a16:creationId xmlns:a16="http://schemas.microsoft.com/office/drawing/2014/main" id="{4458544D-7F4A-48D8-A808-3789D14C5AAE}"/>
            </a:ext>
          </a:extLst>
        </xdr:cNvPr>
        <xdr:cNvSpPr txBox="1"/>
      </xdr:nvSpPr>
      <xdr:spPr>
        <a:xfrm>
          <a:off x="5527221" y="66586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76200</xdr:rowOff>
    </xdr:from>
    <xdr:to>
      <xdr:col>59</xdr:col>
      <xdr:colOff>50800</xdr:colOff>
      <xdr:row>39</xdr:row>
      <xdr:rowOff>76200</xdr:rowOff>
    </xdr:to>
    <xdr:cxnSp macro="">
      <xdr:nvCxnSpPr>
        <xdr:cNvPr id="105" name="直線コネクタ 104">
          <a:extLst>
            <a:ext uri="{FF2B5EF4-FFF2-40B4-BE49-F238E27FC236}">
              <a16:creationId xmlns:a16="http://schemas.microsoft.com/office/drawing/2014/main" id="{E50C83B4-EF35-428F-8226-0B1BD516C2A0}"/>
            </a:ext>
          </a:extLst>
        </xdr:cNvPr>
        <xdr:cNvCxnSpPr/>
      </xdr:nvCxnSpPr>
      <xdr:spPr>
        <a:xfrm>
          <a:off x="5956300" y="65214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105427</xdr:rowOff>
    </xdr:from>
    <xdr:ext cx="467179" cy="259045"/>
    <xdr:sp macro="" textlink="">
      <xdr:nvSpPr>
        <xdr:cNvPr id="106" name="テキスト ボックス 105">
          <a:extLst>
            <a:ext uri="{FF2B5EF4-FFF2-40B4-BE49-F238E27FC236}">
              <a16:creationId xmlns:a16="http://schemas.microsoft.com/office/drawing/2014/main" id="{086238D7-EAA1-4EA9-B9AF-18853F356BF7}"/>
            </a:ext>
          </a:extLst>
        </xdr:cNvPr>
        <xdr:cNvSpPr txBox="1"/>
      </xdr:nvSpPr>
      <xdr:spPr>
        <a:xfrm>
          <a:off x="5527221" y="6385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7" name="直線コネクタ 106">
          <a:extLst>
            <a:ext uri="{FF2B5EF4-FFF2-40B4-BE49-F238E27FC236}">
              <a16:creationId xmlns:a16="http://schemas.microsoft.com/office/drawing/2014/main" id="{4A9147BF-69E7-480E-B3F2-B41C92930618}"/>
            </a:ext>
          </a:extLst>
        </xdr:cNvPr>
        <xdr:cNvCxnSpPr/>
      </xdr:nvCxnSpPr>
      <xdr:spPr>
        <a:xfrm>
          <a:off x="5956300" y="62484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8" name="テキスト ボックス 107">
          <a:extLst>
            <a:ext uri="{FF2B5EF4-FFF2-40B4-BE49-F238E27FC236}">
              <a16:creationId xmlns:a16="http://schemas.microsoft.com/office/drawing/2014/main" id="{8DA31944-5B86-4701-B0AC-328C1AAFD874}"/>
            </a:ext>
          </a:extLst>
        </xdr:cNvPr>
        <xdr:cNvSpPr txBox="1"/>
      </xdr:nvSpPr>
      <xdr:spPr>
        <a:xfrm>
          <a:off x="5527221" y="6112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19050</xdr:rowOff>
    </xdr:from>
    <xdr:to>
      <xdr:col>59</xdr:col>
      <xdr:colOff>50800</xdr:colOff>
      <xdr:row>36</xdr:row>
      <xdr:rowOff>19050</xdr:rowOff>
    </xdr:to>
    <xdr:cxnSp macro="">
      <xdr:nvCxnSpPr>
        <xdr:cNvPr id="109" name="直線コネクタ 108">
          <a:extLst>
            <a:ext uri="{FF2B5EF4-FFF2-40B4-BE49-F238E27FC236}">
              <a16:creationId xmlns:a16="http://schemas.microsoft.com/office/drawing/2014/main" id="{8CE8CE54-9250-4AEC-B0D2-6DD876B9DEDE}"/>
            </a:ext>
          </a:extLst>
        </xdr:cNvPr>
        <xdr:cNvCxnSpPr/>
      </xdr:nvCxnSpPr>
      <xdr:spPr>
        <a:xfrm>
          <a:off x="5956300" y="5969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48277</xdr:rowOff>
    </xdr:from>
    <xdr:ext cx="467179" cy="259045"/>
    <xdr:sp macro="" textlink="">
      <xdr:nvSpPr>
        <xdr:cNvPr id="110" name="テキスト ボックス 109">
          <a:extLst>
            <a:ext uri="{FF2B5EF4-FFF2-40B4-BE49-F238E27FC236}">
              <a16:creationId xmlns:a16="http://schemas.microsoft.com/office/drawing/2014/main" id="{1ACC2ABB-B774-40BE-BAC8-7E387B469018}"/>
            </a:ext>
          </a:extLst>
        </xdr:cNvPr>
        <xdr:cNvSpPr txBox="1"/>
      </xdr:nvSpPr>
      <xdr:spPr>
        <a:xfrm>
          <a:off x="5527221" y="5833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76200</xdr:rowOff>
    </xdr:from>
    <xdr:to>
      <xdr:col>59</xdr:col>
      <xdr:colOff>50800</xdr:colOff>
      <xdr:row>34</xdr:row>
      <xdr:rowOff>76200</xdr:rowOff>
    </xdr:to>
    <xdr:cxnSp macro="">
      <xdr:nvCxnSpPr>
        <xdr:cNvPr id="111" name="直線コネクタ 110">
          <a:extLst>
            <a:ext uri="{FF2B5EF4-FFF2-40B4-BE49-F238E27FC236}">
              <a16:creationId xmlns:a16="http://schemas.microsoft.com/office/drawing/2014/main" id="{148722A9-C8C2-44F8-8F19-66301A2CD650}"/>
            </a:ext>
          </a:extLst>
        </xdr:cNvPr>
        <xdr:cNvCxnSpPr/>
      </xdr:nvCxnSpPr>
      <xdr:spPr>
        <a:xfrm>
          <a:off x="5956300" y="56959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105427</xdr:rowOff>
    </xdr:from>
    <xdr:ext cx="467179" cy="259045"/>
    <xdr:sp macro="" textlink="">
      <xdr:nvSpPr>
        <xdr:cNvPr id="112" name="テキスト ボックス 111">
          <a:extLst>
            <a:ext uri="{FF2B5EF4-FFF2-40B4-BE49-F238E27FC236}">
              <a16:creationId xmlns:a16="http://schemas.microsoft.com/office/drawing/2014/main" id="{004AA447-EE70-4E8A-89CC-A04C695870CF}"/>
            </a:ext>
          </a:extLst>
        </xdr:cNvPr>
        <xdr:cNvSpPr txBox="1"/>
      </xdr:nvSpPr>
      <xdr:spPr>
        <a:xfrm>
          <a:off x="5527221" y="5560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133350</xdr:rowOff>
    </xdr:from>
    <xdr:to>
      <xdr:col>59</xdr:col>
      <xdr:colOff>50800</xdr:colOff>
      <xdr:row>32</xdr:row>
      <xdr:rowOff>133350</xdr:rowOff>
    </xdr:to>
    <xdr:cxnSp macro="">
      <xdr:nvCxnSpPr>
        <xdr:cNvPr id="113" name="直線コネクタ 112">
          <a:extLst>
            <a:ext uri="{FF2B5EF4-FFF2-40B4-BE49-F238E27FC236}">
              <a16:creationId xmlns:a16="http://schemas.microsoft.com/office/drawing/2014/main" id="{AE412A8B-5562-484F-B348-CE69ED9628EF}"/>
            </a:ext>
          </a:extLst>
        </xdr:cNvPr>
        <xdr:cNvCxnSpPr/>
      </xdr:nvCxnSpPr>
      <xdr:spPr>
        <a:xfrm>
          <a:off x="5956300" y="54229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162577</xdr:rowOff>
    </xdr:from>
    <xdr:ext cx="467179" cy="259045"/>
    <xdr:sp macro="" textlink="">
      <xdr:nvSpPr>
        <xdr:cNvPr id="114" name="テキスト ボックス 113">
          <a:extLst>
            <a:ext uri="{FF2B5EF4-FFF2-40B4-BE49-F238E27FC236}">
              <a16:creationId xmlns:a16="http://schemas.microsoft.com/office/drawing/2014/main" id="{112A0903-4B39-473A-8DE6-18D792C1E658}"/>
            </a:ext>
          </a:extLst>
        </xdr:cNvPr>
        <xdr:cNvSpPr txBox="1"/>
      </xdr:nvSpPr>
      <xdr:spPr>
        <a:xfrm>
          <a:off x="5527221" y="5287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5" name="直線コネクタ 114">
          <a:extLst>
            <a:ext uri="{FF2B5EF4-FFF2-40B4-BE49-F238E27FC236}">
              <a16:creationId xmlns:a16="http://schemas.microsoft.com/office/drawing/2014/main" id="{8EFF458F-6D5E-4F7D-886C-0D3A6B90450A}"/>
            </a:ext>
          </a:extLst>
        </xdr:cNvPr>
        <xdr:cNvCxnSpPr/>
      </xdr:nvCxnSpPr>
      <xdr:spPr>
        <a:xfrm>
          <a:off x="5956300" y="5143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6" name="テキスト ボックス 115">
          <a:extLst>
            <a:ext uri="{FF2B5EF4-FFF2-40B4-BE49-F238E27FC236}">
              <a16:creationId xmlns:a16="http://schemas.microsoft.com/office/drawing/2014/main" id="{1DDE2604-5BA2-4219-9D33-BBF1C54AEDD7}"/>
            </a:ext>
          </a:extLst>
        </xdr:cNvPr>
        <xdr:cNvSpPr txBox="1"/>
      </xdr:nvSpPr>
      <xdr:spPr>
        <a:xfrm>
          <a:off x="5527221" y="50076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7" name="【図書館】&#10;一人当たり面積グラフ枠">
          <a:extLst>
            <a:ext uri="{FF2B5EF4-FFF2-40B4-BE49-F238E27FC236}">
              <a16:creationId xmlns:a16="http://schemas.microsoft.com/office/drawing/2014/main" id="{88E45FF0-12CD-4B9F-AEC0-14B552776BA0}"/>
            </a:ext>
          </a:extLst>
        </xdr:cNvPr>
        <xdr:cNvSpPr/>
      </xdr:nvSpPr>
      <xdr:spPr>
        <a:xfrm>
          <a:off x="5956300" y="51435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133350</xdr:rowOff>
    </xdr:from>
    <xdr:to>
      <xdr:col>54</xdr:col>
      <xdr:colOff>189865</xdr:colOff>
      <xdr:row>41</xdr:row>
      <xdr:rowOff>133350</xdr:rowOff>
    </xdr:to>
    <xdr:cxnSp macro="">
      <xdr:nvCxnSpPr>
        <xdr:cNvPr id="118" name="直線コネクタ 117">
          <a:extLst>
            <a:ext uri="{FF2B5EF4-FFF2-40B4-BE49-F238E27FC236}">
              <a16:creationId xmlns:a16="http://schemas.microsoft.com/office/drawing/2014/main" id="{0785AB03-02CE-4BBF-8CCB-942B2147D50E}"/>
            </a:ext>
          </a:extLst>
        </xdr:cNvPr>
        <xdr:cNvCxnSpPr/>
      </xdr:nvCxnSpPr>
      <xdr:spPr>
        <a:xfrm flipV="1">
          <a:off x="9429115" y="5588000"/>
          <a:ext cx="0" cy="1320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137177</xdr:rowOff>
    </xdr:from>
    <xdr:ext cx="469744" cy="259045"/>
    <xdr:sp macro="" textlink="">
      <xdr:nvSpPr>
        <xdr:cNvPr id="119" name="【図書館】&#10;一人当たり面積最小値テキスト">
          <a:extLst>
            <a:ext uri="{FF2B5EF4-FFF2-40B4-BE49-F238E27FC236}">
              <a16:creationId xmlns:a16="http://schemas.microsoft.com/office/drawing/2014/main" id="{B863DB24-38B1-4BDA-A22D-FC77CB3CBF29}"/>
            </a:ext>
          </a:extLst>
        </xdr:cNvPr>
        <xdr:cNvSpPr txBox="1"/>
      </xdr:nvSpPr>
      <xdr:spPr>
        <a:xfrm>
          <a:off x="9467850" y="6912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133350</xdr:rowOff>
    </xdr:from>
    <xdr:to>
      <xdr:col>55</xdr:col>
      <xdr:colOff>88900</xdr:colOff>
      <xdr:row>41</xdr:row>
      <xdr:rowOff>133350</xdr:rowOff>
    </xdr:to>
    <xdr:cxnSp macro="">
      <xdr:nvCxnSpPr>
        <xdr:cNvPr id="120" name="直線コネクタ 119">
          <a:extLst>
            <a:ext uri="{FF2B5EF4-FFF2-40B4-BE49-F238E27FC236}">
              <a16:creationId xmlns:a16="http://schemas.microsoft.com/office/drawing/2014/main" id="{E365823F-66CD-44D8-A3DF-8FE63BE10404}"/>
            </a:ext>
          </a:extLst>
        </xdr:cNvPr>
        <xdr:cNvCxnSpPr/>
      </xdr:nvCxnSpPr>
      <xdr:spPr>
        <a:xfrm>
          <a:off x="9359900" y="69088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80027</xdr:rowOff>
    </xdr:from>
    <xdr:ext cx="469744" cy="259045"/>
    <xdr:sp macro="" textlink="">
      <xdr:nvSpPr>
        <xdr:cNvPr id="121" name="【図書館】&#10;一人当たり面積最大値テキスト">
          <a:extLst>
            <a:ext uri="{FF2B5EF4-FFF2-40B4-BE49-F238E27FC236}">
              <a16:creationId xmlns:a16="http://schemas.microsoft.com/office/drawing/2014/main" id="{FE595506-41DE-4CDF-96D4-463EF034D848}"/>
            </a:ext>
          </a:extLst>
        </xdr:cNvPr>
        <xdr:cNvSpPr txBox="1"/>
      </xdr:nvSpPr>
      <xdr:spPr>
        <a:xfrm>
          <a:off x="9467850" y="5369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133350</xdr:rowOff>
    </xdr:from>
    <xdr:to>
      <xdr:col>55</xdr:col>
      <xdr:colOff>88900</xdr:colOff>
      <xdr:row>33</xdr:row>
      <xdr:rowOff>133350</xdr:rowOff>
    </xdr:to>
    <xdr:cxnSp macro="">
      <xdr:nvCxnSpPr>
        <xdr:cNvPr id="122" name="直線コネクタ 121">
          <a:extLst>
            <a:ext uri="{FF2B5EF4-FFF2-40B4-BE49-F238E27FC236}">
              <a16:creationId xmlns:a16="http://schemas.microsoft.com/office/drawing/2014/main" id="{0FB2E4B0-C14D-4690-A23D-BD27A66A3800}"/>
            </a:ext>
          </a:extLst>
        </xdr:cNvPr>
        <xdr:cNvCxnSpPr/>
      </xdr:nvCxnSpPr>
      <xdr:spPr>
        <a:xfrm>
          <a:off x="9359900" y="55880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48277</xdr:rowOff>
    </xdr:from>
    <xdr:ext cx="469744" cy="259045"/>
    <xdr:sp macro="" textlink="">
      <xdr:nvSpPr>
        <xdr:cNvPr id="123" name="【図書館】&#10;一人当たり面積平均値テキスト">
          <a:extLst>
            <a:ext uri="{FF2B5EF4-FFF2-40B4-BE49-F238E27FC236}">
              <a16:creationId xmlns:a16="http://schemas.microsoft.com/office/drawing/2014/main" id="{B38E25AE-3890-4EEF-A4CA-510F78729DAC}"/>
            </a:ext>
          </a:extLst>
        </xdr:cNvPr>
        <xdr:cNvSpPr txBox="1"/>
      </xdr:nvSpPr>
      <xdr:spPr>
        <a:xfrm>
          <a:off x="9467850" y="61633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25400</xdr:rowOff>
    </xdr:from>
    <xdr:to>
      <xdr:col>55</xdr:col>
      <xdr:colOff>50800</xdr:colOff>
      <xdr:row>38</xdr:row>
      <xdr:rowOff>127000</xdr:rowOff>
    </xdr:to>
    <xdr:sp macro="" textlink="">
      <xdr:nvSpPr>
        <xdr:cNvPr id="124" name="フローチャート: 判断 123">
          <a:extLst>
            <a:ext uri="{FF2B5EF4-FFF2-40B4-BE49-F238E27FC236}">
              <a16:creationId xmlns:a16="http://schemas.microsoft.com/office/drawing/2014/main" id="{2D634718-1600-4229-BD78-68720DBDA3F7}"/>
            </a:ext>
          </a:extLst>
        </xdr:cNvPr>
        <xdr:cNvSpPr/>
      </xdr:nvSpPr>
      <xdr:spPr>
        <a:xfrm>
          <a:off x="9398000" y="630555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25400</xdr:rowOff>
    </xdr:from>
    <xdr:to>
      <xdr:col>50</xdr:col>
      <xdr:colOff>165100</xdr:colOff>
      <xdr:row>38</xdr:row>
      <xdr:rowOff>127000</xdr:rowOff>
    </xdr:to>
    <xdr:sp macro="" textlink="">
      <xdr:nvSpPr>
        <xdr:cNvPr id="125" name="フローチャート: 判断 124">
          <a:extLst>
            <a:ext uri="{FF2B5EF4-FFF2-40B4-BE49-F238E27FC236}">
              <a16:creationId xmlns:a16="http://schemas.microsoft.com/office/drawing/2014/main" id="{0AB332B4-1B18-4D9C-986D-D90445E264E4}"/>
            </a:ext>
          </a:extLst>
        </xdr:cNvPr>
        <xdr:cNvSpPr/>
      </xdr:nvSpPr>
      <xdr:spPr>
        <a:xfrm>
          <a:off x="8636000" y="6305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25400</xdr:rowOff>
    </xdr:from>
    <xdr:to>
      <xdr:col>46</xdr:col>
      <xdr:colOff>38100</xdr:colOff>
      <xdr:row>38</xdr:row>
      <xdr:rowOff>127000</xdr:rowOff>
    </xdr:to>
    <xdr:sp macro="" textlink="">
      <xdr:nvSpPr>
        <xdr:cNvPr id="126" name="フローチャート: 判断 125">
          <a:extLst>
            <a:ext uri="{FF2B5EF4-FFF2-40B4-BE49-F238E27FC236}">
              <a16:creationId xmlns:a16="http://schemas.microsoft.com/office/drawing/2014/main" id="{3B2308B8-65ED-4492-91A4-20F0576FC347}"/>
            </a:ext>
          </a:extLst>
        </xdr:cNvPr>
        <xdr:cNvSpPr/>
      </xdr:nvSpPr>
      <xdr:spPr>
        <a:xfrm>
          <a:off x="7842250" y="630555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53975</xdr:rowOff>
    </xdr:from>
    <xdr:to>
      <xdr:col>41</xdr:col>
      <xdr:colOff>101600</xdr:colOff>
      <xdr:row>38</xdr:row>
      <xdr:rowOff>155575</xdr:rowOff>
    </xdr:to>
    <xdr:sp macro="" textlink="">
      <xdr:nvSpPr>
        <xdr:cNvPr id="127" name="フローチャート: 判断 126">
          <a:extLst>
            <a:ext uri="{FF2B5EF4-FFF2-40B4-BE49-F238E27FC236}">
              <a16:creationId xmlns:a16="http://schemas.microsoft.com/office/drawing/2014/main" id="{EE358180-27EB-40F9-93C2-FAC995CF6D30}"/>
            </a:ext>
          </a:extLst>
        </xdr:cNvPr>
        <xdr:cNvSpPr/>
      </xdr:nvSpPr>
      <xdr:spPr>
        <a:xfrm>
          <a:off x="7029450" y="6334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53975</xdr:rowOff>
    </xdr:from>
    <xdr:to>
      <xdr:col>36</xdr:col>
      <xdr:colOff>165100</xdr:colOff>
      <xdr:row>38</xdr:row>
      <xdr:rowOff>155575</xdr:rowOff>
    </xdr:to>
    <xdr:sp macro="" textlink="">
      <xdr:nvSpPr>
        <xdr:cNvPr id="128" name="フローチャート: 判断 127">
          <a:extLst>
            <a:ext uri="{FF2B5EF4-FFF2-40B4-BE49-F238E27FC236}">
              <a16:creationId xmlns:a16="http://schemas.microsoft.com/office/drawing/2014/main" id="{1BF607C7-FBF1-4BEC-AA72-2272E5AB20F6}"/>
            </a:ext>
          </a:extLst>
        </xdr:cNvPr>
        <xdr:cNvSpPr/>
      </xdr:nvSpPr>
      <xdr:spPr>
        <a:xfrm>
          <a:off x="6235700" y="6334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22D9ABCD-48EA-40E6-B6DA-C063264BB64C}"/>
            </a:ext>
          </a:extLst>
        </xdr:cNvPr>
        <xdr:cNvSpPr txBox="1"/>
      </xdr:nvSpPr>
      <xdr:spPr>
        <a:xfrm>
          <a:off x="92583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id="{7024DB85-A3CF-4EA9-8DFC-D315BD3487F2}"/>
            </a:ext>
          </a:extLst>
        </xdr:cNvPr>
        <xdr:cNvSpPr txBox="1"/>
      </xdr:nvSpPr>
      <xdr:spPr>
        <a:xfrm>
          <a:off x="85153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31" name="テキスト ボックス 130">
          <a:extLst>
            <a:ext uri="{FF2B5EF4-FFF2-40B4-BE49-F238E27FC236}">
              <a16:creationId xmlns:a16="http://schemas.microsoft.com/office/drawing/2014/main" id="{5FFBF5DB-669E-4B23-A4DF-A1D1AC98AB85}"/>
            </a:ext>
          </a:extLst>
        </xdr:cNvPr>
        <xdr:cNvSpPr txBox="1"/>
      </xdr:nvSpPr>
      <xdr:spPr>
        <a:xfrm>
          <a:off x="77152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32" name="テキスト ボックス 131">
          <a:extLst>
            <a:ext uri="{FF2B5EF4-FFF2-40B4-BE49-F238E27FC236}">
              <a16:creationId xmlns:a16="http://schemas.microsoft.com/office/drawing/2014/main" id="{3C83F78C-2599-490C-A90C-455E1F2FD4B9}"/>
            </a:ext>
          </a:extLst>
        </xdr:cNvPr>
        <xdr:cNvSpPr txBox="1"/>
      </xdr:nvSpPr>
      <xdr:spPr>
        <a:xfrm>
          <a:off x="69088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3" name="テキスト ボックス 132">
          <a:extLst>
            <a:ext uri="{FF2B5EF4-FFF2-40B4-BE49-F238E27FC236}">
              <a16:creationId xmlns:a16="http://schemas.microsoft.com/office/drawing/2014/main" id="{338DCA8B-2711-43ED-BF05-043FD440B252}"/>
            </a:ext>
          </a:extLst>
        </xdr:cNvPr>
        <xdr:cNvSpPr txBox="1"/>
      </xdr:nvSpPr>
      <xdr:spPr>
        <a:xfrm>
          <a:off x="61150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25400</xdr:rowOff>
    </xdr:from>
    <xdr:to>
      <xdr:col>55</xdr:col>
      <xdr:colOff>50800</xdr:colOff>
      <xdr:row>39</xdr:row>
      <xdr:rowOff>127000</xdr:rowOff>
    </xdr:to>
    <xdr:sp macro="" textlink="">
      <xdr:nvSpPr>
        <xdr:cNvPr id="134" name="楕円 133">
          <a:extLst>
            <a:ext uri="{FF2B5EF4-FFF2-40B4-BE49-F238E27FC236}">
              <a16:creationId xmlns:a16="http://schemas.microsoft.com/office/drawing/2014/main" id="{60F634F1-62C7-40B9-B62C-FAF9F9E19B4A}"/>
            </a:ext>
          </a:extLst>
        </xdr:cNvPr>
        <xdr:cNvSpPr/>
      </xdr:nvSpPr>
      <xdr:spPr>
        <a:xfrm>
          <a:off x="9398000" y="647065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3827</xdr:rowOff>
    </xdr:from>
    <xdr:ext cx="469744" cy="259045"/>
    <xdr:sp macro="" textlink="">
      <xdr:nvSpPr>
        <xdr:cNvPr id="135" name="【図書館】&#10;一人当たり面積該当値テキスト">
          <a:extLst>
            <a:ext uri="{FF2B5EF4-FFF2-40B4-BE49-F238E27FC236}">
              <a16:creationId xmlns:a16="http://schemas.microsoft.com/office/drawing/2014/main" id="{DECEC91E-DC33-4C92-8DA9-F67B9EF21920}"/>
            </a:ext>
          </a:extLst>
        </xdr:cNvPr>
        <xdr:cNvSpPr txBox="1"/>
      </xdr:nvSpPr>
      <xdr:spPr>
        <a:xfrm>
          <a:off x="9467850" y="6449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53975</xdr:rowOff>
    </xdr:from>
    <xdr:to>
      <xdr:col>50</xdr:col>
      <xdr:colOff>165100</xdr:colOff>
      <xdr:row>39</xdr:row>
      <xdr:rowOff>155575</xdr:rowOff>
    </xdr:to>
    <xdr:sp macro="" textlink="">
      <xdr:nvSpPr>
        <xdr:cNvPr id="136" name="楕円 135">
          <a:extLst>
            <a:ext uri="{FF2B5EF4-FFF2-40B4-BE49-F238E27FC236}">
              <a16:creationId xmlns:a16="http://schemas.microsoft.com/office/drawing/2014/main" id="{69C7E165-645A-48B2-9D41-0F54769B2E81}"/>
            </a:ext>
          </a:extLst>
        </xdr:cNvPr>
        <xdr:cNvSpPr/>
      </xdr:nvSpPr>
      <xdr:spPr>
        <a:xfrm>
          <a:off x="8636000" y="6499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76200</xdr:rowOff>
    </xdr:from>
    <xdr:to>
      <xdr:col>55</xdr:col>
      <xdr:colOff>0</xdr:colOff>
      <xdr:row>39</xdr:row>
      <xdr:rowOff>104775</xdr:rowOff>
    </xdr:to>
    <xdr:cxnSp macro="">
      <xdr:nvCxnSpPr>
        <xdr:cNvPr id="137" name="直線コネクタ 136">
          <a:extLst>
            <a:ext uri="{FF2B5EF4-FFF2-40B4-BE49-F238E27FC236}">
              <a16:creationId xmlns:a16="http://schemas.microsoft.com/office/drawing/2014/main" id="{E0BD9E2A-3432-4090-B12C-80D503C6ECA7}"/>
            </a:ext>
          </a:extLst>
        </xdr:cNvPr>
        <xdr:cNvCxnSpPr/>
      </xdr:nvCxnSpPr>
      <xdr:spPr>
        <a:xfrm flipV="1">
          <a:off x="8686800" y="6521450"/>
          <a:ext cx="74295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53975</xdr:rowOff>
    </xdr:from>
    <xdr:to>
      <xdr:col>46</xdr:col>
      <xdr:colOff>38100</xdr:colOff>
      <xdr:row>39</xdr:row>
      <xdr:rowOff>155575</xdr:rowOff>
    </xdr:to>
    <xdr:sp macro="" textlink="">
      <xdr:nvSpPr>
        <xdr:cNvPr id="138" name="楕円 137">
          <a:extLst>
            <a:ext uri="{FF2B5EF4-FFF2-40B4-BE49-F238E27FC236}">
              <a16:creationId xmlns:a16="http://schemas.microsoft.com/office/drawing/2014/main" id="{99AD8D21-571D-4F20-B3DE-2743E9C7D1AA}"/>
            </a:ext>
          </a:extLst>
        </xdr:cNvPr>
        <xdr:cNvSpPr/>
      </xdr:nvSpPr>
      <xdr:spPr>
        <a:xfrm>
          <a:off x="7842250" y="649922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104775</xdr:rowOff>
    </xdr:from>
    <xdr:to>
      <xdr:col>50</xdr:col>
      <xdr:colOff>114300</xdr:colOff>
      <xdr:row>39</xdr:row>
      <xdr:rowOff>104775</xdr:rowOff>
    </xdr:to>
    <xdr:cxnSp macro="">
      <xdr:nvCxnSpPr>
        <xdr:cNvPr id="139" name="直線コネクタ 138">
          <a:extLst>
            <a:ext uri="{FF2B5EF4-FFF2-40B4-BE49-F238E27FC236}">
              <a16:creationId xmlns:a16="http://schemas.microsoft.com/office/drawing/2014/main" id="{6DBA68B0-E604-4D8B-BE69-B3FE06DFB623}"/>
            </a:ext>
          </a:extLst>
        </xdr:cNvPr>
        <xdr:cNvCxnSpPr/>
      </xdr:nvCxnSpPr>
      <xdr:spPr>
        <a:xfrm>
          <a:off x="7886700" y="6550025"/>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53975</xdr:rowOff>
    </xdr:from>
    <xdr:to>
      <xdr:col>41</xdr:col>
      <xdr:colOff>101600</xdr:colOff>
      <xdr:row>39</xdr:row>
      <xdr:rowOff>155575</xdr:rowOff>
    </xdr:to>
    <xdr:sp macro="" textlink="">
      <xdr:nvSpPr>
        <xdr:cNvPr id="140" name="楕円 139">
          <a:extLst>
            <a:ext uri="{FF2B5EF4-FFF2-40B4-BE49-F238E27FC236}">
              <a16:creationId xmlns:a16="http://schemas.microsoft.com/office/drawing/2014/main" id="{979722E1-56F3-48DE-BCCD-C1924628F883}"/>
            </a:ext>
          </a:extLst>
        </xdr:cNvPr>
        <xdr:cNvSpPr/>
      </xdr:nvSpPr>
      <xdr:spPr>
        <a:xfrm>
          <a:off x="7029450" y="6499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104775</xdr:rowOff>
    </xdr:from>
    <xdr:to>
      <xdr:col>45</xdr:col>
      <xdr:colOff>177800</xdr:colOff>
      <xdr:row>39</xdr:row>
      <xdr:rowOff>104775</xdr:rowOff>
    </xdr:to>
    <xdr:cxnSp macro="">
      <xdr:nvCxnSpPr>
        <xdr:cNvPr id="141" name="直線コネクタ 140">
          <a:extLst>
            <a:ext uri="{FF2B5EF4-FFF2-40B4-BE49-F238E27FC236}">
              <a16:creationId xmlns:a16="http://schemas.microsoft.com/office/drawing/2014/main" id="{B4F7997C-A9AF-4720-8F62-F86CA4EDBB50}"/>
            </a:ext>
          </a:extLst>
        </xdr:cNvPr>
        <xdr:cNvCxnSpPr/>
      </xdr:nvCxnSpPr>
      <xdr:spPr>
        <a:xfrm>
          <a:off x="7080250" y="6550025"/>
          <a:ext cx="806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53975</xdr:rowOff>
    </xdr:from>
    <xdr:to>
      <xdr:col>36</xdr:col>
      <xdr:colOff>165100</xdr:colOff>
      <xdr:row>39</xdr:row>
      <xdr:rowOff>155575</xdr:rowOff>
    </xdr:to>
    <xdr:sp macro="" textlink="">
      <xdr:nvSpPr>
        <xdr:cNvPr id="142" name="楕円 141">
          <a:extLst>
            <a:ext uri="{FF2B5EF4-FFF2-40B4-BE49-F238E27FC236}">
              <a16:creationId xmlns:a16="http://schemas.microsoft.com/office/drawing/2014/main" id="{8DBC8DFA-6069-4E92-995B-373B53D08039}"/>
            </a:ext>
          </a:extLst>
        </xdr:cNvPr>
        <xdr:cNvSpPr/>
      </xdr:nvSpPr>
      <xdr:spPr>
        <a:xfrm>
          <a:off x="6235700" y="6499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39</xdr:row>
      <xdr:rowOff>104775</xdr:rowOff>
    </xdr:from>
    <xdr:to>
      <xdr:col>41</xdr:col>
      <xdr:colOff>50800</xdr:colOff>
      <xdr:row>39</xdr:row>
      <xdr:rowOff>104775</xdr:rowOff>
    </xdr:to>
    <xdr:cxnSp macro="">
      <xdr:nvCxnSpPr>
        <xdr:cNvPr id="143" name="直線コネクタ 142">
          <a:extLst>
            <a:ext uri="{FF2B5EF4-FFF2-40B4-BE49-F238E27FC236}">
              <a16:creationId xmlns:a16="http://schemas.microsoft.com/office/drawing/2014/main" id="{96B1EB3B-B81B-46CB-A004-CDA404F6CBC8}"/>
            </a:ext>
          </a:extLst>
        </xdr:cNvPr>
        <xdr:cNvCxnSpPr/>
      </xdr:nvCxnSpPr>
      <xdr:spPr>
        <a:xfrm>
          <a:off x="6286500" y="6550025"/>
          <a:ext cx="7937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36</xdr:row>
      <xdr:rowOff>143527</xdr:rowOff>
    </xdr:from>
    <xdr:ext cx="469744" cy="259045"/>
    <xdr:sp macro="" textlink="">
      <xdr:nvSpPr>
        <xdr:cNvPr id="144" name="n_1aveValue【図書館】&#10;一人当たり面積">
          <a:extLst>
            <a:ext uri="{FF2B5EF4-FFF2-40B4-BE49-F238E27FC236}">
              <a16:creationId xmlns:a16="http://schemas.microsoft.com/office/drawing/2014/main" id="{9F0BF72A-4966-4E2A-93A9-6D8411DB65DB}"/>
            </a:ext>
          </a:extLst>
        </xdr:cNvPr>
        <xdr:cNvSpPr txBox="1"/>
      </xdr:nvSpPr>
      <xdr:spPr>
        <a:xfrm>
          <a:off x="8458277" y="6093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36</xdr:row>
      <xdr:rowOff>143527</xdr:rowOff>
    </xdr:from>
    <xdr:ext cx="469744" cy="259045"/>
    <xdr:sp macro="" textlink="">
      <xdr:nvSpPr>
        <xdr:cNvPr id="145" name="n_2aveValue【図書館】&#10;一人当たり面積">
          <a:extLst>
            <a:ext uri="{FF2B5EF4-FFF2-40B4-BE49-F238E27FC236}">
              <a16:creationId xmlns:a16="http://schemas.microsoft.com/office/drawing/2014/main" id="{857621B4-C473-4E0B-B011-CBB44C56F249}"/>
            </a:ext>
          </a:extLst>
        </xdr:cNvPr>
        <xdr:cNvSpPr txBox="1"/>
      </xdr:nvSpPr>
      <xdr:spPr>
        <a:xfrm>
          <a:off x="7677227" y="6093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37</xdr:row>
      <xdr:rowOff>652</xdr:rowOff>
    </xdr:from>
    <xdr:ext cx="469744" cy="259045"/>
    <xdr:sp macro="" textlink="">
      <xdr:nvSpPr>
        <xdr:cNvPr id="146" name="n_3aveValue【図書館】&#10;一人当たり面積">
          <a:extLst>
            <a:ext uri="{FF2B5EF4-FFF2-40B4-BE49-F238E27FC236}">
              <a16:creationId xmlns:a16="http://schemas.microsoft.com/office/drawing/2014/main" id="{FDC60877-618A-46A1-9CE9-33BE6210F49D}"/>
            </a:ext>
          </a:extLst>
        </xdr:cNvPr>
        <xdr:cNvSpPr txBox="1"/>
      </xdr:nvSpPr>
      <xdr:spPr>
        <a:xfrm>
          <a:off x="6864427" y="61157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37</xdr:row>
      <xdr:rowOff>652</xdr:rowOff>
    </xdr:from>
    <xdr:ext cx="469744" cy="259045"/>
    <xdr:sp macro="" textlink="">
      <xdr:nvSpPr>
        <xdr:cNvPr id="147" name="n_4aveValue【図書館】&#10;一人当たり面積">
          <a:extLst>
            <a:ext uri="{FF2B5EF4-FFF2-40B4-BE49-F238E27FC236}">
              <a16:creationId xmlns:a16="http://schemas.microsoft.com/office/drawing/2014/main" id="{56DAB235-2A78-4466-A65D-7ADD047FD4A7}"/>
            </a:ext>
          </a:extLst>
        </xdr:cNvPr>
        <xdr:cNvSpPr txBox="1"/>
      </xdr:nvSpPr>
      <xdr:spPr>
        <a:xfrm>
          <a:off x="6070677" y="61157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39</xdr:row>
      <xdr:rowOff>146702</xdr:rowOff>
    </xdr:from>
    <xdr:ext cx="469744" cy="259045"/>
    <xdr:sp macro="" textlink="">
      <xdr:nvSpPr>
        <xdr:cNvPr id="148" name="n_1mainValue【図書館】&#10;一人当たり面積">
          <a:extLst>
            <a:ext uri="{FF2B5EF4-FFF2-40B4-BE49-F238E27FC236}">
              <a16:creationId xmlns:a16="http://schemas.microsoft.com/office/drawing/2014/main" id="{88912C7D-DDC9-4427-A61A-76FD64EF3EE1}"/>
            </a:ext>
          </a:extLst>
        </xdr:cNvPr>
        <xdr:cNvSpPr txBox="1"/>
      </xdr:nvSpPr>
      <xdr:spPr>
        <a:xfrm>
          <a:off x="8458277" y="65919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146702</xdr:rowOff>
    </xdr:from>
    <xdr:ext cx="469744" cy="259045"/>
    <xdr:sp macro="" textlink="">
      <xdr:nvSpPr>
        <xdr:cNvPr id="149" name="n_2mainValue【図書館】&#10;一人当たり面積">
          <a:extLst>
            <a:ext uri="{FF2B5EF4-FFF2-40B4-BE49-F238E27FC236}">
              <a16:creationId xmlns:a16="http://schemas.microsoft.com/office/drawing/2014/main" id="{EA240405-8324-466F-B548-2BC676919BD8}"/>
            </a:ext>
          </a:extLst>
        </xdr:cNvPr>
        <xdr:cNvSpPr txBox="1"/>
      </xdr:nvSpPr>
      <xdr:spPr>
        <a:xfrm>
          <a:off x="7677227" y="65919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146702</xdr:rowOff>
    </xdr:from>
    <xdr:ext cx="469744" cy="259045"/>
    <xdr:sp macro="" textlink="">
      <xdr:nvSpPr>
        <xdr:cNvPr id="150" name="n_3mainValue【図書館】&#10;一人当たり面積">
          <a:extLst>
            <a:ext uri="{FF2B5EF4-FFF2-40B4-BE49-F238E27FC236}">
              <a16:creationId xmlns:a16="http://schemas.microsoft.com/office/drawing/2014/main" id="{48F40670-A7B2-4273-A707-723203FFE2ED}"/>
            </a:ext>
          </a:extLst>
        </xdr:cNvPr>
        <xdr:cNvSpPr txBox="1"/>
      </xdr:nvSpPr>
      <xdr:spPr>
        <a:xfrm>
          <a:off x="6864427" y="65919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39</xdr:row>
      <xdr:rowOff>146702</xdr:rowOff>
    </xdr:from>
    <xdr:ext cx="469744" cy="259045"/>
    <xdr:sp macro="" textlink="">
      <xdr:nvSpPr>
        <xdr:cNvPr id="151" name="n_4mainValue【図書館】&#10;一人当たり面積">
          <a:extLst>
            <a:ext uri="{FF2B5EF4-FFF2-40B4-BE49-F238E27FC236}">
              <a16:creationId xmlns:a16="http://schemas.microsoft.com/office/drawing/2014/main" id="{D1C4D460-FF33-4363-AE6E-1D1CD2A90BE2}"/>
            </a:ext>
          </a:extLst>
        </xdr:cNvPr>
        <xdr:cNvSpPr txBox="1"/>
      </xdr:nvSpPr>
      <xdr:spPr>
        <a:xfrm>
          <a:off x="6070677" y="65919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52" name="正方形/長方形 151">
          <a:extLst>
            <a:ext uri="{FF2B5EF4-FFF2-40B4-BE49-F238E27FC236}">
              <a16:creationId xmlns:a16="http://schemas.microsoft.com/office/drawing/2014/main" id="{7FBF31B7-DBFF-4DDF-AF58-C9E3AF07B905}"/>
            </a:ext>
          </a:extLst>
        </xdr:cNvPr>
        <xdr:cNvSpPr/>
      </xdr:nvSpPr>
      <xdr:spPr>
        <a:xfrm>
          <a:off x="685800" y="77152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3" name="正方形/長方形 152">
          <a:extLst>
            <a:ext uri="{FF2B5EF4-FFF2-40B4-BE49-F238E27FC236}">
              <a16:creationId xmlns:a16="http://schemas.microsoft.com/office/drawing/2014/main" id="{3024E18D-A732-4F39-AE4E-550EE8AB7729}"/>
            </a:ext>
          </a:extLst>
        </xdr:cNvPr>
        <xdr:cNvSpPr/>
      </xdr:nvSpPr>
      <xdr:spPr>
        <a:xfrm>
          <a:off x="8128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4" name="正方形/長方形 153">
          <a:extLst>
            <a:ext uri="{FF2B5EF4-FFF2-40B4-BE49-F238E27FC236}">
              <a16:creationId xmlns:a16="http://schemas.microsoft.com/office/drawing/2014/main" id="{94FBC834-93C7-4916-9414-9F7DEA6A0925}"/>
            </a:ext>
          </a:extLst>
        </xdr:cNvPr>
        <xdr:cNvSpPr/>
      </xdr:nvSpPr>
      <xdr:spPr>
        <a:xfrm>
          <a:off x="8128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5" name="正方形/長方形 154">
          <a:extLst>
            <a:ext uri="{FF2B5EF4-FFF2-40B4-BE49-F238E27FC236}">
              <a16:creationId xmlns:a16="http://schemas.microsoft.com/office/drawing/2014/main" id="{FE788EC5-8D94-4687-941F-07CB91334731}"/>
            </a:ext>
          </a:extLst>
        </xdr:cNvPr>
        <xdr:cNvSpPr/>
      </xdr:nvSpPr>
      <xdr:spPr>
        <a:xfrm>
          <a:off x="17145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6" name="正方形/長方形 155">
          <a:extLst>
            <a:ext uri="{FF2B5EF4-FFF2-40B4-BE49-F238E27FC236}">
              <a16:creationId xmlns:a16="http://schemas.microsoft.com/office/drawing/2014/main" id="{CDF2882E-18C6-4A20-9CD4-D8F70BEBD7E1}"/>
            </a:ext>
          </a:extLst>
        </xdr:cNvPr>
        <xdr:cNvSpPr/>
      </xdr:nvSpPr>
      <xdr:spPr>
        <a:xfrm>
          <a:off x="17145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7" name="正方形/長方形 156">
          <a:extLst>
            <a:ext uri="{FF2B5EF4-FFF2-40B4-BE49-F238E27FC236}">
              <a16:creationId xmlns:a16="http://schemas.microsoft.com/office/drawing/2014/main" id="{8352307A-6FEB-4EB9-8DC9-52B26FDA5DD0}"/>
            </a:ext>
          </a:extLst>
        </xdr:cNvPr>
        <xdr:cNvSpPr/>
      </xdr:nvSpPr>
      <xdr:spPr>
        <a:xfrm>
          <a:off x="27432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8" name="正方形/長方形 157">
          <a:extLst>
            <a:ext uri="{FF2B5EF4-FFF2-40B4-BE49-F238E27FC236}">
              <a16:creationId xmlns:a16="http://schemas.microsoft.com/office/drawing/2014/main" id="{4BB3208B-05E9-474C-988A-23FC781B501D}"/>
            </a:ext>
          </a:extLst>
        </xdr:cNvPr>
        <xdr:cNvSpPr/>
      </xdr:nvSpPr>
      <xdr:spPr>
        <a:xfrm>
          <a:off x="27432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9" name="正方形/長方形 158">
          <a:extLst>
            <a:ext uri="{FF2B5EF4-FFF2-40B4-BE49-F238E27FC236}">
              <a16:creationId xmlns:a16="http://schemas.microsoft.com/office/drawing/2014/main" id="{8B847B9F-E410-4D3A-BED8-371C7D259D86}"/>
            </a:ext>
          </a:extLst>
        </xdr:cNvPr>
        <xdr:cNvSpPr/>
      </xdr:nvSpPr>
      <xdr:spPr>
        <a:xfrm>
          <a:off x="685800" y="88138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60" name="テキスト ボックス 159">
          <a:extLst>
            <a:ext uri="{FF2B5EF4-FFF2-40B4-BE49-F238E27FC236}">
              <a16:creationId xmlns:a16="http://schemas.microsoft.com/office/drawing/2014/main" id="{C073FFFF-900D-4E4A-9C9E-89F6FC4CD7BD}"/>
            </a:ext>
          </a:extLst>
        </xdr:cNvPr>
        <xdr:cNvSpPr txBox="1"/>
      </xdr:nvSpPr>
      <xdr:spPr>
        <a:xfrm>
          <a:off x="666750" y="86296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61" name="直線コネクタ 160">
          <a:extLst>
            <a:ext uri="{FF2B5EF4-FFF2-40B4-BE49-F238E27FC236}">
              <a16:creationId xmlns:a16="http://schemas.microsoft.com/office/drawing/2014/main" id="{5BFD4C01-464B-4A28-83EF-85A115FA3DA0}"/>
            </a:ext>
          </a:extLst>
        </xdr:cNvPr>
        <xdr:cNvCxnSpPr/>
      </xdr:nvCxnSpPr>
      <xdr:spPr>
        <a:xfrm>
          <a:off x="685800" y="11017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62" name="テキスト ボックス 161">
          <a:extLst>
            <a:ext uri="{FF2B5EF4-FFF2-40B4-BE49-F238E27FC236}">
              <a16:creationId xmlns:a16="http://schemas.microsoft.com/office/drawing/2014/main" id="{BDBE420A-66B6-4DFE-93A6-A98B1F4C8AD6}"/>
            </a:ext>
          </a:extLst>
        </xdr:cNvPr>
        <xdr:cNvSpPr txBox="1"/>
      </xdr:nvSpPr>
      <xdr:spPr>
        <a:xfrm>
          <a:off x="275771" y="10881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63" name="直線コネクタ 162">
          <a:extLst>
            <a:ext uri="{FF2B5EF4-FFF2-40B4-BE49-F238E27FC236}">
              <a16:creationId xmlns:a16="http://schemas.microsoft.com/office/drawing/2014/main" id="{66AEF671-C5F9-4FF8-9F29-414434611CB8}"/>
            </a:ext>
          </a:extLst>
        </xdr:cNvPr>
        <xdr:cNvCxnSpPr/>
      </xdr:nvCxnSpPr>
      <xdr:spPr>
        <a:xfrm>
          <a:off x="685800" y="10648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64" name="テキスト ボックス 163">
          <a:extLst>
            <a:ext uri="{FF2B5EF4-FFF2-40B4-BE49-F238E27FC236}">
              <a16:creationId xmlns:a16="http://schemas.microsoft.com/office/drawing/2014/main" id="{E80E25FD-2980-4432-A9A5-560452AD2110}"/>
            </a:ext>
          </a:extLst>
        </xdr:cNvPr>
        <xdr:cNvSpPr txBox="1"/>
      </xdr:nvSpPr>
      <xdr:spPr>
        <a:xfrm>
          <a:off x="275771" y="10513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5" name="直線コネクタ 164">
          <a:extLst>
            <a:ext uri="{FF2B5EF4-FFF2-40B4-BE49-F238E27FC236}">
              <a16:creationId xmlns:a16="http://schemas.microsoft.com/office/drawing/2014/main" id="{F2EAB7C5-52E3-45E4-B358-4971D6C49DFA}"/>
            </a:ext>
          </a:extLst>
        </xdr:cNvPr>
        <xdr:cNvCxnSpPr/>
      </xdr:nvCxnSpPr>
      <xdr:spPr>
        <a:xfrm>
          <a:off x="685800" y="102806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6" name="テキスト ボックス 165">
          <a:extLst>
            <a:ext uri="{FF2B5EF4-FFF2-40B4-BE49-F238E27FC236}">
              <a16:creationId xmlns:a16="http://schemas.microsoft.com/office/drawing/2014/main" id="{B1152A47-3751-45FE-AF00-38D34F8C98EA}"/>
            </a:ext>
          </a:extLst>
        </xdr:cNvPr>
        <xdr:cNvSpPr txBox="1"/>
      </xdr:nvSpPr>
      <xdr:spPr>
        <a:xfrm>
          <a:off x="33989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7" name="直線コネクタ 166">
          <a:extLst>
            <a:ext uri="{FF2B5EF4-FFF2-40B4-BE49-F238E27FC236}">
              <a16:creationId xmlns:a16="http://schemas.microsoft.com/office/drawing/2014/main" id="{FA6F7147-07C4-4D88-84B0-F965B022DE45}"/>
            </a:ext>
          </a:extLst>
        </xdr:cNvPr>
        <xdr:cNvCxnSpPr/>
      </xdr:nvCxnSpPr>
      <xdr:spPr>
        <a:xfrm>
          <a:off x="685800" y="9912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8" name="テキスト ボックス 167">
          <a:extLst>
            <a:ext uri="{FF2B5EF4-FFF2-40B4-BE49-F238E27FC236}">
              <a16:creationId xmlns:a16="http://schemas.microsoft.com/office/drawing/2014/main" id="{9AF029DC-B1B1-451C-9999-CFF6DD99A084}"/>
            </a:ext>
          </a:extLst>
        </xdr:cNvPr>
        <xdr:cNvSpPr txBox="1"/>
      </xdr:nvSpPr>
      <xdr:spPr>
        <a:xfrm>
          <a:off x="339891" y="9776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9" name="直線コネクタ 168">
          <a:extLst>
            <a:ext uri="{FF2B5EF4-FFF2-40B4-BE49-F238E27FC236}">
              <a16:creationId xmlns:a16="http://schemas.microsoft.com/office/drawing/2014/main" id="{3793F527-9AC2-448F-A8B7-64C93FF23564}"/>
            </a:ext>
          </a:extLst>
        </xdr:cNvPr>
        <xdr:cNvCxnSpPr/>
      </xdr:nvCxnSpPr>
      <xdr:spPr>
        <a:xfrm>
          <a:off x="685800" y="9550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70" name="テキスト ボックス 169">
          <a:extLst>
            <a:ext uri="{FF2B5EF4-FFF2-40B4-BE49-F238E27FC236}">
              <a16:creationId xmlns:a16="http://schemas.microsoft.com/office/drawing/2014/main" id="{939D6B38-FBF5-4DCD-9EAC-295C39D11369}"/>
            </a:ext>
          </a:extLst>
        </xdr:cNvPr>
        <xdr:cNvSpPr txBox="1"/>
      </xdr:nvSpPr>
      <xdr:spPr>
        <a:xfrm>
          <a:off x="339891" y="9414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71" name="直線コネクタ 170">
          <a:extLst>
            <a:ext uri="{FF2B5EF4-FFF2-40B4-BE49-F238E27FC236}">
              <a16:creationId xmlns:a16="http://schemas.microsoft.com/office/drawing/2014/main" id="{6022ACD1-E39D-4335-8859-8BE6D4C07C2F}"/>
            </a:ext>
          </a:extLst>
        </xdr:cNvPr>
        <xdr:cNvCxnSpPr/>
      </xdr:nvCxnSpPr>
      <xdr:spPr>
        <a:xfrm>
          <a:off x="685800" y="9182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72" name="テキスト ボックス 171">
          <a:extLst>
            <a:ext uri="{FF2B5EF4-FFF2-40B4-BE49-F238E27FC236}">
              <a16:creationId xmlns:a16="http://schemas.microsoft.com/office/drawing/2014/main" id="{B633C9A6-5649-4032-9740-D33929B1FECA}"/>
            </a:ext>
          </a:extLst>
        </xdr:cNvPr>
        <xdr:cNvSpPr txBox="1"/>
      </xdr:nvSpPr>
      <xdr:spPr>
        <a:xfrm>
          <a:off x="339891" y="90462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3" name="直線コネクタ 172">
          <a:extLst>
            <a:ext uri="{FF2B5EF4-FFF2-40B4-BE49-F238E27FC236}">
              <a16:creationId xmlns:a16="http://schemas.microsoft.com/office/drawing/2014/main" id="{42FE3DE2-EEBF-40C7-B897-50F30C2FE3F7}"/>
            </a:ext>
          </a:extLst>
        </xdr:cNvPr>
        <xdr:cNvCxnSpPr/>
      </xdr:nvCxnSpPr>
      <xdr:spPr>
        <a:xfrm>
          <a:off x="685800" y="8813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74" name="テキスト ボックス 173">
          <a:extLst>
            <a:ext uri="{FF2B5EF4-FFF2-40B4-BE49-F238E27FC236}">
              <a16:creationId xmlns:a16="http://schemas.microsoft.com/office/drawing/2014/main" id="{A55E8457-87A7-412C-B91E-66D877D2AEC3}"/>
            </a:ext>
          </a:extLst>
        </xdr:cNvPr>
        <xdr:cNvSpPr txBox="1"/>
      </xdr:nvSpPr>
      <xdr:spPr>
        <a:xfrm>
          <a:off x="384961" y="867792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5" name="【体育館・プール】&#10;有形固定資産減価償却率グラフ枠">
          <a:extLst>
            <a:ext uri="{FF2B5EF4-FFF2-40B4-BE49-F238E27FC236}">
              <a16:creationId xmlns:a16="http://schemas.microsoft.com/office/drawing/2014/main" id="{D495AEDF-09BD-4922-8F9B-6D86B8CEFFC4}"/>
            </a:ext>
          </a:extLst>
        </xdr:cNvPr>
        <xdr:cNvSpPr/>
      </xdr:nvSpPr>
      <xdr:spPr>
        <a:xfrm>
          <a:off x="685800" y="88138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85725</xdr:rowOff>
    </xdr:from>
    <xdr:to>
      <xdr:col>24</xdr:col>
      <xdr:colOff>62865</xdr:colOff>
      <xdr:row>64</xdr:row>
      <xdr:rowOff>57150</xdr:rowOff>
    </xdr:to>
    <xdr:cxnSp macro="">
      <xdr:nvCxnSpPr>
        <xdr:cNvPr id="176" name="直線コネクタ 175">
          <a:extLst>
            <a:ext uri="{FF2B5EF4-FFF2-40B4-BE49-F238E27FC236}">
              <a16:creationId xmlns:a16="http://schemas.microsoft.com/office/drawing/2014/main" id="{BFD33B96-AF88-460C-B37E-322A6D5428CB}"/>
            </a:ext>
          </a:extLst>
        </xdr:cNvPr>
        <xdr:cNvCxnSpPr/>
      </xdr:nvCxnSpPr>
      <xdr:spPr>
        <a:xfrm flipV="1">
          <a:off x="4177665" y="9337675"/>
          <a:ext cx="0" cy="12922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60977</xdr:rowOff>
    </xdr:from>
    <xdr:ext cx="405111" cy="259045"/>
    <xdr:sp macro="" textlink="">
      <xdr:nvSpPr>
        <xdr:cNvPr id="177" name="【体育館・プール】&#10;有形固定資産減価償却率最小値テキスト">
          <a:extLst>
            <a:ext uri="{FF2B5EF4-FFF2-40B4-BE49-F238E27FC236}">
              <a16:creationId xmlns:a16="http://schemas.microsoft.com/office/drawing/2014/main" id="{9DE373B3-65AE-4D80-9759-4EAD6740D3F8}"/>
            </a:ext>
          </a:extLst>
        </xdr:cNvPr>
        <xdr:cNvSpPr txBox="1"/>
      </xdr:nvSpPr>
      <xdr:spPr>
        <a:xfrm>
          <a:off x="4216400" y="10633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57150</xdr:rowOff>
    </xdr:from>
    <xdr:to>
      <xdr:col>24</xdr:col>
      <xdr:colOff>152400</xdr:colOff>
      <xdr:row>64</xdr:row>
      <xdr:rowOff>57150</xdr:rowOff>
    </xdr:to>
    <xdr:cxnSp macro="">
      <xdr:nvCxnSpPr>
        <xdr:cNvPr id="178" name="直線コネクタ 177">
          <a:extLst>
            <a:ext uri="{FF2B5EF4-FFF2-40B4-BE49-F238E27FC236}">
              <a16:creationId xmlns:a16="http://schemas.microsoft.com/office/drawing/2014/main" id="{EC780202-06DD-4810-A660-A7B3A2FE402A}"/>
            </a:ext>
          </a:extLst>
        </xdr:cNvPr>
        <xdr:cNvCxnSpPr/>
      </xdr:nvCxnSpPr>
      <xdr:spPr>
        <a:xfrm>
          <a:off x="4108450" y="106299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32402</xdr:rowOff>
    </xdr:from>
    <xdr:ext cx="405111" cy="259045"/>
    <xdr:sp macro="" textlink="">
      <xdr:nvSpPr>
        <xdr:cNvPr id="179" name="【体育館・プール】&#10;有形固定資産減価償却率最大値テキスト">
          <a:extLst>
            <a:ext uri="{FF2B5EF4-FFF2-40B4-BE49-F238E27FC236}">
              <a16:creationId xmlns:a16="http://schemas.microsoft.com/office/drawing/2014/main" id="{738E79B2-AFA4-487A-B760-AF4181C93800}"/>
            </a:ext>
          </a:extLst>
        </xdr:cNvPr>
        <xdr:cNvSpPr txBox="1"/>
      </xdr:nvSpPr>
      <xdr:spPr>
        <a:xfrm>
          <a:off x="4216400" y="9119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85725</xdr:rowOff>
    </xdr:from>
    <xdr:to>
      <xdr:col>24</xdr:col>
      <xdr:colOff>152400</xdr:colOff>
      <xdr:row>56</xdr:row>
      <xdr:rowOff>85725</xdr:rowOff>
    </xdr:to>
    <xdr:cxnSp macro="">
      <xdr:nvCxnSpPr>
        <xdr:cNvPr id="180" name="直線コネクタ 179">
          <a:extLst>
            <a:ext uri="{FF2B5EF4-FFF2-40B4-BE49-F238E27FC236}">
              <a16:creationId xmlns:a16="http://schemas.microsoft.com/office/drawing/2014/main" id="{9F8AEF1D-1248-4161-9381-B155F8F4CDF8}"/>
            </a:ext>
          </a:extLst>
        </xdr:cNvPr>
        <xdr:cNvCxnSpPr/>
      </xdr:nvCxnSpPr>
      <xdr:spPr>
        <a:xfrm>
          <a:off x="4108450" y="933767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50182</xdr:rowOff>
    </xdr:from>
    <xdr:ext cx="405111" cy="259045"/>
    <xdr:sp macro="" textlink="">
      <xdr:nvSpPr>
        <xdr:cNvPr id="181" name="【体育館・プール】&#10;有形固定資産減価償却率平均値テキスト">
          <a:extLst>
            <a:ext uri="{FF2B5EF4-FFF2-40B4-BE49-F238E27FC236}">
              <a16:creationId xmlns:a16="http://schemas.microsoft.com/office/drawing/2014/main" id="{A7114D05-8F85-42C8-B520-475610ED421D}"/>
            </a:ext>
          </a:extLst>
        </xdr:cNvPr>
        <xdr:cNvSpPr txBox="1"/>
      </xdr:nvSpPr>
      <xdr:spPr>
        <a:xfrm>
          <a:off x="4216400" y="96323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27305</xdr:rowOff>
    </xdr:from>
    <xdr:to>
      <xdr:col>24</xdr:col>
      <xdr:colOff>114300</xdr:colOff>
      <xdr:row>59</xdr:row>
      <xdr:rowOff>128905</xdr:rowOff>
    </xdr:to>
    <xdr:sp macro="" textlink="">
      <xdr:nvSpPr>
        <xdr:cNvPr id="182" name="フローチャート: 判断 181">
          <a:extLst>
            <a:ext uri="{FF2B5EF4-FFF2-40B4-BE49-F238E27FC236}">
              <a16:creationId xmlns:a16="http://schemas.microsoft.com/office/drawing/2014/main" id="{C8920046-B5DF-4FBA-BC36-3242F4E968AC}"/>
            </a:ext>
          </a:extLst>
        </xdr:cNvPr>
        <xdr:cNvSpPr/>
      </xdr:nvSpPr>
      <xdr:spPr>
        <a:xfrm>
          <a:off x="4127500" y="9774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10160</xdr:rowOff>
    </xdr:from>
    <xdr:to>
      <xdr:col>20</xdr:col>
      <xdr:colOff>38100</xdr:colOff>
      <xdr:row>59</xdr:row>
      <xdr:rowOff>111760</xdr:rowOff>
    </xdr:to>
    <xdr:sp macro="" textlink="">
      <xdr:nvSpPr>
        <xdr:cNvPr id="183" name="フローチャート: 判断 182">
          <a:extLst>
            <a:ext uri="{FF2B5EF4-FFF2-40B4-BE49-F238E27FC236}">
              <a16:creationId xmlns:a16="http://schemas.microsoft.com/office/drawing/2014/main" id="{70E5946A-D0D6-4217-AB3E-C30203B1CD63}"/>
            </a:ext>
          </a:extLst>
        </xdr:cNvPr>
        <xdr:cNvSpPr/>
      </xdr:nvSpPr>
      <xdr:spPr>
        <a:xfrm>
          <a:off x="3384550" y="975741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58</xdr:row>
      <xdr:rowOff>156845</xdr:rowOff>
    </xdr:from>
    <xdr:to>
      <xdr:col>15</xdr:col>
      <xdr:colOff>101600</xdr:colOff>
      <xdr:row>59</xdr:row>
      <xdr:rowOff>86995</xdr:rowOff>
    </xdr:to>
    <xdr:sp macro="" textlink="">
      <xdr:nvSpPr>
        <xdr:cNvPr id="184" name="フローチャート: 判断 183">
          <a:extLst>
            <a:ext uri="{FF2B5EF4-FFF2-40B4-BE49-F238E27FC236}">
              <a16:creationId xmlns:a16="http://schemas.microsoft.com/office/drawing/2014/main" id="{4BAA1CA1-3868-4FBD-9C04-7828F2F45EC2}"/>
            </a:ext>
          </a:extLst>
        </xdr:cNvPr>
        <xdr:cNvSpPr/>
      </xdr:nvSpPr>
      <xdr:spPr>
        <a:xfrm>
          <a:off x="2571750" y="973899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58</xdr:row>
      <xdr:rowOff>145415</xdr:rowOff>
    </xdr:from>
    <xdr:to>
      <xdr:col>10</xdr:col>
      <xdr:colOff>165100</xdr:colOff>
      <xdr:row>59</xdr:row>
      <xdr:rowOff>75565</xdr:rowOff>
    </xdr:to>
    <xdr:sp macro="" textlink="">
      <xdr:nvSpPr>
        <xdr:cNvPr id="185" name="フローチャート: 判断 184">
          <a:extLst>
            <a:ext uri="{FF2B5EF4-FFF2-40B4-BE49-F238E27FC236}">
              <a16:creationId xmlns:a16="http://schemas.microsoft.com/office/drawing/2014/main" id="{854ADE12-96DD-4169-90AB-38BC42407307}"/>
            </a:ext>
          </a:extLst>
        </xdr:cNvPr>
        <xdr:cNvSpPr/>
      </xdr:nvSpPr>
      <xdr:spPr>
        <a:xfrm>
          <a:off x="1778000" y="972756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58</xdr:row>
      <xdr:rowOff>139700</xdr:rowOff>
    </xdr:from>
    <xdr:to>
      <xdr:col>6</xdr:col>
      <xdr:colOff>38100</xdr:colOff>
      <xdr:row>59</xdr:row>
      <xdr:rowOff>69850</xdr:rowOff>
    </xdr:to>
    <xdr:sp macro="" textlink="">
      <xdr:nvSpPr>
        <xdr:cNvPr id="186" name="フローチャート: 判断 185">
          <a:extLst>
            <a:ext uri="{FF2B5EF4-FFF2-40B4-BE49-F238E27FC236}">
              <a16:creationId xmlns:a16="http://schemas.microsoft.com/office/drawing/2014/main" id="{D7B9D361-EB59-48C9-A403-7B6B831A764D}"/>
            </a:ext>
          </a:extLst>
        </xdr:cNvPr>
        <xdr:cNvSpPr/>
      </xdr:nvSpPr>
      <xdr:spPr>
        <a:xfrm>
          <a:off x="984250" y="972185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6B3D60FF-2540-4A56-AA6C-555A7A8451FB}"/>
            </a:ext>
          </a:extLst>
        </xdr:cNvPr>
        <xdr:cNvSpPr txBox="1"/>
      </xdr:nvSpPr>
      <xdr:spPr>
        <a:xfrm>
          <a:off x="40068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04E08926-BC63-4619-9A84-86E1F85AAA9F}"/>
            </a:ext>
          </a:extLst>
        </xdr:cNvPr>
        <xdr:cNvSpPr txBox="1"/>
      </xdr:nvSpPr>
      <xdr:spPr>
        <a:xfrm>
          <a:off x="32575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9" name="テキスト ボックス 188">
          <a:extLst>
            <a:ext uri="{FF2B5EF4-FFF2-40B4-BE49-F238E27FC236}">
              <a16:creationId xmlns:a16="http://schemas.microsoft.com/office/drawing/2014/main" id="{7FC33E43-1AAE-4876-BB12-C0DCF9D2F5CC}"/>
            </a:ext>
          </a:extLst>
        </xdr:cNvPr>
        <xdr:cNvSpPr txBox="1"/>
      </xdr:nvSpPr>
      <xdr:spPr>
        <a:xfrm>
          <a:off x="24511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90" name="テキスト ボックス 189">
          <a:extLst>
            <a:ext uri="{FF2B5EF4-FFF2-40B4-BE49-F238E27FC236}">
              <a16:creationId xmlns:a16="http://schemas.microsoft.com/office/drawing/2014/main" id="{4AFB87A7-58A3-4B3D-8393-AB2E42D880C5}"/>
            </a:ext>
          </a:extLst>
        </xdr:cNvPr>
        <xdr:cNvSpPr txBox="1"/>
      </xdr:nvSpPr>
      <xdr:spPr>
        <a:xfrm>
          <a:off x="16573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91" name="テキスト ボックス 190">
          <a:extLst>
            <a:ext uri="{FF2B5EF4-FFF2-40B4-BE49-F238E27FC236}">
              <a16:creationId xmlns:a16="http://schemas.microsoft.com/office/drawing/2014/main" id="{49AE82F9-C9D2-430C-916F-585F5396B41C}"/>
            </a:ext>
          </a:extLst>
        </xdr:cNvPr>
        <xdr:cNvSpPr txBox="1"/>
      </xdr:nvSpPr>
      <xdr:spPr>
        <a:xfrm>
          <a:off x="8572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71120</xdr:rowOff>
    </xdr:from>
    <xdr:to>
      <xdr:col>24</xdr:col>
      <xdr:colOff>114300</xdr:colOff>
      <xdr:row>61</xdr:row>
      <xdr:rowOff>1270</xdr:rowOff>
    </xdr:to>
    <xdr:sp macro="" textlink="">
      <xdr:nvSpPr>
        <xdr:cNvPr id="192" name="楕円 191">
          <a:extLst>
            <a:ext uri="{FF2B5EF4-FFF2-40B4-BE49-F238E27FC236}">
              <a16:creationId xmlns:a16="http://schemas.microsoft.com/office/drawing/2014/main" id="{CF55777C-B4A4-4166-AB80-34C770387479}"/>
            </a:ext>
          </a:extLst>
        </xdr:cNvPr>
        <xdr:cNvSpPr/>
      </xdr:nvSpPr>
      <xdr:spPr>
        <a:xfrm>
          <a:off x="4127500" y="998347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49547</xdr:rowOff>
    </xdr:from>
    <xdr:ext cx="405111" cy="259045"/>
    <xdr:sp macro="" textlink="">
      <xdr:nvSpPr>
        <xdr:cNvPr id="193" name="【体育館・プール】&#10;有形固定資産減価償却率該当値テキスト">
          <a:extLst>
            <a:ext uri="{FF2B5EF4-FFF2-40B4-BE49-F238E27FC236}">
              <a16:creationId xmlns:a16="http://schemas.microsoft.com/office/drawing/2014/main" id="{23FA2588-1511-44FA-9A08-732AC06EE815}"/>
            </a:ext>
          </a:extLst>
        </xdr:cNvPr>
        <xdr:cNvSpPr txBox="1"/>
      </xdr:nvSpPr>
      <xdr:spPr>
        <a:xfrm>
          <a:off x="4216400" y="9961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27305</xdr:rowOff>
    </xdr:from>
    <xdr:to>
      <xdr:col>20</xdr:col>
      <xdr:colOff>38100</xdr:colOff>
      <xdr:row>60</xdr:row>
      <xdr:rowOff>128905</xdr:rowOff>
    </xdr:to>
    <xdr:sp macro="" textlink="">
      <xdr:nvSpPr>
        <xdr:cNvPr id="194" name="楕円 193">
          <a:extLst>
            <a:ext uri="{FF2B5EF4-FFF2-40B4-BE49-F238E27FC236}">
              <a16:creationId xmlns:a16="http://schemas.microsoft.com/office/drawing/2014/main" id="{DF5545DF-7F5B-4EFF-B3D8-23AEDC27E6C2}"/>
            </a:ext>
          </a:extLst>
        </xdr:cNvPr>
        <xdr:cNvSpPr/>
      </xdr:nvSpPr>
      <xdr:spPr>
        <a:xfrm>
          <a:off x="3384550" y="993965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78105</xdr:rowOff>
    </xdr:from>
    <xdr:to>
      <xdr:col>24</xdr:col>
      <xdr:colOff>63500</xdr:colOff>
      <xdr:row>60</xdr:row>
      <xdr:rowOff>121920</xdr:rowOff>
    </xdr:to>
    <xdr:cxnSp macro="">
      <xdr:nvCxnSpPr>
        <xdr:cNvPr id="195" name="直線コネクタ 194">
          <a:extLst>
            <a:ext uri="{FF2B5EF4-FFF2-40B4-BE49-F238E27FC236}">
              <a16:creationId xmlns:a16="http://schemas.microsoft.com/office/drawing/2014/main" id="{25C8B9F7-C30B-4AC3-8920-ACBF779E5B6C}"/>
            </a:ext>
          </a:extLst>
        </xdr:cNvPr>
        <xdr:cNvCxnSpPr/>
      </xdr:nvCxnSpPr>
      <xdr:spPr>
        <a:xfrm>
          <a:off x="3429000" y="9990455"/>
          <a:ext cx="7493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38735</xdr:rowOff>
    </xdr:from>
    <xdr:to>
      <xdr:col>15</xdr:col>
      <xdr:colOff>101600</xdr:colOff>
      <xdr:row>60</xdr:row>
      <xdr:rowOff>140335</xdr:rowOff>
    </xdr:to>
    <xdr:sp macro="" textlink="">
      <xdr:nvSpPr>
        <xdr:cNvPr id="196" name="楕円 195">
          <a:extLst>
            <a:ext uri="{FF2B5EF4-FFF2-40B4-BE49-F238E27FC236}">
              <a16:creationId xmlns:a16="http://schemas.microsoft.com/office/drawing/2014/main" id="{94D2F2FA-8961-49DC-9D6F-40283350D88B}"/>
            </a:ext>
          </a:extLst>
        </xdr:cNvPr>
        <xdr:cNvSpPr/>
      </xdr:nvSpPr>
      <xdr:spPr>
        <a:xfrm>
          <a:off x="2571750" y="9951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78105</xdr:rowOff>
    </xdr:from>
    <xdr:to>
      <xdr:col>19</xdr:col>
      <xdr:colOff>177800</xdr:colOff>
      <xdr:row>60</xdr:row>
      <xdr:rowOff>89535</xdr:rowOff>
    </xdr:to>
    <xdr:cxnSp macro="">
      <xdr:nvCxnSpPr>
        <xdr:cNvPr id="197" name="直線コネクタ 196">
          <a:extLst>
            <a:ext uri="{FF2B5EF4-FFF2-40B4-BE49-F238E27FC236}">
              <a16:creationId xmlns:a16="http://schemas.microsoft.com/office/drawing/2014/main" id="{0AFC7291-3FE9-4133-B422-33F1214F2EFD}"/>
            </a:ext>
          </a:extLst>
        </xdr:cNvPr>
        <xdr:cNvCxnSpPr/>
      </xdr:nvCxnSpPr>
      <xdr:spPr>
        <a:xfrm flipV="1">
          <a:off x="2622550" y="9990455"/>
          <a:ext cx="80645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80645</xdr:rowOff>
    </xdr:from>
    <xdr:to>
      <xdr:col>10</xdr:col>
      <xdr:colOff>165100</xdr:colOff>
      <xdr:row>61</xdr:row>
      <xdr:rowOff>10795</xdr:rowOff>
    </xdr:to>
    <xdr:sp macro="" textlink="">
      <xdr:nvSpPr>
        <xdr:cNvPr id="198" name="楕円 197">
          <a:extLst>
            <a:ext uri="{FF2B5EF4-FFF2-40B4-BE49-F238E27FC236}">
              <a16:creationId xmlns:a16="http://schemas.microsoft.com/office/drawing/2014/main" id="{2B4E6810-56B3-463F-B0B0-46A7E1507018}"/>
            </a:ext>
          </a:extLst>
        </xdr:cNvPr>
        <xdr:cNvSpPr/>
      </xdr:nvSpPr>
      <xdr:spPr>
        <a:xfrm>
          <a:off x="1778000" y="999299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89535</xdr:rowOff>
    </xdr:from>
    <xdr:to>
      <xdr:col>15</xdr:col>
      <xdr:colOff>50800</xdr:colOff>
      <xdr:row>60</xdr:row>
      <xdr:rowOff>131445</xdr:rowOff>
    </xdr:to>
    <xdr:cxnSp macro="">
      <xdr:nvCxnSpPr>
        <xdr:cNvPr id="199" name="直線コネクタ 198">
          <a:extLst>
            <a:ext uri="{FF2B5EF4-FFF2-40B4-BE49-F238E27FC236}">
              <a16:creationId xmlns:a16="http://schemas.microsoft.com/office/drawing/2014/main" id="{007CAD8D-986B-4A4F-BAB3-436A04587260}"/>
            </a:ext>
          </a:extLst>
        </xdr:cNvPr>
        <xdr:cNvCxnSpPr/>
      </xdr:nvCxnSpPr>
      <xdr:spPr>
        <a:xfrm flipV="1">
          <a:off x="1828800" y="10001885"/>
          <a:ext cx="79375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38735</xdr:rowOff>
    </xdr:from>
    <xdr:to>
      <xdr:col>6</xdr:col>
      <xdr:colOff>38100</xdr:colOff>
      <xdr:row>60</xdr:row>
      <xdr:rowOff>140335</xdr:rowOff>
    </xdr:to>
    <xdr:sp macro="" textlink="">
      <xdr:nvSpPr>
        <xdr:cNvPr id="200" name="楕円 199">
          <a:extLst>
            <a:ext uri="{FF2B5EF4-FFF2-40B4-BE49-F238E27FC236}">
              <a16:creationId xmlns:a16="http://schemas.microsoft.com/office/drawing/2014/main" id="{9F4AE673-57E7-4643-B7F7-80D6795EDFF4}"/>
            </a:ext>
          </a:extLst>
        </xdr:cNvPr>
        <xdr:cNvSpPr/>
      </xdr:nvSpPr>
      <xdr:spPr>
        <a:xfrm>
          <a:off x="984250" y="995108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89535</xdr:rowOff>
    </xdr:from>
    <xdr:to>
      <xdr:col>10</xdr:col>
      <xdr:colOff>114300</xdr:colOff>
      <xdr:row>60</xdr:row>
      <xdr:rowOff>131445</xdr:rowOff>
    </xdr:to>
    <xdr:cxnSp macro="">
      <xdr:nvCxnSpPr>
        <xdr:cNvPr id="201" name="直線コネクタ 200">
          <a:extLst>
            <a:ext uri="{FF2B5EF4-FFF2-40B4-BE49-F238E27FC236}">
              <a16:creationId xmlns:a16="http://schemas.microsoft.com/office/drawing/2014/main" id="{B2E4BEF9-4FD4-42FE-BDA3-D7956B05A0D0}"/>
            </a:ext>
          </a:extLst>
        </xdr:cNvPr>
        <xdr:cNvCxnSpPr/>
      </xdr:nvCxnSpPr>
      <xdr:spPr>
        <a:xfrm>
          <a:off x="1028700" y="10001885"/>
          <a:ext cx="8001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57</xdr:row>
      <xdr:rowOff>128287</xdr:rowOff>
    </xdr:from>
    <xdr:ext cx="405111" cy="259045"/>
    <xdr:sp macro="" textlink="">
      <xdr:nvSpPr>
        <xdr:cNvPr id="202" name="n_1aveValue【体育館・プール】&#10;有形固定資産減価償却率">
          <a:extLst>
            <a:ext uri="{FF2B5EF4-FFF2-40B4-BE49-F238E27FC236}">
              <a16:creationId xmlns:a16="http://schemas.microsoft.com/office/drawing/2014/main" id="{7FA0E832-D151-4DAC-9C25-25C1D4127707}"/>
            </a:ext>
          </a:extLst>
        </xdr:cNvPr>
        <xdr:cNvSpPr txBox="1"/>
      </xdr:nvSpPr>
      <xdr:spPr>
        <a:xfrm>
          <a:off x="3239144" y="95453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103522</xdr:rowOff>
    </xdr:from>
    <xdr:ext cx="405111" cy="259045"/>
    <xdr:sp macro="" textlink="">
      <xdr:nvSpPr>
        <xdr:cNvPr id="203" name="n_2aveValue【体育館・プール】&#10;有形固定資産減価償却率">
          <a:extLst>
            <a:ext uri="{FF2B5EF4-FFF2-40B4-BE49-F238E27FC236}">
              <a16:creationId xmlns:a16="http://schemas.microsoft.com/office/drawing/2014/main" id="{3FB56061-9C90-4D13-84CB-878F722870D1}"/>
            </a:ext>
          </a:extLst>
        </xdr:cNvPr>
        <xdr:cNvSpPr txBox="1"/>
      </xdr:nvSpPr>
      <xdr:spPr>
        <a:xfrm>
          <a:off x="2439044" y="9520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92092</xdr:rowOff>
    </xdr:from>
    <xdr:ext cx="405111" cy="259045"/>
    <xdr:sp macro="" textlink="">
      <xdr:nvSpPr>
        <xdr:cNvPr id="204" name="n_3aveValue【体育館・プール】&#10;有形固定資産減価償却率">
          <a:extLst>
            <a:ext uri="{FF2B5EF4-FFF2-40B4-BE49-F238E27FC236}">
              <a16:creationId xmlns:a16="http://schemas.microsoft.com/office/drawing/2014/main" id="{0BFD0694-A749-4F82-A20D-B3D0A0BFD4B2}"/>
            </a:ext>
          </a:extLst>
        </xdr:cNvPr>
        <xdr:cNvSpPr txBox="1"/>
      </xdr:nvSpPr>
      <xdr:spPr>
        <a:xfrm>
          <a:off x="1645294" y="9509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57</xdr:row>
      <xdr:rowOff>86377</xdr:rowOff>
    </xdr:from>
    <xdr:ext cx="405111" cy="259045"/>
    <xdr:sp macro="" textlink="">
      <xdr:nvSpPr>
        <xdr:cNvPr id="205" name="n_4aveValue【体育館・プール】&#10;有形固定資産減価償却率">
          <a:extLst>
            <a:ext uri="{FF2B5EF4-FFF2-40B4-BE49-F238E27FC236}">
              <a16:creationId xmlns:a16="http://schemas.microsoft.com/office/drawing/2014/main" id="{6A1E262C-611C-4181-A413-D383B7F96D0E}"/>
            </a:ext>
          </a:extLst>
        </xdr:cNvPr>
        <xdr:cNvSpPr txBox="1"/>
      </xdr:nvSpPr>
      <xdr:spPr>
        <a:xfrm>
          <a:off x="851544" y="9503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60</xdr:row>
      <xdr:rowOff>120032</xdr:rowOff>
    </xdr:from>
    <xdr:ext cx="405111" cy="259045"/>
    <xdr:sp macro="" textlink="">
      <xdr:nvSpPr>
        <xdr:cNvPr id="206" name="n_1mainValue【体育館・プール】&#10;有形固定資産減価償却率">
          <a:extLst>
            <a:ext uri="{FF2B5EF4-FFF2-40B4-BE49-F238E27FC236}">
              <a16:creationId xmlns:a16="http://schemas.microsoft.com/office/drawing/2014/main" id="{FED7DA8B-49EA-437F-BC1B-A11B71C79A70}"/>
            </a:ext>
          </a:extLst>
        </xdr:cNvPr>
        <xdr:cNvSpPr txBox="1"/>
      </xdr:nvSpPr>
      <xdr:spPr>
        <a:xfrm>
          <a:off x="3239144" y="10032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131462</xdr:rowOff>
    </xdr:from>
    <xdr:ext cx="405111" cy="259045"/>
    <xdr:sp macro="" textlink="">
      <xdr:nvSpPr>
        <xdr:cNvPr id="207" name="n_2mainValue【体育館・プール】&#10;有形固定資産減価償却率">
          <a:extLst>
            <a:ext uri="{FF2B5EF4-FFF2-40B4-BE49-F238E27FC236}">
              <a16:creationId xmlns:a16="http://schemas.microsoft.com/office/drawing/2014/main" id="{57058313-57CC-42F5-AF6B-08DEF1B537EB}"/>
            </a:ext>
          </a:extLst>
        </xdr:cNvPr>
        <xdr:cNvSpPr txBox="1"/>
      </xdr:nvSpPr>
      <xdr:spPr>
        <a:xfrm>
          <a:off x="2439044" y="100438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1922</xdr:rowOff>
    </xdr:from>
    <xdr:ext cx="405111" cy="259045"/>
    <xdr:sp macro="" textlink="">
      <xdr:nvSpPr>
        <xdr:cNvPr id="208" name="n_3mainValue【体育館・プール】&#10;有形固定資産減価償却率">
          <a:extLst>
            <a:ext uri="{FF2B5EF4-FFF2-40B4-BE49-F238E27FC236}">
              <a16:creationId xmlns:a16="http://schemas.microsoft.com/office/drawing/2014/main" id="{D9CE440A-73E8-45BD-9412-52DC363C6D38}"/>
            </a:ext>
          </a:extLst>
        </xdr:cNvPr>
        <xdr:cNvSpPr txBox="1"/>
      </xdr:nvSpPr>
      <xdr:spPr>
        <a:xfrm>
          <a:off x="1645294" y="10079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131462</xdr:rowOff>
    </xdr:from>
    <xdr:ext cx="405111" cy="259045"/>
    <xdr:sp macro="" textlink="">
      <xdr:nvSpPr>
        <xdr:cNvPr id="209" name="n_4mainValue【体育館・プール】&#10;有形固定資産減価償却率">
          <a:extLst>
            <a:ext uri="{FF2B5EF4-FFF2-40B4-BE49-F238E27FC236}">
              <a16:creationId xmlns:a16="http://schemas.microsoft.com/office/drawing/2014/main" id="{76B044DE-18D2-4DFE-8EC2-33D594B8D3B0}"/>
            </a:ext>
          </a:extLst>
        </xdr:cNvPr>
        <xdr:cNvSpPr txBox="1"/>
      </xdr:nvSpPr>
      <xdr:spPr>
        <a:xfrm>
          <a:off x="851544" y="100438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10" name="正方形/長方形 209">
          <a:extLst>
            <a:ext uri="{FF2B5EF4-FFF2-40B4-BE49-F238E27FC236}">
              <a16:creationId xmlns:a16="http://schemas.microsoft.com/office/drawing/2014/main" id="{2231F4F6-6DDB-406E-B9C3-CCCDD89346D7}"/>
            </a:ext>
          </a:extLst>
        </xdr:cNvPr>
        <xdr:cNvSpPr/>
      </xdr:nvSpPr>
      <xdr:spPr>
        <a:xfrm>
          <a:off x="5956300" y="77152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11" name="正方形/長方形 210">
          <a:extLst>
            <a:ext uri="{FF2B5EF4-FFF2-40B4-BE49-F238E27FC236}">
              <a16:creationId xmlns:a16="http://schemas.microsoft.com/office/drawing/2014/main" id="{47938B57-3FCC-40D3-916D-AF7F5C503A58}"/>
            </a:ext>
          </a:extLst>
        </xdr:cNvPr>
        <xdr:cNvSpPr/>
      </xdr:nvSpPr>
      <xdr:spPr>
        <a:xfrm>
          <a:off x="606425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2" name="正方形/長方形 211">
          <a:extLst>
            <a:ext uri="{FF2B5EF4-FFF2-40B4-BE49-F238E27FC236}">
              <a16:creationId xmlns:a16="http://schemas.microsoft.com/office/drawing/2014/main" id="{70895D40-DFE2-497A-9091-695CBA9D8373}"/>
            </a:ext>
          </a:extLst>
        </xdr:cNvPr>
        <xdr:cNvSpPr/>
      </xdr:nvSpPr>
      <xdr:spPr>
        <a:xfrm>
          <a:off x="606425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3" name="正方形/長方形 212">
          <a:extLst>
            <a:ext uri="{FF2B5EF4-FFF2-40B4-BE49-F238E27FC236}">
              <a16:creationId xmlns:a16="http://schemas.microsoft.com/office/drawing/2014/main" id="{5C094818-0DDE-44B9-B3FB-AA2A61174691}"/>
            </a:ext>
          </a:extLst>
        </xdr:cNvPr>
        <xdr:cNvSpPr/>
      </xdr:nvSpPr>
      <xdr:spPr>
        <a:xfrm>
          <a:off x="69850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4" name="正方形/長方形 213">
          <a:extLst>
            <a:ext uri="{FF2B5EF4-FFF2-40B4-BE49-F238E27FC236}">
              <a16:creationId xmlns:a16="http://schemas.microsoft.com/office/drawing/2014/main" id="{C309C902-6B71-4C6B-BF1A-792A01C12BED}"/>
            </a:ext>
          </a:extLst>
        </xdr:cNvPr>
        <xdr:cNvSpPr/>
      </xdr:nvSpPr>
      <xdr:spPr>
        <a:xfrm>
          <a:off x="69850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5" name="正方形/長方形 214">
          <a:extLst>
            <a:ext uri="{FF2B5EF4-FFF2-40B4-BE49-F238E27FC236}">
              <a16:creationId xmlns:a16="http://schemas.microsoft.com/office/drawing/2014/main" id="{F6EA359E-7D90-4262-A061-6F5BDCFB7862}"/>
            </a:ext>
          </a:extLst>
        </xdr:cNvPr>
        <xdr:cNvSpPr/>
      </xdr:nvSpPr>
      <xdr:spPr>
        <a:xfrm>
          <a:off x="80137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6" name="正方形/長方形 215">
          <a:extLst>
            <a:ext uri="{FF2B5EF4-FFF2-40B4-BE49-F238E27FC236}">
              <a16:creationId xmlns:a16="http://schemas.microsoft.com/office/drawing/2014/main" id="{5DB2E668-2E5A-4762-8C1E-7149B75F5760}"/>
            </a:ext>
          </a:extLst>
        </xdr:cNvPr>
        <xdr:cNvSpPr/>
      </xdr:nvSpPr>
      <xdr:spPr>
        <a:xfrm>
          <a:off x="80137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7" name="正方形/長方形 216">
          <a:extLst>
            <a:ext uri="{FF2B5EF4-FFF2-40B4-BE49-F238E27FC236}">
              <a16:creationId xmlns:a16="http://schemas.microsoft.com/office/drawing/2014/main" id="{EE2C46CF-50BB-42D0-BE89-A53C1CF0F10B}"/>
            </a:ext>
          </a:extLst>
        </xdr:cNvPr>
        <xdr:cNvSpPr/>
      </xdr:nvSpPr>
      <xdr:spPr>
        <a:xfrm>
          <a:off x="5956300" y="88138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8" name="テキスト ボックス 217">
          <a:extLst>
            <a:ext uri="{FF2B5EF4-FFF2-40B4-BE49-F238E27FC236}">
              <a16:creationId xmlns:a16="http://schemas.microsoft.com/office/drawing/2014/main" id="{E06A41FB-67EE-46C2-AC56-7BC56736863F}"/>
            </a:ext>
          </a:extLst>
        </xdr:cNvPr>
        <xdr:cNvSpPr txBox="1"/>
      </xdr:nvSpPr>
      <xdr:spPr>
        <a:xfrm>
          <a:off x="5918200" y="86296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9" name="直線コネクタ 218">
          <a:extLst>
            <a:ext uri="{FF2B5EF4-FFF2-40B4-BE49-F238E27FC236}">
              <a16:creationId xmlns:a16="http://schemas.microsoft.com/office/drawing/2014/main" id="{3A486E98-7CB9-490B-BC03-C92C2318E643}"/>
            </a:ext>
          </a:extLst>
        </xdr:cNvPr>
        <xdr:cNvCxnSpPr/>
      </xdr:nvCxnSpPr>
      <xdr:spPr>
        <a:xfrm>
          <a:off x="5956300" y="110172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220" name="直線コネクタ 219">
          <a:extLst>
            <a:ext uri="{FF2B5EF4-FFF2-40B4-BE49-F238E27FC236}">
              <a16:creationId xmlns:a16="http://schemas.microsoft.com/office/drawing/2014/main" id="{9ECD2A20-0277-474C-9D60-E77AF5A78DA6}"/>
            </a:ext>
          </a:extLst>
        </xdr:cNvPr>
        <xdr:cNvCxnSpPr/>
      </xdr:nvCxnSpPr>
      <xdr:spPr>
        <a:xfrm>
          <a:off x="5956300" y="105727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29227</xdr:rowOff>
    </xdr:from>
    <xdr:ext cx="467179" cy="259045"/>
    <xdr:sp macro="" textlink="">
      <xdr:nvSpPr>
        <xdr:cNvPr id="221" name="テキスト ボックス 220">
          <a:extLst>
            <a:ext uri="{FF2B5EF4-FFF2-40B4-BE49-F238E27FC236}">
              <a16:creationId xmlns:a16="http://schemas.microsoft.com/office/drawing/2014/main" id="{CB923410-7D02-46F5-A68B-EEF5C5A112DF}"/>
            </a:ext>
          </a:extLst>
        </xdr:cNvPr>
        <xdr:cNvSpPr txBox="1"/>
      </xdr:nvSpPr>
      <xdr:spPr>
        <a:xfrm>
          <a:off x="5527221" y="104368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222" name="直線コネクタ 221">
          <a:extLst>
            <a:ext uri="{FF2B5EF4-FFF2-40B4-BE49-F238E27FC236}">
              <a16:creationId xmlns:a16="http://schemas.microsoft.com/office/drawing/2014/main" id="{7CBE7D7D-9A4F-42DF-8692-276B9832CB49}"/>
            </a:ext>
          </a:extLst>
        </xdr:cNvPr>
        <xdr:cNvCxnSpPr/>
      </xdr:nvCxnSpPr>
      <xdr:spPr>
        <a:xfrm>
          <a:off x="5956300" y="101346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86377</xdr:rowOff>
    </xdr:from>
    <xdr:ext cx="467179" cy="259045"/>
    <xdr:sp macro="" textlink="">
      <xdr:nvSpPr>
        <xdr:cNvPr id="223" name="テキスト ボックス 222">
          <a:extLst>
            <a:ext uri="{FF2B5EF4-FFF2-40B4-BE49-F238E27FC236}">
              <a16:creationId xmlns:a16="http://schemas.microsoft.com/office/drawing/2014/main" id="{EB90FA46-F1C1-42C4-8BA3-42BCC6685243}"/>
            </a:ext>
          </a:extLst>
        </xdr:cNvPr>
        <xdr:cNvSpPr txBox="1"/>
      </xdr:nvSpPr>
      <xdr:spPr>
        <a:xfrm>
          <a:off x="5527221" y="9998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224" name="直線コネクタ 223">
          <a:extLst>
            <a:ext uri="{FF2B5EF4-FFF2-40B4-BE49-F238E27FC236}">
              <a16:creationId xmlns:a16="http://schemas.microsoft.com/office/drawing/2014/main" id="{F4BB5D19-8A35-4975-AF1D-8A42183D21EE}"/>
            </a:ext>
          </a:extLst>
        </xdr:cNvPr>
        <xdr:cNvCxnSpPr/>
      </xdr:nvCxnSpPr>
      <xdr:spPr>
        <a:xfrm>
          <a:off x="5956300" y="96964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57</xdr:row>
      <xdr:rowOff>143527</xdr:rowOff>
    </xdr:from>
    <xdr:ext cx="467179" cy="259045"/>
    <xdr:sp macro="" textlink="">
      <xdr:nvSpPr>
        <xdr:cNvPr id="225" name="テキスト ボックス 224">
          <a:extLst>
            <a:ext uri="{FF2B5EF4-FFF2-40B4-BE49-F238E27FC236}">
              <a16:creationId xmlns:a16="http://schemas.microsoft.com/office/drawing/2014/main" id="{E341C4FA-1906-497B-892E-13AAB9AE3805}"/>
            </a:ext>
          </a:extLst>
        </xdr:cNvPr>
        <xdr:cNvSpPr txBox="1"/>
      </xdr:nvSpPr>
      <xdr:spPr>
        <a:xfrm>
          <a:off x="5527221" y="956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226" name="直線コネクタ 225">
          <a:extLst>
            <a:ext uri="{FF2B5EF4-FFF2-40B4-BE49-F238E27FC236}">
              <a16:creationId xmlns:a16="http://schemas.microsoft.com/office/drawing/2014/main" id="{5E714F17-2926-491B-AF4D-2FBDFEE44620}"/>
            </a:ext>
          </a:extLst>
        </xdr:cNvPr>
        <xdr:cNvCxnSpPr/>
      </xdr:nvCxnSpPr>
      <xdr:spPr>
        <a:xfrm>
          <a:off x="5956300" y="92519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55</xdr:row>
      <xdr:rowOff>29227</xdr:rowOff>
    </xdr:from>
    <xdr:ext cx="467179" cy="259045"/>
    <xdr:sp macro="" textlink="">
      <xdr:nvSpPr>
        <xdr:cNvPr id="227" name="テキスト ボックス 226">
          <a:extLst>
            <a:ext uri="{FF2B5EF4-FFF2-40B4-BE49-F238E27FC236}">
              <a16:creationId xmlns:a16="http://schemas.microsoft.com/office/drawing/2014/main" id="{B10093C6-01EA-4F2D-95F6-DE2A44587FB0}"/>
            </a:ext>
          </a:extLst>
        </xdr:cNvPr>
        <xdr:cNvSpPr txBox="1"/>
      </xdr:nvSpPr>
      <xdr:spPr>
        <a:xfrm>
          <a:off x="5527221" y="9116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8" name="直線コネクタ 227">
          <a:extLst>
            <a:ext uri="{FF2B5EF4-FFF2-40B4-BE49-F238E27FC236}">
              <a16:creationId xmlns:a16="http://schemas.microsoft.com/office/drawing/2014/main" id="{64EA4FEC-740A-41EF-B68B-0B7E5D99FECC}"/>
            </a:ext>
          </a:extLst>
        </xdr:cNvPr>
        <xdr:cNvCxnSpPr/>
      </xdr:nvCxnSpPr>
      <xdr:spPr>
        <a:xfrm>
          <a:off x="5956300" y="88138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9" name="テキスト ボックス 228">
          <a:extLst>
            <a:ext uri="{FF2B5EF4-FFF2-40B4-BE49-F238E27FC236}">
              <a16:creationId xmlns:a16="http://schemas.microsoft.com/office/drawing/2014/main" id="{389B504B-3B45-4723-A53F-64CCA37E9FC4}"/>
            </a:ext>
          </a:extLst>
        </xdr:cNvPr>
        <xdr:cNvSpPr txBox="1"/>
      </xdr:nvSpPr>
      <xdr:spPr>
        <a:xfrm>
          <a:off x="5527221" y="8677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0" name="【体育館・プール】&#10;一人当たり面積グラフ枠">
          <a:extLst>
            <a:ext uri="{FF2B5EF4-FFF2-40B4-BE49-F238E27FC236}">
              <a16:creationId xmlns:a16="http://schemas.microsoft.com/office/drawing/2014/main" id="{B2F84E29-3772-44E5-B4B2-95959B0BD171}"/>
            </a:ext>
          </a:extLst>
        </xdr:cNvPr>
        <xdr:cNvSpPr/>
      </xdr:nvSpPr>
      <xdr:spPr>
        <a:xfrm>
          <a:off x="5956300" y="88138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114300</xdr:rowOff>
    </xdr:from>
    <xdr:to>
      <xdr:col>54</xdr:col>
      <xdr:colOff>189865</xdr:colOff>
      <xdr:row>63</xdr:row>
      <xdr:rowOff>157734</xdr:rowOff>
    </xdr:to>
    <xdr:cxnSp macro="">
      <xdr:nvCxnSpPr>
        <xdr:cNvPr id="231" name="直線コネクタ 230">
          <a:extLst>
            <a:ext uri="{FF2B5EF4-FFF2-40B4-BE49-F238E27FC236}">
              <a16:creationId xmlns:a16="http://schemas.microsoft.com/office/drawing/2014/main" id="{94FEABF4-1AD1-494F-A328-DE2C94953E2E}"/>
            </a:ext>
          </a:extLst>
        </xdr:cNvPr>
        <xdr:cNvCxnSpPr/>
      </xdr:nvCxnSpPr>
      <xdr:spPr>
        <a:xfrm flipV="1">
          <a:off x="9429115" y="9366250"/>
          <a:ext cx="0" cy="11991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161561</xdr:rowOff>
    </xdr:from>
    <xdr:ext cx="469744" cy="259045"/>
    <xdr:sp macro="" textlink="">
      <xdr:nvSpPr>
        <xdr:cNvPr id="232" name="【体育館・プール】&#10;一人当たり面積最小値テキスト">
          <a:extLst>
            <a:ext uri="{FF2B5EF4-FFF2-40B4-BE49-F238E27FC236}">
              <a16:creationId xmlns:a16="http://schemas.microsoft.com/office/drawing/2014/main" id="{4B190B55-821F-4A4D-B980-7F8603AEC4E2}"/>
            </a:ext>
          </a:extLst>
        </xdr:cNvPr>
        <xdr:cNvSpPr txBox="1"/>
      </xdr:nvSpPr>
      <xdr:spPr>
        <a:xfrm>
          <a:off x="9467850" y="105692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157734</xdr:rowOff>
    </xdr:from>
    <xdr:to>
      <xdr:col>55</xdr:col>
      <xdr:colOff>88900</xdr:colOff>
      <xdr:row>63</xdr:row>
      <xdr:rowOff>157734</xdr:rowOff>
    </xdr:to>
    <xdr:cxnSp macro="">
      <xdr:nvCxnSpPr>
        <xdr:cNvPr id="233" name="直線コネクタ 232">
          <a:extLst>
            <a:ext uri="{FF2B5EF4-FFF2-40B4-BE49-F238E27FC236}">
              <a16:creationId xmlns:a16="http://schemas.microsoft.com/office/drawing/2014/main" id="{6D79BCC7-FE58-4F93-A5C5-D5047F126162}"/>
            </a:ext>
          </a:extLst>
        </xdr:cNvPr>
        <xdr:cNvCxnSpPr/>
      </xdr:nvCxnSpPr>
      <xdr:spPr>
        <a:xfrm>
          <a:off x="9359900" y="1056538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60977</xdr:rowOff>
    </xdr:from>
    <xdr:ext cx="469744" cy="259045"/>
    <xdr:sp macro="" textlink="">
      <xdr:nvSpPr>
        <xdr:cNvPr id="234" name="【体育館・プール】&#10;一人当たり面積最大値テキスト">
          <a:extLst>
            <a:ext uri="{FF2B5EF4-FFF2-40B4-BE49-F238E27FC236}">
              <a16:creationId xmlns:a16="http://schemas.microsoft.com/office/drawing/2014/main" id="{1EC73FB1-700E-443A-9B43-77EA88DFFFE0}"/>
            </a:ext>
          </a:extLst>
        </xdr:cNvPr>
        <xdr:cNvSpPr txBox="1"/>
      </xdr:nvSpPr>
      <xdr:spPr>
        <a:xfrm>
          <a:off x="9467850" y="9147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114300</xdr:rowOff>
    </xdr:from>
    <xdr:to>
      <xdr:col>55</xdr:col>
      <xdr:colOff>88900</xdr:colOff>
      <xdr:row>56</xdr:row>
      <xdr:rowOff>114300</xdr:rowOff>
    </xdr:to>
    <xdr:cxnSp macro="">
      <xdr:nvCxnSpPr>
        <xdr:cNvPr id="235" name="直線コネクタ 234">
          <a:extLst>
            <a:ext uri="{FF2B5EF4-FFF2-40B4-BE49-F238E27FC236}">
              <a16:creationId xmlns:a16="http://schemas.microsoft.com/office/drawing/2014/main" id="{C52CE49D-BA61-4EB0-BCFC-4827D03B9B65}"/>
            </a:ext>
          </a:extLst>
        </xdr:cNvPr>
        <xdr:cNvCxnSpPr/>
      </xdr:nvCxnSpPr>
      <xdr:spPr>
        <a:xfrm>
          <a:off x="9359900" y="93662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49801</xdr:rowOff>
    </xdr:from>
    <xdr:ext cx="469744" cy="259045"/>
    <xdr:sp macro="" textlink="">
      <xdr:nvSpPr>
        <xdr:cNvPr id="236" name="【体育館・プール】&#10;一人当たり面積平均値テキスト">
          <a:extLst>
            <a:ext uri="{FF2B5EF4-FFF2-40B4-BE49-F238E27FC236}">
              <a16:creationId xmlns:a16="http://schemas.microsoft.com/office/drawing/2014/main" id="{044EF4CA-21FB-4923-B869-4464DA0407D1}"/>
            </a:ext>
          </a:extLst>
        </xdr:cNvPr>
        <xdr:cNvSpPr txBox="1"/>
      </xdr:nvSpPr>
      <xdr:spPr>
        <a:xfrm>
          <a:off x="9467850" y="1012725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26924</xdr:rowOff>
    </xdr:from>
    <xdr:to>
      <xdr:col>55</xdr:col>
      <xdr:colOff>50800</xdr:colOff>
      <xdr:row>62</xdr:row>
      <xdr:rowOff>128524</xdr:rowOff>
    </xdr:to>
    <xdr:sp macro="" textlink="">
      <xdr:nvSpPr>
        <xdr:cNvPr id="237" name="フローチャート: 判断 236">
          <a:extLst>
            <a:ext uri="{FF2B5EF4-FFF2-40B4-BE49-F238E27FC236}">
              <a16:creationId xmlns:a16="http://schemas.microsoft.com/office/drawing/2014/main" id="{B01E717B-63C7-4AC1-98F0-28462DBD74E2}"/>
            </a:ext>
          </a:extLst>
        </xdr:cNvPr>
        <xdr:cNvSpPr/>
      </xdr:nvSpPr>
      <xdr:spPr>
        <a:xfrm>
          <a:off x="9398000" y="10269474"/>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29210</xdr:rowOff>
    </xdr:from>
    <xdr:to>
      <xdr:col>50</xdr:col>
      <xdr:colOff>165100</xdr:colOff>
      <xdr:row>62</xdr:row>
      <xdr:rowOff>130810</xdr:rowOff>
    </xdr:to>
    <xdr:sp macro="" textlink="">
      <xdr:nvSpPr>
        <xdr:cNvPr id="238" name="フローチャート: 判断 237">
          <a:extLst>
            <a:ext uri="{FF2B5EF4-FFF2-40B4-BE49-F238E27FC236}">
              <a16:creationId xmlns:a16="http://schemas.microsoft.com/office/drawing/2014/main" id="{0BBD8E9B-9AB2-4EB9-981F-B906090D2972}"/>
            </a:ext>
          </a:extLst>
        </xdr:cNvPr>
        <xdr:cNvSpPr/>
      </xdr:nvSpPr>
      <xdr:spPr>
        <a:xfrm>
          <a:off x="8636000" y="10271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33782</xdr:rowOff>
    </xdr:from>
    <xdr:to>
      <xdr:col>46</xdr:col>
      <xdr:colOff>38100</xdr:colOff>
      <xdr:row>62</xdr:row>
      <xdr:rowOff>135382</xdr:rowOff>
    </xdr:to>
    <xdr:sp macro="" textlink="">
      <xdr:nvSpPr>
        <xdr:cNvPr id="239" name="フローチャート: 判断 238">
          <a:extLst>
            <a:ext uri="{FF2B5EF4-FFF2-40B4-BE49-F238E27FC236}">
              <a16:creationId xmlns:a16="http://schemas.microsoft.com/office/drawing/2014/main" id="{2D35928D-EEAD-4A63-865E-8F5850DDDE65}"/>
            </a:ext>
          </a:extLst>
        </xdr:cNvPr>
        <xdr:cNvSpPr/>
      </xdr:nvSpPr>
      <xdr:spPr>
        <a:xfrm>
          <a:off x="7842250" y="10276332"/>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33782</xdr:rowOff>
    </xdr:from>
    <xdr:to>
      <xdr:col>41</xdr:col>
      <xdr:colOff>101600</xdr:colOff>
      <xdr:row>62</xdr:row>
      <xdr:rowOff>135382</xdr:rowOff>
    </xdr:to>
    <xdr:sp macro="" textlink="">
      <xdr:nvSpPr>
        <xdr:cNvPr id="240" name="フローチャート: 判断 239">
          <a:extLst>
            <a:ext uri="{FF2B5EF4-FFF2-40B4-BE49-F238E27FC236}">
              <a16:creationId xmlns:a16="http://schemas.microsoft.com/office/drawing/2014/main" id="{889DBDD3-469F-4446-8694-418201B39637}"/>
            </a:ext>
          </a:extLst>
        </xdr:cNvPr>
        <xdr:cNvSpPr/>
      </xdr:nvSpPr>
      <xdr:spPr>
        <a:xfrm>
          <a:off x="7029450" y="10276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33782</xdr:rowOff>
    </xdr:from>
    <xdr:to>
      <xdr:col>36</xdr:col>
      <xdr:colOff>165100</xdr:colOff>
      <xdr:row>62</xdr:row>
      <xdr:rowOff>135382</xdr:rowOff>
    </xdr:to>
    <xdr:sp macro="" textlink="">
      <xdr:nvSpPr>
        <xdr:cNvPr id="241" name="フローチャート: 判断 240">
          <a:extLst>
            <a:ext uri="{FF2B5EF4-FFF2-40B4-BE49-F238E27FC236}">
              <a16:creationId xmlns:a16="http://schemas.microsoft.com/office/drawing/2014/main" id="{B0546C39-EA01-4CB6-B0CA-35382DEE0F05}"/>
            </a:ext>
          </a:extLst>
        </xdr:cNvPr>
        <xdr:cNvSpPr/>
      </xdr:nvSpPr>
      <xdr:spPr>
        <a:xfrm>
          <a:off x="6235700" y="10276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528D251E-EE6F-4629-9EE3-28C2105DF4BB}"/>
            </a:ext>
          </a:extLst>
        </xdr:cNvPr>
        <xdr:cNvSpPr txBox="1"/>
      </xdr:nvSpPr>
      <xdr:spPr>
        <a:xfrm>
          <a:off x="92583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31D93E84-F152-4E96-BAA8-861F4BD14FD8}"/>
            </a:ext>
          </a:extLst>
        </xdr:cNvPr>
        <xdr:cNvSpPr txBox="1"/>
      </xdr:nvSpPr>
      <xdr:spPr>
        <a:xfrm>
          <a:off x="85153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DE0238BB-ED71-494A-A8B4-34B6E3B3C7E7}"/>
            </a:ext>
          </a:extLst>
        </xdr:cNvPr>
        <xdr:cNvSpPr txBox="1"/>
      </xdr:nvSpPr>
      <xdr:spPr>
        <a:xfrm>
          <a:off x="77152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7C71CF08-1E3C-47FC-8DFC-8537B05459F1}"/>
            </a:ext>
          </a:extLst>
        </xdr:cNvPr>
        <xdr:cNvSpPr txBox="1"/>
      </xdr:nvSpPr>
      <xdr:spPr>
        <a:xfrm>
          <a:off x="69088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6" name="テキスト ボックス 245">
          <a:extLst>
            <a:ext uri="{FF2B5EF4-FFF2-40B4-BE49-F238E27FC236}">
              <a16:creationId xmlns:a16="http://schemas.microsoft.com/office/drawing/2014/main" id="{D539F2F5-C125-4B9F-BA85-1F601656CABB}"/>
            </a:ext>
          </a:extLst>
        </xdr:cNvPr>
        <xdr:cNvSpPr txBox="1"/>
      </xdr:nvSpPr>
      <xdr:spPr>
        <a:xfrm>
          <a:off x="61150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86360</xdr:rowOff>
    </xdr:from>
    <xdr:to>
      <xdr:col>55</xdr:col>
      <xdr:colOff>50800</xdr:colOff>
      <xdr:row>63</xdr:row>
      <xdr:rowOff>16510</xdr:rowOff>
    </xdr:to>
    <xdr:sp macro="" textlink="">
      <xdr:nvSpPr>
        <xdr:cNvPr id="247" name="楕円 246">
          <a:extLst>
            <a:ext uri="{FF2B5EF4-FFF2-40B4-BE49-F238E27FC236}">
              <a16:creationId xmlns:a16="http://schemas.microsoft.com/office/drawing/2014/main" id="{7F69A32E-E196-412D-B3F8-FE40E3A7554B}"/>
            </a:ext>
          </a:extLst>
        </xdr:cNvPr>
        <xdr:cNvSpPr/>
      </xdr:nvSpPr>
      <xdr:spPr>
        <a:xfrm>
          <a:off x="9398000" y="1032891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64787</xdr:rowOff>
    </xdr:from>
    <xdr:ext cx="469744" cy="259045"/>
    <xdr:sp macro="" textlink="">
      <xdr:nvSpPr>
        <xdr:cNvPr id="248" name="【体育館・プール】&#10;一人当たり面積該当値テキスト">
          <a:extLst>
            <a:ext uri="{FF2B5EF4-FFF2-40B4-BE49-F238E27FC236}">
              <a16:creationId xmlns:a16="http://schemas.microsoft.com/office/drawing/2014/main" id="{C834F98B-5F09-448F-B282-307751D616CE}"/>
            </a:ext>
          </a:extLst>
        </xdr:cNvPr>
        <xdr:cNvSpPr txBox="1"/>
      </xdr:nvSpPr>
      <xdr:spPr>
        <a:xfrm>
          <a:off x="9467850" y="10307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88646</xdr:rowOff>
    </xdr:from>
    <xdr:to>
      <xdr:col>50</xdr:col>
      <xdr:colOff>165100</xdr:colOff>
      <xdr:row>63</xdr:row>
      <xdr:rowOff>18796</xdr:rowOff>
    </xdr:to>
    <xdr:sp macro="" textlink="">
      <xdr:nvSpPr>
        <xdr:cNvPr id="249" name="楕円 248">
          <a:extLst>
            <a:ext uri="{FF2B5EF4-FFF2-40B4-BE49-F238E27FC236}">
              <a16:creationId xmlns:a16="http://schemas.microsoft.com/office/drawing/2014/main" id="{0B9510BA-CB6D-43BF-9071-9D0455807CEA}"/>
            </a:ext>
          </a:extLst>
        </xdr:cNvPr>
        <xdr:cNvSpPr/>
      </xdr:nvSpPr>
      <xdr:spPr>
        <a:xfrm>
          <a:off x="8636000" y="10331196"/>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137160</xdr:rowOff>
    </xdr:from>
    <xdr:to>
      <xdr:col>55</xdr:col>
      <xdr:colOff>0</xdr:colOff>
      <xdr:row>62</xdr:row>
      <xdr:rowOff>139446</xdr:rowOff>
    </xdr:to>
    <xdr:cxnSp macro="">
      <xdr:nvCxnSpPr>
        <xdr:cNvPr id="250" name="直線コネクタ 249">
          <a:extLst>
            <a:ext uri="{FF2B5EF4-FFF2-40B4-BE49-F238E27FC236}">
              <a16:creationId xmlns:a16="http://schemas.microsoft.com/office/drawing/2014/main" id="{5C22329D-885A-42A2-8CEC-6EDEC74818E5}"/>
            </a:ext>
          </a:extLst>
        </xdr:cNvPr>
        <xdr:cNvCxnSpPr/>
      </xdr:nvCxnSpPr>
      <xdr:spPr>
        <a:xfrm flipV="1">
          <a:off x="8686800" y="10379710"/>
          <a:ext cx="74295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90932</xdr:rowOff>
    </xdr:from>
    <xdr:to>
      <xdr:col>46</xdr:col>
      <xdr:colOff>38100</xdr:colOff>
      <xdr:row>63</xdr:row>
      <xdr:rowOff>21082</xdr:rowOff>
    </xdr:to>
    <xdr:sp macro="" textlink="">
      <xdr:nvSpPr>
        <xdr:cNvPr id="251" name="楕円 250">
          <a:extLst>
            <a:ext uri="{FF2B5EF4-FFF2-40B4-BE49-F238E27FC236}">
              <a16:creationId xmlns:a16="http://schemas.microsoft.com/office/drawing/2014/main" id="{53D321F1-26F9-4965-B120-F0594AE03DA5}"/>
            </a:ext>
          </a:extLst>
        </xdr:cNvPr>
        <xdr:cNvSpPr/>
      </xdr:nvSpPr>
      <xdr:spPr>
        <a:xfrm>
          <a:off x="7842250" y="10333482"/>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139446</xdr:rowOff>
    </xdr:from>
    <xdr:to>
      <xdr:col>50</xdr:col>
      <xdr:colOff>114300</xdr:colOff>
      <xdr:row>62</xdr:row>
      <xdr:rowOff>141732</xdr:rowOff>
    </xdr:to>
    <xdr:cxnSp macro="">
      <xdr:nvCxnSpPr>
        <xdr:cNvPr id="252" name="直線コネクタ 251">
          <a:extLst>
            <a:ext uri="{FF2B5EF4-FFF2-40B4-BE49-F238E27FC236}">
              <a16:creationId xmlns:a16="http://schemas.microsoft.com/office/drawing/2014/main" id="{A12A32FA-8F3D-4888-A19E-A5BA0A67AA37}"/>
            </a:ext>
          </a:extLst>
        </xdr:cNvPr>
        <xdr:cNvCxnSpPr/>
      </xdr:nvCxnSpPr>
      <xdr:spPr>
        <a:xfrm flipV="1">
          <a:off x="7886700" y="10381996"/>
          <a:ext cx="8001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86360</xdr:rowOff>
    </xdr:from>
    <xdr:to>
      <xdr:col>41</xdr:col>
      <xdr:colOff>101600</xdr:colOff>
      <xdr:row>63</xdr:row>
      <xdr:rowOff>16510</xdr:rowOff>
    </xdr:to>
    <xdr:sp macro="" textlink="">
      <xdr:nvSpPr>
        <xdr:cNvPr id="253" name="楕円 252">
          <a:extLst>
            <a:ext uri="{FF2B5EF4-FFF2-40B4-BE49-F238E27FC236}">
              <a16:creationId xmlns:a16="http://schemas.microsoft.com/office/drawing/2014/main" id="{9E044BD8-3DE5-4B53-9FAA-03108F4D023A}"/>
            </a:ext>
          </a:extLst>
        </xdr:cNvPr>
        <xdr:cNvSpPr/>
      </xdr:nvSpPr>
      <xdr:spPr>
        <a:xfrm>
          <a:off x="7029450" y="1032891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137160</xdr:rowOff>
    </xdr:from>
    <xdr:to>
      <xdr:col>45</xdr:col>
      <xdr:colOff>177800</xdr:colOff>
      <xdr:row>62</xdr:row>
      <xdr:rowOff>141732</xdr:rowOff>
    </xdr:to>
    <xdr:cxnSp macro="">
      <xdr:nvCxnSpPr>
        <xdr:cNvPr id="254" name="直線コネクタ 253">
          <a:extLst>
            <a:ext uri="{FF2B5EF4-FFF2-40B4-BE49-F238E27FC236}">
              <a16:creationId xmlns:a16="http://schemas.microsoft.com/office/drawing/2014/main" id="{141108C4-CD29-4493-A13C-EFA75ECBE8FE}"/>
            </a:ext>
          </a:extLst>
        </xdr:cNvPr>
        <xdr:cNvCxnSpPr/>
      </xdr:nvCxnSpPr>
      <xdr:spPr>
        <a:xfrm>
          <a:off x="7080250" y="10379710"/>
          <a:ext cx="80645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88646</xdr:rowOff>
    </xdr:from>
    <xdr:to>
      <xdr:col>36</xdr:col>
      <xdr:colOff>165100</xdr:colOff>
      <xdr:row>63</xdr:row>
      <xdr:rowOff>18796</xdr:rowOff>
    </xdr:to>
    <xdr:sp macro="" textlink="">
      <xdr:nvSpPr>
        <xdr:cNvPr id="255" name="楕円 254">
          <a:extLst>
            <a:ext uri="{FF2B5EF4-FFF2-40B4-BE49-F238E27FC236}">
              <a16:creationId xmlns:a16="http://schemas.microsoft.com/office/drawing/2014/main" id="{5E0ED213-D148-4A81-8BBD-4A9EDBB14C5C}"/>
            </a:ext>
          </a:extLst>
        </xdr:cNvPr>
        <xdr:cNvSpPr/>
      </xdr:nvSpPr>
      <xdr:spPr>
        <a:xfrm>
          <a:off x="6235700" y="10331196"/>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137160</xdr:rowOff>
    </xdr:from>
    <xdr:to>
      <xdr:col>41</xdr:col>
      <xdr:colOff>50800</xdr:colOff>
      <xdr:row>62</xdr:row>
      <xdr:rowOff>139446</xdr:rowOff>
    </xdr:to>
    <xdr:cxnSp macro="">
      <xdr:nvCxnSpPr>
        <xdr:cNvPr id="256" name="直線コネクタ 255">
          <a:extLst>
            <a:ext uri="{FF2B5EF4-FFF2-40B4-BE49-F238E27FC236}">
              <a16:creationId xmlns:a16="http://schemas.microsoft.com/office/drawing/2014/main" id="{193E3058-A5B0-491C-A6A0-8C3EBA07F977}"/>
            </a:ext>
          </a:extLst>
        </xdr:cNvPr>
        <xdr:cNvCxnSpPr/>
      </xdr:nvCxnSpPr>
      <xdr:spPr>
        <a:xfrm flipV="1">
          <a:off x="6286500" y="10379710"/>
          <a:ext cx="79375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60</xdr:row>
      <xdr:rowOff>147337</xdr:rowOff>
    </xdr:from>
    <xdr:ext cx="469744" cy="259045"/>
    <xdr:sp macro="" textlink="">
      <xdr:nvSpPr>
        <xdr:cNvPr id="257" name="n_1aveValue【体育館・プール】&#10;一人当たり面積">
          <a:extLst>
            <a:ext uri="{FF2B5EF4-FFF2-40B4-BE49-F238E27FC236}">
              <a16:creationId xmlns:a16="http://schemas.microsoft.com/office/drawing/2014/main" id="{4ACDB2C3-F0F8-4756-AA48-1F1E27AF55E7}"/>
            </a:ext>
          </a:extLst>
        </xdr:cNvPr>
        <xdr:cNvSpPr txBox="1"/>
      </xdr:nvSpPr>
      <xdr:spPr>
        <a:xfrm>
          <a:off x="8458277" y="10059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151909</xdr:rowOff>
    </xdr:from>
    <xdr:ext cx="469744" cy="259045"/>
    <xdr:sp macro="" textlink="">
      <xdr:nvSpPr>
        <xdr:cNvPr id="258" name="n_2aveValue【体育館・プール】&#10;一人当たり面積">
          <a:extLst>
            <a:ext uri="{FF2B5EF4-FFF2-40B4-BE49-F238E27FC236}">
              <a16:creationId xmlns:a16="http://schemas.microsoft.com/office/drawing/2014/main" id="{7402CC8E-9794-43CB-A629-2CC0B1C7D475}"/>
            </a:ext>
          </a:extLst>
        </xdr:cNvPr>
        <xdr:cNvSpPr txBox="1"/>
      </xdr:nvSpPr>
      <xdr:spPr>
        <a:xfrm>
          <a:off x="7677227" y="100642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151909</xdr:rowOff>
    </xdr:from>
    <xdr:ext cx="469744" cy="259045"/>
    <xdr:sp macro="" textlink="">
      <xdr:nvSpPr>
        <xdr:cNvPr id="259" name="n_3aveValue【体育館・プール】&#10;一人当たり面積">
          <a:extLst>
            <a:ext uri="{FF2B5EF4-FFF2-40B4-BE49-F238E27FC236}">
              <a16:creationId xmlns:a16="http://schemas.microsoft.com/office/drawing/2014/main" id="{C0E26019-0BF3-4577-819F-321CCE86AB4B}"/>
            </a:ext>
          </a:extLst>
        </xdr:cNvPr>
        <xdr:cNvSpPr txBox="1"/>
      </xdr:nvSpPr>
      <xdr:spPr>
        <a:xfrm>
          <a:off x="6864427" y="100642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151909</xdr:rowOff>
    </xdr:from>
    <xdr:ext cx="469744" cy="259045"/>
    <xdr:sp macro="" textlink="">
      <xdr:nvSpPr>
        <xdr:cNvPr id="260" name="n_4aveValue【体育館・プール】&#10;一人当たり面積">
          <a:extLst>
            <a:ext uri="{FF2B5EF4-FFF2-40B4-BE49-F238E27FC236}">
              <a16:creationId xmlns:a16="http://schemas.microsoft.com/office/drawing/2014/main" id="{B868AF3A-EFB2-4708-9452-C2B0B97B2538}"/>
            </a:ext>
          </a:extLst>
        </xdr:cNvPr>
        <xdr:cNvSpPr txBox="1"/>
      </xdr:nvSpPr>
      <xdr:spPr>
        <a:xfrm>
          <a:off x="6070677" y="100642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63</xdr:row>
      <xdr:rowOff>9923</xdr:rowOff>
    </xdr:from>
    <xdr:ext cx="469744" cy="259045"/>
    <xdr:sp macro="" textlink="">
      <xdr:nvSpPr>
        <xdr:cNvPr id="261" name="n_1mainValue【体育館・プール】&#10;一人当たり面積">
          <a:extLst>
            <a:ext uri="{FF2B5EF4-FFF2-40B4-BE49-F238E27FC236}">
              <a16:creationId xmlns:a16="http://schemas.microsoft.com/office/drawing/2014/main" id="{0F0B6836-9CE7-4061-8BD4-30DDD4DF61B6}"/>
            </a:ext>
          </a:extLst>
        </xdr:cNvPr>
        <xdr:cNvSpPr txBox="1"/>
      </xdr:nvSpPr>
      <xdr:spPr>
        <a:xfrm>
          <a:off x="8458277" y="104175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12209</xdr:rowOff>
    </xdr:from>
    <xdr:ext cx="469744" cy="259045"/>
    <xdr:sp macro="" textlink="">
      <xdr:nvSpPr>
        <xdr:cNvPr id="262" name="n_2mainValue【体育館・プール】&#10;一人当たり面積">
          <a:extLst>
            <a:ext uri="{FF2B5EF4-FFF2-40B4-BE49-F238E27FC236}">
              <a16:creationId xmlns:a16="http://schemas.microsoft.com/office/drawing/2014/main" id="{F022BD51-B6FD-4491-932B-298548AFA662}"/>
            </a:ext>
          </a:extLst>
        </xdr:cNvPr>
        <xdr:cNvSpPr txBox="1"/>
      </xdr:nvSpPr>
      <xdr:spPr>
        <a:xfrm>
          <a:off x="7677227" y="104198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7637</xdr:rowOff>
    </xdr:from>
    <xdr:ext cx="469744" cy="259045"/>
    <xdr:sp macro="" textlink="">
      <xdr:nvSpPr>
        <xdr:cNvPr id="263" name="n_3mainValue【体育館・プール】&#10;一人当たり面積">
          <a:extLst>
            <a:ext uri="{FF2B5EF4-FFF2-40B4-BE49-F238E27FC236}">
              <a16:creationId xmlns:a16="http://schemas.microsoft.com/office/drawing/2014/main" id="{761694B2-517B-4DDC-850C-DDD2A24CEA76}"/>
            </a:ext>
          </a:extLst>
        </xdr:cNvPr>
        <xdr:cNvSpPr txBox="1"/>
      </xdr:nvSpPr>
      <xdr:spPr>
        <a:xfrm>
          <a:off x="6864427" y="10415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9923</xdr:rowOff>
    </xdr:from>
    <xdr:ext cx="469744" cy="259045"/>
    <xdr:sp macro="" textlink="">
      <xdr:nvSpPr>
        <xdr:cNvPr id="264" name="n_4mainValue【体育館・プール】&#10;一人当たり面積">
          <a:extLst>
            <a:ext uri="{FF2B5EF4-FFF2-40B4-BE49-F238E27FC236}">
              <a16:creationId xmlns:a16="http://schemas.microsoft.com/office/drawing/2014/main" id="{1FAA8B97-21BB-4FF7-B830-A3E12D8F7929}"/>
            </a:ext>
          </a:extLst>
        </xdr:cNvPr>
        <xdr:cNvSpPr txBox="1"/>
      </xdr:nvSpPr>
      <xdr:spPr>
        <a:xfrm>
          <a:off x="6070677" y="104175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5" name="正方形/長方形 264">
          <a:extLst>
            <a:ext uri="{FF2B5EF4-FFF2-40B4-BE49-F238E27FC236}">
              <a16:creationId xmlns:a16="http://schemas.microsoft.com/office/drawing/2014/main" id="{3A49554F-EAAC-44ED-92D6-52E977484E92}"/>
            </a:ext>
          </a:extLst>
        </xdr:cNvPr>
        <xdr:cNvSpPr/>
      </xdr:nvSpPr>
      <xdr:spPr>
        <a:xfrm>
          <a:off x="685800" y="113855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6" name="正方形/長方形 265">
          <a:extLst>
            <a:ext uri="{FF2B5EF4-FFF2-40B4-BE49-F238E27FC236}">
              <a16:creationId xmlns:a16="http://schemas.microsoft.com/office/drawing/2014/main" id="{3A336EF8-0373-4F98-BFAB-0C7CA9978F72}"/>
            </a:ext>
          </a:extLst>
        </xdr:cNvPr>
        <xdr:cNvSpPr/>
      </xdr:nvSpPr>
      <xdr:spPr>
        <a:xfrm>
          <a:off x="8128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7" name="正方形/長方形 266">
          <a:extLst>
            <a:ext uri="{FF2B5EF4-FFF2-40B4-BE49-F238E27FC236}">
              <a16:creationId xmlns:a16="http://schemas.microsoft.com/office/drawing/2014/main" id="{24C3B071-59FA-4C7F-80F9-9FE632BC4ECC}"/>
            </a:ext>
          </a:extLst>
        </xdr:cNvPr>
        <xdr:cNvSpPr/>
      </xdr:nvSpPr>
      <xdr:spPr>
        <a:xfrm>
          <a:off x="8128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8" name="正方形/長方形 267">
          <a:extLst>
            <a:ext uri="{FF2B5EF4-FFF2-40B4-BE49-F238E27FC236}">
              <a16:creationId xmlns:a16="http://schemas.microsoft.com/office/drawing/2014/main" id="{1AED27E0-A8FD-445A-8B6B-7AC679483B0C}"/>
            </a:ext>
          </a:extLst>
        </xdr:cNvPr>
        <xdr:cNvSpPr/>
      </xdr:nvSpPr>
      <xdr:spPr>
        <a:xfrm>
          <a:off x="17145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9" name="正方形/長方形 268">
          <a:extLst>
            <a:ext uri="{FF2B5EF4-FFF2-40B4-BE49-F238E27FC236}">
              <a16:creationId xmlns:a16="http://schemas.microsoft.com/office/drawing/2014/main" id="{C7AA1698-0966-46EA-999E-CF38E1771171}"/>
            </a:ext>
          </a:extLst>
        </xdr:cNvPr>
        <xdr:cNvSpPr/>
      </xdr:nvSpPr>
      <xdr:spPr>
        <a:xfrm>
          <a:off x="17145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0" name="正方形/長方形 269">
          <a:extLst>
            <a:ext uri="{FF2B5EF4-FFF2-40B4-BE49-F238E27FC236}">
              <a16:creationId xmlns:a16="http://schemas.microsoft.com/office/drawing/2014/main" id="{DB8CEEEF-F160-4DB9-98E0-852ADE2584FD}"/>
            </a:ext>
          </a:extLst>
        </xdr:cNvPr>
        <xdr:cNvSpPr/>
      </xdr:nvSpPr>
      <xdr:spPr>
        <a:xfrm>
          <a:off x="27432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1" name="正方形/長方形 270">
          <a:extLst>
            <a:ext uri="{FF2B5EF4-FFF2-40B4-BE49-F238E27FC236}">
              <a16:creationId xmlns:a16="http://schemas.microsoft.com/office/drawing/2014/main" id="{70081617-9B14-4519-9EEC-4DF30D87C6C1}"/>
            </a:ext>
          </a:extLst>
        </xdr:cNvPr>
        <xdr:cNvSpPr/>
      </xdr:nvSpPr>
      <xdr:spPr>
        <a:xfrm>
          <a:off x="27432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2" name="正方形/長方形 271">
          <a:extLst>
            <a:ext uri="{FF2B5EF4-FFF2-40B4-BE49-F238E27FC236}">
              <a16:creationId xmlns:a16="http://schemas.microsoft.com/office/drawing/2014/main" id="{D6531244-44ED-4844-8474-594D1A59D689}"/>
            </a:ext>
          </a:extLst>
        </xdr:cNvPr>
        <xdr:cNvSpPr/>
      </xdr:nvSpPr>
      <xdr:spPr>
        <a:xfrm>
          <a:off x="685800" y="124841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3" name="テキスト ボックス 272">
          <a:extLst>
            <a:ext uri="{FF2B5EF4-FFF2-40B4-BE49-F238E27FC236}">
              <a16:creationId xmlns:a16="http://schemas.microsoft.com/office/drawing/2014/main" id="{8899DC68-E835-408B-B480-60B26A86DE68}"/>
            </a:ext>
          </a:extLst>
        </xdr:cNvPr>
        <xdr:cNvSpPr txBox="1"/>
      </xdr:nvSpPr>
      <xdr:spPr>
        <a:xfrm>
          <a:off x="666750" y="122999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4" name="直線コネクタ 273">
          <a:extLst>
            <a:ext uri="{FF2B5EF4-FFF2-40B4-BE49-F238E27FC236}">
              <a16:creationId xmlns:a16="http://schemas.microsoft.com/office/drawing/2014/main" id="{B7050DB8-29C2-4EB9-83FB-3BC45294B333}"/>
            </a:ext>
          </a:extLst>
        </xdr:cNvPr>
        <xdr:cNvCxnSpPr/>
      </xdr:nvCxnSpPr>
      <xdr:spPr>
        <a:xfrm>
          <a:off x="685800" y="14687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5" name="テキスト ボックス 274">
          <a:extLst>
            <a:ext uri="{FF2B5EF4-FFF2-40B4-BE49-F238E27FC236}">
              <a16:creationId xmlns:a16="http://schemas.microsoft.com/office/drawing/2014/main" id="{33D329EC-A706-403D-9C46-36EC05E090AB}"/>
            </a:ext>
          </a:extLst>
        </xdr:cNvPr>
        <xdr:cNvSpPr txBox="1"/>
      </xdr:nvSpPr>
      <xdr:spPr>
        <a:xfrm>
          <a:off x="275771" y="145453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76" name="直線コネクタ 275">
          <a:extLst>
            <a:ext uri="{FF2B5EF4-FFF2-40B4-BE49-F238E27FC236}">
              <a16:creationId xmlns:a16="http://schemas.microsoft.com/office/drawing/2014/main" id="{F5354DEE-E2B6-4A2D-A74B-D4B00CDD0301}"/>
            </a:ext>
          </a:extLst>
        </xdr:cNvPr>
        <xdr:cNvCxnSpPr/>
      </xdr:nvCxnSpPr>
      <xdr:spPr>
        <a:xfrm>
          <a:off x="685800" y="142430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67327</xdr:rowOff>
    </xdr:from>
    <xdr:ext cx="467179" cy="259045"/>
    <xdr:sp macro="" textlink="">
      <xdr:nvSpPr>
        <xdr:cNvPr id="277" name="テキスト ボックス 276">
          <a:extLst>
            <a:ext uri="{FF2B5EF4-FFF2-40B4-BE49-F238E27FC236}">
              <a16:creationId xmlns:a16="http://schemas.microsoft.com/office/drawing/2014/main" id="{67AF03E1-6FF4-4EF0-8A1E-494DF6FB73D8}"/>
            </a:ext>
          </a:extLst>
        </xdr:cNvPr>
        <xdr:cNvSpPr txBox="1"/>
      </xdr:nvSpPr>
      <xdr:spPr>
        <a:xfrm>
          <a:off x="275771" y="14107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78" name="直線コネクタ 277">
          <a:extLst>
            <a:ext uri="{FF2B5EF4-FFF2-40B4-BE49-F238E27FC236}">
              <a16:creationId xmlns:a16="http://schemas.microsoft.com/office/drawing/2014/main" id="{5B5C0519-BB75-4333-AA22-E6082FE97062}"/>
            </a:ext>
          </a:extLst>
        </xdr:cNvPr>
        <xdr:cNvCxnSpPr/>
      </xdr:nvCxnSpPr>
      <xdr:spPr>
        <a:xfrm>
          <a:off x="685800" y="138049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79" name="テキスト ボックス 278">
          <a:extLst>
            <a:ext uri="{FF2B5EF4-FFF2-40B4-BE49-F238E27FC236}">
              <a16:creationId xmlns:a16="http://schemas.microsoft.com/office/drawing/2014/main" id="{BE07916D-B885-4DEA-B456-0589901F9ECD}"/>
            </a:ext>
          </a:extLst>
        </xdr:cNvPr>
        <xdr:cNvSpPr txBox="1"/>
      </xdr:nvSpPr>
      <xdr:spPr>
        <a:xfrm>
          <a:off x="339891" y="136690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80" name="直線コネクタ 279">
          <a:extLst>
            <a:ext uri="{FF2B5EF4-FFF2-40B4-BE49-F238E27FC236}">
              <a16:creationId xmlns:a16="http://schemas.microsoft.com/office/drawing/2014/main" id="{397891C7-8801-40ED-9A62-DE14CBB78DA7}"/>
            </a:ext>
          </a:extLst>
        </xdr:cNvPr>
        <xdr:cNvCxnSpPr/>
      </xdr:nvCxnSpPr>
      <xdr:spPr>
        <a:xfrm>
          <a:off x="685800" y="13366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81" name="テキスト ボックス 280">
          <a:extLst>
            <a:ext uri="{FF2B5EF4-FFF2-40B4-BE49-F238E27FC236}">
              <a16:creationId xmlns:a16="http://schemas.microsoft.com/office/drawing/2014/main" id="{FFFB8446-0326-4D00-B0F6-D6063898F586}"/>
            </a:ext>
          </a:extLst>
        </xdr:cNvPr>
        <xdr:cNvSpPr txBox="1"/>
      </xdr:nvSpPr>
      <xdr:spPr>
        <a:xfrm>
          <a:off x="339891" y="13224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82" name="直線コネクタ 281">
          <a:extLst>
            <a:ext uri="{FF2B5EF4-FFF2-40B4-BE49-F238E27FC236}">
              <a16:creationId xmlns:a16="http://schemas.microsoft.com/office/drawing/2014/main" id="{5FE525CB-979B-455C-A5A1-4DBDD131D0EA}"/>
            </a:ext>
          </a:extLst>
        </xdr:cNvPr>
        <xdr:cNvCxnSpPr/>
      </xdr:nvCxnSpPr>
      <xdr:spPr>
        <a:xfrm>
          <a:off x="685800" y="12922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77</xdr:row>
      <xdr:rowOff>67327</xdr:rowOff>
    </xdr:from>
    <xdr:ext cx="403059" cy="259045"/>
    <xdr:sp macro="" textlink="">
      <xdr:nvSpPr>
        <xdr:cNvPr id="283" name="テキスト ボックス 282">
          <a:extLst>
            <a:ext uri="{FF2B5EF4-FFF2-40B4-BE49-F238E27FC236}">
              <a16:creationId xmlns:a16="http://schemas.microsoft.com/office/drawing/2014/main" id="{A3F5D42A-4201-44CC-8BA2-CA4B1EF994B2}"/>
            </a:ext>
          </a:extLst>
        </xdr:cNvPr>
        <xdr:cNvSpPr txBox="1"/>
      </xdr:nvSpPr>
      <xdr:spPr>
        <a:xfrm>
          <a:off x="339891" y="12786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4" name="直線コネクタ 283">
          <a:extLst>
            <a:ext uri="{FF2B5EF4-FFF2-40B4-BE49-F238E27FC236}">
              <a16:creationId xmlns:a16="http://schemas.microsoft.com/office/drawing/2014/main" id="{8229CDAC-95A3-4008-8129-3CD2FBA4FB36}"/>
            </a:ext>
          </a:extLst>
        </xdr:cNvPr>
        <xdr:cNvCxnSpPr/>
      </xdr:nvCxnSpPr>
      <xdr:spPr>
        <a:xfrm>
          <a:off x="685800" y="12484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85" name="テキスト ボックス 284">
          <a:extLst>
            <a:ext uri="{FF2B5EF4-FFF2-40B4-BE49-F238E27FC236}">
              <a16:creationId xmlns:a16="http://schemas.microsoft.com/office/drawing/2014/main" id="{41112EE0-BF8A-4D3C-8927-29E17D8B1552}"/>
            </a:ext>
          </a:extLst>
        </xdr:cNvPr>
        <xdr:cNvSpPr txBox="1"/>
      </xdr:nvSpPr>
      <xdr:spPr>
        <a:xfrm>
          <a:off x="339891" y="123482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6" name="【福祉施設】&#10;有形固定資産減価償却率グラフ枠">
          <a:extLst>
            <a:ext uri="{FF2B5EF4-FFF2-40B4-BE49-F238E27FC236}">
              <a16:creationId xmlns:a16="http://schemas.microsoft.com/office/drawing/2014/main" id="{9F95C9F9-4A53-48C0-9E8D-C7DADDEFB3DF}"/>
            </a:ext>
          </a:extLst>
        </xdr:cNvPr>
        <xdr:cNvSpPr/>
      </xdr:nvSpPr>
      <xdr:spPr>
        <a:xfrm>
          <a:off x="685800" y="124841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118111</xdr:rowOff>
    </xdr:from>
    <xdr:to>
      <xdr:col>24</xdr:col>
      <xdr:colOff>62865</xdr:colOff>
      <xdr:row>85</xdr:row>
      <xdr:rowOff>33528</xdr:rowOff>
    </xdr:to>
    <xdr:cxnSp macro="">
      <xdr:nvCxnSpPr>
        <xdr:cNvPr id="287" name="直線コネクタ 286">
          <a:extLst>
            <a:ext uri="{FF2B5EF4-FFF2-40B4-BE49-F238E27FC236}">
              <a16:creationId xmlns:a16="http://schemas.microsoft.com/office/drawing/2014/main" id="{D4EB1786-97EE-4B43-A3B6-16AF2E5A8BC3}"/>
            </a:ext>
          </a:extLst>
        </xdr:cNvPr>
        <xdr:cNvCxnSpPr/>
      </xdr:nvCxnSpPr>
      <xdr:spPr>
        <a:xfrm flipV="1">
          <a:off x="4177665" y="12837161"/>
          <a:ext cx="0" cy="12362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37355</xdr:rowOff>
    </xdr:from>
    <xdr:ext cx="405111" cy="259045"/>
    <xdr:sp macro="" textlink="">
      <xdr:nvSpPr>
        <xdr:cNvPr id="288" name="【福祉施設】&#10;有形固定資産減価償却率最小値テキスト">
          <a:extLst>
            <a:ext uri="{FF2B5EF4-FFF2-40B4-BE49-F238E27FC236}">
              <a16:creationId xmlns:a16="http://schemas.microsoft.com/office/drawing/2014/main" id="{8C15D47F-6A81-496E-8CE0-ED797E92A055}"/>
            </a:ext>
          </a:extLst>
        </xdr:cNvPr>
        <xdr:cNvSpPr txBox="1"/>
      </xdr:nvSpPr>
      <xdr:spPr>
        <a:xfrm>
          <a:off x="4216400" y="140772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33528</xdr:rowOff>
    </xdr:from>
    <xdr:to>
      <xdr:col>24</xdr:col>
      <xdr:colOff>152400</xdr:colOff>
      <xdr:row>85</xdr:row>
      <xdr:rowOff>33528</xdr:rowOff>
    </xdr:to>
    <xdr:cxnSp macro="">
      <xdr:nvCxnSpPr>
        <xdr:cNvPr id="289" name="直線コネクタ 288">
          <a:extLst>
            <a:ext uri="{FF2B5EF4-FFF2-40B4-BE49-F238E27FC236}">
              <a16:creationId xmlns:a16="http://schemas.microsoft.com/office/drawing/2014/main" id="{312605FA-E35F-4CA5-B371-4E2541A4A56C}"/>
            </a:ext>
          </a:extLst>
        </xdr:cNvPr>
        <xdr:cNvCxnSpPr/>
      </xdr:nvCxnSpPr>
      <xdr:spPr>
        <a:xfrm>
          <a:off x="4108450" y="1407337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64788</xdr:rowOff>
    </xdr:from>
    <xdr:ext cx="405111" cy="259045"/>
    <xdr:sp macro="" textlink="">
      <xdr:nvSpPr>
        <xdr:cNvPr id="290" name="【福祉施設】&#10;有形固定資産減価償却率最大値テキスト">
          <a:extLst>
            <a:ext uri="{FF2B5EF4-FFF2-40B4-BE49-F238E27FC236}">
              <a16:creationId xmlns:a16="http://schemas.microsoft.com/office/drawing/2014/main" id="{FF4ED65B-085A-4C88-90EA-CA49011F1218}"/>
            </a:ext>
          </a:extLst>
        </xdr:cNvPr>
        <xdr:cNvSpPr txBox="1"/>
      </xdr:nvSpPr>
      <xdr:spPr>
        <a:xfrm>
          <a:off x="4216400" y="126187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118111</xdr:rowOff>
    </xdr:from>
    <xdr:to>
      <xdr:col>24</xdr:col>
      <xdr:colOff>152400</xdr:colOff>
      <xdr:row>77</xdr:row>
      <xdr:rowOff>118111</xdr:rowOff>
    </xdr:to>
    <xdr:cxnSp macro="">
      <xdr:nvCxnSpPr>
        <xdr:cNvPr id="291" name="直線コネクタ 290">
          <a:extLst>
            <a:ext uri="{FF2B5EF4-FFF2-40B4-BE49-F238E27FC236}">
              <a16:creationId xmlns:a16="http://schemas.microsoft.com/office/drawing/2014/main" id="{DC3B7424-3CD3-4C06-9492-886E7681E24B}"/>
            </a:ext>
          </a:extLst>
        </xdr:cNvPr>
        <xdr:cNvCxnSpPr/>
      </xdr:nvCxnSpPr>
      <xdr:spPr>
        <a:xfrm>
          <a:off x="4108450" y="12837161"/>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79</xdr:row>
      <xdr:rowOff>62755</xdr:rowOff>
    </xdr:from>
    <xdr:ext cx="405111" cy="259045"/>
    <xdr:sp macro="" textlink="">
      <xdr:nvSpPr>
        <xdr:cNvPr id="292" name="【福祉施設】&#10;有形固定資産減価償却率平均値テキスト">
          <a:extLst>
            <a:ext uri="{FF2B5EF4-FFF2-40B4-BE49-F238E27FC236}">
              <a16:creationId xmlns:a16="http://schemas.microsoft.com/office/drawing/2014/main" id="{7959B3DF-61FB-4846-8B88-B9D1B08BA412}"/>
            </a:ext>
          </a:extLst>
        </xdr:cNvPr>
        <xdr:cNvSpPr txBox="1"/>
      </xdr:nvSpPr>
      <xdr:spPr>
        <a:xfrm>
          <a:off x="4216400" y="1311200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39878</xdr:rowOff>
    </xdr:from>
    <xdr:to>
      <xdr:col>24</xdr:col>
      <xdr:colOff>114300</xdr:colOff>
      <xdr:row>80</xdr:row>
      <xdr:rowOff>141478</xdr:rowOff>
    </xdr:to>
    <xdr:sp macro="" textlink="">
      <xdr:nvSpPr>
        <xdr:cNvPr id="293" name="フローチャート: 判断 292">
          <a:extLst>
            <a:ext uri="{FF2B5EF4-FFF2-40B4-BE49-F238E27FC236}">
              <a16:creationId xmlns:a16="http://schemas.microsoft.com/office/drawing/2014/main" id="{11FE6F4A-62E4-44DB-AF38-DE89DE124E83}"/>
            </a:ext>
          </a:extLst>
        </xdr:cNvPr>
        <xdr:cNvSpPr/>
      </xdr:nvSpPr>
      <xdr:spPr>
        <a:xfrm>
          <a:off x="4127500" y="13254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80</xdr:row>
      <xdr:rowOff>12446</xdr:rowOff>
    </xdr:from>
    <xdr:to>
      <xdr:col>20</xdr:col>
      <xdr:colOff>38100</xdr:colOff>
      <xdr:row>80</xdr:row>
      <xdr:rowOff>114046</xdr:rowOff>
    </xdr:to>
    <xdr:sp macro="" textlink="">
      <xdr:nvSpPr>
        <xdr:cNvPr id="294" name="フローチャート: 判断 293">
          <a:extLst>
            <a:ext uri="{FF2B5EF4-FFF2-40B4-BE49-F238E27FC236}">
              <a16:creationId xmlns:a16="http://schemas.microsoft.com/office/drawing/2014/main" id="{48E53BE9-AF6D-4688-B6C3-9C6D2772715F}"/>
            </a:ext>
          </a:extLst>
        </xdr:cNvPr>
        <xdr:cNvSpPr/>
      </xdr:nvSpPr>
      <xdr:spPr>
        <a:xfrm>
          <a:off x="3384550" y="13226796"/>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79</xdr:row>
      <xdr:rowOff>147320</xdr:rowOff>
    </xdr:from>
    <xdr:to>
      <xdr:col>15</xdr:col>
      <xdr:colOff>101600</xdr:colOff>
      <xdr:row>80</xdr:row>
      <xdr:rowOff>77470</xdr:rowOff>
    </xdr:to>
    <xdr:sp macro="" textlink="">
      <xdr:nvSpPr>
        <xdr:cNvPr id="295" name="フローチャート: 判断 294">
          <a:extLst>
            <a:ext uri="{FF2B5EF4-FFF2-40B4-BE49-F238E27FC236}">
              <a16:creationId xmlns:a16="http://schemas.microsoft.com/office/drawing/2014/main" id="{044B51F1-B442-4D57-ABE2-0B42286741F9}"/>
            </a:ext>
          </a:extLst>
        </xdr:cNvPr>
        <xdr:cNvSpPr/>
      </xdr:nvSpPr>
      <xdr:spPr>
        <a:xfrm>
          <a:off x="2571750" y="1319657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79</xdr:row>
      <xdr:rowOff>110744</xdr:rowOff>
    </xdr:from>
    <xdr:to>
      <xdr:col>10</xdr:col>
      <xdr:colOff>165100</xdr:colOff>
      <xdr:row>80</xdr:row>
      <xdr:rowOff>40894</xdr:rowOff>
    </xdr:to>
    <xdr:sp macro="" textlink="">
      <xdr:nvSpPr>
        <xdr:cNvPr id="296" name="フローチャート: 判断 295">
          <a:extLst>
            <a:ext uri="{FF2B5EF4-FFF2-40B4-BE49-F238E27FC236}">
              <a16:creationId xmlns:a16="http://schemas.microsoft.com/office/drawing/2014/main" id="{051B4E4E-F081-44E8-8C83-1C1280423675}"/>
            </a:ext>
          </a:extLst>
        </xdr:cNvPr>
        <xdr:cNvSpPr/>
      </xdr:nvSpPr>
      <xdr:spPr>
        <a:xfrm>
          <a:off x="1778000" y="13159994"/>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79</xdr:row>
      <xdr:rowOff>90170</xdr:rowOff>
    </xdr:from>
    <xdr:to>
      <xdr:col>6</xdr:col>
      <xdr:colOff>38100</xdr:colOff>
      <xdr:row>80</xdr:row>
      <xdr:rowOff>20320</xdr:rowOff>
    </xdr:to>
    <xdr:sp macro="" textlink="">
      <xdr:nvSpPr>
        <xdr:cNvPr id="297" name="フローチャート: 判断 296">
          <a:extLst>
            <a:ext uri="{FF2B5EF4-FFF2-40B4-BE49-F238E27FC236}">
              <a16:creationId xmlns:a16="http://schemas.microsoft.com/office/drawing/2014/main" id="{25726C8E-5B61-4BC1-9B7A-CFD950001840}"/>
            </a:ext>
          </a:extLst>
        </xdr:cNvPr>
        <xdr:cNvSpPr/>
      </xdr:nvSpPr>
      <xdr:spPr>
        <a:xfrm>
          <a:off x="984250" y="1313942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A8022CD5-FDB3-45AD-9D8D-51F2D59C38FA}"/>
            </a:ext>
          </a:extLst>
        </xdr:cNvPr>
        <xdr:cNvSpPr txBox="1"/>
      </xdr:nvSpPr>
      <xdr:spPr>
        <a:xfrm>
          <a:off x="40068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F532FE1B-FA4A-4FAF-AFA9-FAF5468639B7}"/>
            </a:ext>
          </a:extLst>
        </xdr:cNvPr>
        <xdr:cNvSpPr txBox="1"/>
      </xdr:nvSpPr>
      <xdr:spPr>
        <a:xfrm>
          <a:off x="32575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0BB93C5E-2793-4CD9-97B1-175354CBF588}"/>
            </a:ext>
          </a:extLst>
        </xdr:cNvPr>
        <xdr:cNvSpPr txBox="1"/>
      </xdr:nvSpPr>
      <xdr:spPr>
        <a:xfrm>
          <a:off x="24511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252BFEC4-31D9-439B-AE9F-5B57F93E9C29}"/>
            </a:ext>
          </a:extLst>
        </xdr:cNvPr>
        <xdr:cNvSpPr txBox="1"/>
      </xdr:nvSpPr>
      <xdr:spPr>
        <a:xfrm>
          <a:off x="16573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61F89398-52EC-48C5-B363-30483642F1E7}"/>
            </a:ext>
          </a:extLst>
        </xdr:cNvPr>
        <xdr:cNvSpPr txBox="1"/>
      </xdr:nvSpPr>
      <xdr:spPr>
        <a:xfrm>
          <a:off x="8572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131318</xdr:rowOff>
    </xdr:from>
    <xdr:to>
      <xdr:col>24</xdr:col>
      <xdr:colOff>114300</xdr:colOff>
      <xdr:row>81</xdr:row>
      <xdr:rowOff>61468</xdr:rowOff>
    </xdr:to>
    <xdr:sp macro="" textlink="">
      <xdr:nvSpPr>
        <xdr:cNvPr id="303" name="楕円 302">
          <a:extLst>
            <a:ext uri="{FF2B5EF4-FFF2-40B4-BE49-F238E27FC236}">
              <a16:creationId xmlns:a16="http://schemas.microsoft.com/office/drawing/2014/main" id="{6B920433-2B16-4102-83E3-F67A84A15906}"/>
            </a:ext>
          </a:extLst>
        </xdr:cNvPr>
        <xdr:cNvSpPr/>
      </xdr:nvSpPr>
      <xdr:spPr>
        <a:xfrm>
          <a:off x="4127500" y="13345668"/>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80</xdr:row>
      <xdr:rowOff>109745</xdr:rowOff>
    </xdr:from>
    <xdr:ext cx="405111" cy="259045"/>
    <xdr:sp macro="" textlink="">
      <xdr:nvSpPr>
        <xdr:cNvPr id="304" name="【福祉施設】&#10;有形固定資産減価償却率該当値テキスト">
          <a:extLst>
            <a:ext uri="{FF2B5EF4-FFF2-40B4-BE49-F238E27FC236}">
              <a16:creationId xmlns:a16="http://schemas.microsoft.com/office/drawing/2014/main" id="{EB3B7B00-3895-451E-9FFE-BB5D9F2E2532}"/>
            </a:ext>
          </a:extLst>
        </xdr:cNvPr>
        <xdr:cNvSpPr txBox="1"/>
      </xdr:nvSpPr>
      <xdr:spPr>
        <a:xfrm>
          <a:off x="4216400" y="133240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80</xdr:row>
      <xdr:rowOff>87885</xdr:rowOff>
    </xdr:from>
    <xdr:to>
      <xdr:col>20</xdr:col>
      <xdr:colOff>38100</xdr:colOff>
      <xdr:row>81</xdr:row>
      <xdr:rowOff>18035</xdr:rowOff>
    </xdr:to>
    <xdr:sp macro="" textlink="">
      <xdr:nvSpPr>
        <xdr:cNvPr id="305" name="楕円 304">
          <a:extLst>
            <a:ext uri="{FF2B5EF4-FFF2-40B4-BE49-F238E27FC236}">
              <a16:creationId xmlns:a16="http://schemas.microsoft.com/office/drawing/2014/main" id="{34986023-CE91-45D0-A8DB-43B99990E63D}"/>
            </a:ext>
          </a:extLst>
        </xdr:cNvPr>
        <xdr:cNvSpPr/>
      </xdr:nvSpPr>
      <xdr:spPr>
        <a:xfrm>
          <a:off x="3384550" y="13302235"/>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80</xdr:row>
      <xdr:rowOff>138685</xdr:rowOff>
    </xdr:from>
    <xdr:to>
      <xdr:col>24</xdr:col>
      <xdr:colOff>63500</xdr:colOff>
      <xdr:row>81</xdr:row>
      <xdr:rowOff>10668</xdr:rowOff>
    </xdr:to>
    <xdr:cxnSp macro="">
      <xdr:nvCxnSpPr>
        <xdr:cNvPr id="306" name="直線コネクタ 305">
          <a:extLst>
            <a:ext uri="{FF2B5EF4-FFF2-40B4-BE49-F238E27FC236}">
              <a16:creationId xmlns:a16="http://schemas.microsoft.com/office/drawing/2014/main" id="{87849FA1-934C-4C69-BC02-5C328F5F5C2A}"/>
            </a:ext>
          </a:extLst>
        </xdr:cNvPr>
        <xdr:cNvCxnSpPr/>
      </xdr:nvCxnSpPr>
      <xdr:spPr>
        <a:xfrm>
          <a:off x="3429000" y="13353035"/>
          <a:ext cx="749300" cy="370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80</xdr:row>
      <xdr:rowOff>58165</xdr:rowOff>
    </xdr:from>
    <xdr:to>
      <xdr:col>15</xdr:col>
      <xdr:colOff>101600</xdr:colOff>
      <xdr:row>80</xdr:row>
      <xdr:rowOff>159765</xdr:rowOff>
    </xdr:to>
    <xdr:sp macro="" textlink="">
      <xdr:nvSpPr>
        <xdr:cNvPr id="307" name="楕円 306">
          <a:extLst>
            <a:ext uri="{FF2B5EF4-FFF2-40B4-BE49-F238E27FC236}">
              <a16:creationId xmlns:a16="http://schemas.microsoft.com/office/drawing/2014/main" id="{2A13407A-5D9A-46D9-A84C-60C0DE73BD8E}"/>
            </a:ext>
          </a:extLst>
        </xdr:cNvPr>
        <xdr:cNvSpPr/>
      </xdr:nvSpPr>
      <xdr:spPr>
        <a:xfrm>
          <a:off x="2571750" y="13272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80</xdr:row>
      <xdr:rowOff>108965</xdr:rowOff>
    </xdr:from>
    <xdr:to>
      <xdr:col>19</xdr:col>
      <xdr:colOff>177800</xdr:colOff>
      <xdr:row>80</xdr:row>
      <xdr:rowOff>138685</xdr:rowOff>
    </xdr:to>
    <xdr:cxnSp macro="">
      <xdr:nvCxnSpPr>
        <xdr:cNvPr id="308" name="直線コネクタ 307">
          <a:extLst>
            <a:ext uri="{FF2B5EF4-FFF2-40B4-BE49-F238E27FC236}">
              <a16:creationId xmlns:a16="http://schemas.microsoft.com/office/drawing/2014/main" id="{FCBF265D-5A9A-42B2-8825-D72E0E9B01FB}"/>
            </a:ext>
          </a:extLst>
        </xdr:cNvPr>
        <xdr:cNvCxnSpPr/>
      </xdr:nvCxnSpPr>
      <xdr:spPr>
        <a:xfrm>
          <a:off x="2622550" y="13323315"/>
          <a:ext cx="806450" cy="29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80</xdr:row>
      <xdr:rowOff>14732</xdr:rowOff>
    </xdr:from>
    <xdr:to>
      <xdr:col>10</xdr:col>
      <xdr:colOff>165100</xdr:colOff>
      <xdr:row>80</xdr:row>
      <xdr:rowOff>116332</xdr:rowOff>
    </xdr:to>
    <xdr:sp macro="" textlink="">
      <xdr:nvSpPr>
        <xdr:cNvPr id="309" name="楕円 308">
          <a:extLst>
            <a:ext uri="{FF2B5EF4-FFF2-40B4-BE49-F238E27FC236}">
              <a16:creationId xmlns:a16="http://schemas.microsoft.com/office/drawing/2014/main" id="{AD9772D5-AF7A-41BA-BAD2-057A6FE9AD02}"/>
            </a:ext>
          </a:extLst>
        </xdr:cNvPr>
        <xdr:cNvSpPr/>
      </xdr:nvSpPr>
      <xdr:spPr>
        <a:xfrm>
          <a:off x="1778000" y="13229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80</xdr:row>
      <xdr:rowOff>65532</xdr:rowOff>
    </xdr:from>
    <xdr:to>
      <xdr:col>15</xdr:col>
      <xdr:colOff>50800</xdr:colOff>
      <xdr:row>80</xdr:row>
      <xdr:rowOff>108965</xdr:rowOff>
    </xdr:to>
    <xdr:cxnSp macro="">
      <xdr:nvCxnSpPr>
        <xdr:cNvPr id="310" name="直線コネクタ 309">
          <a:extLst>
            <a:ext uri="{FF2B5EF4-FFF2-40B4-BE49-F238E27FC236}">
              <a16:creationId xmlns:a16="http://schemas.microsoft.com/office/drawing/2014/main" id="{7D21497F-39AB-4A43-B4C9-21CF7C1FF591}"/>
            </a:ext>
          </a:extLst>
        </xdr:cNvPr>
        <xdr:cNvCxnSpPr/>
      </xdr:nvCxnSpPr>
      <xdr:spPr>
        <a:xfrm>
          <a:off x="1828800" y="13279882"/>
          <a:ext cx="793750" cy="43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79</xdr:row>
      <xdr:rowOff>140463</xdr:rowOff>
    </xdr:from>
    <xdr:to>
      <xdr:col>6</xdr:col>
      <xdr:colOff>38100</xdr:colOff>
      <xdr:row>80</xdr:row>
      <xdr:rowOff>70613</xdr:rowOff>
    </xdr:to>
    <xdr:sp macro="" textlink="">
      <xdr:nvSpPr>
        <xdr:cNvPr id="311" name="楕円 310">
          <a:extLst>
            <a:ext uri="{FF2B5EF4-FFF2-40B4-BE49-F238E27FC236}">
              <a16:creationId xmlns:a16="http://schemas.microsoft.com/office/drawing/2014/main" id="{09A69368-E91F-42ED-94D1-007D00E533DA}"/>
            </a:ext>
          </a:extLst>
        </xdr:cNvPr>
        <xdr:cNvSpPr/>
      </xdr:nvSpPr>
      <xdr:spPr>
        <a:xfrm>
          <a:off x="984250" y="13189713"/>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80</xdr:row>
      <xdr:rowOff>19813</xdr:rowOff>
    </xdr:from>
    <xdr:to>
      <xdr:col>10</xdr:col>
      <xdr:colOff>114300</xdr:colOff>
      <xdr:row>80</xdr:row>
      <xdr:rowOff>65532</xdr:rowOff>
    </xdr:to>
    <xdr:cxnSp macro="">
      <xdr:nvCxnSpPr>
        <xdr:cNvPr id="312" name="直線コネクタ 311">
          <a:extLst>
            <a:ext uri="{FF2B5EF4-FFF2-40B4-BE49-F238E27FC236}">
              <a16:creationId xmlns:a16="http://schemas.microsoft.com/office/drawing/2014/main" id="{EF6B963B-98D8-44EF-9914-5A533AB749F5}"/>
            </a:ext>
          </a:extLst>
        </xdr:cNvPr>
        <xdr:cNvCxnSpPr/>
      </xdr:nvCxnSpPr>
      <xdr:spPr>
        <a:xfrm>
          <a:off x="1028700" y="13234163"/>
          <a:ext cx="8001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78</xdr:row>
      <xdr:rowOff>130573</xdr:rowOff>
    </xdr:from>
    <xdr:ext cx="405111" cy="259045"/>
    <xdr:sp macro="" textlink="">
      <xdr:nvSpPr>
        <xdr:cNvPr id="313" name="n_1aveValue【福祉施設】&#10;有形固定資産減価償却率">
          <a:extLst>
            <a:ext uri="{FF2B5EF4-FFF2-40B4-BE49-F238E27FC236}">
              <a16:creationId xmlns:a16="http://schemas.microsoft.com/office/drawing/2014/main" id="{3F85AB96-9FD9-4043-8A1A-052201A2915E}"/>
            </a:ext>
          </a:extLst>
        </xdr:cNvPr>
        <xdr:cNvSpPr txBox="1"/>
      </xdr:nvSpPr>
      <xdr:spPr>
        <a:xfrm>
          <a:off x="3239144" y="130147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78</xdr:row>
      <xdr:rowOff>93997</xdr:rowOff>
    </xdr:from>
    <xdr:ext cx="405111" cy="259045"/>
    <xdr:sp macro="" textlink="">
      <xdr:nvSpPr>
        <xdr:cNvPr id="314" name="n_2aveValue【福祉施設】&#10;有形固定資産減価償却率">
          <a:extLst>
            <a:ext uri="{FF2B5EF4-FFF2-40B4-BE49-F238E27FC236}">
              <a16:creationId xmlns:a16="http://schemas.microsoft.com/office/drawing/2014/main" id="{3B6B453D-FDB5-4A72-BB2C-823D985DC94C}"/>
            </a:ext>
          </a:extLst>
        </xdr:cNvPr>
        <xdr:cNvSpPr txBox="1"/>
      </xdr:nvSpPr>
      <xdr:spPr>
        <a:xfrm>
          <a:off x="2439044" y="12978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78</xdr:row>
      <xdr:rowOff>57421</xdr:rowOff>
    </xdr:from>
    <xdr:ext cx="405111" cy="259045"/>
    <xdr:sp macro="" textlink="">
      <xdr:nvSpPr>
        <xdr:cNvPr id="315" name="n_3aveValue【福祉施設】&#10;有形固定資産減価償却率">
          <a:extLst>
            <a:ext uri="{FF2B5EF4-FFF2-40B4-BE49-F238E27FC236}">
              <a16:creationId xmlns:a16="http://schemas.microsoft.com/office/drawing/2014/main" id="{2C753451-F318-45E3-849D-844EA1E44D9E}"/>
            </a:ext>
          </a:extLst>
        </xdr:cNvPr>
        <xdr:cNvSpPr txBox="1"/>
      </xdr:nvSpPr>
      <xdr:spPr>
        <a:xfrm>
          <a:off x="1645294" y="129415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78</xdr:row>
      <xdr:rowOff>36847</xdr:rowOff>
    </xdr:from>
    <xdr:ext cx="405111" cy="259045"/>
    <xdr:sp macro="" textlink="">
      <xdr:nvSpPr>
        <xdr:cNvPr id="316" name="n_4aveValue【福祉施設】&#10;有形固定資産減価償却率">
          <a:extLst>
            <a:ext uri="{FF2B5EF4-FFF2-40B4-BE49-F238E27FC236}">
              <a16:creationId xmlns:a16="http://schemas.microsoft.com/office/drawing/2014/main" id="{6F329333-D286-468D-9E10-2A2CD6BA1209}"/>
            </a:ext>
          </a:extLst>
        </xdr:cNvPr>
        <xdr:cNvSpPr txBox="1"/>
      </xdr:nvSpPr>
      <xdr:spPr>
        <a:xfrm>
          <a:off x="851544" y="12920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81</xdr:row>
      <xdr:rowOff>9162</xdr:rowOff>
    </xdr:from>
    <xdr:ext cx="405111" cy="259045"/>
    <xdr:sp macro="" textlink="">
      <xdr:nvSpPr>
        <xdr:cNvPr id="317" name="n_1mainValue【福祉施設】&#10;有形固定資産減価償却率">
          <a:extLst>
            <a:ext uri="{FF2B5EF4-FFF2-40B4-BE49-F238E27FC236}">
              <a16:creationId xmlns:a16="http://schemas.microsoft.com/office/drawing/2014/main" id="{0E2FDEF9-5A94-40B2-83A0-BB3B8E464A91}"/>
            </a:ext>
          </a:extLst>
        </xdr:cNvPr>
        <xdr:cNvSpPr txBox="1"/>
      </xdr:nvSpPr>
      <xdr:spPr>
        <a:xfrm>
          <a:off x="3239144" y="133886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150892</xdr:rowOff>
    </xdr:from>
    <xdr:ext cx="405111" cy="259045"/>
    <xdr:sp macro="" textlink="">
      <xdr:nvSpPr>
        <xdr:cNvPr id="318" name="n_2mainValue【福祉施設】&#10;有形固定資産減価償却率">
          <a:extLst>
            <a:ext uri="{FF2B5EF4-FFF2-40B4-BE49-F238E27FC236}">
              <a16:creationId xmlns:a16="http://schemas.microsoft.com/office/drawing/2014/main" id="{F29FFC3C-A898-4D38-8189-C1432DFA3093}"/>
            </a:ext>
          </a:extLst>
        </xdr:cNvPr>
        <xdr:cNvSpPr txBox="1"/>
      </xdr:nvSpPr>
      <xdr:spPr>
        <a:xfrm>
          <a:off x="2439044" y="133652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107459</xdr:rowOff>
    </xdr:from>
    <xdr:ext cx="405111" cy="259045"/>
    <xdr:sp macro="" textlink="">
      <xdr:nvSpPr>
        <xdr:cNvPr id="319" name="n_3mainValue【福祉施設】&#10;有形固定資産減価償却率">
          <a:extLst>
            <a:ext uri="{FF2B5EF4-FFF2-40B4-BE49-F238E27FC236}">
              <a16:creationId xmlns:a16="http://schemas.microsoft.com/office/drawing/2014/main" id="{2ABE5957-91F9-467C-B82F-AE02C7DD29AA}"/>
            </a:ext>
          </a:extLst>
        </xdr:cNvPr>
        <xdr:cNvSpPr txBox="1"/>
      </xdr:nvSpPr>
      <xdr:spPr>
        <a:xfrm>
          <a:off x="1645294" y="133218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61740</xdr:rowOff>
    </xdr:from>
    <xdr:ext cx="405111" cy="259045"/>
    <xdr:sp macro="" textlink="">
      <xdr:nvSpPr>
        <xdr:cNvPr id="320" name="n_4mainValue【福祉施設】&#10;有形固定資産減価償却率">
          <a:extLst>
            <a:ext uri="{FF2B5EF4-FFF2-40B4-BE49-F238E27FC236}">
              <a16:creationId xmlns:a16="http://schemas.microsoft.com/office/drawing/2014/main" id="{03D01AC7-37AA-48C7-84D4-7F75D0B5491E}"/>
            </a:ext>
          </a:extLst>
        </xdr:cNvPr>
        <xdr:cNvSpPr txBox="1"/>
      </xdr:nvSpPr>
      <xdr:spPr>
        <a:xfrm>
          <a:off x="851544" y="132760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1" name="正方形/長方形 320">
          <a:extLst>
            <a:ext uri="{FF2B5EF4-FFF2-40B4-BE49-F238E27FC236}">
              <a16:creationId xmlns:a16="http://schemas.microsoft.com/office/drawing/2014/main" id="{C37C9F33-7C8F-44FF-BED6-D2F176547B7D}"/>
            </a:ext>
          </a:extLst>
        </xdr:cNvPr>
        <xdr:cNvSpPr/>
      </xdr:nvSpPr>
      <xdr:spPr>
        <a:xfrm>
          <a:off x="5956300" y="113855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2" name="正方形/長方形 321">
          <a:extLst>
            <a:ext uri="{FF2B5EF4-FFF2-40B4-BE49-F238E27FC236}">
              <a16:creationId xmlns:a16="http://schemas.microsoft.com/office/drawing/2014/main" id="{2C7CB396-9C5E-475C-B955-C6AF32E4D8D4}"/>
            </a:ext>
          </a:extLst>
        </xdr:cNvPr>
        <xdr:cNvSpPr/>
      </xdr:nvSpPr>
      <xdr:spPr>
        <a:xfrm>
          <a:off x="606425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3" name="正方形/長方形 322">
          <a:extLst>
            <a:ext uri="{FF2B5EF4-FFF2-40B4-BE49-F238E27FC236}">
              <a16:creationId xmlns:a16="http://schemas.microsoft.com/office/drawing/2014/main" id="{D498CC08-3F6A-4CC5-81C3-8B2782E498F9}"/>
            </a:ext>
          </a:extLst>
        </xdr:cNvPr>
        <xdr:cNvSpPr/>
      </xdr:nvSpPr>
      <xdr:spPr>
        <a:xfrm>
          <a:off x="606425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4" name="正方形/長方形 323">
          <a:extLst>
            <a:ext uri="{FF2B5EF4-FFF2-40B4-BE49-F238E27FC236}">
              <a16:creationId xmlns:a16="http://schemas.microsoft.com/office/drawing/2014/main" id="{63A58764-0453-4B7F-9575-6BBB82014849}"/>
            </a:ext>
          </a:extLst>
        </xdr:cNvPr>
        <xdr:cNvSpPr/>
      </xdr:nvSpPr>
      <xdr:spPr>
        <a:xfrm>
          <a:off x="69850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5" name="正方形/長方形 324">
          <a:extLst>
            <a:ext uri="{FF2B5EF4-FFF2-40B4-BE49-F238E27FC236}">
              <a16:creationId xmlns:a16="http://schemas.microsoft.com/office/drawing/2014/main" id="{A8E3D852-6608-4B02-B31E-955358D290E0}"/>
            </a:ext>
          </a:extLst>
        </xdr:cNvPr>
        <xdr:cNvSpPr/>
      </xdr:nvSpPr>
      <xdr:spPr>
        <a:xfrm>
          <a:off x="69850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6" name="正方形/長方形 325">
          <a:extLst>
            <a:ext uri="{FF2B5EF4-FFF2-40B4-BE49-F238E27FC236}">
              <a16:creationId xmlns:a16="http://schemas.microsoft.com/office/drawing/2014/main" id="{840C8760-A802-40B7-9C7A-AEF961EAC94C}"/>
            </a:ext>
          </a:extLst>
        </xdr:cNvPr>
        <xdr:cNvSpPr/>
      </xdr:nvSpPr>
      <xdr:spPr>
        <a:xfrm>
          <a:off x="80137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7" name="正方形/長方形 326">
          <a:extLst>
            <a:ext uri="{FF2B5EF4-FFF2-40B4-BE49-F238E27FC236}">
              <a16:creationId xmlns:a16="http://schemas.microsoft.com/office/drawing/2014/main" id="{F2394F45-7BBF-4BC4-BF0E-FBC1B158BF04}"/>
            </a:ext>
          </a:extLst>
        </xdr:cNvPr>
        <xdr:cNvSpPr/>
      </xdr:nvSpPr>
      <xdr:spPr>
        <a:xfrm>
          <a:off x="80137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8" name="正方形/長方形 327">
          <a:extLst>
            <a:ext uri="{FF2B5EF4-FFF2-40B4-BE49-F238E27FC236}">
              <a16:creationId xmlns:a16="http://schemas.microsoft.com/office/drawing/2014/main" id="{562EBA78-D382-4B17-B5D8-49D6E38F8B13}"/>
            </a:ext>
          </a:extLst>
        </xdr:cNvPr>
        <xdr:cNvSpPr/>
      </xdr:nvSpPr>
      <xdr:spPr>
        <a:xfrm>
          <a:off x="5956300" y="124841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9" name="テキスト ボックス 328">
          <a:extLst>
            <a:ext uri="{FF2B5EF4-FFF2-40B4-BE49-F238E27FC236}">
              <a16:creationId xmlns:a16="http://schemas.microsoft.com/office/drawing/2014/main" id="{61BC1DFE-7E1F-48AC-B23B-3B5B8FFBEE5F}"/>
            </a:ext>
          </a:extLst>
        </xdr:cNvPr>
        <xdr:cNvSpPr txBox="1"/>
      </xdr:nvSpPr>
      <xdr:spPr>
        <a:xfrm>
          <a:off x="5918200" y="122999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0" name="直線コネクタ 329">
          <a:extLst>
            <a:ext uri="{FF2B5EF4-FFF2-40B4-BE49-F238E27FC236}">
              <a16:creationId xmlns:a16="http://schemas.microsoft.com/office/drawing/2014/main" id="{4B06A1D5-4E59-4DDB-898C-A221A433A66C}"/>
            </a:ext>
          </a:extLst>
        </xdr:cNvPr>
        <xdr:cNvCxnSpPr/>
      </xdr:nvCxnSpPr>
      <xdr:spPr>
        <a:xfrm>
          <a:off x="5956300" y="146875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31" name="直線コネクタ 330">
          <a:extLst>
            <a:ext uri="{FF2B5EF4-FFF2-40B4-BE49-F238E27FC236}">
              <a16:creationId xmlns:a16="http://schemas.microsoft.com/office/drawing/2014/main" id="{E980D7EC-CFBA-44CC-B962-864B27ABD188}"/>
            </a:ext>
          </a:extLst>
        </xdr:cNvPr>
        <xdr:cNvCxnSpPr/>
      </xdr:nvCxnSpPr>
      <xdr:spPr>
        <a:xfrm>
          <a:off x="5956300" y="14367329"/>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32" name="テキスト ボックス 331">
          <a:extLst>
            <a:ext uri="{FF2B5EF4-FFF2-40B4-BE49-F238E27FC236}">
              <a16:creationId xmlns:a16="http://schemas.microsoft.com/office/drawing/2014/main" id="{4C3F8AE9-92BA-45DB-8F89-27243F19630B}"/>
            </a:ext>
          </a:extLst>
        </xdr:cNvPr>
        <xdr:cNvSpPr txBox="1"/>
      </xdr:nvSpPr>
      <xdr:spPr>
        <a:xfrm>
          <a:off x="5527221" y="1423145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33" name="直線コネクタ 332">
          <a:extLst>
            <a:ext uri="{FF2B5EF4-FFF2-40B4-BE49-F238E27FC236}">
              <a16:creationId xmlns:a16="http://schemas.microsoft.com/office/drawing/2014/main" id="{952DB4D5-8A83-4813-8BD5-2A3B027FB543}"/>
            </a:ext>
          </a:extLst>
        </xdr:cNvPr>
        <xdr:cNvCxnSpPr/>
      </xdr:nvCxnSpPr>
      <xdr:spPr>
        <a:xfrm>
          <a:off x="5956300" y="14053457"/>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34" name="テキスト ボックス 333">
          <a:extLst>
            <a:ext uri="{FF2B5EF4-FFF2-40B4-BE49-F238E27FC236}">
              <a16:creationId xmlns:a16="http://schemas.microsoft.com/office/drawing/2014/main" id="{2B2A59FE-0AC8-4920-96BD-57B1B93D4372}"/>
            </a:ext>
          </a:extLst>
        </xdr:cNvPr>
        <xdr:cNvSpPr txBox="1"/>
      </xdr:nvSpPr>
      <xdr:spPr>
        <a:xfrm>
          <a:off x="5527221" y="1391758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35" name="直線コネクタ 334">
          <a:extLst>
            <a:ext uri="{FF2B5EF4-FFF2-40B4-BE49-F238E27FC236}">
              <a16:creationId xmlns:a16="http://schemas.microsoft.com/office/drawing/2014/main" id="{AF3FFFB4-A500-4274-908D-792884A82157}"/>
            </a:ext>
          </a:extLst>
        </xdr:cNvPr>
        <xdr:cNvCxnSpPr/>
      </xdr:nvCxnSpPr>
      <xdr:spPr>
        <a:xfrm>
          <a:off x="5956300" y="13739586"/>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36" name="テキスト ボックス 335">
          <a:extLst>
            <a:ext uri="{FF2B5EF4-FFF2-40B4-BE49-F238E27FC236}">
              <a16:creationId xmlns:a16="http://schemas.microsoft.com/office/drawing/2014/main" id="{9E9DDFA8-967C-41BE-9DD9-48E0E6171BB2}"/>
            </a:ext>
          </a:extLst>
        </xdr:cNvPr>
        <xdr:cNvSpPr txBox="1"/>
      </xdr:nvSpPr>
      <xdr:spPr>
        <a:xfrm>
          <a:off x="5527221" y="1360371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37" name="直線コネクタ 336">
          <a:extLst>
            <a:ext uri="{FF2B5EF4-FFF2-40B4-BE49-F238E27FC236}">
              <a16:creationId xmlns:a16="http://schemas.microsoft.com/office/drawing/2014/main" id="{3B6BB464-6D0F-4B6A-8CF6-380E34158C33}"/>
            </a:ext>
          </a:extLst>
        </xdr:cNvPr>
        <xdr:cNvCxnSpPr/>
      </xdr:nvCxnSpPr>
      <xdr:spPr>
        <a:xfrm>
          <a:off x="5956300" y="13425714"/>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38" name="テキスト ボックス 337">
          <a:extLst>
            <a:ext uri="{FF2B5EF4-FFF2-40B4-BE49-F238E27FC236}">
              <a16:creationId xmlns:a16="http://schemas.microsoft.com/office/drawing/2014/main" id="{BA11CB1E-A9A7-4396-ADE5-8A1A2A41800C}"/>
            </a:ext>
          </a:extLst>
        </xdr:cNvPr>
        <xdr:cNvSpPr txBox="1"/>
      </xdr:nvSpPr>
      <xdr:spPr>
        <a:xfrm>
          <a:off x="5527221" y="1328984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39" name="直線コネクタ 338">
          <a:extLst>
            <a:ext uri="{FF2B5EF4-FFF2-40B4-BE49-F238E27FC236}">
              <a16:creationId xmlns:a16="http://schemas.microsoft.com/office/drawing/2014/main" id="{047A9126-3459-4E2F-839C-993FC6ABF528}"/>
            </a:ext>
          </a:extLst>
        </xdr:cNvPr>
        <xdr:cNvCxnSpPr/>
      </xdr:nvCxnSpPr>
      <xdr:spPr>
        <a:xfrm>
          <a:off x="5956300" y="13111843"/>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340" name="テキスト ボックス 339">
          <a:extLst>
            <a:ext uri="{FF2B5EF4-FFF2-40B4-BE49-F238E27FC236}">
              <a16:creationId xmlns:a16="http://schemas.microsoft.com/office/drawing/2014/main" id="{4BF8913B-76E9-4E2E-980F-5FD37537EC78}"/>
            </a:ext>
          </a:extLst>
        </xdr:cNvPr>
        <xdr:cNvSpPr txBox="1"/>
      </xdr:nvSpPr>
      <xdr:spPr>
        <a:xfrm>
          <a:off x="5527221" y="1297597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41" name="直線コネクタ 340">
          <a:extLst>
            <a:ext uri="{FF2B5EF4-FFF2-40B4-BE49-F238E27FC236}">
              <a16:creationId xmlns:a16="http://schemas.microsoft.com/office/drawing/2014/main" id="{CFD56052-0247-4D78-AFCF-6061B26A8CCE}"/>
            </a:ext>
          </a:extLst>
        </xdr:cNvPr>
        <xdr:cNvCxnSpPr/>
      </xdr:nvCxnSpPr>
      <xdr:spPr>
        <a:xfrm>
          <a:off x="5956300" y="12797971"/>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342" name="テキスト ボックス 341">
          <a:extLst>
            <a:ext uri="{FF2B5EF4-FFF2-40B4-BE49-F238E27FC236}">
              <a16:creationId xmlns:a16="http://schemas.microsoft.com/office/drawing/2014/main" id="{24D3D4D7-D705-40A1-AA3C-2A412C3220E8}"/>
            </a:ext>
          </a:extLst>
        </xdr:cNvPr>
        <xdr:cNvSpPr txBox="1"/>
      </xdr:nvSpPr>
      <xdr:spPr>
        <a:xfrm>
          <a:off x="5527221" y="1266209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3" name="直線コネクタ 342">
          <a:extLst>
            <a:ext uri="{FF2B5EF4-FFF2-40B4-BE49-F238E27FC236}">
              <a16:creationId xmlns:a16="http://schemas.microsoft.com/office/drawing/2014/main" id="{2D5C138C-7F62-42E1-B4FA-DC9EF4AC1C6B}"/>
            </a:ext>
          </a:extLst>
        </xdr:cNvPr>
        <xdr:cNvCxnSpPr/>
      </xdr:nvCxnSpPr>
      <xdr:spPr>
        <a:xfrm>
          <a:off x="5956300" y="124841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4" name="テキスト ボックス 343">
          <a:extLst>
            <a:ext uri="{FF2B5EF4-FFF2-40B4-BE49-F238E27FC236}">
              <a16:creationId xmlns:a16="http://schemas.microsoft.com/office/drawing/2014/main" id="{FADA333D-1A16-43DC-842F-A217FC680BFA}"/>
            </a:ext>
          </a:extLst>
        </xdr:cNvPr>
        <xdr:cNvSpPr txBox="1"/>
      </xdr:nvSpPr>
      <xdr:spPr>
        <a:xfrm>
          <a:off x="5527221" y="12348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5" name="【福祉施設】&#10;一人当たり面積グラフ枠">
          <a:extLst>
            <a:ext uri="{FF2B5EF4-FFF2-40B4-BE49-F238E27FC236}">
              <a16:creationId xmlns:a16="http://schemas.microsoft.com/office/drawing/2014/main" id="{7641313F-E56D-4855-B15C-7A8952FC5F67}"/>
            </a:ext>
          </a:extLst>
        </xdr:cNvPr>
        <xdr:cNvSpPr/>
      </xdr:nvSpPr>
      <xdr:spPr>
        <a:xfrm>
          <a:off x="5956300" y="124841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48986</xdr:rowOff>
    </xdr:from>
    <xdr:to>
      <xdr:col>54</xdr:col>
      <xdr:colOff>189865</xdr:colOff>
      <xdr:row>86</xdr:row>
      <xdr:rowOff>81643</xdr:rowOff>
    </xdr:to>
    <xdr:cxnSp macro="">
      <xdr:nvCxnSpPr>
        <xdr:cNvPr id="346" name="直線コネクタ 345">
          <a:extLst>
            <a:ext uri="{FF2B5EF4-FFF2-40B4-BE49-F238E27FC236}">
              <a16:creationId xmlns:a16="http://schemas.microsoft.com/office/drawing/2014/main" id="{9FB16105-2218-4859-A6A0-15912E54EA82}"/>
            </a:ext>
          </a:extLst>
        </xdr:cNvPr>
        <xdr:cNvCxnSpPr/>
      </xdr:nvCxnSpPr>
      <xdr:spPr>
        <a:xfrm flipV="1">
          <a:off x="9429115" y="12933136"/>
          <a:ext cx="0" cy="13534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85470</xdr:rowOff>
    </xdr:from>
    <xdr:ext cx="469744" cy="259045"/>
    <xdr:sp macro="" textlink="">
      <xdr:nvSpPr>
        <xdr:cNvPr id="347" name="【福祉施設】&#10;一人当たり面積最小値テキスト">
          <a:extLst>
            <a:ext uri="{FF2B5EF4-FFF2-40B4-BE49-F238E27FC236}">
              <a16:creationId xmlns:a16="http://schemas.microsoft.com/office/drawing/2014/main" id="{E6D6DF91-CB5E-4296-87B0-BE9839E33A0D}"/>
            </a:ext>
          </a:extLst>
        </xdr:cNvPr>
        <xdr:cNvSpPr txBox="1"/>
      </xdr:nvSpPr>
      <xdr:spPr>
        <a:xfrm>
          <a:off x="9467850" y="142904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81643</xdr:rowOff>
    </xdr:from>
    <xdr:to>
      <xdr:col>55</xdr:col>
      <xdr:colOff>88900</xdr:colOff>
      <xdr:row>86</xdr:row>
      <xdr:rowOff>81643</xdr:rowOff>
    </xdr:to>
    <xdr:cxnSp macro="">
      <xdr:nvCxnSpPr>
        <xdr:cNvPr id="348" name="直線コネクタ 347">
          <a:extLst>
            <a:ext uri="{FF2B5EF4-FFF2-40B4-BE49-F238E27FC236}">
              <a16:creationId xmlns:a16="http://schemas.microsoft.com/office/drawing/2014/main" id="{CC79ABB7-655F-4FFB-B390-FE238418F1C1}"/>
            </a:ext>
          </a:extLst>
        </xdr:cNvPr>
        <xdr:cNvCxnSpPr/>
      </xdr:nvCxnSpPr>
      <xdr:spPr>
        <a:xfrm>
          <a:off x="9359900" y="14286593"/>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167113</xdr:rowOff>
    </xdr:from>
    <xdr:ext cx="469744" cy="259045"/>
    <xdr:sp macro="" textlink="">
      <xdr:nvSpPr>
        <xdr:cNvPr id="349" name="【福祉施設】&#10;一人当たり面積最大値テキスト">
          <a:extLst>
            <a:ext uri="{FF2B5EF4-FFF2-40B4-BE49-F238E27FC236}">
              <a16:creationId xmlns:a16="http://schemas.microsoft.com/office/drawing/2014/main" id="{3098A931-EF3F-4963-842D-1C24AA2C7AA5}"/>
            </a:ext>
          </a:extLst>
        </xdr:cNvPr>
        <xdr:cNvSpPr txBox="1"/>
      </xdr:nvSpPr>
      <xdr:spPr>
        <a:xfrm>
          <a:off x="9467850" y="127210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48986</xdr:rowOff>
    </xdr:from>
    <xdr:to>
      <xdr:col>55</xdr:col>
      <xdr:colOff>88900</xdr:colOff>
      <xdr:row>78</xdr:row>
      <xdr:rowOff>48986</xdr:rowOff>
    </xdr:to>
    <xdr:cxnSp macro="">
      <xdr:nvCxnSpPr>
        <xdr:cNvPr id="350" name="直線コネクタ 349">
          <a:extLst>
            <a:ext uri="{FF2B5EF4-FFF2-40B4-BE49-F238E27FC236}">
              <a16:creationId xmlns:a16="http://schemas.microsoft.com/office/drawing/2014/main" id="{115C70A3-ADEF-454A-BFF6-73C4F4A7EF2E}"/>
            </a:ext>
          </a:extLst>
        </xdr:cNvPr>
        <xdr:cNvCxnSpPr/>
      </xdr:nvCxnSpPr>
      <xdr:spPr>
        <a:xfrm>
          <a:off x="9359900" y="1293313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33763</xdr:rowOff>
    </xdr:from>
    <xdr:ext cx="469744" cy="259045"/>
    <xdr:sp macro="" textlink="">
      <xdr:nvSpPr>
        <xdr:cNvPr id="351" name="【福祉施設】&#10;一人当たり面積平均値テキスト">
          <a:extLst>
            <a:ext uri="{FF2B5EF4-FFF2-40B4-BE49-F238E27FC236}">
              <a16:creationId xmlns:a16="http://schemas.microsoft.com/office/drawing/2014/main" id="{B1E249C0-21EB-42E4-8A5F-71F132EFF3C0}"/>
            </a:ext>
          </a:extLst>
        </xdr:cNvPr>
        <xdr:cNvSpPr txBox="1"/>
      </xdr:nvSpPr>
      <xdr:spPr>
        <a:xfrm>
          <a:off x="9467850" y="1374341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55336</xdr:rowOff>
    </xdr:from>
    <xdr:to>
      <xdr:col>55</xdr:col>
      <xdr:colOff>50800</xdr:colOff>
      <xdr:row>83</xdr:row>
      <xdr:rowOff>156936</xdr:rowOff>
    </xdr:to>
    <xdr:sp macro="" textlink="">
      <xdr:nvSpPr>
        <xdr:cNvPr id="352" name="フローチャート: 判断 351">
          <a:extLst>
            <a:ext uri="{FF2B5EF4-FFF2-40B4-BE49-F238E27FC236}">
              <a16:creationId xmlns:a16="http://schemas.microsoft.com/office/drawing/2014/main" id="{A32D34A1-6C4C-4838-A6F4-E566E9B7EE78}"/>
            </a:ext>
          </a:extLst>
        </xdr:cNvPr>
        <xdr:cNvSpPr/>
      </xdr:nvSpPr>
      <xdr:spPr>
        <a:xfrm>
          <a:off x="9398000" y="13764986"/>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66221</xdr:rowOff>
    </xdr:from>
    <xdr:to>
      <xdr:col>50</xdr:col>
      <xdr:colOff>165100</xdr:colOff>
      <xdr:row>83</xdr:row>
      <xdr:rowOff>167821</xdr:rowOff>
    </xdr:to>
    <xdr:sp macro="" textlink="">
      <xdr:nvSpPr>
        <xdr:cNvPr id="353" name="フローチャート: 判断 352">
          <a:extLst>
            <a:ext uri="{FF2B5EF4-FFF2-40B4-BE49-F238E27FC236}">
              <a16:creationId xmlns:a16="http://schemas.microsoft.com/office/drawing/2014/main" id="{C2ACF505-7940-4D69-A595-48B521DBED2C}"/>
            </a:ext>
          </a:extLst>
        </xdr:cNvPr>
        <xdr:cNvSpPr/>
      </xdr:nvSpPr>
      <xdr:spPr>
        <a:xfrm>
          <a:off x="8636000" y="13775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77107</xdr:rowOff>
    </xdr:from>
    <xdr:to>
      <xdr:col>46</xdr:col>
      <xdr:colOff>38100</xdr:colOff>
      <xdr:row>84</xdr:row>
      <xdr:rowOff>7257</xdr:rowOff>
    </xdr:to>
    <xdr:sp macro="" textlink="">
      <xdr:nvSpPr>
        <xdr:cNvPr id="354" name="フローチャート: 判断 353">
          <a:extLst>
            <a:ext uri="{FF2B5EF4-FFF2-40B4-BE49-F238E27FC236}">
              <a16:creationId xmlns:a16="http://schemas.microsoft.com/office/drawing/2014/main" id="{93DFF15A-7A9D-487F-A462-B00E6A3F2ECD}"/>
            </a:ext>
          </a:extLst>
        </xdr:cNvPr>
        <xdr:cNvSpPr/>
      </xdr:nvSpPr>
      <xdr:spPr>
        <a:xfrm>
          <a:off x="7842250" y="13786757"/>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77107</xdr:rowOff>
    </xdr:from>
    <xdr:to>
      <xdr:col>41</xdr:col>
      <xdr:colOff>101600</xdr:colOff>
      <xdr:row>84</xdr:row>
      <xdr:rowOff>7257</xdr:rowOff>
    </xdr:to>
    <xdr:sp macro="" textlink="">
      <xdr:nvSpPr>
        <xdr:cNvPr id="355" name="フローチャート: 判断 354">
          <a:extLst>
            <a:ext uri="{FF2B5EF4-FFF2-40B4-BE49-F238E27FC236}">
              <a16:creationId xmlns:a16="http://schemas.microsoft.com/office/drawing/2014/main" id="{E3502F31-289C-4E3E-8CD3-606771C080E2}"/>
            </a:ext>
          </a:extLst>
        </xdr:cNvPr>
        <xdr:cNvSpPr/>
      </xdr:nvSpPr>
      <xdr:spPr>
        <a:xfrm>
          <a:off x="7029450" y="13786757"/>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87993</xdr:rowOff>
    </xdr:from>
    <xdr:to>
      <xdr:col>36</xdr:col>
      <xdr:colOff>165100</xdr:colOff>
      <xdr:row>84</xdr:row>
      <xdr:rowOff>18143</xdr:rowOff>
    </xdr:to>
    <xdr:sp macro="" textlink="">
      <xdr:nvSpPr>
        <xdr:cNvPr id="356" name="フローチャート: 判断 355">
          <a:extLst>
            <a:ext uri="{FF2B5EF4-FFF2-40B4-BE49-F238E27FC236}">
              <a16:creationId xmlns:a16="http://schemas.microsoft.com/office/drawing/2014/main" id="{281DA6C2-7F13-443D-A888-0BA30DC40BE7}"/>
            </a:ext>
          </a:extLst>
        </xdr:cNvPr>
        <xdr:cNvSpPr/>
      </xdr:nvSpPr>
      <xdr:spPr>
        <a:xfrm>
          <a:off x="6235700" y="13797643"/>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9F7DBB3A-92F9-42A1-BEE8-B9AED30C16FA}"/>
            </a:ext>
          </a:extLst>
        </xdr:cNvPr>
        <xdr:cNvSpPr txBox="1"/>
      </xdr:nvSpPr>
      <xdr:spPr>
        <a:xfrm>
          <a:off x="92583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D18652D1-040E-49C4-AE82-1A1B81721AA0}"/>
            </a:ext>
          </a:extLst>
        </xdr:cNvPr>
        <xdr:cNvSpPr txBox="1"/>
      </xdr:nvSpPr>
      <xdr:spPr>
        <a:xfrm>
          <a:off x="85153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054E5CF7-3B1A-425C-9F1C-F0B7E872D47A}"/>
            </a:ext>
          </a:extLst>
        </xdr:cNvPr>
        <xdr:cNvSpPr txBox="1"/>
      </xdr:nvSpPr>
      <xdr:spPr>
        <a:xfrm>
          <a:off x="77152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151B2B2A-99C4-4F80-9560-B1168720A064}"/>
            </a:ext>
          </a:extLst>
        </xdr:cNvPr>
        <xdr:cNvSpPr txBox="1"/>
      </xdr:nvSpPr>
      <xdr:spPr>
        <a:xfrm>
          <a:off x="69088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1" name="テキスト ボックス 360">
          <a:extLst>
            <a:ext uri="{FF2B5EF4-FFF2-40B4-BE49-F238E27FC236}">
              <a16:creationId xmlns:a16="http://schemas.microsoft.com/office/drawing/2014/main" id="{B13BE076-9A93-4288-A1DF-45953B97CD81}"/>
            </a:ext>
          </a:extLst>
        </xdr:cNvPr>
        <xdr:cNvSpPr txBox="1"/>
      </xdr:nvSpPr>
      <xdr:spPr>
        <a:xfrm>
          <a:off x="61150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82</xdr:row>
      <xdr:rowOff>117929</xdr:rowOff>
    </xdr:from>
    <xdr:to>
      <xdr:col>55</xdr:col>
      <xdr:colOff>50800</xdr:colOff>
      <xdr:row>83</xdr:row>
      <xdr:rowOff>48079</xdr:rowOff>
    </xdr:to>
    <xdr:sp macro="" textlink="">
      <xdr:nvSpPr>
        <xdr:cNvPr id="362" name="楕円 361">
          <a:extLst>
            <a:ext uri="{FF2B5EF4-FFF2-40B4-BE49-F238E27FC236}">
              <a16:creationId xmlns:a16="http://schemas.microsoft.com/office/drawing/2014/main" id="{DDFAC389-D3D0-4F67-87F3-52495FF9A03E}"/>
            </a:ext>
          </a:extLst>
        </xdr:cNvPr>
        <xdr:cNvSpPr/>
      </xdr:nvSpPr>
      <xdr:spPr>
        <a:xfrm>
          <a:off x="9398000" y="13662479"/>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81</xdr:row>
      <xdr:rowOff>140806</xdr:rowOff>
    </xdr:from>
    <xdr:ext cx="469744" cy="259045"/>
    <xdr:sp macro="" textlink="">
      <xdr:nvSpPr>
        <xdr:cNvPr id="363" name="【福祉施設】&#10;一人当たり面積該当値テキスト">
          <a:extLst>
            <a:ext uri="{FF2B5EF4-FFF2-40B4-BE49-F238E27FC236}">
              <a16:creationId xmlns:a16="http://schemas.microsoft.com/office/drawing/2014/main" id="{C5235AA8-D88F-4C5B-B756-86EC2E58B320}"/>
            </a:ext>
          </a:extLst>
        </xdr:cNvPr>
        <xdr:cNvSpPr txBox="1"/>
      </xdr:nvSpPr>
      <xdr:spPr>
        <a:xfrm>
          <a:off x="9467850" y="13520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82</xdr:row>
      <xdr:rowOff>117929</xdr:rowOff>
    </xdr:from>
    <xdr:to>
      <xdr:col>50</xdr:col>
      <xdr:colOff>165100</xdr:colOff>
      <xdr:row>83</xdr:row>
      <xdr:rowOff>48079</xdr:rowOff>
    </xdr:to>
    <xdr:sp macro="" textlink="">
      <xdr:nvSpPr>
        <xdr:cNvPr id="364" name="楕円 363">
          <a:extLst>
            <a:ext uri="{FF2B5EF4-FFF2-40B4-BE49-F238E27FC236}">
              <a16:creationId xmlns:a16="http://schemas.microsoft.com/office/drawing/2014/main" id="{C65470CA-E14E-4E3B-BC67-0A6AEA4B3625}"/>
            </a:ext>
          </a:extLst>
        </xdr:cNvPr>
        <xdr:cNvSpPr/>
      </xdr:nvSpPr>
      <xdr:spPr>
        <a:xfrm>
          <a:off x="8636000" y="13662479"/>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82</xdr:row>
      <xdr:rowOff>168729</xdr:rowOff>
    </xdr:from>
    <xdr:to>
      <xdr:col>55</xdr:col>
      <xdr:colOff>0</xdr:colOff>
      <xdr:row>82</xdr:row>
      <xdr:rowOff>168729</xdr:rowOff>
    </xdr:to>
    <xdr:cxnSp macro="">
      <xdr:nvCxnSpPr>
        <xdr:cNvPr id="365" name="直線コネクタ 364">
          <a:extLst>
            <a:ext uri="{FF2B5EF4-FFF2-40B4-BE49-F238E27FC236}">
              <a16:creationId xmlns:a16="http://schemas.microsoft.com/office/drawing/2014/main" id="{EADA79EC-95D3-4523-BCC3-26D783D39E50}"/>
            </a:ext>
          </a:extLst>
        </xdr:cNvPr>
        <xdr:cNvCxnSpPr/>
      </xdr:nvCxnSpPr>
      <xdr:spPr>
        <a:xfrm>
          <a:off x="8686800" y="13706929"/>
          <a:ext cx="7429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82</xdr:row>
      <xdr:rowOff>107043</xdr:rowOff>
    </xdr:from>
    <xdr:to>
      <xdr:col>46</xdr:col>
      <xdr:colOff>38100</xdr:colOff>
      <xdr:row>83</xdr:row>
      <xdr:rowOff>37193</xdr:rowOff>
    </xdr:to>
    <xdr:sp macro="" textlink="">
      <xdr:nvSpPr>
        <xdr:cNvPr id="366" name="楕円 365">
          <a:extLst>
            <a:ext uri="{FF2B5EF4-FFF2-40B4-BE49-F238E27FC236}">
              <a16:creationId xmlns:a16="http://schemas.microsoft.com/office/drawing/2014/main" id="{E4B5B705-9E71-4D81-ACD5-FE214543C256}"/>
            </a:ext>
          </a:extLst>
        </xdr:cNvPr>
        <xdr:cNvSpPr/>
      </xdr:nvSpPr>
      <xdr:spPr>
        <a:xfrm>
          <a:off x="7842250" y="13651593"/>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82</xdr:row>
      <xdr:rowOff>157843</xdr:rowOff>
    </xdr:from>
    <xdr:to>
      <xdr:col>50</xdr:col>
      <xdr:colOff>114300</xdr:colOff>
      <xdr:row>82</xdr:row>
      <xdr:rowOff>168729</xdr:rowOff>
    </xdr:to>
    <xdr:cxnSp macro="">
      <xdr:nvCxnSpPr>
        <xdr:cNvPr id="367" name="直線コネクタ 366">
          <a:extLst>
            <a:ext uri="{FF2B5EF4-FFF2-40B4-BE49-F238E27FC236}">
              <a16:creationId xmlns:a16="http://schemas.microsoft.com/office/drawing/2014/main" id="{1FB004E5-F8CA-426D-8D09-55C0A010C789}"/>
            </a:ext>
          </a:extLst>
        </xdr:cNvPr>
        <xdr:cNvCxnSpPr/>
      </xdr:nvCxnSpPr>
      <xdr:spPr>
        <a:xfrm>
          <a:off x="7886700" y="13702393"/>
          <a:ext cx="800100" cy="45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82</xdr:row>
      <xdr:rowOff>117929</xdr:rowOff>
    </xdr:from>
    <xdr:to>
      <xdr:col>41</xdr:col>
      <xdr:colOff>101600</xdr:colOff>
      <xdr:row>83</xdr:row>
      <xdr:rowOff>48079</xdr:rowOff>
    </xdr:to>
    <xdr:sp macro="" textlink="">
      <xdr:nvSpPr>
        <xdr:cNvPr id="368" name="楕円 367">
          <a:extLst>
            <a:ext uri="{FF2B5EF4-FFF2-40B4-BE49-F238E27FC236}">
              <a16:creationId xmlns:a16="http://schemas.microsoft.com/office/drawing/2014/main" id="{89607EFD-BFCF-4FC4-AB78-93C749472284}"/>
            </a:ext>
          </a:extLst>
        </xdr:cNvPr>
        <xdr:cNvSpPr/>
      </xdr:nvSpPr>
      <xdr:spPr>
        <a:xfrm>
          <a:off x="7029450" y="13662479"/>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82</xdr:row>
      <xdr:rowOff>157843</xdr:rowOff>
    </xdr:from>
    <xdr:to>
      <xdr:col>45</xdr:col>
      <xdr:colOff>177800</xdr:colOff>
      <xdr:row>82</xdr:row>
      <xdr:rowOff>168729</xdr:rowOff>
    </xdr:to>
    <xdr:cxnSp macro="">
      <xdr:nvCxnSpPr>
        <xdr:cNvPr id="369" name="直線コネクタ 368">
          <a:extLst>
            <a:ext uri="{FF2B5EF4-FFF2-40B4-BE49-F238E27FC236}">
              <a16:creationId xmlns:a16="http://schemas.microsoft.com/office/drawing/2014/main" id="{1C5B7456-3FC1-4A2C-9586-B8B191634041}"/>
            </a:ext>
          </a:extLst>
        </xdr:cNvPr>
        <xdr:cNvCxnSpPr/>
      </xdr:nvCxnSpPr>
      <xdr:spPr>
        <a:xfrm flipV="1">
          <a:off x="7080250" y="13702393"/>
          <a:ext cx="806450" cy="45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82</xdr:row>
      <xdr:rowOff>117929</xdr:rowOff>
    </xdr:from>
    <xdr:to>
      <xdr:col>36</xdr:col>
      <xdr:colOff>165100</xdr:colOff>
      <xdr:row>83</xdr:row>
      <xdr:rowOff>48079</xdr:rowOff>
    </xdr:to>
    <xdr:sp macro="" textlink="">
      <xdr:nvSpPr>
        <xdr:cNvPr id="370" name="楕円 369">
          <a:extLst>
            <a:ext uri="{FF2B5EF4-FFF2-40B4-BE49-F238E27FC236}">
              <a16:creationId xmlns:a16="http://schemas.microsoft.com/office/drawing/2014/main" id="{51167CA4-7C82-49B9-9102-42B140F3E972}"/>
            </a:ext>
          </a:extLst>
        </xdr:cNvPr>
        <xdr:cNvSpPr/>
      </xdr:nvSpPr>
      <xdr:spPr>
        <a:xfrm>
          <a:off x="6235700" y="13662479"/>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82</xdr:row>
      <xdr:rowOff>168729</xdr:rowOff>
    </xdr:from>
    <xdr:to>
      <xdr:col>41</xdr:col>
      <xdr:colOff>50800</xdr:colOff>
      <xdr:row>82</xdr:row>
      <xdr:rowOff>168729</xdr:rowOff>
    </xdr:to>
    <xdr:cxnSp macro="">
      <xdr:nvCxnSpPr>
        <xdr:cNvPr id="371" name="直線コネクタ 370">
          <a:extLst>
            <a:ext uri="{FF2B5EF4-FFF2-40B4-BE49-F238E27FC236}">
              <a16:creationId xmlns:a16="http://schemas.microsoft.com/office/drawing/2014/main" id="{390E5B0B-BF0D-438E-BF77-EF70C0E9A45A}"/>
            </a:ext>
          </a:extLst>
        </xdr:cNvPr>
        <xdr:cNvCxnSpPr/>
      </xdr:nvCxnSpPr>
      <xdr:spPr>
        <a:xfrm>
          <a:off x="6286500" y="13706929"/>
          <a:ext cx="7937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158948</xdr:rowOff>
    </xdr:from>
    <xdr:ext cx="469744" cy="259045"/>
    <xdr:sp macro="" textlink="">
      <xdr:nvSpPr>
        <xdr:cNvPr id="372" name="n_1aveValue【福祉施設】&#10;一人当たり面積">
          <a:extLst>
            <a:ext uri="{FF2B5EF4-FFF2-40B4-BE49-F238E27FC236}">
              <a16:creationId xmlns:a16="http://schemas.microsoft.com/office/drawing/2014/main" id="{69FE18AA-CA60-4F3F-B3B1-092440F40CA1}"/>
            </a:ext>
          </a:extLst>
        </xdr:cNvPr>
        <xdr:cNvSpPr txBox="1"/>
      </xdr:nvSpPr>
      <xdr:spPr>
        <a:xfrm>
          <a:off x="8458277" y="138685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169834</xdr:rowOff>
    </xdr:from>
    <xdr:ext cx="469744" cy="259045"/>
    <xdr:sp macro="" textlink="">
      <xdr:nvSpPr>
        <xdr:cNvPr id="373" name="n_2aveValue【福祉施設】&#10;一人当たり面積">
          <a:extLst>
            <a:ext uri="{FF2B5EF4-FFF2-40B4-BE49-F238E27FC236}">
              <a16:creationId xmlns:a16="http://schemas.microsoft.com/office/drawing/2014/main" id="{8F0C82E4-15CD-4A8F-8205-06EFE5152CB3}"/>
            </a:ext>
          </a:extLst>
        </xdr:cNvPr>
        <xdr:cNvSpPr txBox="1"/>
      </xdr:nvSpPr>
      <xdr:spPr>
        <a:xfrm>
          <a:off x="7677227" y="138731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169834</xdr:rowOff>
    </xdr:from>
    <xdr:ext cx="469744" cy="259045"/>
    <xdr:sp macro="" textlink="">
      <xdr:nvSpPr>
        <xdr:cNvPr id="374" name="n_3aveValue【福祉施設】&#10;一人当たり面積">
          <a:extLst>
            <a:ext uri="{FF2B5EF4-FFF2-40B4-BE49-F238E27FC236}">
              <a16:creationId xmlns:a16="http://schemas.microsoft.com/office/drawing/2014/main" id="{ADCDA639-C7FD-4EF0-807D-C5B2755595B5}"/>
            </a:ext>
          </a:extLst>
        </xdr:cNvPr>
        <xdr:cNvSpPr txBox="1"/>
      </xdr:nvSpPr>
      <xdr:spPr>
        <a:xfrm>
          <a:off x="6864427" y="138731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9270</xdr:rowOff>
    </xdr:from>
    <xdr:ext cx="469744" cy="259045"/>
    <xdr:sp macro="" textlink="">
      <xdr:nvSpPr>
        <xdr:cNvPr id="375" name="n_4aveValue【福祉施設】&#10;一人当たり面積">
          <a:extLst>
            <a:ext uri="{FF2B5EF4-FFF2-40B4-BE49-F238E27FC236}">
              <a16:creationId xmlns:a16="http://schemas.microsoft.com/office/drawing/2014/main" id="{D538F654-823F-42AC-AC40-955F82EC7B9F}"/>
            </a:ext>
          </a:extLst>
        </xdr:cNvPr>
        <xdr:cNvSpPr txBox="1"/>
      </xdr:nvSpPr>
      <xdr:spPr>
        <a:xfrm>
          <a:off x="6070677" y="138840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81</xdr:row>
      <xdr:rowOff>64606</xdr:rowOff>
    </xdr:from>
    <xdr:ext cx="469744" cy="259045"/>
    <xdr:sp macro="" textlink="">
      <xdr:nvSpPr>
        <xdr:cNvPr id="376" name="n_1mainValue【福祉施設】&#10;一人当たり面積">
          <a:extLst>
            <a:ext uri="{FF2B5EF4-FFF2-40B4-BE49-F238E27FC236}">
              <a16:creationId xmlns:a16="http://schemas.microsoft.com/office/drawing/2014/main" id="{9165C040-C572-436F-AEF2-74B15B5F138C}"/>
            </a:ext>
          </a:extLst>
        </xdr:cNvPr>
        <xdr:cNvSpPr txBox="1"/>
      </xdr:nvSpPr>
      <xdr:spPr>
        <a:xfrm>
          <a:off x="8458277" y="134440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81</xdr:row>
      <xdr:rowOff>53720</xdr:rowOff>
    </xdr:from>
    <xdr:ext cx="469744" cy="259045"/>
    <xdr:sp macro="" textlink="">
      <xdr:nvSpPr>
        <xdr:cNvPr id="377" name="n_2mainValue【福祉施設】&#10;一人当たり面積">
          <a:extLst>
            <a:ext uri="{FF2B5EF4-FFF2-40B4-BE49-F238E27FC236}">
              <a16:creationId xmlns:a16="http://schemas.microsoft.com/office/drawing/2014/main" id="{6C0CAA6D-666A-41FB-A092-C6F990FF5CF8}"/>
            </a:ext>
          </a:extLst>
        </xdr:cNvPr>
        <xdr:cNvSpPr txBox="1"/>
      </xdr:nvSpPr>
      <xdr:spPr>
        <a:xfrm>
          <a:off x="7677227" y="134331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81</xdr:row>
      <xdr:rowOff>64606</xdr:rowOff>
    </xdr:from>
    <xdr:ext cx="469744" cy="259045"/>
    <xdr:sp macro="" textlink="">
      <xdr:nvSpPr>
        <xdr:cNvPr id="378" name="n_3mainValue【福祉施設】&#10;一人当たり面積">
          <a:extLst>
            <a:ext uri="{FF2B5EF4-FFF2-40B4-BE49-F238E27FC236}">
              <a16:creationId xmlns:a16="http://schemas.microsoft.com/office/drawing/2014/main" id="{1ECB1294-BAE6-465D-80B5-F8D0C2E83B25}"/>
            </a:ext>
          </a:extLst>
        </xdr:cNvPr>
        <xdr:cNvSpPr txBox="1"/>
      </xdr:nvSpPr>
      <xdr:spPr>
        <a:xfrm>
          <a:off x="6864427" y="134440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81</xdr:row>
      <xdr:rowOff>64606</xdr:rowOff>
    </xdr:from>
    <xdr:ext cx="469744" cy="259045"/>
    <xdr:sp macro="" textlink="">
      <xdr:nvSpPr>
        <xdr:cNvPr id="379" name="n_4mainValue【福祉施設】&#10;一人当たり面積">
          <a:extLst>
            <a:ext uri="{FF2B5EF4-FFF2-40B4-BE49-F238E27FC236}">
              <a16:creationId xmlns:a16="http://schemas.microsoft.com/office/drawing/2014/main" id="{9C217D62-4391-4454-A1A1-5A26D92E9379}"/>
            </a:ext>
          </a:extLst>
        </xdr:cNvPr>
        <xdr:cNvSpPr txBox="1"/>
      </xdr:nvSpPr>
      <xdr:spPr>
        <a:xfrm>
          <a:off x="6070677" y="134440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0" name="正方形/長方形 379">
          <a:extLst>
            <a:ext uri="{FF2B5EF4-FFF2-40B4-BE49-F238E27FC236}">
              <a16:creationId xmlns:a16="http://schemas.microsoft.com/office/drawing/2014/main" id="{2D667329-8A7F-42BD-9B2B-1CF65D27A42B}"/>
            </a:ext>
          </a:extLst>
        </xdr:cNvPr>
        <xdr:cNvSpPr/>
      </xdr:nvSpPr>
      <xdr:spPr>
        <a:xfrm>
          <a:off x="685800" y="15049500"/>
          <a:ext cx="42672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1" name="正方形/長方形 380">
          <a:extLst>
            <a:ext uri="{FF2B5EF4-FFF2-40B4-BE49-F238E27FC236}">
              <a16:creationId xmlns:a16="http://schemas.microsoft.com/office/drawing/2014/main" id="{9391D5C8-AEB6-4E55-B7A2-0532301FB0FC}"/>
            </a:ext>
          </a:extLst>
        </xdr:cNvPr>
        <xdr:cNvSpPr/>
      </xdr:nvSpPr>
      <xdr:spPr>
        <a:xfrm>
          <a:off x="8128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2" name="正方形/長方形 381">
          <a:extLst>
            <a:ext uri="{FF2B5EF4-FFF2-40B4-BE49-F238E27FC236}">
              <a16:creationId xmlns:a16="http://schemas.microsoft.com/office/drawing/2014/main" id="{6F857288-A9FD-4CAE-AF17-F0AFB5F52408}"/>
            </a:ext>
          </a:extLst>
        </xdr:cNvPr>
        <xdr:cNvSpPr/>
      </xdr:nvSpPr>
      <xdr:spPr>
        <a:xfrm>
          <a:off x="8128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3" name="正方形/長方形 382">
          <a:extLst>
            <a:ext uri="{FF2B5EF4-FFF2-40B4-BE49-F238E27FC236}">
              <a16:creationId xmlns:a16="http://schemas.microsoft.com/office/drawing/2014/main" id="{54140200-917D-4066-9F00-55C8E2A92D17}"/>
            </a:ext>
          </a:extLst>
        </xdr:cNvPr>
        <xdr:cNvSpPr/>
      </xdr:nvSpPr>
      <xdr:spPr>
        <a:xfrm>
          <a:off x="17145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4" name="正方形/長方形 383">
          <a:extLst>
            <a:ext uri="{FF2B5EF4-FFF2-40B4-BE49-F238E27FC236}">
              <a16:creationId xmlns:a16="http://schemas.microsoft.com/office/drawing/2014/main" id="{CE7302F8-AF5B-43DB-A4C9-06ED149064A7}"/>
            </a:ext>
          </a:extLst>
        </xdr:cNvPr>
        <xdr:cNvSpPr/>
      </xdr:nvSpPr>
      <xdr:spPr>
        <a:xfrm>
          <a:off x="17145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5" name="正方形/長方形 384">
          <a:extLst>
            <a:ext uri="{FF2B5EF4-FFF2-40B4-BE49-F238E27FC236}">
              <a16:creationId xmlns:a16="http://schemas.microsoft.com/office/drawing/2014/main" id="{59CF62DB-C197-486A-9CE6-9AEA63AAA756}"/>
            </a:ext>
          </a:extLst>
        </xdr:cNvPr>
        <xdr:cNvSpPr/>
      </xdr:nvSpPr>
      <xdr:spPr>
        <a:xfrm>
          <a:off x="27432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6" name="正方形/長方形 385">
          <a:extLst>
            <a:ext uri="{FF2B5EF4-FFF2-40B4-BE49-F238E27FC236}">
              <a16:creationId xmlns:a16="http://schemas.microsoft.com/office/drawing/2014/main" id="{E4228F15-FD91-4756-9AE5-FD566C0507ED}"/>
            </a:ext>
          </a:extLst>
        </xdr:cNvPr>
        <xdr:cNvSpPr/>
      </xdr:nvSpPr>
      <xdr:spPr>
        <a:xfrm>
          <a:off x="27432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7" name="正方形/長方形 386">
          <a:extLst>
            <a:ext uri="{FF2B5EF4-FFF2-40B4-BE49-F238E27FC236}">
              <a16:creationId xmlns:a16="http://schemas.microsoft.com/office/drawing/2014/main" id="{2746D188-853D-418D-86CE-9BC2836D1D90}"/>
            </a:ext>
          </a:extLst>
        </xdr:cNvPr>
        <xdr:cNvSpPr/>
      </xdr:nvSpPr>
      <xdr:spPr>
        <a:xfrm>
          <a:off x="685800" y="16192500"/>
          <a:ext cx="42672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8" name="テキスト ボックス 387">
          <a:extLst>
            <a:ext uri="{FF2B5EF4-FFF2-40B4-BE49-F238E27FC236}">
              <a16:creationId xmlns:a16="http://schemas.microsoft.com/office/drawing/2014/main" id="{CD9058C3-D543-4B38-ADCD-DCDD7B3A5FF3}"/>
            </a:ext>
          </a:extLst>
        </xdr:cNvPr>
        <xdr:cNvSpPr txBox="1"/>
      </xdr:nvSpPr>
      <xdr:spPr>
        <a:xfrm>
          <a:off x="666750" y="16002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9" name="直線コネクタ 388">
          <a:extLst>
            <a:ext uri="{FF2B5EF4-FFF2-40B4-BE49-F238E27FC236}">
              <a16:creationId xmlns:a16="http://schemas.microsoft.com/office/drawing/2014/main" id="{10550982-E7E4-4B28-8689-05CD6DF3A71B}"/>
            </a:ext>
          </a:extLst>
        </xdr:cNvPr>
        <xdr:cNvCxnSpPr/>
      </xdr:nvCxnSpPr>
      <xdr:spPr>
        <a:xfrm>
          <a:off x="685800" y="18478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90" name="テキスト ボックス 389">
          <a:extLst>
            <a:ext uri="{FF2B5EF4-FFF2-40B4-BE49-F238E27FC236}">
              <a16:creationId xmlns:a16="http://schemas.microsoft.com/office/drawing/2014/main" id="{405C9313-DE6A-4758-9606-E0BB9E1EDA1B}"/>
            </a:ext>
          </a:extLst>
        </xdr:cNvPr>
        <xdr:cNvSpPr txBox="1"/>
      </xdr:nvSpPr>
      <xdr:spPr>
        <a:xfrm>
          <a:off x="275771" y="1833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91" name="直線コネクタ 390">
          <a:extLst>
            <a:ext uri="{FF2B5EF4-FFF2-40B4-BE49-F238E27FC236}">
              <a16:creationId xmlns:a16="http://schemas.microsoft.com/office/drawing/2014/main" id="{A5AA3D76-3EC9-43A9-A339-27FFE695B794}"/>
            </a:ext>
          </a:extLst>
        </xdr:cNvPr>
        <xdr:cNvCxnSpPr/>
      </xdr:nvCxnSpPr>
      <xdr:spPr>
        <a:xfrm>
          <a:off x="685800" y="18097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392" name="テキスト ボックス 391">
          <a:extLst>
            <a:ext uri="{FF2B5EF4-FFF2-40B4-BE49-F238E27FC236}">
              <a16:creationId xmlns:a16="http://schemas.microsoft.com/office/drawing/2014/main" id="{61D86D2B-0F29-4F34-B574-D7EC482D5D85}"/>
            </a:ext>
          </a:extLst>
        </xdr:cNvPr>
        <xdr:cNvSpPr txBox="1"/>
      </xdr:nvSpPr>
      <xdr:spPr>
        <a:xfrm>
          <a:off x="275771" y="17955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93" name="直線コネクタ 392">
          <a:extLst>
            <a:ext uri="{FF2B5EF4-FFF2-40B4-BE49-F238E27FC236}">
              <a16:creationId xmlns:a16="http://schemas.microsoft.com/office/drawing/2014/main" id="{E4469BC7-BB04-45DA-9249-227FC7BB3D77}"/>
            </a:ext>
          </a:extLst>
        </xdr:cNvPr>
        <xdr:cNvCxnSpPr/>
      </xdr:nvCxnSpPr>
      <xdr:spPr>
        <a:xfrm>
          <a:off x="685800" y="17716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94" name="テキスト ボックス 393">
          <a:extLst>
            <a:ext uri="{FF2B5EF4-FFF2-40B4-BE49-F238E27FC236}">
              <a16:creationId xmlns:a16="http://schemas.microsoft.com/office/drawing/2014/main" id="{41F09FF6-1D64-4C24-B9BB-618716CA5A4E}"/>
            </a:ext>
          </a:extLst>
        </xdr:cNvPr>
        <xdr:cNvSpPr txBox="1"/>
      </xdr:nvSpPr>
      <xdr:spPr>
        <a:xfrm>
          <a:off x="339891" y="17574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95" name="直線コネクタ 394">
          <a:extLst>
            <a:ext uri="{FF2B5EF4-FFF2-40B4-BE49-F238E27FC236}">
              <a16:creationId xmlns:a16="http://schemas.microsoft.com/office/drawing/2014/main" id="{08F0180A-0B0F-4FF8-B24A-78A5D79EE9E2}"/>
            </a:ext>
          </a:extLst>
        </xdr:cNvPr>
        <xdr:cNvCxnSpPr/>
      </xdr:nvCxnSpPr>
      <xdr:spPr>
        <a:xfrm>
          <a:off x="685800" y="17335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96" name="テキスト ボックス 395">
          <a:extLst>
            <a:ext uri="{FF2B5EF4-FFF2-40B4-BE49-F238E27FC236}">
              <a16:creationId xmlns:a16="http://schemas.microsoft.com/office/drawing/2014/main" id="{EDB0968B-8F56-40BA-A812-93AB1F69041D}"/>
            </a:ext>
          </a:extLst>
        </xdr:cNvPr>
        <xdr:cNvSpPr txBox="1"/>
      </xdr:nvSpPr>
      <xdr:spPr>
        <a:xfrm>
          <a:off x="339891" y="17193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97" name="直線コネクタ 396">
          <a:extLst>
            <a:ext uri="{FF2B5EF4-FFF2-40B4-BE49-F238E27FC236}">
              <a16:creationId xmlns:a16="http://schemas.microsoft.com/office/drawing/2014/main" id="{85AE7497-AED8-455D-8A01-6D01D5EA5133}"/>
            </a:ext>
          </a:extLst>
        </xdr:cNvPr>
        <xdr:cNvCxnSpPr/>
      </xdr:nvCxnSpPr>
      <xdr:spPr>
        <a:xfrm>
          <a:off x="685800" y="16954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98" name="テキスト ボックス 397">
          <a:extLst>
            <a:ext uri="{FF2B5EF4-FFF2-40B4-BE49-F238E27FC236}">
              <a16:creationId xmlns:a16="http://schemas.microsoft.com/office/drawing/2014/main" id="{F5D105B0-189E-457B-B659-06A51F9917F4}"/>
            </a:ext>
          </a:extLst>
        </xdr:cNvPr>
        <xdr:cNvSpPr txBox="1"/>
      </xdr:nvSpPr>
      <xdr:spPr>
        <a:xfrm>
          <a:off x="339891" y="16812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99" name="直線コネクタ 398">
          <a:extLst>
            <a:ext uri="{FF2B5EF4-FFF2-40B4-BE49-F238E27FC236}">
              <a16:creationId xmlns:a16="http://schemas.microsoft.com/office/drawing/2014/main" id="{CDF7635C-F0D6-477A-A817-891C77E38D28}"/>
            </a:ext>
          </a:extLst>
        </xdr:cNvPr>
        <xdr:cNvCxnSpPr/>
      </xdr:nvCxnSpPr>
      <xdr:spPr>
        <a:xfrm>
          <a:off x="685800" y="16573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400" name="テキスト ボックス 399">
          <a:extLst>
            <a:ext uri="{FF2B5EF4-FFF2-40B4-BE49-F238E27FC236}">
              <a16:creationId xmlns:a16="http://schemas.microsoft.com/office/drawing/2014/main" id="{5ED95A6F-EE84-476E-B4A5-C46BFDBF7295}"/>
            </a:ext>
          </a:extLst>
        </xdr:cNvPr>
        <xdr:cNvSpPr txBox="1"/>
      </xdr:nvSpPr>
      <xdr:spPr>
        <a:xfrm>
          <a:off x="339891" y="16431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1" name="直線コネクタ 400">
          <a:extLst>
            <a:ext uri="{FF2B5EF4-FFF2-40B4-BE49-F238E27FC236}">
              <a16:creationId xmlns:a16="http://schemas.microsoft.com/office/drawing/2014/main" id="{8F728CFC-BE49-4888-A39F-DED183CE98CD}"/>
            </a:ext>
          </a:extLst>
        </xdr:cNvPr>
        <xdr:cNvCxnSpPr/>
      </xdr:nvCxnSpPr>
      <xdr:spPr>
        <a:xfrm>
          <a:off x="685800" y="16192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96</xdr:row>
      <xdr:rowOff>162577</xdr:rowOff>
    </xdr:from>
    <xdr:ext cx="338939" cy="259045"/>
    <xdr:sp macro="" textlink="">
      <xdr:nvSpPr>
        <xdr:cNvPr id="402" name="テキスト ボックス 401">
          <a:extLst>
            <a:ext uri="{FF2B5EF4-FFF2-40B4-BE49-F238E27FC236}">
              <a16:creationId xmlns:a16="http://schemas.microsoft.com/office/drawing/2014/main" id="{7BD2C075-F351-4C23-9D5D-B1D9B9FA1BF7}"/>
            </a:ext>
          </a:extLst>
        </xdr:cNvPr>
        <xdr:cNvSpPr txBox="1"/>
      </xdr:nvSpPr>
      <xdr:spPr>
        <a:xfrm>
          <a:off x="384961" y="160502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403" name="【市民会館】&#10;有形固定資産減価償却率グラフ枠">
          <a:extLst>
            <a:ext uri="{FF2B5EF4-FFF2-40B4-BE49-F238E27FC236}">
              <a16:creationId xmlns:a16="http://schemas.microsoft.com/office/drawing/2014/main" id="{CF9F47C5-88A9-43F0-A8F9-1D135448C7BF}"/>
            </a:ext>
          </a:extLst>
        </xdr:cNvPr>
        <xdr:cNvSpPr/>
      </xdr:nvSpPr>
      <xdr:spPr>
        <a:xfrm>
          <a:off x="685800" y="16192500"/>
          <a:ext cx="42672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0</xdr:rowOff>
    </xdr:from>
    <xdr:to>
      <xdr:col>24</xdr:col>
      <xdr:colOff>62865</xdr:colOff>
      <xdr:row>108</xdr:row>
      <xdr:rowOff>152400</xdr:rowOff>
    </xdr:to>
    <xdr:cxnSp macro="">
      <xdr:nvCxnSpPr>
        <xdr:cNvPr id="404" name="直線コネクタ 403">
          <a:extLst>
            <a:ext uri="{FF2B5EF4-FFF2-40B4-BE49-F238E27FC236}">
              <a16:creationId xmlns:a16="http://schemas.microsoft.com/office/drawing/2014/main" id="{B72B8D7A-E0B4-4D80-8427-218B95D7408B}"/>
            </a:ext>
          </a:extLst>
        </xdr:cNvPr>
        <xdr:cNvCxnSpPr/>
      </xdr:nvCxnSpPr>
      <xdr:spPr>
        <a:xfrm flipV="1">
          <a:off x="4177665" y="16573500"/>
          <a:ext cx="0"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156227</xdr:rowOff>
    </xdr:from>
    <xdr:ext cx="469744" cy="259045"/>
    <xdr:sp macro="" textlink="">
      <xdr:nvSpPr>
        <xdr:cNvPr id="405" name="【市民会館】&#10;有形固定資産減価償却率最小値テキスト">
          <a:extLst>
            <a:ext uri="{FF2B5EF4-FFF2-40B4-BE49-F238E27FC236}">
              <a16:creationId xmlns:a16="http://schemas.microsoft.com/office/drawing/2014/main" id="{69FC3A54-2EED-4EB3-B415-E86890BB851F}"/>
            </a:ext>
          </a:extLst>
        </xdr:cNvPr>
        <xdr:cNvSpPr txBox="1"/>
      </xdr:nvSpPr>
      <xdr:spPr>
        <a:xfrm>
          <a:off x="4216400" y="18101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152400</xdr:rowOff>
    </xdr:from>
    <xdr:to>
      <xdr:col>24</xdr:col>
      <xdr:colOff>152400</xdr:colOff>
      <xdr:row>108</xdr:row>
      <xdr:rowOff>152400</xdr:rowOff>
    </xdr:to>
    <xdr:cxnSp macro="">
      <xdr:nvCxnSpPr>
        <xdr:cNvPr id="406" name="直線コネクタ 405">
          <a:extLst>
            <a:ext uri="{FF2B5EF4-FFF2-40B4-BE49-F238E27FC236}">
              <a16:creationId xmlns:a16="http://schemas.microsoft.com/office/drawing/2014/main" id="{0319D09F-E6F0-4D35-8A5E-774B8AC21569}"/>
            </a:ext>
          </a:extLst>
        </xdr:cNvPr>
        <xdr:cNvCxnSpPr/>
      </xdr:nvCxnSpPr>
      <xdr:spPr>
        <a:xfrm>
          <a:off x="4108450" y="180975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118127</xdr:rowOff>
    </xdr:from>
    <xdr:ext cx="405111" cy="259045"/>
    <xdr:sp macro="" textlink="">
      <xdr:nvSpPr>
        <xdr:cNvPr id="407" name="【市民会館】&#10;有形固定資産減価償却率最大値テキスト">
          <a:extLst>
            <a:ext uri="{FF2B5EF4-FFF2-40B4-BE49-F238E27FC236}">
              <a16:creationId xmlns:a16="http://schemas.microsoft.com/office/drawing/2014/main" id="{23E538EE-8A9F-4335-A97B-2602DC969836}"/>
            </a:ext>
          </a:extLst>
        </xdr:cNvPr>
        <xdr:cNvSpPr txBox="1"/>
      </xdr:nvSpPr>
      <xdr:spPr>
        <a:xfrm>
          <a:off x="4216400" y="16348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0</xdr:rowOff>
    </xdr:from>
    <xdr:to>
      <xdr:col>24</xdr:col>
      <xdr:colOff>152400</xdr:colOff>
      <xdr:row>100</xdr:row>
      <xdr:rowOff>0</xdr:rowOff>
    </xdr:to>
    <xdr:cxnSp macro="">
      <xdr:nvCxnSpPr>
        <xdr:cNvPr id="408" name="直線コネクタ 407">
          <a:extLst>
            <a:ext uri="{FF2B5EF4-FFF2-40B4-BE49-F238E27FC236}">
              <a16:creationId xmlns:a16="http://schemas.microsoft.com/office/drawing/2014/main" id="{83C4CA8F-388B-4154-BD48-89899E04DAAB}"/>
            </a:ext>
          </a:extLst>
        </xdr:cNvPr>
        <xdr:cNvCxnSpPr/>
      </xdr:nvCxnSpPr>
      <xdr:spPr>
        <a:xfrm>
          <a:off x="4108450" y="165735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102</xdr:row>
      <xdr:rowOff>36847</xdr:rowOff>
    </xdr:from>
    <xdr:ext cx="405111" cy="259045"/>
    <xdr:sp macro="" textlink="">
      <xdr:nvSpPr>
        <xdr:cNvPr id="409" name="【市民会館】&#10;有形固定資産減価償却率平均値テキスト">
          <a:extLst>
            <a:ext uri="{FF2B5EF4-FFF2-40B4-BE49-F238E27FC236}">
              <a16:creationId xmlns:a16="http://schemas.microsoft.com/office/drawing/2014/main" id="{02123DA7-E31D-405A-A9B3-37A894D1DEA3}"/>
            </a:ext>
          </a:extLst>
        </xdr:cNvPr>
        <xdr:cNvSpPr txBox="1"/>
      </xdr:nvSpPr>
      <xdr:spPr>
        <a:xfrm>
          <a:off x="4216400" y="169532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13970</xdr:rowOff>
    </xdr:from>
    <xdr:to>
      <xdr:col>24</xdr:col>
      <xdr:colOff>114300</xdr:colOff>
      <xdr:row>103</xdr:row>
      <xdr:rowOff>115570</xdr:rowOff>
    </xdr:to>
    <xdr:sp macro="" textlink="">
      <xdr:nvSpPr>
        <xdr:cNvPr id="410" name="フローチャート: 判断 409">
          <a:extLst>
            <a:ext uri="{FF2B5EF4-FFF2-40B4-BE49-F238E27FC236}">
              <a16:creationId xmlns:a16="http://schemas.microsoft.com/office/drawing/2014/main" id="{0FD6035D-ACBD-4D49-BF5E-A97E036D01D1}"/>
            </a:ext>
          </a:extLst>
        </xdr:cNvPr>
        <xdr:cNvSpPr/>
      </xdr:nvSpPr>
      <xdr:spPr>
        <a:xfrm>
          <a:off x="4127500" y="17101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25400</xdr:rowOff>
    </xdr:from>
    <xdr:to>
      <xdr:col>20</xdr:col>
      <xdr:colOff>38100</xdr:colOff>
      <xdr:row>103</xdr:row>
      <xdr:rowOff>127000</xdr:rowOff>
    </xdr:to>
    <xdr:sp macro="" textlink="">
      <xdr:nvSpPr>
        <xdr:cNvPr id="411" name="フローチャート: 判断 410">
          <a:extLst>
            <a:ext uri="{FF2B5EF4-FFF2-40B4-BE49-F238E27FC236}">
              <a16:creationId xmlns:a16="http://schemas.microsoft.com/office/drawing/2014/main" id="{FDD8E5FB-10CB-4B94-B371-8B6D3CB690CB}"/>
            </a:ext>
          </a:extLst>
        </xdr:cNvPr>
        <xdr:cNvSpPr/>
      </xdr:nvSpPr>
      <xdr:spPr>
        <a:xfrm>
          <a:off x="3384550" y="1711325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23495</xdr:rowOff>
    </xdr:from>
    <xdr:to>
      <xdr:col>15</xdr:col>
      <xdr:colOff>101600</xdr:colOff>
      <xdr:row>103</xdr:row>
      <xdr:rowOff>125095</xdr:rowOff>
    </xdr:to>
    <xdr:sp macro="" textlink="">
      <xdr:nvSpPr>
        <xdr:cNvPr id="412" name="フローチャート: 判断 411">
          <a:extLst>
            <a:ext uri="{FF2B5EF4-FFF2-40B4-BE49-F238E27FC236}">
              <a16:creationId xmlns:a16="http://schemas.microsoft.com/office/drawing/2014/main" id="{2539B80E-5F7F-4F4E-9DD6-E4B8A5F04143}"/>
            </a:ext>
          </a:extLst>
        </xdr:cNvPr>
        <xdr:cNvSpPr/>
      </xdr:nvSpPr>
      <xdr:spPr>
        <a:xfrm>
          <a:off x="2571750" y="17111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102</xdr:row>
      <xdr:rowOff>170180</xdr:rowOff>
    </xdr:from>
    <xdr:to>
      <xdr:col>10</xdr:col>
      <xdr:colOff>165100</xdr:colOff>
      <xdr:row>103</xdr:row>
      <xdr:rowOff>100330</xdr:rowOff>
    </xdr:to>
    <xdr:sp macro="" textlink="">
      <xdr:nvSpPr>
        <xdr:cNvPr id="413" name="フローチャート: 判断 412">
          <a:extLst>
            <a:ext uri="{FF2B5EF4-FFF2-40B4-BE49-F238E27FC236}">
              <a16:creationId xmlns:a16="http://schemas.microsoft.com/office/drawing/2014/main" id="{DDD83030-BC6E-4518-AA90-1ABFE57887B0}"/>
            </a:ext>
          </a:extLst>
        </xdr:cNvPr>
        <xdr:cNvSpPr/>
      </xdr:nvSpPr>
      <xdr:spPr>
        <a:xfrm>
          <a:off x="1778000" y="17086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103</xdr:row>
      <xdr:rowOff>52070</xdr:rowOff>
    </xdr:from>
    <xdr:to>
      <xdr:col>6</xdr:col>
      <xdr:colOff>38100</xdr:colOff>
      <xdr:row>103</xdr:row>
      <xdr:rowOff>153670</xdr:rowOff>
    </xdr:to>
    <xdr:sp macro="" textlink="">
      <xdr:nvSpPr>
        <xdr:cNvPr id="414" name="フローチャート: 判断 413">
          <a:extLst>
            <a:ext uri="{FF2B5EF4-FFF2-40B4-BE49-F238E27FC236}">
              <a16:creationId xmlns:a16="http://schemas.microsoft.com/office/drawing/2014/main" id="{36EBDC21-EA76-4FBB-AAB3-1CC1BB43BD4B}"/>
            </a:ext>
          </a:extLst>
        </xdr:cNvPr>
        <xdr:cNvSpPr/>
      </xdr:nvSpPr>
      <xdr:spPr>
        <a:xfrm>
          <a:off x="984250" y="1713992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5" name="テキスト ボックス 414">
          <a:extLst>
            <a:ext uri="{FF2B5EF4-FFF2-40B4-BE49-F238E27FC236}">
              <a16:creationId xmlns:a16="http://schemas.microsoft.com/office/drawing/2014/main" id="{B494FA0F-A4E4-460D-B3CD-27739CBCCC58}"/>
            </a:ext>
          </a:extLst>
        </xdr:cNvPr>
        <xdr:cNvSpPr txBox="1"/>
      </xdr:nvSpPr>
      <xdr:spPr>
        <a:xfrm>
          <a:off x="40068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6" name="テキスト ボックス 415">
          <a:extLst>
            <a:ext uri="{FF2B5EF4-FFF2-40B4-BE49-F238E27FC236}">
              <a16:creationId xmlns:a16="http://schemas.microsoft.com/office/drawing/2014/main" id="{B6B89AB5-7DA1-4A34-96ED-07AA3695DA4B}"/>
            </a:ext>
          </a:extLst>
        </xdr:cNvPr>
        <xdr:cNvSpPr txBox="1"/>
      </xdr:nvSpPr>
      <xdr:spPr>
        <a:xfrm>
          <a:off x="32575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7" name="テキスト ボックス 416">
          <a:extLst>
            <a:ext uri="{FF2B5EF4-FFF2-40B4-BE49-F238E27FC236}">
              <a16:creationId xmlns:a16="http://schemas.microsoft.com/office/drawing/2014/main" id="{CE73ED36-F1C2-4EBB-86EB-BB4042840D56}"/>
            </a:ext>
          </a:extLst>
        </xdr:cNvPr>
        <xdr:cNvSpPr txBox="1"/>
      </xdr:nvSpPr>
      <xdr:spPr>
        <a:xfrm>
          <a:off x="24511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8" name="テキスト ボックス 417">
          <a:extLst>
            <a:ext uri="{FF2B5EF4-FFF2-40B4-BE49-F238E27FC236}">
              <a16:creationId xmlns:a16="http://schemas.microsoft.com/office/drawing/2014/main" id="{B0B5F837-6837-45F6-9F71-42556D43FE4F}"/>
            </a:ext>
          </a:extLst>
        </xdr:cNvPr>
        <xdr:cNvSpPr txBox="1"/>
      </xdr:nvSpPr>
      <xdr:spPr>
        <a:xfrm>
          <a:off x="16573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9" name="テキスト ボックス 418">
          <a:extLst>
            <a:ext uri="{FF2B5EF4-FFF2-40B4-BE49-F238E27FC236}">
              <a16:creationId xmlns:a16="http://schemas.microsoft.com/office/drawing/2014/main" id="{080725A8-0E10-4C15-BD91-7F45FA684433}"/>
            </a:ext>
          </a:extLst>
        </xdr:cNvPr>
        <xdr:cNvSpPr txBox="1"/>
      </xdr:nvSpPr>
      <xdr:spPr>
        <a:xfrm>
          <a:off x="8572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151130</xdr:rowOff>
    </xdr:from>
    <xdr:to>
      <xdr:col>24</xdr:col>
      <xdr:colOff>114300</xdr:colOff>
      <xdr:row>105</xdr:row>
      <xdr:rowOff>81280</xdr:rowOff>
    </xdr:to>
    <xdr:sp macro="" textlink="">
      <xdr:nvSpPr>
        <xdr:cNvPr id="420" name="楕円 419">
          <a:extLst>
            <a:ext uri="{FF2B5EF4-FFF2-40B4-BE49-F238E27FC236}">
              <a16:creationId xmlns:a16="http://schemas.microsoft.com/office/drawing/2014/main" id="{79EC8A40-1133-4DF0-8136-D3621DA9BC2B}"/>
            </a:ext>
          </a:extLst>
        </xdr:cNvPr>
        <xdr:cNvSpPr/>
      </xdr:nvSpPr>
      <xdr:spPr>
        <a:xfrm>
          <a:off x="4127500" y="17410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104</xdr:row>
      <xdr:rowOff>129557</xdr:rowOff>
    </xdr:from>
    <xdr:ext cx="405111" cy="259045"/>
    <xdr:sp macro="" textlink="">
      <xdr:nvSpPr>
        <xdr:cNvPr id="421" name="【市民会館】&#10;有形固定資産減価償却率該当値テキスト">
          <a:extLst>
            <a:ext uri="{FF2B5EF4-FFF2-40B4-BE49-F238E27FC236}">
              <a16:creationId xmlns:a16="http://schemas.microsoft.com/office/drawing/2014/main" id="{19C72EB4-F9D1-4BBF-87DE-8148E139CEC8}"/>
            </a:ext>
          </a:extLst>
        </xdr:cNvPr>
        <xdr:cNvSpPr txBox="1"/>
      </xdr:nvSpPr>
      <xdr:spPr>
        <a:xfrm>
          <a:off x="4216400" y="17388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104</xdr:row>
      <xdr:rowOff>113030</xdr:rowOff>
    </xdr:from>
    <xdr:to>
      <xdr:col>20</xdr:col>
      <xdr:colOff>38100</xdr:colOff>
      <xdr:row>105</xdr:row>
      <xdr:rowOff>43180</xdr:rowOff>
    </xdr:to>
    <xdr:sp macro="" textlink="">
      <xdr:nvSpPr>
        <xdr:cNvPr id="422" name="楕円 421">
          <a:extLst>
            <a:ext uri="{FF2B5EF4-FFF2-40B4-BE49-F238E27FC236}">
              <a16:creationId xmlns:a16="http://schemas.microsoft.com/office/drawing/2014/main" id="{4AFF2F87-469D-4E55-8ABA-F49AB5937272}"/>
            </a:ext>
          </a:extLst>
        </xdr:cNvPr>
        <xdr:cNvSpPr/>
      </xdr:nvSpPr>
      <xdr:spPr>
        <a:xfrm>
          <a:off x="3384550" y="1737233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104</xdr:row>
      <xdr:rowOff>163830</xdr:rowOff>
    </xdr:from>
    <xdr:to>
      <xdr:col>24</xdr:col>
      <xdr:colOff>63500</xdr:colOff>
      <xdr:row>105</xdr:row>
      <xdr:rowOff>30480</xdr:rowOff>
    </xdr:to>
    <xdr:cxnSp macro="">
      <xdr:nvCxnSpPr>
        <xdr:cNvPr id="423" name="直線コネクタ 422">
          <a:extLst>
            <a:ext uri="{FF2B5EF4-FFF2-40B4-BE49-F238E27FC236}">
              <a16:creationId xmlns:a16="http://schemas.microsoft.com/office/drawing/2014/main" id="{DD738396-939F-4A61-8923-A7384DCC6D8A}"/>
            </a:ext>
          </a:extLst>
        </xdr:cNvPr>
        <xdr:cNvCxnSpPr/>
      </xdr:nvCxnSpPr>
      <xdr:spPr>
        <a:xfrm>
          <a:off x="3429000" y="17423130"/>
          <a:ext cx="7493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104</xdr:row>
      <xdr:rowOff>73025</xdr:rowOff>
    </xdr:from>
    <xdr:to>
      <xdr:col>15</xdr:col>
      <xdr:colOff>101600</xdr:colOff>
      <xdr:row>105</xdr:row>
      <xdr:rowOff>3175</xdr:rowOff>
    </xdr:to>
    <xdr:sp macro="" textlink="">
      <xdr:nvSpPr>
        <xdr:cNvPr id="424" name="楕円 423">
          <a:extLst>
            <a:ext uri="{FF2B5EF4-FFF2-40B4-BE49-F238E27FC236}">
              <a16:creationId xmlns:a16="http://schemas.microsoft.com/office/drawing/2014/main" id="{CA8AD220-C3FD-4243-A1F4-0CBF9DF2897F}"/>
            </a:ext>
          </a:extLst>
        </xdr:cNvPr>
        <xdr:cNvSpPr/>
      </xdr:nvSpPr>
      <xdr:spPr>
        <a:xfrm>
          <a:off x="2571750" y="17332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104</xdr:row>
      <xdr:rowOff>123825</xdr:rowOff>
    </xdr:from>
    <xdr:to>
      <xdr:col>19</xdr:col>
      <xdr:colOff>177800</xdr:colOff>
      <xdr:row>104</xdr:row>
      <xdr:rowOff>163830</xdr:rowOff>
    </xdr:to>
    <xdr:cxnSp macro="">
      <xdr:nvCxnSpPr>
        <xdr:cNvPr id="425" name="直線コネクタ 424">
          <a:extLst>
            <a:ext uri="{FF2B5EF4-FFF2-40B4-BE49-F238E27FC236}">
              <a16:creationId xmlns:a16="http://schemas.microsoft.com/office/drawing/2014/main" id="{05817965-39AD-499A-AC8A-7B118AB76509}"/>
            </a:ext>
          </a:extLst>
        </xdr:cNvPr>
        <xdr:cNvCxnSpPr/>
      </xdr:nvCxnSpPr>
      <xdr:spPr>
        <a:xfrm>
          <a:off x="2622550" y="17383125"/>
          <a:ext cx="80645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104</xdr:row>
      <xdr:rowOff>33020</xdr:rowOff>
    </xdr:from>
    <xdr:to>
      <xdr:col>10</xdr:col>
      <xdr:colOff>165100</xdr:colOff>
      <xdr:row>104</xdr:row>
      <xdr:rowOff>134620</xdr:rowOff>
    </xdr:to>
    <xdr:sp macro="" textlink="">
      <xdr:nvSpPr>
        <xdr:cNvPr id="426" name="楕円 425">
          <a:extLst>
            <a:ext uri="{FF2B5EF4-FFF2-40B4-BE49-F238E27FC236}">
              <a16:creationId xmlns:a16="http://schemas.microsoft.com/office/drawing/2014/main" id="{BF2404EC-57BC-44ED-804A-238C09121F94}"/>
            </a:ext>
          </a:extLst>
        </xdr:cNvPr>
        <xdr:cNvSpPr/>
      </xdr:nvSpPr>
      <xdr:spPr>
        <a:xfrm>
          <a:off x="1778000" y="17292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104</xdr:row>
      <xdr:rowOff>83820</xdr:rowOff>
    </xdr:from>
    <xdr:to>
      <xdr:col>15</xdr:col>
      <xdr:colOff>50800</xdr:colOff>
      <xdr:row>104</xdr:row>
      <xdr:rowOff>123825</xdr:rowOff>
    </xdr:to>
    <xdr:cxnSp macro="">
      <xdr:nvCxnSpPr>
        <xdr:cNvPr id="427" name="直線コネクタ 426">
          <a:extLst>
            <a:ext uri="{FF2B5EF4-FFF2-40B4-BE49-F238E27FC236}">
              <a16:creationId xmlns:a16="http://schemas.microsoft.com/office/drawing/2014/main" id="{9BE1B3CF-7DED-46C3-ABF8-ADD218C216CE}"/>
            </a:ext>
          </a:extLst>
        </xdr:cNvPr>
        <xdr:cNvCxnSpPr/>
      </xdr:nvCxnSpPr>
      <xdr:spPr>
        <a:xfrm>
          <a:off x="1828800" y="17343120"/>
          <a:ext cx="79375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103</xdr:row>
      <xdr:rowOff>166370</xdr:rowOff>
    </xdr:from>
    <xdr:to>
      <xdr:col>6</xdr:col>
      <xdr:colOff>38100</xdr:colOff>
      <xdr:row>104</xdr:row>
      <xdr:rowOff>96520</xdr:rowOff>
    </xdr:to>
    <xdr:sp macro="" textlink="">
      <xdr:nvSpPr>
        <xdr:cNvPr id="428" name="楕円 427">
          <a:extLst>
            <a:ext uri="{FF2B5EF4-FFF2-40B4-BE49-F238E27FC236}">
              <a16:creationId xmlns:a16="http://schemas.microsoft.com/office/drawing/2014/main" id="{236914AA-4E9B-420C-88AC-31B33F1E2CDB}"/>
            </a:ext>
          </a:extLst>
        </xdr:cNvPr>
        <xdr:cNvSpPr/>
      </xdr:nvSpPr>
      <xdr:spPr>
        <a:xfrm>
          <a:off x="984250" y="1725422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104</xdr:row>
      <xdr:rowOff>45720</xdr:rowOff>
    </xdr:from>
    <xdr:to>
      <xdr:col>10</xdr:col>
      <xdr:colOff>114300</xdr:colOff>
      <xdr:row>104</xdr:row>
      <xdr:rowOff>83820</xdr:rowOff>
    </xdr:to>
    <xdr:cxnSp macro="">
      <xdr:nvCxnSpPr>
        <xdr:cNvPr id="429" name="直線コネクタ 428">
          <a:extLst>
            <a:ext uri="{FF2B5EF4-FFF2-40B4-BE49-F238E27FC236}">
              <a16:creationId xmlns:a16="http://schemas.microsoft.com/office/drawing/2014/main" id="{2C138601-416A-414F-ADA8-358E51F3F614}"/>
            </a:ext>
          </a:extLst>
        </xdr:cNvPr>
        <xdr:cNvCxnSpPr/>
      </xdr:nvCxnSpPr>
      <xdr:spPr>
        <a:xfrm>
          <a:off x="1028700" y="17305020"/>
          <a:ext cx="8001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101</xdr:row>
      <xdr:rowOff>143527</xdr:rowOff>
    </xdr:from>
    <xdr:ext cx="405111" cy="259045"/>
    <xdr:sp macro="" textlink="">
      <xdr:nvSpPr>
        <xdr:cNvPr id="430" name="n_1aveValue【市民会館】&#10;有形固定資産減価償却率">
          <a:extLst>
            <a:ext uri="{FF2B5EF4-FFF2-40B4-BE49-F238E27FC236}">
              <a16:creationId xmlns:a16="http://schemas.microsoft.com/office/drawing/2014/main" id="{128E7349-FC82-4E35-9A80-0E0A1FA78C73}"/>
            </a:ext>
          </a:extLst>
        </xdr:cNvPr>
        <xdr:cNvSpPr txBox="1"/>
      </xdr:nvSpPr>
      <xdr:spPr>
        <a:xfrm>
          <a:off x="3239144" y="16888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101</xdr:row>
      <xdr:rowOff>141622</xdr:rowOff>
    </xdr:from>
    <xdr:ext cx="405111" cy="259045"/>
    <xdr:sp macro="" textlink="">
      <xdr:nvSpPr>
        <xdr:cNvPr id="431" name="n_2aveValue【市民会館】&#10;有形固定資産減価償却率">
          <a:extLst>
            <a:ext uri="{FF2B5EF4-FFF2-40B4-BE49-F238E27FC236}">
              <a16:creationId xmlns:a16="http://schemas.microsoft.com/office/drawing/2014/main" id="{92431434-AE08-4977-A3AD-C5AA2F2E47E2}"/>
            </a:ext>
          </a:extLst>
        </xdr:cNvPr>
        <xdr:cNvSpPr txBox="1"/>
      </xdr:nvSpPr>
      <xdr:spPr>
        <a:xfrm>
          <a:off x="2439044" y="16886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101</xdr:row>
      <xdr:rowOff>116857</xdr:rowOff>
    </xdr:from>
    <xdr:ext cx="405111" cy="259045"/>
    <xdr:sp macro="" textlink="">
      <xdr:nvSpPr>
        <xdr:cNvPr id="432" name="n_3aveValue【市民会館】&#10;有形固定資産減価償却率">
          <a:extLst>
            <a:ext uri="{FF2B5EF4-FFF2-40B4-BE49-F238E27FC236}">
              <a16:creationId xmlns:a16="http://schemas.microsoft.com/office/drawing/2014/main" id="{A88D9A12-8D00-4E4D-9F68-EFA49304C80A}"/>
            </a:ext>
          </a:extLst>
        </xdr:cNvPr>
        <xdr:cNvSpPr txBox="1"/>
      </xdr:nvSpPr>
      <xdr:spPr>
        <a:xfrm>
          <a:off x="1645294" y="16861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101</xdr:row>
      <xdr:rowOff>170197</xdr:rowOff>
    </xdr:from>
    <xdr:ext cx="405111" cy="259045"/>
    <xdr:sp macro="" textlink="">
      <xdr:nvSpPr>
        <xdr:cNvPr id="433" name="n_4aveValue【市民会館】&#10;有形固定資産減価償却率">
          <a:extLst>
            <a:ext uri="{FF2B5EF4-FFF2-40B4-BE49-F238E27FC236}">
              <a16:creationId xmlns:a16="http://schemas.microsoft.com/office/drawing/2014/main" id="{87E776FB-0F15-45AB-A771-25C97B92E0D4}"/>
            </a:ext>
          </a:extLst>
        </xdr:cNvPr>
        <xdr:cNvSpPr txBox="1"/>
      </xdr:nvSpPr>
      <xdr:spPr>
        <a:xfrm>
          <a:off x="851544" y="16915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105</xdr:row>
      <xdr:rowOff>34307</xdr:rowOff>
    </xdr:from>
    <xdr:ext cx="405111" cy="259045"/>
    <xdr:sp macro="" textlink="">
      <xdr:nvSpPr>
        <xdr:cNvPr id="434" name="n_1mainValue【市民会館】&#10;有形固定資産減価償却率">
          <a:extLst>
            <a:ext uri="{FF2B5EF4-FFF2-40B4-BE49-F238E27FC236}">
              <a16:creationId xmlns:a16="http://schemas.microsoft.com/office/drawing/2014/main" id="{909E59D4-334E-4FA2-9EAA-01CA362373B8}"/>
            </a:ext>
          </a:extLst>
        </xdr:cNvPr>
        <xdr:cNvSpPr txBox="1"/>
      </xdr:nvSpPr>
      <xdr:spPr>
        <a:xfrm>
          <a:off x="3239144" y="17465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165752</xdr:rowOff>
    </xdr:from>
    <xdr:ext cx="405111" cy="259045"/>
    <xdr:sp macro="" textlink="">
      <xdr:nvSpPr>
        <xdr:cNvPr id="435" name="n_2mainValue【市民会館】&#10;有形固定資産減価償却率">
          <a:extLst>
            <a:ext uri="{FF2B5EF4-FFF2-40B4-BE49-F238E27FC236}">
              <a16:creationId xmlns:a16="http://schemas.microsoft.com/office/drawing/2014/main" id="{0A527FCB-4006-4898-A87F-529DC6BC5C05}"/>
            </a:ext>
          </a:extLst>
        </xdr:cNvPr>
        <xdr:cNvSpPr txBox="1"/>
      </xdr:nvSpPr>
      <xdr:spPr>
        <a:xfrm>
          <a:off x="2439044" y="17425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104</xdr:row>
      <xdr:rowOff>125747</xdr:rowOff>
    </xdr:from>
    <xdr:ext cx="405111" cy="259045"/>
    <xdr:sp macro="" textlink="">
      <xdr:nvSpPr>
        <xdr:cNvPr id="436" name="n_3mainValue【市民会館】&#10;有形固定資産減価償却率">
          <a:extLst>
            <a:ext uri="{FF2B5EF4-FFF2-40B4-BE49-F238E27FC236}">
              <a16:creationId xmlns:a16="http://schemas.microsoft.com/office/drawing/2014/main" id="{140DDE0D-6F43-4A1B-A753-AC236E371906}"/>
            </a:ext>
          </a:extLst>
        </xdr:cNvPr>
        <xdr:cNvSpPr txBox="1"/>
      </xdr:nvSpPr>
      <xdr:spPr>
        <a:xfrm>
          <a:off x="1645294" y="17385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104</xdr:row>
      <xdr:rowOff>87647</xdr:rowOff>
    </xdr:from>
    <xdr:ext cx="405111" cy="259045"/>
    <xdr:sp macro="" textlink="">
      <xdr:nvSpPr>
        <xdr:cNvPr id="437" name="n_4mainValue【市民会館】&#10;有形固定資産減価償却率">
          <a:extLst>
            <a:ext uri="{FF2B5EF4-FFF2-40B4-BE49-F238E27FC236}">
              <a16:creationId xmlns:a16="http://schemas.microsoft.com/office/drawing/2014/main" id="{9CCF74F0-6623-4DBA-8650-7B2721A4C0C0}"/>
            </a:ext>
          </a:extLst>
        </xdr:cNvPr>
        <xdr:cNvSpPr txBox="1"/>
      </xdr:nvSpPr>
      <xdr:spPr>
        <a:xfrm>
          <a:off x="851544" y="17346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8" name="正方形/長方形 437">
          <a:extLst>
            <a:ext uri="{FF2B5EF4-FFF2-40B4-BE49-F238E27FC236}">
              <a16:creationId xmlns:a16="http://schemas.microsoft.com/office/drawing/2014/main" id="{3A71C065-087B-4D9B-B3C2-8F6E21663FD9}"/>
            </a:ext>
          </a:extLst>
        </xdr:cNvPr>
        <xdr:cNvSpPr/>
      </xdr:nvSpPr>
      <xdr:spPr>
        <a:xfrm>
          <a:off x="5956300" y="15049500"/>
          <a:ext cx="424815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9" name="正方形/長方形 438">
          <a:extLst>
            <a:ext uri="{FF2B5EF4-FFF2-40B4-BE49-F238E27FC236}">
              <a16:creationId xmlns:a16="http://schemas.microsoft.com/office/drawing/2014/main" id="{58B14A06-9067-47FF-A5F0-48799BCE312E}"/>
            </a:ext>
          </a:extLst>
        </xdr:cNvPr>
        <xdr:cNvSpPr/>
      </xdr:nvSpPr>
      <xdr:spPr>
        <a:xfrm>
          <a:off x="606425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40" name="正方形/長方形 439">
          <a:extLst>
            <a:ext uri="{FF2B5EF4-FFF2-40B4-BE49-F238E27FC236}">
              <a16:creationId xmlns:a16="http://schemas.microsoft.com/office/drawing/2014/main" id="{78267472-E421-4975-92FA-A70D7A577DD0}"/>
            </a:ext>
          </a:extLst>
        </xdr:cNvPr>
        <xdr:cNvSpPr/>
      </xdr:nvSpPr>
      <xdr:spPr>
        <a:xfrm>
          <a:off x="606425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41" name="正方形/長方形 440">
          <a:extLst>
            <a:ext uri="{FF2B5EF4-FFF2-40B4-BE49-F238E27FC236}">
              <a16:creationId xmlns:a16="http://schemas.microsoft.com/office/drawing/2014/main" id="{9FD88E93-F3E2-4E5D-B1E2-1CCF17C6019A}"/>
            </a:ext>
          </a:extLst>
        </xdr:cNvPr>
        <xdr:cNvSpPr/>
      </xdr:nvSpPr>
      <xdr:spPr>
        <a:xfrm>
          <a:off x="69850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2" name="正方形/長方形 441">
          <a:extLst>
            <a:ext uri="{FF2B5EF4-FFF2-40B4-BE49-F238E27FC236}">
              <a16:creationId xmlns:a16="http://schemas.microsoft.com/office/drawing/2014/main" id="{6237C924-B137-40D2-B688-22467B4B1A03}"/>
            </a:ext>
          </a:extLst>
        </xdr:cNvPr>
        <xdr:cNvSpPr/>
      </xdr:nvSpPr>
      <xdr:spPr>
        <a:xfrm>
          <a:off x="69850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3" name="正方形/長方形 442">
          <a:extLst>
            <a:ext uri="{FF2B5EF4-FFF2-40B4-BE49-F238E27FC236}">
              <a16:creationId xmlns:a16="http://schemas.microsoft.com/office/drawing/2014/main" id="{68414FCF-5E3F-4215-8E2D-90979C02F1B3}"/>
            </a:ext>
          </a:extLst>
        </xdr:cNvPr>
        <xdr:cNvSpPr/>
      </xdr:nvSpPr>
      <xdr:spPr>
        <a:xfrm>
          <a:off x="80137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4" name="正方形/長方形 443">
          <a:extLst>
            <a:ext uri="{FF2B5EF4-FFF2-40B4-BE49-F238E27FC236}">
              <a16:creationId xmlns:a16="http://schemas.microsoft.com/office/drawing/2014/main" id="{5D9FCFC9-93F5-4CB1-89B9-042593846EE3}"/>
            </a:ext>
          </a:extLst>
        </xdr:cNvPr>
        <xdr:cNvSpPr/>
      </xdr:nvSpPr>
      <xdr:spPr>
        <a:xfrm>
          <a:off x="80137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5" name="正方形/長方形 444">
          <a:extLst>
            <a:ext uri="{FF2B5EF4-FFF2-40B4-BE49-F238E27FC236}">
              <a16:creationId xmlns:a16="http://schemas.microsoft.com/office/drawing/2014/main" id="{5A70A2CB-B592-4858-BD03-49DA967D2793}"/>
            </a:ext>
          </a:extLst>
        </xdr:cNvPr>
        <xdr:cNvSpPr/>
      </xdr:nvSpPr>
      <xdr:spPr>
        <a:xfrm>
          <a:off x="5956300" y="16192500"/>
          <a:ext cx="424815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6" name="テキスト ボックス 445">
          <a:extLst>
            <a:ext uri="{FF2B5EF4-FFF2-40B4-BE49-F238E27FC236}">
              <a16:creationId xmlns:a16="http://schemas.microsoft.com/office/drawing/2014/main" id="{F23CDD59-1139-47FB-A5F3-182ED2BF41C0}"/>
            </a:ext>
          </a:extLst>
        </xdr:cNvPr>
        <xdr:cNvSpPr txBox="1"/>
      </xdr:nvSpPr>
      <xdr:spPr>
        <a:xfrm>
          <a:off x="5918200" y="16002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7" name="直線コネクタ 446">
          <a:extLst>
            <a:ext uri="{FF2B5EF4-FFF2-40B4-BE49-F238E27FC236}">
              <a16:creationId xmlns:a16="http://schemas.microsoft.com/office/drawing/2014/main" id="{809A8D5F-76EC-4ACC-B891-A061DE2BF0A2}"/>
            </a:ext>
          </a:extLst>
        </xdr:cNvPr>
        <xdr:cNvCxnSpPr/>
      </xdr:nvCxnSpPr>
      <xdr:spPr>
        <a:xfrm>
          <a:off x="5956300" y="18478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107</xdr:row>
      <xdr:rowOff>133350</xdr:rowOff>
    </xdr:from>
    <xdr:to>
      <xdr:col>59</xdr:col>
      <xdr:colOff>50800</xdr:colOff>
      <xdr:row>107</xdr:row>
      <xdr:rowOff>133350</xdr:rowOff>
    </xdr:to>
    <xdr:cxnSp macro="">
      <xdr:nvCxnSpPr>
        <xdr:cNvPr id="448" name="直線コネクタ 447">
          <a:extLst>
            <a:ext uri="{FF2B5EF4-FFF2-40B4-BE49-F238E27FC236}">
              <a16:creationId xmlns:a16="http://schemas.microsoft.com/office/drawing/2014/main" id="{DF0DEBFF-D21C-4D9F-B15E-A52A6C7BF79F}"/>
            </a:ext>
          </a:extLst>
        </xdr:cNvPr>
        <xdr:cNvCxnSpPr/>
      </xdr:nvCxnSpPr>
      <xdr:spPr>
        <a:xfrm>
          <a:off x="5956300" y="17907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106</xdr:row>
      <xdr:rowOff>162577</xdr:rowOff>
    </xdr:from>
    <xdr:ext cx="467179" cy="259045"/>
    <xdr:sp macro="" textlink="">
      <xdr:nvSpPr>
        <xdr:cNvPr id="449" name="テキスト ボックス 448">
          <a:extLst>
            <a:ext uri="{FF2B5EF4-FFF2-40B4-BE49-F238E27FC236}">
              <a16:creationId xmlns:a16="http://schemas.microsoft.com/office/drawing/2014/main" id="{90FFB507-DBE4-401A-9A02-51C7F8042556}"/>
            </a:ext>
          </a:extLst>
        </xdr:cNvPr>
        <xdr:cNvSpPr txBox="1"/>
      </xdr:nvSpPr>
      <xdr:spPr>
        <a:xfrm>
          <a:off x="55272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50" name="直線コネクタ 449">
          <a:extLst>
            <a:ext uri="{FF2B5EF4-FFF2-40B4-BE49-F238E27FC236}">
              <a16:creationId xmlns:a16="http://schemas.microsoft.com/office/drawing/2014/main" id="{6A4EBAB9-0F15-4D59-A80B-C497BEF152FE}"/>
            </a:ext>
          </a:extLst>
        </xdr:cNvPr>
        <xdr:cNvCxnSpPr/>
      </xdr:nvCxnSpPr>
      <xdr:spPr>
        <a:xfrm>
          <a:off x="5956300" y="17335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51" name="テキスト ボックス 450">
          <a:extLst>
            <a:ext uri="{FF2B5EF4-FFF2-40B4-BE49-F238E27FC236}">
              <a16:creationId xmlns:a16="http://schemas.microsoft.com/office/drawing/2014/main" id="{1F8E9643-2C4D-40A8-A9CD-14BB2F6C2573}"/>
            </a:ext>
          </a:extLst>
        </xdr:cNvPr>
        <xdr:cNvSpPr txBox="1"/>
      </xdr:nvSpPr>
      <xdr:spPr>
        <a:xfrm>
          <a:off x="5527221" y="1719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19050</xdr:rowOff>
    </xdr:from>
    <xdr:to>
      <xdr:col>59</xdr:col>
      <xdr:colOff>50800</xdr:colOff>
      <xdr:row>101</xdr:row>
      <xdr:rowOff>19050</xdr:rowOff>
    </xdr:to>
    <xdr:cxnSp macro="">
      <xdr:nvCxnSpPr>
        <xdr:cNvPr id="452" name="直線コネクタ 451">
          <a:extLst>
            <a:ext uri="{FF2B5EF4-FFF2-40B4-BE49-F238E27FC236}">
              <a16:creationId xmlns:a16="http://schemas.microsoft.com/office/drawing/2014/main" id="{E432968F-EF4A-43CB-BEF9-D7664BD8F050}"/>
            </a:ext>
          </a:extLst>
        </xdr:cNvPr>
        <xdr:cNvCxnSpPr/>
      </xdr:nvCxnSpPr>
      <xdr:spPr>
        <a:xfrm>
          <a:off x="5956300" y="16764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100</xdr:row>
      <xdr:rowOff>48277</xdr:rowOff>
    </xdr:from>
    <xdr:ext cx="467179" cy="259045"/>
    <xdr:sp macro="" textlink="">
      <xdr:nvSpPr>
        <xdr:cNvPr id="453" name="テキスト ボックス 452">
          <a:extLst>
            <a:ext uri="{FF2B5EF4-FFF2-40B4-BE49-F238E27FC236}">
              <a16:creationId xmlns:a16="http://schemas.microsoft.com/office/drawing/2014/main" id="{1D04C465-0744-4AB9-85CA-E1444DB3A250}"/>
            </a:ext>
          </a:extLst>
        </xdr:cNvPr>
        <xdr:cNvSpPr txBox="1"/>
      </xdr:nvSpPr>
      <xdr:spPr>
        <a:xfrm>
          <a:off x="55272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4" name="直線コネクタ 453">
          <a:extLst>
            <a:ext uri="{FF2B5EF4-FFF2-40B4-BE49-F238E27FC236}">
              <a16:creationId xmlns:a16="http://schemas.microsoft.com/office/drawing/2014/main" id="{755A11D2-D007-4614-BD5B-DA2B4FF71F4F}"/>
            </a:ext>
          </a:extLst>
        </xdr:cNvPr>
        <xdr:cNvCxnSpPr/>
      </xdr:nvCxnSpPr>
      <xdr:spPr>
        <a:xfrm>
          <a:off x="5956300" y="16192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55" name="テキスト ボックス 454">
          <a:extLst>
            <a:ext uri="{FF2B5EF4-FFF2-40B4-BE49-F238E27FC236}">
              <a16:creationId xmlns:a16="http://schemas.microsoft.com/office/drawing/2014/main" id="{92CF3DFE-D275-447B-A261-C92C3AB8E16E}"/>
            </a:ext>
          </a:extLst>
        </xdr:cNvPr>
        <xdr:cNvSpPr txBox="1"/>
      </xdr:nvSpPr>
      <xdr:spPr>
        <a:xfrm>
          <a:off x="5527221" y="16050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6" name="【市民会館】&#10;一人当たり面積グラフ枠">
          <a:extLst>
            <a:ext uri="{FF2B5EF4-FFF2-40B4-BE49-F238E27FC236}">
              <a16:creationId xmlns:a16="http://schemas.microsoft.com/office/drawing/2014/main" id="{96848EC2-AB99-4726-89B9-57B83B79F5B6}"/>
            </a:ext>
          </a:extLst>
        </xdr:cNvPr>
        <xdr:cNvSpPr/>
      </xdr:nvSpPr>
      <xdr:spPr>
        <a:xfrm>
          <a:off x="5956300" y="16192500"/>
          <a:ext cx="424815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104775</xdr:rowOff>
    </xdr:from>
    <xdr:to>
      <xdr:col>54</xdr:col>
      <xdr:colOff>189865</xdr:colOff>
      <xdr:row>107</xdr:row>
      <xdr:rowOff>104775</xdr:rowOff>
    </xdr:to>
    <xdr:cxnSp macro="">
      <xdr:nvCxnSpPr>
        <xdr:cNvPr id="457" name="直線コネクタ 456">
          <a:extLst>
            <a:ext uri="{FF2B5EF4-FFF2-40B4-BE49-F238E27FC236}">
              <a16:creationId xmlns:a16="http://schemas.microsoft.com/office/drawing/2014/main" id="{2C13F6A3-B15F-40FF-9813-1ACEDD1A1D2C}"/>
            </a:ext>
          </a:extLst>
        </xdr:cNvPr>
        <xdr:cNvCxnSpPr/>
      </xdr:nvCxnSpPr>
      <xdr:spPr>
        <a:xfrm flipV="1">
          <a:off x="9429115" y="16678275"/>
          <a:ext cx="0" cy="12001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107</xdr:row>
      <xdr:rowOff>108602</xdr:rowOff>
    </xdr:from>
    <xdr:ext cx="469744" cy="259045"/>
    <xdr:sp macro="" textlink="">
      <xdr:nvSpPr>
        <xdr:cNvPr id="458" name="【市民会館】&#10;一人当たり面積最小値テキスト">
          <a:extLst>
            <a:ext uri="{FF2B5EF4-FFF2-40B4-BE49-F238E27FC236}">
              <a16:creationId xmlns:a16="http://schemas.microsoft.com/office/drawing/2014/main" id="{85B56474-4B3A-4671-ABCD-6302267C1BDC}"/>
            </a:ext>
          </a:extLst>
        </xdr:cNvPr>
        <xdr:cNvSpPr txBox="1"/>
      </xdr:nvSpPr>
      <xdr:spPr>
        <a:xfrm>
          <a:off x="9467850" y="178822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107</xdr:row>
      <xdr:rowOff>104775</xdr:rowOff>
    </xdr:from>
    <xdr:to>
      <xdr:col>55</xdr:col>
      <xdr:colOff>88900</xdr:colOff>
      <xdr:row>107</xdr:row>
      <xdr:rowOff>104775</xdr:rowOff>
    </xdr:to>
    <xdr:cxnSp macro="">
      <xdr:nvCxnSpPr>
        <xdr:cNvPr id="459" name="直線コネクタ 458">
          <a:extLst>
            <a:ext uri="{FF2B5EF4-FFF2-40B4-BE49-F238E27FC236}">
              <a16:creationId xmlns:a16="http://schemas.microsoft.com/office/drawing/2014/main" id="{49A0B6E1-B9D4-4BA4-8695-C84765E8D4EE}"/>
            </a:ext>
          </a:extLst>
        </xdr:cNvPr>
        <xdr:cNvCxnSpPr/>
      </xdr:nvCxnSpPr>
      <xdr:spPr>
        <a:xfrm>
          <a:off x="9359900" y="1787842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51452</xdr:rowOff>
    </xdr:from>
    <xdr:ext cx="469744" cy="259045"/>
    <xdr:sp macro="" textlink="">
      <xdr:nvSpPr>
        <xdr:cNvPr id="460" name="【市民会館】&#10;一人当たり面積最大値テキスト">
          <a:extLst>
            <a:ext uri="{FF2B5EF4-FFF2-40B4-BE49-F238E27FC236}">
              <a16:creationId xmlns:a16="http://schemas.microsoft.com/office/drawing/2014/main" id="{031F03F5-A558-4E10-B5D2-FC9E788F53A8}"/>
            </a:ext>
          </a:extLst>
        </xdr:cNvPr>
        <xdr:cNvSpPr txBox="1"/>
      </xdr:nvSpPr>
      <xdr:spPr>
        <a:xfrm>
          <a:off x="9467850" y="164535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104775</xdr:rowOff>
    </xdr:from>
    <xdr:to>
      <xdr:col>55</xdr:col>
      <xdr:colOff>88900</xdr:colOff>
      <xdr:row>100</xdr:row>
      <xdr:rowOff>104775</xdr:rowOff>
    </xdr:to>
    <xdr:cxnSp macro="">
      <xdr:nvCxnSpPr>
        <xdr:cNvPr id="461" name="直線コネクタ 460">
          <a:extLst>
            <a:ext uri="{FF2B5EF4-FFF2-40B4-BE49-F238E27FC236}">
              <a16:creationId xmlns:a16="http://schemas.microsoft.com/office/drawing/2014/main" id="{A6BFDFCE-631E-4EDC-ABA8-68B8218E1592}"/>
            </a:ext>
          </a:extLst>
        </xdr:cNvPr>
        <xdr:cNvCxnSpPr/>
      </xdr:nvCxnSpPr>
      <xdr:spPr>
        <a:xfrm>
          <a:off x="9359900" y="1667827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104</xdr:row>
      <xdr:rowOff>140988</xdr:rowOff>
    </xdr:from>
    <xdr:ext cx="469744" cy="259045"/>
    <xdr:sp macro="" textlink="">
      <xdr:nvSpPr>
        <xdr:cNvPr id="462" name="【市民会館】&#10;一人当たり面積平均値テキスト">
          <a:extLst>
            <a:ext uri="{FF2B5EF4-FFF2-40B4-BE49-F238E27FC236}">
              <a16:creationId xmlns:a16="http://schemas.microsoft.com/office/drawing/2014/main" id="{4B9851C6-D5ED-4E89-BDBA-89D3CCBBC0AA}"/>
            </a:ext>
          </a:extLst>
        </xdr:cNvPr>
        <xdr:cNvSpPr txBox="1"/>
      </xdr:nvSpPr>
      <xdr:spPr>
        <a:xfrm>
          <a:off x="9467850" y="174002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104</xdr:row>
      <xdr:rowOff>162561</xdr:rowOff>
    </xdr:from>
    <xdr:to>
      <xdr:col>55</xdr:col>
      <xdr:colOff>50800</xdr:colOff>
      <xdr:row>105</xdr:row>
      <xdr:rowOff>92711</xdr:rowOff>
    </xdr:to>
    <xdr:sp macro="" textlink="">
      <xdr:nvSpPr>
        <xdr:cNvPr id="463" name="フローチャート: 判断 462">
          <a:extLst>
            <a:ext uri="{FF2B5EF4-FFF2-40B4-BE49-F238E27FC236}">
              <a16:creationId xmlns:a16="http://schemas.microsoft.com/office/drawing/2014/main" id="{84C1D6F9-9F0B-4B73-A204-EAC0A9613745}"/>
            </a:ext>
          </a:extLst>
        </xdr:cNvPr>
        <xdr:cNvSpPr/>
      </xdr:nvSpPr>
      <xdr:spPr>
        <a:xfrm>
          <a:off x="9398000" y="17421861"/>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104</xdr:row>
      <xdr:rowOff>162561</xdr:rowOff>
    </xdr:from>
    <xdr:to>
      <xdr:col>50</xdr:col>
      <xdr:colOff>165100</xdr:colOff>
      <xdr:row>105</xdr:row>
      <xdr:rowOff>92711</xdr:rowOff>
    </xdr:to>
    <xdr:sp macro="" textlink="">
      <xdr:nvSpPr>
        <xdr:cNvPr id="464" name="フローチャート: 判断 463">
          <a:extLst>
            <a:ext uri="{FF2B5EF4-FFF2-40B4-BE49-F238E27FC236}">
              <a16:creationId xmlns:a16="http://schemas.microsoft.com/office/drawing/2014/main" id="{7CAD2FE3-E2D0-44ED-B22C-7D97B25385ED}"/>
            </a:ext>
          </a:extLst>
        </xdr:cNvPr>
        <xdr:cNvSpPr/>
      </xdr:nvSpPr>
      <xdr:spPr>
        <a:xfrm>
          <a:off x="8636000" y="17421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13970</xdr:rowOff>
    </xdr:from>
    <xdr:to>
      <xdr:col>46</xdr:col>
      <xdr:colOff>38100</xdr:colOff>
      <xdr:row>105</xdr:row>
      <xdr:rowOff>115570</xdr:rowOff>
    </xdr:to>
    <xdr:sp macro="" textlink="">
      <xdr:nvSpPr>
        <xdr:cNvPr id="465" name="フローチャート: 判断 464">
          <a:extLst>
            <a:ext uri="{FF2B5EF4-FFF2-40B4-BE49-F238E27FC236}">
              <a16:creationId xmlns:a16="http://schemas.microsoft.com/office/drawing/2014/main" id="{641D3CC0-3DEB-4C0D-A548-68ADA17453D8}"/>
            </a:ext>
          </a:extLst>
        </xdr:cNvPr>
        <xdr:cNvSpPr/>
      </xdr:nvSpPr>
      <xdr:spPr>
        <a:xfrm>
          <a:off x="7842250" y="1744472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105</xdr:row>
      <xdr:rowOff>13970</xdr:rowOff>
    </xdr:from>
    <xdr:to>
      <xdr:col>41</xdr:col>
      <xdr:colOff>101600</xdr:colOff>
      <xdr:row>105</xdr:row>
      <xdr:rowOff>115570</xdr:rowOff>
    </xdr:to>
    <xdr:sp macro="" textlink="">
      <xdr:nvSpPr>
        <xdr:cNvPr id="466" name="フローチャート: 判断 465">
          <a:extLst>
            <a:ext uri="{FF2B5EF4-FFF2-40B4-BE49-F238E27FC236}">
              <a16:creationId xmlns:a16="http://schemas.microsoft.com/office/drawing/2014/main" id="{7CE66880-A69D-491F-B95C-F81EEAC2466C}"/>
            </a:ext>
          </a:extLst>
        </xdr:cNvPr>
        <xdr:cNvSpPr/>
      </xdr:nvSpPr>
      <xdr:spPr>
        <a:xfrm>
          <a:off x="7029450" y="17444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105</xdr:row>
      <xdr:rowOff>19686</xdr:rowOff>
    </xdr:from>
    <xdr:to>
      <xdr:col>36</xdr:col>
      <xdr:colOff>165100</xdr:colOff>
      <xdr:row>105</xdr:row>
      <xdr:rowOff>121286</xdr:rowOff>
    </xdr:to>
    <xdr:sp macro="" textlink="">
      <xdr:nvSpPr>
        <xdr:cNvPr id="467" name="フローチャート: 判断 466">
          <a:extLst>
            <a:ext uri="{FF2B5EF4-FFF2-40B4-BE49-F238E27FC236}">
              <a16:creationId xmlns:a16="http://schemas.microsoft.com/office/drawing/2014/main" id="{6874BDCB-98D6-4A3E-AE7C-5E0901DB8B21}"/>
            </a:ext>
          </a:extLst>
        </xdr:cNvPr>
        <xdr:cNvSpPr/>
      </xdr:nvSpPr>
      <xdr:spPr>
        <a:xfrm>
          <a:off x="6235700" y="17450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8" name="テキスト ボックス 467">
          <a:extLst>
            <a:ext uri="{FF2B5EF4-FFF2-40B4-BE49-F238E27FC236}">
              <a16:creationId xmlns:a16="http://schemas.microsoft.com/office/drawing/2014/main" id="{EC6B99BD-71EA-4FDF-B504-D7B6285DF99C}"/>
            </a:ext>
          </a:extLst>
        </xdr:cNvPr>
        <xdr:cNvSpPr txBox="1"/>
      </xdr:nvSpPr>
      <xdr:spPr>
        <a:xfrm>
          <a:off x="92583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69" name="テキスト ボックス 468">
          <a:extLst>
            <a:ext uri="{FF2B5EF4-FFF2-40B4-BE49-F238E27FC236}">
              <a16:creationId xmlns:a16="http://schemas.microsoft.com/office/drawing/2014/main" id="{EBEE7150-B2F0-485E-8537-DECA0DC55B7D}"/>
            </a:ext>
          </a:extLst>
        </xdr:cNvPr>
        <xdr:cNvSpPr txBox="1"/>
      </xdr:nvSpPr>
      <xdr:spPr>
        <a:xfrm>
          <a:off x="85153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0" name="テキスト ボックス 469">
          <a:extLst>
            <a:ext uri="{FF2B5EF4-FFF2-40B4-BE49-F238E27FC236}">
              <a16:creationId xmlns:a16="http://schemas.microsoft.com/office/drawing/2014/main" id="{3056016C-4944-4643-BA4A-0B05BD03960F}"/>
            </a:ext>
          </a:extLst>
        </xdr:cNvPr>
        <xdr:cNvSpPr txBox="1"/>
      </xdr:nvSpPr>
      <xdr:spPr>
        <a:xfrm>
          <a:off x="77152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1" name="テキスト ボックス 470">
          <a:extLst>
            <a:ext uri="{FF2B5EF4-FFF2-40B4-BE49-F238E27FC236}">
              <a16:creationId xmlns:a16="http://schemas.microsoft.com/office/drawing/2014/main" id="{080668F3-9D88-45E0-AC23-E3E76C527DB7}"/>
            </a:ext>
          </a:extLst>
        </xdr:cNvPr>
        <xdr:cNvSpPr txBox="1"/>
      </xdr:nvSpPr>
      <xdr:spPr>
        <a:xfrm>
          <a:off x="69088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2" name="テキスト ボックス 471">
          <a:extLst>
            <a:ext uri="{FF2B5EF4-FFF2-40B4-BE49-F238E27FC236}">
              <a16:creationId xmlns:a16="http://schemas.microsoft.com/office/drawing/2014/main" id="{E7A1D5EB-7B1E-4DCC-B97D-B4B47F717617}"/>
            </a:ext>
          </a:extLst>
        </xdr:cNvPr>
        <xdr:cNvSpPr txBox="1"/>
      </xdr:nvSpPr>
      <xdr:spPr>
        <a:xfrm>
          <a:off x="61150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104</xdr:row>
      <xdr:rowOff>93980</xdr:rowOff>
    </xdr:from>
    <xdr:to>
      <xdr:col>55</xdr:col>
      <xdr:colOff>50800</xdr:colOff>
      <xdr:row>105</xdr:row>
      <xdr:rowOff>24130</xdr:rowOff>
    </xdr:to>
    <xdr:sp macro="" textlink="">
      <xdr:nvSpPr>
        <xdr:cNvPr id="473" name="楕円 472">
          <a:extLst>
            <a:ext uri="{FF2B5EF4-FFF2-40B4-BE49-F238E27FC236}">
              <a16:creationId xmlns:a16="http://schemas.microsoft.com/office/drawing/2014/main" id="{55536F72-3EBE-41D2-940D-2A398F61487D}"/>
            </a:ext>
          </a:extLst>
        </xdr:cNvPr>
        <xdr:cNvSpPr/>
      </xdr:nvSpPr>
      <xdr:spPr>
        <a:xfrm>
          <a:off x="9398000" y="1735328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103</xdr:row>
      <xdr:rowOff>116857</xdr:rowOff>
    </xdr:from>
    <xdr:ext cx="469744" cy="259045"/>
    <xdr:sp macro="" textlink="">
      <xdr:nvSpPr>
        <xdr:cNvPr id="474" name="【市民会館】&#10;一人当たり面積該当値テキスト">
          <a:extLst>
            <a:ext uri="{FF2B5EF4-FFF2-40B4-BE49-F238E27FC236}">
              <a16:creationId xmlns:a16="http://schemas.microsoft.com/office/drawing/2014/main" id="{A829042F-0AB2-4A79-A6D0-10574FE79C33}"/>
            </a:ext>
          </a:extLst>
        </xdr:cNvPr>
        <xdr:cNvSpPr txBox="1"/>
      </xdr:nvSpPr>
      <xdr:spPr>
        <a:xfrm>
          <a:off x="9467850" y="17204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104</xdr:row>
      <xdr:rowOff>99695</xdr:rowOff>
    </xdr:from>
    <xdr:to>
      <xdr:col>50</xdr:col>
      <xdr:colOff>165100</xdr:colOff>
      <xdr:row>105</xdr:row>
      <xdr:rowOff>29845</xdr:rowOff>
    </xdr:to>
    <xdr:sp macro="" textlink="">
      <xdr:nvSpPr>
        <xdr:cNvPr id="475" name="楕円 474">
          <a:extLst>
            <a:ext uri="{FF2B5EF4-FFF2-40B4-BE49-F238E27FC236}">
              <a16:creationId xmlns:a16="http://schemas.microsoft.com/office/drawing/2014/main" id="{26FD21E8-4A9E-4B86-B089-24D5238CA061}"/>
            </a:ext>
          </a:extLst>
        </xdr:cNvPr>
        <xdr:cNvSpPr/>
      </xdr:nvSpPr>
      <xdr:spPr>
        <a:xfrm>
          <a:off x="8636000" y="17358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104</xdr:row>
      <xdr:rowOff>144780</xdr:rowOff>
    </xdr:from>
    <xdr:to>
      <xdr:col>55</xdr:col>
      <xdr:colOff>0</xdr:colOff>
      <xdr:row>104</xdr:row>
      <xdr:rowOff>150495</xdr:rowOff>
    </xdr:to>
    <xdr:cxnSp macro="">
      <xdr:nvCxnSpPr>
        <xdr:cNvPr id="476" name="直線コネクタ 475">
          <a:extLst>
            <a:ext uri="{FF2B5EF4-FFF2-40B4-BE49-F238E27FC236}">
              <a16:creationId xmlns:a16="http://schemas.microsoft.com/office/drawing/2014/main" id="{2B930F6D-5E31-42B8-B218-585139C618B8}"/>
            </a:ext>
          </a:extLst>
        </xdr:cNvPr>
        <xdr:cNvCxnSpPr/>
      </xdr:nvCxnSpPr>
      <xdr:spPr>
        <a:xfrm flipV="1">
          <a:off x="8686800" y="17404080"/>
          <a:ext cx="74295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104</xdr:row>
      <xdr:rowOff>105411</xdr:rowOff>
    </xdr:from>
    <xdr:to>
      <xdr:col>46</xdr:col>
      <xdr:colOff>38100</xdr:colOff>
      <xdr:row>105</xdr:row>
      <xdr:rowOff>35561</xdr:rowOff>
    </xdr:to>
    <xdr:sp macro="" textlink="">
      <xdr:nvSpPr>
        <xdr:cNvPr id="477" name="楕円 476">
          <a:extLst>
            <a:ext uri="{FF2B5EF4-FFF2-40B4-BE49-F238E27FC236}">
              <a16:creationId xmlns:a16="http://schemas.microsoft.com/office/drawing/2014/main" id="{C65F7670-4EC3-4A1A-BE4D-54B1C9987EFA}"/>
            </a:ext>
          </a:extLst>
        </xdr:cNvPr>
        <xdr:cNvSpPr/>
      </xdr:nvSpPr>
      <xdr:spPr>
        <a:xfrm>
          <a:off x="7842250" y="17364711"/>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104</xdr:row>
      <xdr:rowOff>150495</xdr:rowOff>
    </xdr:from>
    <xdr:to>
      <xdr:col>50</xdr:col>
      <xdr:colOff>114300</xdr:colOff>
      <xdr:row>104</xdr:row>
      <xdr:rowOff>156211</xdr:rowOff>
    </xdr:to>
    <xdr:cxnSp macro="">
      <xdr:nvCxnSpPr>
        <xdr:cNvPr id="478" name="直線コネクタ 477">
          <a:extLst>
            <a:ext uri="{FF2B5EF4-FFF2-40B4-BE49-F238E27FC236}">
              <a16:creationId xmlns:a16="http://schemas.microsoft.com/office/drawing/2014/main" id="{F21A79C4-5166-4EA0-8906-9A59D73D9B03}"/>
            </a:ext>
          </a:extLst>
        </xdr:cNvPr>
        <xdr:cNvCxnSpPr/>
      </xdr:nvCxnSpPr>
      <xdr:spPr>
        <a:xfrm flipV="1">
          <a:off x="7886700" y="17409795"/>
          <a:ext cx="800100" cy="5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104</xdr:row>
      <xdr:rowOff>111125</xdr:rowOff>
    </xdr:from>
    <xdr:to>
      <xdr:col>41</xdr:col>
      <xdr:colOff>101600</xdr:colOff>
      <xdr:row>105</xdr:row>
      <xdr:rowOff>41275</xdr:rowOff>
    </xdr:to>
    <xdr:sp macro="" textlink="">
      <xdr:nvSpPr>
        <xdr:cNvPr id="479" name="楕円 478">
          <a:extLst>
            <a:ext uri="{FF2B5EF4-FFF2-40B4-BE49-F238E27FC236}">
              <a16:creationId xmlns:a16="http://schemas.microsoft.com/office/drawing/2014/main" id="{217AA776-1B8C-4093-AED5-4127F2ECB932}"/>
            </a:ext>
          </a:extLst>
        </xdr:cNvPr>
        <xdr:cNvSpPr/>
      </xdr:nvSpPr>
      <xdr:spPr>
        <a:xfrm>
          <a:off x="7029450" y="17370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104</xdr:row>
      <xdr:rowOff>156211</xdr:rowOff>
    </xdr:from>
    <xdr:to>
      <xdr:col>45</xdr:col>
      <xdr:colOff>177800</xdr:colOff>
      <xdr:row>104</xdr:row>
      <xdr:rowOff>161925</xdr:rowOff>
    </xdr:to>
    <xdr:cxnSp macro="">
      <xdr:nvCxnSpPr>
        <xdr:cNvPr id="480" name="直線コネクタ 479">
          <a:extLst>
            <a:ext uri="{FF2B5EF4-FFF2-40B4-BE49-F238E27FC236}">
              <a16:creationId xmlns:a16="http://schemas.microsoft.com/office/drawing/2014/main" id="{983A4DDA-2416-44A1-923A-F00051D0C109}"/>
            </a:ext>
          </a:extLst>
        </xdr:cNvPr>
        <xdr:cNvCxnSpPr/>
      </xdr:nvCxnSpPr>
      <xdr:spPr>
        <a:xfrm flipV="1">
          <a:off x="7080250" y="17415511"/>
          <a:ext cx="806450" cy="5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104</xdr:row>
      <xdr:rowOff>111125</xdr:rowOff>
    </xdr:from>
    <xdr:to>
      <xdr:col>36</xdr:col>
      <xdr:colOff>165100</xdr:colOff>
      <xdr:row>105</xdr:row>
      <xdr:rowOff>41275</xdr:rowOff>
    </xdr:to>
    <xdr:sp macro="" textlink="">
      <xdr:nvSpPr>
        <xdr:cNvPr id="481" name="楕円 480">
          <a:extLst>
            <a:ext uri="{FF2B5EF4-FFF2-40B4-BE49-F238E27FC236}">
              <a16:creationId xmlns:a16="http://schemas.microsoft.com/office/drawing/2014/main" id="{826BACB5-3E48-446A-B29E-7F710818E407}"/>
            </a:ext>
          </a:extLst>
        </xdr:cNvPr>
        <xdr:cNvSpPr/>
      </xdr:nvSpPr>
      <xdr:spPr>
        <a:xfrm>
          <a:off x="6235700" y="17370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104</xdr:row>
      <xdr:rowOff>161925</xdr:rowOff>
    </xdr:from>
    <xdr:to>
      <xdr:col>41</xdr:col>
      <xdr:colOff>50800</xdr:colOff>
      <xdr:row>104</xdr:row>
      <xdr:rowOff>161925</xdr:rowOff>
    </xdr:to>
    <xdr:cxnSp macro="">
      <xdr:nvCxnSpPr>
        <xdr:cNvPr id="482" name="直線コネクタ 481">
          <a:extLst>
            <a:ext uri="{FF2B5EF4-FFF2-40B4-BE49-F238E27FC236}">
              <a16:creationId xmlns:a16="http://schemas.microsoft.com/office/drawing/2014/main" id="{0EF91427-1581-4813-9B5B-1E6E0EB1EF85}"/>
            </a:ext>
          </a:extLst>
        </xdr:cNvPr>
        <xdr:cNvCxnSpPr/>
      </xdr:nvCxnSpPr>
      <xdr:spPr>
        <a:xfrm>
          <a:off x="6286500" y="17421225"/>
          <a:ext cx="7937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105</xdr:row>
      <xdr:rowOff>83838</xdr:rowOff>
    </xdr:from>
    <xdr:ext cx="469744" cy="259045"/>
    <xdr:sp macro="" textlink="">
      <xdr:nvSpPr>
        <xdr:cNvPr id="483" name="n_1aveValue【市民会館】&#10;一人当たり面積">
          <a:extLst>
            <a:ext uri="{FF2B5EF4-FFF2-40B4-BE49-F238E27FC236}">
              <a16:creationId xmlns:a16="http://schemas.microsoft.com/office/drawing/2014/main" id="{B069A859-2054-44A1-A1CF-6E646F468D56}"/>
            </a:ext>
          </a:extLst>
        </xdr:cNvPr>
        <xdr:cNvSpPr txBox="1"/>
      </xdr:nvSpPr>
      <xdr:spPr>
        <a:xfrm>
          <a:off x="8458277" y="17514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106697</xdr:rowOff>
    </xdr:from>
    <xdr:ext cx="469744" cy="259045"/>
    <xdr:sp macro="" textlink="">
      <xdr:nvSpPr>
        <xdr:cNvPr id="484" name="n_2aveValue【市民会館】&#10;一人当たり面積">
          <a:extLst>
            <a:ext uri="{FF2B5EF4-FFF2-40B4-BE49-F238E27FC236}">
              <a16:creationId xmlns:a16="http://schemas.microsoft.com/office/drawing/2014/main" id="{9CE3BFF0-1E49-42B0-8D79-33AAFFD18DB6}"/>
            </a:ext>
          </a:extLst>
        </xdr:cNvPr>
        <xdr:cNvSpPr txBox="1"/>
      </xdr:nvSpPr>
      <xdr:spPr>
        <a:xfrm>
          <a:off x="7677227" y="17537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106697</xdr:rowOff>
    </xdr:from>
    <xdr:ext cx="469744" cy="259045"/>
    <xdr:sp macro="" textlink="">
      <xdr:nvSpPr>
        <xdr:cNvPr id="485" name="n_3aveValue【市民会館】&#10;一人当たり面積">
          <a:extLst>
            <a:ext uri="{FF2B5EF4-FFF2-40B4-BE49-F238E27FC236}">
              <a16:creationId xmlns:a16="http://schemas.microsoft.com/office/drawing/2014/main" id="{9C790BF1-1578-4C3C-8AD8-B592DD273E39}"/>
            </a:ext>
          </a:extLst>
        </xdr:cNvPr>
        <xdr:cNvSpPr txBox="1"/>
      </xdr:nvSpPr>
      <xdr:spPr>
        <a:xfrm>
          <a:off x="6864427" y="17537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105</xdr:row>
      <xdr:rowOff>112413</xdr:rowOff>
    </xdr:from>
    <xdr:ext cx="469744" cy="259045"/>
    <xdr:sp macro="" textlink="">
      <xdr:nvSpPr>
        <xdr:cNvPr id="486" name="n_4aveValue【市民会館】&#10;一人当たり面積">
          <a:extLst>
            <a:ext uri="{FF2B5EF4-FFF2-40B4-BE49-F238E27FC236}">
              <a16:creationId xmlns:a16="http://schemas.microsoft.com/office/drawing/2014/main" id="{5A9F0120-EF0D-4640-A0F7-9C0FA60C3965}"/>
            </a:ext>
          </a:extLst>
        </xdr:cNvPr>
        <xdr:cNvSpPr txBox="1"/>
      </xdr:nvSpPr>
      <xdr:spPr>
        <a:xfrm>
          <a:off x="6070677" y="175431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103</xdr:row>
      <xdr:rowOff>46372</xdr:rowOff>
    </xdr:from>
    <xdr:ext cx="469744" cy="259045"/>
    <xdr:sp macro="" textlink="">
      <xdr:nvSpPr>
        <xdr:cNvPr id="487" name="n_1mainValue【市民会館】&#10;一人当たり面積">
          <a:extLst>
            <a:ext uri="{FF2B5EF4-FFF2-40B4-BE49-F238E27FC236}">
              <a16:creationId xmlns:a16="http://schemas.microsoft.com/office/drawing/2014/main" id="{CA24DD15-32C5-4C5B-8073-33E4CEA9A6D5}"/>
            </a:ext>
          </a:extLst>
        </xdr:cNvPr>
        <xdr:cNvSpPr txBox="1"/>
      </xdr:nvSpPr>
      <xdr:spPr>
        <a:xfrm>
          <a:off x="8458277" y="171342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103</xdr:row>
      <xdr:rowOff>52088</xdr:rowOff>
    </xdr:from>
    <xdr:ext cx="469744" cy="259045"/>
    <xdr:sp macro="" textlink="">
      <xdr:nvSpPr>
        <xdr:cNvPr id="488" name="n_2mainValue【市民会館】&#10;一人当たり面積">
          <a:extLst>
            <a:ext uri="{FF2B5EF4-FFF2-40B4-BE49-F238E27FC236}">
              <a16:creationId xmlns:a16="http://schemas.microsoft.com/office/drawing/2014/main" id="{64F06D29-DE2E-4924-ADB7-3D2A41EF03DD}"/>
            </a:ext>
          </a:extLst>
        </xdr:cNvPr>
        <xdr:cNvSpPr txBox="1"/>
      </xdr:nvSpPr>
      <xdr:spPr>
        <a:xfrm>
          <a:off x="7677227" y="171399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103</xdr:row>
      <xdr:rowOff>57802</xdr:rowOff>
    </xdr:from>
    <xdr:ext cx="469744" cy="259045"/>
    <xdr:sp macro="" textlink="">
      <xdr:nvSpPr>
        <xdr:cNvPr id="489" name="n_3mainValue【市民会館】&#10;一人当たり面積">
          <a:extLst>
            <a:ext uri="{FF2B5EF4-FFF2-40B4-BE49-F238E27FC236}">
              <a16:creationId xmlns:a16="http://schemas.microsoft.com/office/drawing/2014/main" id="{BF58603E-9BF4-4ABC-96E6-16F46BB4FE3F}"/>
            </a:ext>
          </a:extLst>
        </xdr:cNvPr>
        <xdr:cNvSpPr txBox="1"/>
      </xdr:nvSpPr>
      <xdr:spPr>
        <a:xfrm>
          <a:off x="6864427" y="171456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103</xdr:row>
      <xdr:rowOff>57802</xdr:rowOff>
    </xdr:from>
    <xdr:ext cx="469744" cy="259045"/>
    <xdr:sp macro="" textlink="">
      <xdr:nvSpPr>
        <xdr:cNvPr id="490" name="n_4mainValue【市民会館】&#10;一人当たり面積">
          <a:extLst>
            <a:ext uri="{FF2B5EF4-FFF2-40B4-BE49-F238E27FC236}">
              <a16:creationId xmlns:a16="http://schemas.microsoft.com/office/drawing/2014/main" id="{E082EF09-E3FC-46F0-ADDB-EFA3BCA3DB3B}"/>
            </a:ext>
          </a:extLst>
        </xdr:cNvPr>
        <xdr:cNvSpPr txBox="1"/>
      </xdr:nvSpPr>
      <xdr:spPr>
        <a:xfrm>
          <a:off x="6070677" y="171456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1" name="正方形/長方形 490">
          <a:extLst>
            <a:ext uri="{FF2B5EF4-FFF2-40B4-BE49-F238E27FC236}">
              <a16:creationId xmlns:a16="http://schemas.microsoft.com/office/drawing/2014/main" id="{84C014B8-609F-49D1-8882-897F010B111C}"/>
            </a:ext>
          </a:extLst>
        </xdr:cNvPr>
        <xdr:cNvSpPr/>
      </xdr:nvSpPr>
      <xdr:spPr>
        <a:xfrm>
          <a:off x="11207750" y="40449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2" name="正方形/長方形 491">
          <a:extLst>
            <a:ext uri="{FF2B5EF4-FFF2-40B4-BE49-F238E27FC236}">
              <a16:creationId xmlns:a16="http://schemas.microsoft.com/office/drawing/2014/main" id="{6CB9AB6B-8D14-4B42-9F00-B54F9492E13C}"/>
            </a:ext>
          </a:extLst>
        </xdr:cNvPr>
        <xdr:cNvSpPr/>
      </xdr:nvSpPr>
      <xdr:spPr>
        <a:xfrm>
          <a:off x="113157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3" name="正方形/長方形 492">
          <a:extLst>
            <a:ext uri="{FF2B5EF4-FFF2-40B4-BE49-F238E27FC236}">
              <a16:creationId xmlns:a16="http://schemas.microsoft.com/office/drawing/2014/main" id="{92E5660C-2287-4D65-9B3B-C8966FAAE92F}"/>
            </a:ext>
          </a:extLst>
        </xdr:cNvPr>
        <xdr:cNvSpPr/>
      </xdr:nvSpPr>
      <xdr:spPr>
        <a:xfrm>
          <a:off x="113157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4" name="正方形/長方形 493">
          <a:extLst>
            <a:ext uri="{FF2B5EF4-FFF2-40B4-BE49-F238E27FC236}">
              <a16:creationId xmlns:a16="http://schemas.microsoft.com/office/drawing/2014/main" id="{19D5ED59-29E3-4B0A-BCD3-14F17BE5D795}"/>
            </a:ext>
          </a:extLst>
        </xdr:cNvPr>
        <xdr:cNvSpPr/>
      </xdr:nvSpPr>
      <xdr:spPr>
        <a:xfrm>
          <a:off x="1223645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5" name="正方形/長方形 494">
          <a:extLst>
            <a:ext uri="{FF2B5EF4-FFF2-40B4-BE49-F238E27FC236}">
              <a16:creationId xmlns:a16="http://schemas.microsoft.com/office/drawing/2014/main" id="{CF4A4A85-E61C-4AD1-BA4C-C3912A9C434F}"/>
            </a:ext>
          </a:extLst>
        </xdr:cNvPr>
        <xdr:cNvSpPr/>
      </xdr:nvSpPr>
      <xdr:spPr>
        <a:xfrm>
          <a:off x="1223645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6" name="正方形/長方形 495">
          <a:extLst>
            <a:ext uri="{FF2B5EF4-FFF2-40B4-BE49-F238E27FC236}">
              <a16:creationId xmlns:a16="http://schemas.microsoft.com/office/drawing/2014/main" id="{EC9D3E6C-03AB-42BB-A0FB-5C3FE8837F26}"/>
            </a:ext>
          </a:extLst>
        </xdr:cNvPr>
        <xdr:cNvSpPr/>
      </xdr:nvSpPr>
      <xdr:spPr>
        <a:xfrm>
          <a:off x="1326515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7" name="正方形/長方形 496">
          <a:extLst>
            <a:ext uri="{FF2B5EF4-FFF2-40B4-BE49-F238E27FC236}">
              <a16:creationId xmlns:a16="http://schemas.microsoft.com/office/drawing/2014/main" id="{D481B326-65B0-4E44-AF04-588B2C7DEE54}"/>
            </a:ext>
          </a:extLst>
        </xdr:cNvPr>
        <xdr:cNvSpPr/>
      </xdr:nvSpPr>
      <xdr:spPr>
        <a:xfrm>
          <a:off x="1326515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8" name="正方形/長方形 497">
          <a:extLst>
            <a:ext uri="{FF2B5EF4-FFF2-40B4-BE49-F238E27FC236}">
              <a16:creationId xmlns:a16="http://schemas.microsoft.com/office/drawing/2014/main" id="{94ACA108-6F01-4797-96A6-91061E0C8DDC}"/>
            </a:ext>
          </a:extLst>
        </xdr:cNvPr>
        <xdr:cNvSpPr/>
      </xdr:nvSpPr>
      <xdr:spPr>
        <a:xfrm>
          <a:off x="11207750" y="51435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99" name="テキスト ボックス 498">
          <a:extLst>
            <a:ext uri="{FF2B5EF4-FFF2-40B4-BE49-F238E27FC236}">
              <a16:creationId xmlns:a16="http://schemas.microsoft.com/office/drawing/2014/main" id="{AABEC0FB-CF38-4172-B8F2-BD9AD26865CA}"/>
            </a:ext>
          </a:extLst>
        </xdr:cNvPr>
        <xdr:cNvSpPr txBox="1"/>
      </xdr:nvSpPr>
      <xdr:spPr>
        <a:xfrm>
          <a:off x="11169650" y="49593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0" name="直線コネクタ 499">
          <a:extLst>
            <a:ext uri="{FF2B5EF4-FFF2-40B4-BE49-F238E27FC236}">
              <a16:creationId xmlns:a16="http://schemas.microsoft.com/office/drawing/2014/main" id="{7800BFEA-91D2-4C83-9B10-513D1747D580}"/>
            </a:ext>
          </a:extLst>
        </xdr:cNvPr>
        <xdr:cNvCxnSpPr/>
      </xdr:nvCxnSpPr>
      <xdr:spPr>
        <a:xfrm>
          <a:off x="11207750" y="73469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1" name="テキスト ボックス 500">
          <a:extLst>
            <a:ext uri="{FF2B5EF4-FFF2-40B4-BE49-F238E27FC236}">
              <a16:creationId xmlns:a16="http://schemas.microsoft.com/office/drawing/2014/main" id="{968DECF5-781F-46C7-90EA-2340521DEBEB}"/>
            </a:ext>
          </a:extLst>
        </xdr:cNvPr>
        <xdr:cNvSpPr txBox="1"/>
      </xdr:nvSpPr>
      <xdr:spPr>
        <a:xfrm>
          <a:off x="10797721" y="7211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502" name="直線コネクタ 501">
          <a:extLst>
            <a:ext uri="{FF2B5EF4-FFF2-40B4-BE49-F238E27FC236}">
              <a16:creationId xmlns:a16="http://schemas.microsoft.com/office/drawing/2014/main" id="{F20CE0A9-E2D3-48DD-982E-579237DFCD69}"/>
            </a:ext>
          </a:extLst>
        </xdr:cNvPr>
        <xdr:cNvCxnSpPr/>
      </xdr:nvCxnSpPr>
      <xdr:spPr>
        <a:xfrm>
          <a:off x="11207750" y="69786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503" name="テキスト ボックス 502">
          <a:extLst>
            <a:ext uri="{FF2B5EF4-FFF2-40B4-BE49-F238E27FC236}">
              <a16:creationId xmlns:a16="http://schemas.microsoft.com/office/drawing/2014/main" id="{8B158BD4-CA7F-42BB-A0E8-E9F2B807D0F6}"/>
            </a:ext>
          </a:extLst>
        </xdr:cNvPr>
        <xdr:cNvSpPr txBox="1"/>
      </xdr:nvSpPr>
      <xdr:spPr>
        <a:xfrm>
          <a:off x="10797721" y="684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504" name="直線コネクタ 503">
          <a:extLst>
            <a:ext uri="{FF2B5EF4-FFF2-40B4-BE49-F238E27FC236}">
              <a16:creationId xmlns:a16="http://schemas.microsoft.com/office/drawing/2014/main" id="{112EFDCB-142B-4E10-BE60-7C8BE5DC7BFD}"/>
            </a:ext>
          </a:extLst>
        </xdr:cNvPr>
        <xdr:cNvCxnSpPr/>
      </xdr:nvCxnSpPr>
      <xdr:spPr>
        <a:xfrm>
          <a:off x="11207750" y="66103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505" name="テキスト ボックス 504">
          <a:extLst>
            <a:ext uri="{FF2B5EF4-FFF2-40B4-BE49-F238E27FC236}">
              <a16:creationId xmlns:a16="http://schemas.microsoft.com/office/drawing/2014/main" id="{D18059B6-C01F-4E01-813B-90B2D4CC2678}"/>
            </a:ext>
          </a:extLst>
        </xdr:cNvPr>
        <xdr:cNvSpPr txBox="1"/>
      </xdr:nvSpPr>
      <xdr:spPr>
        <a:xfrm>
          <a:off x="10842791" y="6474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06" name="直線コネクタ 505">
          <a:extLst>
            <a:ext uri="{FF2B5EF4-FFF2-40B4-BE49-F238E27FC236}">
              <a16:creationId xmlns:a16="http://schemas.microsoft.com/office/drawing/2014/main" id="{A2D10C05-F36B-4190-A578-79DC4872F06D}"/>
            </a:ext>
          </a:extLst>
        </xdr:cNvPr>
        <xdr:cNvCxnSpPr/>
      </xdr:nvCxnSpPr>
      <xdr:spPr>
        <a:xfrm>
          <a:off x="11207750" y="62484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507" name="テキスト ボックス 506">
          <a:extLst>
            <a:ext uri="{FF2B5EF4-FFF2-40B4-BE49-F238E27FC236}">
              <a16:creationId xmlns:a16="http://schemas.microsoft.com/office/drawing/2014/main" id="{4332544E-B977-4025-BED1-BC9EE8544D85}"/>
            </a:ext>
          </a:extLst>
        </xdr:cNvPr>
        <xdr:cNvSpPr txBox="1"/>
      </xdr:nvSpPr>
      <xdr:spPr>
        <a:xfrm>
          <a:off x="10842791" y="6112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08" name="直線コネクタ 507">
          <a:extLst>
            <a:ext uri="{FF2B5EF4-FFF2-40B4-BE49-F238E27FC236}">
              <a16:creationId xmlns:a16="http://schemas.microsoft.com/office/drawing/2014/main" id="{F6C319BB-A0D9-4E82-8801-DE22BD819AB0}"/>
            </a:ext>
          </a:extLst>
        </xdr:cNvPr>
        <xdr:cNvCxnSpPr/>
      </xdr:nvCxnSpPr>
      <xdr:spPr>
        <a:xfrm>
          <a:off x="11207750" y="58801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509" name="テキスト ボックス 508">
          <a:extLst>
            <a:ext uri="{FF2B5EF4-FFF2-40B4-BE49-F238E27FC236}">
              <a16:creationId xmlns:a16="http://schemas.microsoft.com/office/drawing/2014/main" id="{7A3A5BCE-EC22-49FC-B36C-B9B67B041427}"/>
            </a:ext>
          </a:extLst>
        </xdr:cNvPr>
        <xdr:cNvSpPr txBox="1"/>
      </xdr:nvSpPr>
      <xdr:spPr>
        <a:xfrm>
          <a:off x="10842791" y="57442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10" name="直線コネクタ 509">
          <a:extLst>
            <a:ext uri="{FF2B5EF4-FFF2-40B4-BE49-F238E27FC236}">
              <a16:creationId xmlns:a16="http://schemas.microsoft.com/office/drawing/2014/main" id="{C75DA062-D81F-4EE1-B7AA-EC7A07986579}"/>
            </a:ext>
          </a:extLst>
        </xdr:cNvPr>
        <xdr:cNvCxnSpPr/>
      </xdr:nvCxnSpPr>
      <xdr:spPr>
        <a:xfrm>
          <a:off x="11207750" y="55118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511" name="テキスト ボックス 510">
          <a:extLst>
            <a:ext uri="{FF2B5EF4-FFF2-40B4-BE49-F238E27FC236}">
              <a16:creationId xmlns:a16="http://schemas.microsoft.com/office/drawing/2014/main" id="{0161BC4C-5204-450E-8009-C3C644F1BF03}"/>
            </a:ext>
          </a:extLst>
        </xdr:cNvPr>
        <xdr:cNvSpPr txBox="1"/>
      </xdr:nvSpPr>
      <xdr:spPr>
        <a:xfrm>
          <a:off x="10842791" y="53759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2" name="直線コネクタ 511">
          <a:extLst>
            <a:ext uri="{FF2B5EF4-FFF2-40B4-BE49-F238E27FC236}">
              <a16:creationId xmlns:a16="http://schemas.microsoft.com/office/drawing/2014/main" id="{35A5035F-7C25-415B-92CB-49AEE923041C}"/>
            </a:ext>
          </a:extLst>
        </xdr:cNvPr>
        <xdr:cNvCxnSpPr/>
      </xdr:nvCxnSpPr>
      <xdr:spPr>
        <a:xfrm>
          <a:off x="11207750" y="5143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513" name="テキスト ボックス 512">
          <a:extLst>
            <a:ext uri="{FF2B5EF4-FFF2-40B4-BE49-F238E27FC236}">
              <a16:creationId xmlns:a16="http://schemas.microsoft.com/office/drawing/2014/main" id="{10F48D56-49E8-4FE0-AF3A-A88D829C2C5B}"/>
            </a:ext>
          </a:extLst>
        </xdr:cNvPr>
        <xdr:cNvSpPr txBox="1"/>
      </xdr:nvSpPr>
      <xdr:spPr>
        <a:xfrm>
          <a:off x="10906911" y="500762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14" name="【一般廃棄物処理施設】&#10;有形固定資産減価償却率グラフ枠">
          <a:extLst>
            <a:ext uri="{FF2B5EF4-FFF2-40B4-BE49-F238E27FC236}">
              <a16:creationId xmlns:a16="http://schemas.microsoft.com/office/drawing/2014/main" id="{DB34FDC3-B87B-48D0-AE9F-CFE843202102}"/>
            </a:ext>
          </a:extLst>
        </xdr:cNvPr>
        <xdr:cNvSpPr/>
      </xdr:nvSpPr>
      <xdr:spPr>
        <a:xfrm>
          <a:off x="11207750" y="51435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9525</xdr:rowOff>
    </xdr:from>
    <xdr:to>
      <xdr:col>85</xdr:col>
      <xdr:colOff>126364</xdr:colOff>
      <xdr:row>41</xdr:row>
      <xdr:rowOff>97155</xdr:rowOff>
    </xdr:to>
    <xdr:cxnSp macro="">
      <xdr:nvCxnSpPr>
        <xdr:cNvPr id="515" name="直線コネクタ 514">
          <a:extLst>
            <a:ext uri="{FF2B5EF4-FFF2-40B4-BE49-F238E27FC236}">
              <a16:creationId xmlns:a16="http://schemas.microsoft.com/office/drawing/2014/main" id="{2DE3C6D3-ED5F-4F87-BE19-11BCEDE6205C}"/>
            </a:ext>
          </a:extLst>
        </xdr:cNvPr>
        <xdr:cNvCxnSpPr/>
      </xdr:nvCxnSpPr>
      <xdr:spPr>
        <a:xfrm flipV="1">
          <a:off x="14699614" y="5464175"/>
          <a:ext cx="0" cy="14084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100982</xdr:rowOff>
    </xdr:from>
    <xdr:ext cx="405111" cy="259045"/>
    <xdr:sp macro="" textlink="">
      <xdr:nvSpPr>
        <xdr:cNvPr id="516" name="【一般廃棄物処理施設】&#10;有形固定資産減価償却率最小値テキスト">
          <a:extLst>
            <a:ext uri="{FF2B5EF4-FFF2-40B4-BE49-F238E27FC236}">
              <a16:creationId xmlns:a16="http://schemas.microsoft.com/office/drawing/2014/main" id="{B939EE15-391E-45E2-9E09-0A828C2C27F6}"/>
            </a:ext>
          </a:extLst>
        </xdr:cNvPr>
        <xdr:cNvSpPr txBox="1"/>
      </xdr:nvSpPr>
      <xdr:spPr>
        <a:xfrm>
          <a:off x="14738350" y="6876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97155</xdr:rowOff>
    </xdr:from>
    <xdr:to>
      <xdr:col>86</xdr:col>
      <xdr:colOff>25400</xdr:colOff>
      <xdr:row>41</xdr:row>
      <xdr:rowOff>97155</xdr:rowOff>
    </xdr:to>
    <xdr:cxnSp macro="">
      <xdr:nvCxnSpPr>
        <xdr:cNvPr id="517" name="直線コネクタ 516">
          <a:extLst>
            <a:ext uri="{FF2B5EF4-FFF2-40B4-BE49-F238E27FC236}">
              <a16:creationId xmlns:a16="http://schemas.microsoft.com/office/drawing/2014/main" id="{594A9421-9F84-4347-B952-3FF683E1A1F5}"/>
            </a:ext>
          </a:extLst>
        </xdr:cNvPr>
        <xdr:cNvCxnSpPr/>
      </xdr:nvCxnSpPr>
      <xdr:spPr>
        <a:xfrm>
          <a:off x="14611350" y="687260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127652</xdr:rowOff>
    </xdr:from>
    <xdr:ext cx="405111" cy="259045"/>
    <xdr:sp macro="" textlink="">
      <xdr:nvSpPr>
        <xdr:cNvPr id="518" name="【一般廃棄物処理施設】&#10;有形固定資産減価償却率最大値テキスト">
          <a:extLst>
            <a:ext uri="{FF2B5EF4-FFF2-40B4-BE49-F238E27FC236}">
              <a16:creationId xmlns:a16="http://schemas.microsoft.com/office/drawing/2014/main" id="{F2F3FE2A-658E-44DC-A014-4F8E0B4CB478}"/>
            </a:ext>
          </a:extLst>
        </xdr:cNvPr>
        <xdr:cNvSpPr txBox="1"/>
      </xdr:nvSpPr>
      <xdr:spPr>
        <a:xfrm>
          <a:off x="14738350" y="5252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9525</xdr:rowOff>
    </xdr:from>
    <xdr:to>
      <xdr:col>86</xdr:col>
      <xdr:colOff>25400</xdr:colOff>
      <xdr:row>33</xdr:row>
      <xdr:rowOff>9525</xdr:rowOff>
    </xdr:to>
    <xdr:cxnSp macro="">
      <xdr:nvCxnSpPr>
        <xdr:cNvPr id="519" name="直線コネクタ 518">
          <a:extLst>
            <a:ext uri="{FF2B5EF4-FFF2-40B4-BE49-F238E27FC236}">
              <a16:creationId xmlns:a16="http://schemas.microsoft.com/office/drawing/2014/main" id="{C0BCB89B-10FC-4C7E-AE50-0DF0B448A29B}"/>
            </a:ext>
          </a:extLst>
        </xdr:cNvPr>
        <xdr:cNvCxnSpPr/>
      </xdr:nvCxnSpPr>
      <xdr:spPr>
        <a:xfrm>
          <a:off x="14611350" y="546417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62882</xdr:rowOff>
    </xdr:from>
    <xdr:ext cx="405111" cy="259045"/>
    <xdr:sp macro="" textlink="">
      <xdr:nvSpPr>
        <xdr:cNvPr id="520" name="【一般廃棄物処理施設】&#10;有形固定資産減価償却率平均値テキスト">
          <a:extLst>
            <a:ext uri="{FF2B5EF4-FFF2-40B4-BE49-F238E27FC236}">
              <a16:creationId xmlns:a16="http://schemas.microsoft.com/office/drawing/2014/main" id="{9FC6CC50-FAA3-4459-BFF0-0C9EE674A02C}"/>
            </a:ext>
          </a:extLst>
        </xdr:cNvPr>
        <xdr:cNvSpPr txBox="1"/>
      </xdr:nvSpPr>
      <xdr:spPr>
        <a:xfrm>
          <a:off x="14738350" y="61779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84455</xdr:rowOff>
    </xdr:from>
    <xdr:to>
      <xdr:col>85</xdr:col>
      <xdr:colOff>177800</xdr:colOff>
      <xdr:row>38</xdr:row>
      <xdr:rowOff>14605</xdr:rowOff>
    </xdr:to>
    <xdr:sp macro="" textlink="">
      <xdr:nvSpPr>
        <xdr:cNvPr id="521" name="フローチャート: 判断 520">
          <a:extLst>
            <a:ext uri="{FF2B5EF4-FFF2-40B4-BE49-F238E27FC236}">
              <a16:creationId xmlns:a16="http://schemas.microsoft.com/office/drawing/2014/main" id="{A5411261-153E-4216-A30A-43679B3D397A}"/>
            </a:ext>
          </a:extLst>
        </xdr:cNvPr>
        <xdr:cNvSpPr/>
      </xdr:nvSpPr>
      <xdr:spPr>
        <a:xfrm>
          <a:off x="14649450" y="6199505"/>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59690</xdr:rowOff>
    </xdr:from>
    <xdr:to>
      <xdr:col>81</xdr:col>
      <xdr:colOff>101600</xdr:colOff>
      <xdr:row>37</xdr:row>
      <xdr:rowOff>161290</xdr:rowOff>
    </xdr:to>
    <xdr:sp macro="" textlink="">
      <xdr:nvSpPr>
        <xdr:cNvPr id="522" name="フローチャート: 判断 521">
          <a:extLst>
            <a:ext uri="{FF2B5EF4-FFF2-40B4-BE49-F238E27FC236}">
              <a16:creationId xmlns:a16="http://schemas.microsoft.com/office/drawing/2014/main" id="{A7486BB3-5DAB-495E-A7CD-07B8A808172A}"/>
            </a:ext>
          </a:extLst>
        </xdr:cNvPr>
        <xdr:cNvSpPr/>
      </xdr:nvSpPr>
      <xdr:spPr>
        <a:xfrm>
          <a:off x="13887450" y="6174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44450</xdr:rowOff>
    </xdr:from>
    <xdr:to>
      <xdr:col>76</xdr:col>
      <xdr:colOff>165100</xdr:colOff>
      <xdr:row>37</xdr:row>
      <xdr:rowOff>146050</xdr:rowOff>
    </xdr:to>
    <xdr:sp macro="" textlink="">
      <xdr:nvSpPr>
        <xdr:cNvPr id="523" name="フローチャート: 判断 522">
          <a:extLst>
            <a:ext uri="{FF2B5EF4-FFF2-40B4-BE49-F238E27FC236}">
              <a16:creationId xmlns:a16="http://schemas.microsoft.com/office/drawing/2014/main" id="{FD237A89-C9AF-4CB9-89BB-4EEF24CDADFD}"/>
            </a:ext>
          </a:extLst>
        </xdr:cNvPr>
        <xdr:cNvSpPr/>
      </xdr:nvSpPr>
      <xdr:spPr>
        <a:xfrm>
          <a:off x="13093700" y="615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33020</xdr:rowOff>
    </xdr:from>
    <xdr:to>
      <xdr:col>72</xdr:col>
      <xdr:colOff>38100</xdr:colOff>
      <xdr:row>37</xdr:row>
      <xdr:rowOff>134620</xdr:rowOff>
    </xdr:to>
    <xdr:sp macro="" textlink="">
      <xdr:nvSpPr>
        <xdr:cNvPr id="524" name="フローチャート: 判断 523">
          <a:extLst>
            <a:ext uri="{FF2B5EF4-FFF2-40B4-BE49-F238E27FC236}">
              <a16:creationId xmlns:a16="http://schemas.microsoft.com/office/drawing/2014/main" id="{E638EC1D-3EBD-41A4-A5A8-674532538462}"/>
            </a:ext>
          </a:extLst>
        </xdr:cNvPr>
        <xdr:cNvSpPr/>
      </xdr:nvSpPr>
      <xdr:spPr>
        <a:xfrm>
          <a:off x="12299950" y="614807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61595</xdr:rowOff>
    </xdr:from>
    <xdr:to>
      <xdr:col>67</xdr:col>
      <xdr:colOff>101600</xdr:colOff>
      <xdr:row>37</xdr:row>
      <xdr:rowOff>163195</xdr:rowOff>
    </xdr:to>
    <xdr:sp macro="" textlink="">
      <xdr:nvSpPr>
        <xdr:cNvPr id="525" name="フローチャート: 判断 524">
          <a:extLst>
            <a:ext uri="{FF2B5EF4-FFF2-40B4-BE49-F238E27FC236}">
              <a16:creationId xmlns:a16="http://schemas.microsoft.com/office/drawing/2014/main" id="{2421C2E5-A4A3-46A6-B55E-E90424639751}"/>
            </a:ext>
          </a:extLst>
        </xdr:cNvPr>
        <xdr:cNvSpPr/>
      </xdr:nvSpPr>
      <xdr:spPr>
        <a:xfrm>
          <a:off x="11487150" y="6176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6" name="テキスト ボックス 525">
          <a:extLst>
            <a:ext uri="{FF2B5EF4-FFF2-40B4-BE49-F238E27FC236}">
              <a16:creationId xmlns:a16="http://schemas.microsoft.com/office/drawing/2014/main" id="{5B18C8BF-66F0-4FEF-BFF0-5A51F27E846A}"/>
            </a:ext>
          </a:extLst>
        </xdr:cNvPr>
        <xdr:cNvSpPr txBox="1"/>
      </xdr:nvSpPr>
      <xdr:spPr>
        <a:xfrm>
          <a:off x="145288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7" name="テキスト ボックス 526">
          <a:extLst>
            <a:ext uri="{FF2B5EF4-FFF2-40B4-BE49-F238E27FC236}">
              <a16:creationId xmlns:a16="http://schemas.microsoft.com/office/drawing/2014/main" id="{313C189F-CC5D-4CC6-80CF-4C818CE31A0E}"/>
            </a:ext>
          </a:extLst>
        </xdr:cNvPr>
        <xdr:cNvSpPr txBox="1"/>
      </xdr:nvSpPr>
      <xdr:spPr>
        <a:xfrm>
          <a:off x="137668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28" name="テキスト ボックス 527">
          <a:extLst>
            <a:ext uri="{FF2B5EF4-FFF2-40B4-BE49-F238E27FC236}">
              <a16:creationId xmlns:a16="http://schemas.microsoft.com/office/drawing/2014/main" id="{7095F95B-3C79-4D8B-83F6-4957C3E89D7A}"/>
            </a:ext>
          </a:extLst>
        </xdr:cNvPr>
        <xdr:cNvSpPr txBox="1"/>
      </xdr:nvSpPr>
      <xdr:spPr>
        <a:xfrm>
          <a:off x="129730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29" name="テキスト ボックス 528">
          <a:extLst>
            <a:ext uri="{FF2B5EF4-FFF2-40B4-BE49-F238E27FC236}">
              <a16:creationId xmlns:a16="http://schemas.microsoft.com/office/drawing/2014/main" id="{BFC4A21A-E745-4621-BCAF-072D48AFC298}"/>
            </a:ext>
          </a:extLst>
        </xdr:cNvPr>
        <xdr:cNvSpPr txBox="1"/>
      </xdr:nvSpPr>
      <xdr:spPr>
        <a:xfrm>
          <a:off x="121729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0" name="テキスト ボックス 529">
          <a:extLst>
            <a:ext uri="{FF2B5EF4-FFF2-40B4-BE49-F238E27FC236}">
              <a16:creationId xmlns:a16="http://schemas.microsoft.com/office/drawing/2014/main" id="{6B3AAA58-8E57-45B5-B4F0-DDA28F9298C5}"/>
            </a:ext>
          </a:extLst>
        </xdr:cNvPr>
        <xdr:cNvSpPr txBox="1"/>
      </xdr:nvSpPr>
      <xdr:spPr>
        <a:xfrm>
          <a:off x="113665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162560</xdr:rowOff>
    </xdr:from>
    <xdr:to>
      <xdr:col>85</xdr:col>
      <xdr:colOff>177800</xdr:colOff>
      <xdr:row>37</xdr:row>
      <xdr:rowOff>92710</xdr:rowOff>
    </xdr:to>
    <xdr:sp macro="" textlink="">
      <xdr:nvSpPr>
        <xdr:cNvPr id="531" name="楕円 530">
          <a:extLst>
            <a:ext uri="{FF2B5EF4-FFF2-40B4-BE49-F238E27FC236}">
              <a16:creationId xmlns:a16="http://schemas.microsoft.com/office/drawing/2014/main" id="{9FDBAD40-2C7B-4818-A576-496890FFF798}"/>
            </a:ext>
          </a:extLst>
        </xdr:cNvPr>
        <xdr:cNvSpPr/>
      </xdr:nvSpPr>
      <xdr:spPr>
        <a:xfrm>
          <a:off x="14649450" y="6112510"/>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36</xdr:row>
      <xdr:rowOff>13987</xdr:rowOff>
    </xdr:from>
    <xdr:ext cx="405111" cy="259045"/>
    <xdr:sp macro="" textlink="">
      <xdr:nvSpPr>
        <xdr:cNvPr id="532" name="【一般廃棄物処理施設】&#10;有形固定資産減価償却率該当値テキスト">
          <a:extLst>
            <a:ext uri="{FF2B5EF4-FFF2-40B4-BE49-F238E27FC236}">
              <a16:creationId xmlns:a16="http://schemas.microsoft.com/office/drawing/2014/main" id="{4D497821-9F60-4428-A669-C98E49AA39F6}"/>
            </a:ext>
          </a:extLst>
        </xdr:cNvPr>
        <xdr:cNvSpPr txBox="1"/>
      </xdr:nvSpPr>
      <xdr:spPr>
        <a:xfrm>
          <a:off x="14738350" y="59639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137795</xdr:rowOff>
    </xdr:from>
    <xdr:to>
      <xdr:col>81</xdr:col>
      <xdr:colOff>101600</xdr:colOff>
      <xdr:row>38</xdr:row>
      <xdr:rowOff>67945</xdr:rowOff>
    </xdr:to>
    <xdr:sp macro="" textlink="">
      <xdr:nvSpPr>
        <xdr:cNvPr id="533" name="楕円 532">
          <a:extLst>
            <a:ext uri="{FF2B5EF4-FFF2-40B4-BE49-F238E27FC236}">
              <a16:creationId xmlns:a16="http://schemas.microsoft.com/office/drawing/2014/main" id="{7DAB2BF5-5FA9-49B3-96AC-988DAE01C8DE}"/>
            </a:ext>
          </a:extLst>
        </xdr:cNvPr>
        <xdr:cNvSpPr/>
      </xdr:nvSpPr>
      <xdr:spPr>
        <a:xfrm>
          <a:off x="13887450" y="625284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37</xdr:row>
      <xdr:rowOff>41910</xdr:rowOff>
    </xdr:from>
    <xdr:to>
      <xdr:col>85</xdr:col>
      <xdr:colOff>127000</xdr:colOff>
      <xdr:row>38</xdr:row>
      <xdr:rowOff>17145</xdr:rowOff>
    </xdr:to>
    <xdr:cxnSp macro="">
      <xdr:nvCxnSpPr>
        <xdr:cNvPr id="534" name="直線コネクタ 533">
          <a:extLst>
            <a:ext uri="{FF2B5EF4-FFF2-40B4-BE49-F238E27FC236}">
              <a16:creationId xmlns:a16="http://schemas.microsoft.com/office/drawing/2014/main" id="{71441B24-9195-488A-8E15-13A66BA309DC}"/>
            </a:ext>
          </a:extLst>
        </xdr:cNvPr>
        <xdr:cNvCxnSpPr/>
      </xdr:nvCxnSpPr>
      <xdr:spPr>
        <a:xfrm flipV="1">
          <a:off x="13938250" y="6156960"/>
          <a:ext cx="762000" cy="140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27305</xdr:rowOff>
    </xdr:from>
    <xdr:to>
      <xdr:col>76</xdr:col>
      <xdr:colOff>165100</xdr:colOff>
      <xdr:row>36</xdr:row>
      <xdr:rowOff>128905</xdr:rowOff>
    </xdr:to>
    <xdr:sp macro="" textlink="">
      <xdr:nvSpPr>
        <xdr:cNvPr id="535" name="楕円 534">
          <a:extLst>
            <a:ext uri="{FF2B5EF4-FFF2-40B4-BE49-F238E27FC236}">
              <a16:creationId xmlns:a16="http://schemas.microsoft.com/office/drawing/2014/main" id="{BDD44929-625E-4298-8DBA-ABC0D84847E3}"/>
            </a:ext>
          </a:extLst>
        </xdr:cNvPr>
        <xdr:cNvSpPr/>
      </xdr:nvSpPr>
      <xdr:spPr>
        <a:xfrm>
          <a:off x="13093700" y="5977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78105</xdr:rowOff>
    </xdr:from>
    <xdr:to>
      <xdr:col>81</xdr:col>
      <xdr:colOff>50800</xdr:colOff>
      <xdr:row>38</xdr:row>
      <xdr:rowOff>17145</xdr:rowOff>
    </xdr:to>
    <xdr:cxnSp macro="">
      <xdr:nvCxnSpPr>
        <xdr:cNvPr id="536" name="直線コネクタ 535">
          <a:extLst>
            <a:ext uri="{FF2B5EF4-FFF2-40B4-BE49-F238E27FC236}">
              <a16:creationId xmlns:a16="http://schemas.microsoft.com/office/drawing/2014/main" id="{1E324A7E-3FC1-4BEF-B5CA-0CEFA2A38A8B}"/>
            </a:ext>
          </a:extLst>
        </xdr:cNvPr>
        <xdr:cNvCxnSpPr/>
      </xdr:nvCxnSpPr>
      <xdr:spPr>
        <a:xfrm>
          <a:off x="13144500" y="6028055"/>
          <a:ext cx="793750" cy="269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126365</xdr:rowOff>
    </xdr:from>
    <xdr:to>
      <xdr:col>72</xdr:col>
      <xdr:colOff>38100</xdr:colOff>
      <xdr:row>36</xdr:row>
      <xdr:rowOff>56515</xdr:rowOff>
    </xdr:to>
    <xdr:sp macro="" textlink="">
      <xdr:nvSpPr>
        <xdr:cNvPr id="537" name="楕円 536">
          <a:extLst>
            <a:ext uri="{FF2B5EF4-FFF2-40B4-BE49-F238E27FC236}">
              <a16:creationId xmlns:a16="http://schemas.microsoft.com/office/drawing/2014/main" id="{16436D91-702D-4B23-B946-847D8267B38E}"/>
            </a:ext>
          </a:extLst>
        </xdr:cNvPr>
        <xdr:cNvSpPr/>
      </xdr:nvSpPr>
      <xdr:spPr>
        <a:xfrm>
          <a:off x="12299950" y="5911215"/>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36</xdr:row>
      <xdr:rowOff>5715</xdr:rowOff>
    </xdr:from>
    <xdr:to>
      <xdr:col>76</xdr:col>
      <xdr:colOff>114300</xdr:colOff>
      <xdr:row>36</xdr:row>
      <xdr:rowOff>78105</xdr:rowOff>
    </xdr:to>
    <xdr:cxnSp macro="">
      <xdr:nvCxnSpPr>
        <xdr:cNvPr id="538" name="直線コネクタ 537">
          <a:extLst>
            <a:ext uri="{FF2B5EF4-FFF2-40B4-BE49-F238E27FC236}">
              <a16:creationId xmlns:a16="http://schemas.microsoft.com/office/drawing/2014/main" id="{999C0F58-357D-4D7C-AF61-2516ED5C5CE7}"/>
            </a:ext>
          </a:extLst>
        </xdr:cNvPr>
        <xdr:cNvCxnSpPr/>
      </xdr:nvCxnSpPr>
      <xdr:spPr>
        <a:xfrm>
          <a:off x="12344400" y="5955665"/>
          <a:ext cx="8001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39</xdr:row>
      <xdr:rowOff>52070</xdr:rowOff>
    </xdr:from>
    <xdr:to>
      <xdr:col>67</xdr:col>
      <xdr:colOff>101600</xdr:colOff>
      <xdr:row>39</xdr:row>
      <xdr:rowOff>153670</xdr:rowOff>
    </xdr:to>
    <xdr:sp macro="" textlink="">
      <xdr:nvSpPr>
        <xdr:cNvPr id="539" name="楕円 538">
          <a:extLst>
            <a:ext uri="{FF2B5EF4-FFF2-40B4-BE49-F238E27FC236}">
              <a16:creationId xmlns:a16="http://schemas.microsoft.com/office/drawing/2014/main" id="{64927830-543C-4962-A89E-C391B3561B33}"/>
            </a:ext>
          </a:extLst>
        </xdr:cNvPr>
        <xdr:cNvSpPr/>
      </xdr:nvSpPr>
      <xdr:spPr>
        <a:xfrm>
          <a:off x="11487150" y="6497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36</xdr:row>
      <xdr:rowOff>5715</xdr:rowOff>
    </xdr:from>
    <xdr:to>
      <xdr:col>71</xdr:col>
      <xdr:colOff>177800</xdr:colOff>
      <xdr:row>39</xdr:row>
      <xdr:rowOff>102870</xdr:rowOff>
    </xdr:to>
    <xdr:cxnSp macro="">
      <xdr:nvCxnSpPr>
        <xdr:cNvPr id="540" name="直線コネクタ 539">
          <a:extLst>
            <a:ext uri="{FF2B5EF4-FFF2-40B4-BE49-F238E27FC236}">
              <a16:creationId xmlns:a16="http://schemas.microsoft.com/office/drawing/2014/main" id="{7925D7C5-CE90-4000-886F-1F1F420D4782}"/>
            </a:ext>
          </a:extLst>
        </xdr:cNvPr>
        <xdr:cNvCxnSpPr/>
      </xdr:nvCxnSpPr>
      <xdr:spPr>
        <a:xfrm flipV="1">
          <a:off x="11537950" y="5955665"/>
          <a:ext cx="806450" cy="592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6367</xdr:rowOff>
    </xdr:from>
    <xdr:ext cx="405111" cy="259045"/>
    <xdr:sp macro="" textlink="">
      <xdr:nvSpPr>
        <xdr:cNvPr id="541" name="n_1aveValue【一般廃棄物処理施設】&#10;有形固定資産減価償却率">
          <a:extLst>
            <a:ext uri="{FF2B5EF4-FFF2-40B4-BE49-F238E27FC236}">
              <a16:creationId xmlns:a16="http://schemas.microsoft.com/office/drawing/2014/main" id="{766A1512-A67F-4F98-87A6-F6576FD58171}"/>
            </a:ext>
          </a:extLst>
        </xdr:cNvPr>
        <xdr:cNvSpPr txBox="1"/>
      </xdr:nvSpPr>
      <xdr:spPr>
        <a:xfrm>
          <a:off x="13742044" y="59563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137177</xdr:rowOff>
    </xdr:from>
    <xdr:ext cx="405111" cy="259045"/>
    <xdr:sp macro="" textlink="">
      <xdr:nvSpPr>
        <xdr:cNvPr id="542" name="n_2aveValue【一般廃棄物処理施設】&#10;有形固定資産減価償却率">
          <a:extLst>
            <a:ext uri="{FF2B5EF4-FFF2-40B4-BE49-F238E27FC236}">
              <a16:creationId xmlns:a16="http://schemas.microsoft.com/office/drawing/2014/main" id="{8BC0926F-5965-4293-800B-B25D68F8A98F}"/>
            </a:ext>
          </a:extLst>
        </xdr:cNvPr>
        <xdr:cNvSpPr txBox="1"/>
      </xdr:nvSpPr>
      <xdr:spPr>
        <a:xfrm>
          <a:off x="12960994" y="6252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125747</xdr:rowOff>
    </xdr:from>
    <xdr:ext cx="405111" cy="259045"/>
    <xdr:sp macro="" textlink="">
      <xdr:nvSpPr>
        <xdr:cNvPr id="543" name="n_3aveValue【一般廃棄物処理施設】&#10;有形固定資産減価償却率">
          <a:extLst>
            <a:ext uri="{FF2B5EF4-FFF2-40B4-BE49-F238E27FC236}">
              <a16:creationId xmlns:a16="http://schemas.microsoft.com/office/drawing/2014/main" id="{2925B33A-9EB0-4900-AA49-C26E54EC9FD6}"/>
            </a:ext>
          </a:extLst>
        </xdr:cNvPr>
        <xdr:cNvSpPr txBox="1"/>
      </xdr:nvSpPr>
      <xdr:spPr>
        <a:xfrm>
          <a:off x="12167244" y="6240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8272</xdr:rowOff>
    </xdr:from>
    <xdr:ext cx="405111" cy="259045"/>
    <xdr:sp macro="" textlink="">
      <xdr:nvSpPr>
        <xdr:cNvPr id="544" name="n_4aveValue【一般廃棄物処理施設】&#10;有形固定資産減価償却率">
          <a:extLst>
            <a:ext uri="{FF2B5EF4-FFF2-40B4-BE49-F238E27FC236}">
              <a16:creationId xmlns:a16="http://schemas.microsoft.com/office/drawing/2014/main" id="{43D9D3FE-11A2-402C-88D8-C65B0AA49F11}"/>
            </a:ext>
          </a:extLst>
        </xdr:cNvPr>
        <xdr:cNvSpPr txBox="1"/>
      </xdr:nvSpPr>
      <xdr:spPr>
        <a:xfrm>
          <a:off x="11354444" y="5958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38</xdr:row>
      <xdr:rowOff>59072</xdr:rowOff>
    </xdr:from>
    <xdr:ext cx="405111" cy="259045"/>
    <xdr:sp macro="" textlink="">
      <xdr:nvSpPr>
        <xdr:cNvPr id="545" name="n_1mainValue【一般廃棄物処理施設】&#10;有形固定資産減価償却率">
          <a:extLst>
            <a:ext uri="{FF2B5EF4-FFF2-40B4-BE49-F238E27FC236}">
              <a16:creationId xmlns:a16="http://schemas.microsoft.com/office/drawing/2014/main" id="{E2E227F4-5935-4E8C-AFF9-FE3707E35F33}"/>
            </a:ext>
          </a:extLst>
        </xdr:cNvPr>
        <xdr:cNvSpPr txBox="1"/>
      </xdr:nvSpPr>
      <xdr:spPr>
        <a:xfrm>
          <a:off x="13742044" y="6339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34</xdr:row>
      <xdr:rowOff>145432</xdr:rowOff>
    </xdr:from>
    <xdr:ext cx="405111" cy="259045"/>
    <xdr:sp macro="" textlink="">
      <xdr:nvSpPr>
        <xdr:cNvPr id="546" name="n_2mainValue【一般廃棄物処理施設】&#10;有形固定資産減価償却率">
          <a:extLst>
            <a:ext uri="{FF2B5EF4-FFF2-40B4-BE49-F238E27FC236}">
              <a16:creationId xmlns:a16="http://schemas.microsoft.com/office/drawing/2014/main" id="{97C7B658-C4A0-4A79-A42D-DDB4F7D86987}"/>
            </a:ext>
          </a:extLst>
        </xdr:cNvPr>
        <xdr:cNvSpPr txBox="1"/>
      </xdr:nvSpPr>
      <xdr:spPr>
        <a:xfrm>
          <a:off x="12960994" y="5765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34</xdr:row>
      <xdr:rowOff>73042</xdr:rowOff>
    </xdr:from>
    <xdr:ext cx="405111" cy="259045"/>
    <xdr:sp macro="" textlink="">
      <xdr:nvSpPr>
        <xdr:cNvPr id="547" name="n_3mainValue【一般廃棄物処理施設】&#10;有形固定資産減価償却率">
          <a:extLst>
            <a:ext uri="{FF2B5EF4-FFF2-40B4-BE49-F238E27FC236}">
              <a16:creationId xmlns:a16="http://schemas.microsoft.com/office/drawing/2014/main" id="{3E10C350-B8E2-4F28-818F-4089E7431A12}"/>
            </a:ext>
          </a:extLst>
        </xdr:cNvPr>
        <xdr:cNvSpPr txBox="1"/>
      </xdr:nvSpPr>
      <xdr:spPr>
        <a:xfrm>
          <a:off x="12167244" y="56927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39</xdr:row>
      <xdr:rowOff>144797</xdr:rowOff>
    </xdr:from>
    <xdr:ext cx="405111" cy="259045"/>
    <xdr:sp macro="" textlink="">
      <xdr:nvSpPr>
        <xdr:cNvPr id="548" name="n_4mainValue【一般廃棄物処理施設】&#10;有形固定資産減価償却率">
          <a:extLst>
            <a:ext uri="{FF2B5EF4-FFF2-40B4-BE49-F238E27FC236}">
              <a16:creationId xmlns:a16="http://schemas.microsoft.com/office/drawing/2014/main" id="{53FEA605-D4EB-4D3D-A3BF-A92BD29720C3}"/>
            </a:ext>
          </a:extLst>
        </xdr:cNvPr>
        <xdr:cNvSpPr txBox="1"/>
      </xdr:nvSpPr>
      <xdr:spPr>
        <a:xfrm>
          <a:off x="11354444" y="6590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49" name="正方形/長方形 548">
          <a:extLst>
            <a:ext uri="{FF2B5EF4-FFF2-40B4-BE49-F238E27FC236}">
              <a16:creationId xmlns:a16="http://schemas.microsoft.com/office/drawing/2014/main" id="{48E265B7-FD2C-430B-B071-3C3DF60217BC}"/>
            </a:ext>
          </a:extLst>
        </xdr:cNvPr>
        <xdr:cNvSpPr/>
      </xdr:nvSpPr>
      <xdr:spPr>
        <a:xfrm>
          <a:off x="16459200" y="40449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0" name="正方形/長方形 549">
          <a:extLst>
            <a:ext uri="{FF2B5EF4-FFF2-40B4-BE49-F238E27FC236}">
              <a16:creationId xmlns:a16="http://schemas.microsoft.com/office/drawing/2014/main" id="{6147054D-0EEF-487B-94E0-92951EDE72F8}"/>
            </a:ext>
          </a:extLst>
        </xdr:cNvPr>
        <xdr:cNvSpPr/>
      </xdr:nvSpPr>
      <xdr:spPr>
        <a:xfrm>
          <a:off x="165862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1" name="正方形/長方形 550">
          <a:extLst>
            <a:ext uri="{FF2B5EF4-FFF2-40B4-BE49-F238E27FC236}">
              <a16:creationId xmlns:a16="http://schemas.microsoft.com/office/drawing/2014/main" id="{A16C4EC4-90A2-4939-B176-B6060D643B4D}"/>
            </a:ext>
          </a:extLst>
        </xdr:cNvPr>
        <xdr:cNvSpPr/>
      </xdr:nvSpPr>
      <xdr:spPr>
        <a:xfrm>
          <a:off x="165862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2" name="正方形/長方形 551">
          <a:extLst>
            <a:ext uri="{FF2B5EF4-FFF2-40B4-BE49-F238E27FC236}">
              <a16:creationId xmlns:a16="http://schemas.microsoft.com/office/drawing/2014/main" id="{F4DEE087-59A5-4D10-AB83-9AAC19A61238}"/>
            </a:ext>
          </a:extLst>
        </xdr:cNvPr>
        <xdr:cNvSpPr/>
      </xdr:nvSpPr>
      <xdr:spPr>
        <a:xfrm>
          <a:off x="174879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3" name="正方形/長方形 552">
          <a:extLst>
            <a:ext uri="{FF2B5EF4-FFF2-40B4-BE49-F238E27FC236}">
              <a16:creationId xmlns:a16="http://schemas.microsoft.com/office/drawing/2014/main" id="{8F62DD96-2904-4625-B48D-666A83C22B26}"/>
            </a:ext>
          </a:extLst>
        </xdr:cNvPr>
        <xdr:cNvSpPr/>
      </xdr:nvSpPr>
      <xdr:spPr>
        <a:xfrm>
          <a:off x="174879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4" name="正方形/長方形 553">
          <a:extLst>
            <a:ext uri="{FF2B5EF4-FFF2-40B4-BE49-F238E27FC236}">
              <a16:creationId xmlns:a16="http://schemas.microsoft.com/office/drawing/2014/main" id="{CCA05881-4F5F-4700-B395-E5D986858F1D}"/>
            </a:ext>
          </a:extLst>
        </xdr:cNvPr>
        <xdr:cNvSpPr/>
      </xdr:nvSpPr>
      <xdr:spPr>
        <a:xfrm>
          <a:off x="185166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5" name="正方形/長方形 554">
          <a:extLst>
            <a:ext uri="{FF2B5EF4-FFF2-40B4-BE49-F238E27FC236}">
              <a16:creationId xmlns:a16="http://schemas.microsoft.com/office/drawing/2014/main" id="{5FF78683-73B9-4DB6-A9FB-BADD7CD96A96}"/>
            </a:ext>
          </a:extLst>
        </xdr:cNvPr>
        <xdr:cNvSpPr/>
      </xdr:nvSpPr>
      <xdr:spPr>
        <a:xfrm>
          <a:off x="185166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75,373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6" name="正方形/長方形 555">
          <a:extLst>
            <a:ext uri="{FF2B5EF4-FFF2-40B4-BE49-F238E27FC236}">
              <a16:creationId xmlns:a16="http://schemas.microsoft.com/office/drawing/2014/main" id="{F7198200-2477-4236-8501-55614067B8AB}"/>
            </a:ext>
          </a:extLst>
        </xdr:cNvPr>
        <xdr:cNvSpPr/>
      </xdr:nvSpPr>
      <xdr:spPr>
        <a:xfrm>
          <a:off x="16459200" y="51435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7" name="テキスト ボックス 556">
          <a:extLst>
            <a:ext uri="{FF2B5EF4-FFF2-40B4-BE49-F238E27FC236}">
              <a16:creationId xmlns:a16="http://schemas.microsoft.com/office/drawing/2014/main" id="{998E849C-5A89-452B-A340-8CC11FD051F8}"/>
            </a:ext>
          </a:extLst>
        </xdr:cNvPr>
        <xdr:cNvSpPr txBox="1"/>
      </xdr:nvSpPr>
      <xdr:spPr>
        <a:xfrm>
          <a:off x="16440150" y="49593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58" name="直線コネクタ 557">
          <a:extLst>
            <a:ext uri="{FF2B5EF4-FFF2-40B4-BE49-F238E27FC236}">
              <a16:creationId xmlns:a16="http://schemas.microsoft.com/office/drawing/2014/main" id="{B6661A26-0E07-473A-A682-0A4EEDAD03CD}"/>
            </a:ext>
          </a:extLst>
        </xdr:cNvPr>
        <xdr:cNvCxnSpPr/>
      </xdr:nvCxnSpPr>
      <xdr:spPr>
        <a:xfrm>
          <a:off x="16459200" y="7346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59" name="直線コネクタ 558">
          <a:extLst>
            <a:ext uri="{FF2B5EF4-FFF2-40B4-BE49-F238E27FC236}">
              <a16:creationId xmlns:a16="http://schemas.microsoft.com/office/drawing/2014/main" id="{F226A06A-01E4-4CDC-9F9D-CF5527DB1FCE}"/>
            </a:ext>
          </a:extLst>
        </xdr:cNvPr>
        <xdr:cNvCxnSpPr/>
      </xdr:nvCxnSpPr>
      <xdr:spPr>
        <a:xfrm>
          <a:off x="16459200" y="69786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560" name="テキスト ボックス 559">
          <a:extLst>
            <a:ext uri="{FF2B5EF4-FFF2-40B4-BE49-F238E27FC236}">
              <a16:creationId xmlns:a16="http://schemas.microsoft.com/office/drawing/2014/main" id="{7118CC23-B45B-4018-86C8-70D4CB6DF198}"/>
            </a:ext>
          </a:extLst>
        </xdr:cNvPr>
        <xdr:cNvSpPr txBox="1"/>
      </xdr:nvSpPr>
      <xdr:spPr>
        <a:xfrm>
          <a:off x="16248514" y="684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61" name="直線コネクタ 560">
          <a:extLst>
            <a:ext uri="{FF2B5EF4-FFF2-40B4-BE49-F238E27FC236}">
              <a16:creationId xmlns:a16="http://schemas.microsoft.com/office/drawing/2014/main" id="{D7A3C27D-1A45-45AA-9E14-AA229274AF48}"/>
            </a:ext>
          </a:extLst>
        </xdr:cNvPr>
        <xdr:cNvCxnSpPr/>
      </xdr:nvCxnSpPr>
      <xdr:spPr>
        <a:xfrm>
          <a:off x="16459200" y="6610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39</xdr:row>
      <xdr:rowOff>29227</xdr:rowOff>
    </xdr:from>
    <xdr:ext cx="531299" cy="259045"/>
    <xdr:sp macro="" textlink="">
      <xdr:nvSpPr>
        <xdr:cNvPr id="562" name="テキスト ボックス 561">
          <a:extLst>
            <a:ext uri="{FF2B5EF4-FFF2-40B4-BE49-F238E27FC236}">
              <a16:creationId xmlns:a16="http://schemas.microsoft.com/office/drawing/2014/main" id="{3C9421A0-4966-4FB2-A0B6-67A379FA04ED}"/>
            </a:ext>
          </a:extLst>
        </xdr:cNvPr>
        <xdr:cNvSpPr txBox="1"/>
      </xdr:nvSpPr>
      <xdr:spPr>
        <a:xfrm>
          <a:off x="15985051" y="64744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63" name="直線コネクタ 562">
          <a:extLst>
            <a:ext uri="{FF2B5EF4-FFF2-40B4-BE49-F238E27FC236}">
              <a16:creationId xmlns:a16="http://schemas.microsoft.com/office/drawing/2014/main" id="{6620CFDD-F0CD-4796-B4EF-02A6FB8951BD}"/>
            </a:ext>
          </a:extLst>
        </xdr:cNvPr>
        <xdr:cNvCxnSpPr/>
      </xdr:nvCxnSpPr>
      <xdr:spPr>
        <a:xfrm>
          <a:off x="16459200" y="6248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564" name="テキスト ボックス 563">
          <a:extLst>
            <a:ext uri="{FF2B5EF4-FFF2-40B4-BE49-F238E27FC236}">
              <a16:creationId xmlns:a16="http://schemas.microsoft.com/office/drawing/2014/main" id="{D7C42870-3712-4A2B-95D8-4F0132019B9A}"/>
            </a:ext>
          </a:extLst>
        </xdr:cNvPr>
        <xdr:cNvSpPr txBox="1"/>
      </xdr:nvSpPr>
      <xdr:spPr>
        <a:xfrm>
          <a:off x="15939981" y="6112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65" name="直線コネクタ 564">
          <a:extLst>
            <a:ext uri="{FF2B5EF4-FFF2-40B4-BE49-F238E27FC236}">
              <a16:creationId xmlns:a16="http://schemas.microsoft.com/office/drawing/2014/main" id="{292A45B2-3EF7-463E-A842-D1A33CBCCF82}"/>
            </a:ext>
          </a:extLst>
        </xdr:cNvPr>
        <xdr:cNvCxnSpPr/>
      </xdr:nvCxnSpPr>
      <xdr:spPr>
        <a:xfrm>
          <a:off x="16459200" y="5880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566" name="テキスト ボックス 565">
          <a:extLst>
            <a:ext uri="{FF2B5EF4-FFF2-40B4-BE49-F238E27FC236}">
              <a16:creationId xmlns:a16="http://schemas.microsoft.com/office/drawing/2014/main" id="{922F6835-EA11-49E3-9AFC-B4485396F521}"/>
            </a:ext>
          </a:extLst>
        </xdr:cNvPr>
        <xdr:cNvSpPr txBox="1"/>
      </xdr:nvSpPr>
      <xdr:spPr>
        <a:xfrm>
          <a:off x="15939981" y="57442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67" name="直線コネクタ 566">
          <a:extLst>
            <a:ext uri="{FF2B5EF4-FFF2-40B4-BE49-F238E27FC236}">
              <a16:creationId xmlns:a16="http://schemas.microsoft.com/office/drawing/2014/main" id="{D3844B13-29C2-4AFF-AF98-A614D1F86CC8}"/>
            </a:ext>
          </a:extLst>
        </xdr:cNvPr>
        <xdr:cNvCxnSpPr/>
      </xdr:nvCxnSpPr>
      <xdr:spPr>
        <a:xfrm>
          <a:off x="16459200" y="5511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568" name="テキスト ボックス 567">
          <a:extLst>
            <a:ext uri="{FF2B5EF4-FFF2-40B4-BE49-F238E27FC236}">
              <a16:creationId xmlns:a16="http://schemas.microsoft.com/office/drawing/2014/main" id="{FEC18064-5A4B-4A9A-9B57-5EEE869BCBDF}"/>
            </a:ext>
          </a:extLst>
        </xdr:cNvPr>
        <xdr:cNvSpPr txBox="1"/>
      </xdr:nvSpPr>
      <xdr:spPr>
        <a:xfrm>
          <a:off x="15939981" y="53759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69" name="直線コネクタ 568">
          <a:extLst>
            <a:ext uri="{FF2B5EF4-FFF2-40B4-BE49-F238E27FC236}">
              <a16:creationId xmlns:a16="http://schemas.microsoft.com/office/drawing/2014/main" id="{6A80290A-F528-48DF-99D2-A1F8CD8EECA0}"/>
            </a:ext>
          </a:extLst>
        </xdr:cNvPr>
        <xdr:cNvCxnSpPr/>
      </xdr:nvCxnSpPr>
      <xdr:spPr>
        <a:xfrm>
          <a:off x="16459200" y="5143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70" name="テキスト ボックス 569">
          <a:extLst>
            <a:ext uri="{FF2B5EF4-FFF2-40B4-BE49-F238E27FC236}">
              <a16:creationId xmlns:a16="http://schemas.microsoft.com/office/drawing/2014/main" id="{51EF479D-B552-4BB1-864C-1D0FF1652C0B}"/>
            </a:ext>
          </a:extLst>
        </xdr:cNvPr>
        <xdr:cNvSpPr txBox="1"/>
      </xdr:nvSpPr>
      <xdr:spPr>
        <a:xfrm>
          <a:off x="15939981" y="50076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1" name="【一般廃棄物処理施設】&#10;一人当たり有形固定資産（償却資産）額グラフ枠">
          <a:extLst>
            <a:ext uri="{FF2B5EF4-FFF2-40B4-BE49-F238E27FC236}">
              <a16:creationId xmlns:a16="http://schemas.microsoft.com/office/drawing/2014/main" id="{2BF00E5F-BDD1-43AB-86FD-10C264A874F3}"/>
            </a:ext>
          </a:extLst>
        </xdr:cNvPr>
        <xdr:cNvSpPr/>
      </xdr:nvSpPr>
      <xdr:spPr>
        <a:xfrm>
          <a:off x="16459200" y="51435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66987</xdr:rowOff>
    </xdr:from>
    <xdr:to>
      <xdr:col>116</xdr:col>
      <xdr:colOff>62864</xdr:colOff>
      <xdr:row>42</xdr:row>
      <xdr:rowOff>17419</xdr:rowOff>
    </xdr:to>
    <xdr:cxnSp macro="">
      <xdr:nvCxnSpPr>
        <xdr:cNvPr id="572" name="直線コネクタ 571">
          <a:extLst>
            <a:ext uri="{FF2B5EF4-FFF2-40B4-BE49-F238E27FC236}">
              <a16:creationId xmlns:a16="http://schemas.microsoft.com/office/drawing/2014/main" id="{2583FD71-28E5-4D30-A45F-154224BF8F59}"/>
            </a:ext>
          </a:extLst>
        </xdr:cNvPr>
        <xdr:cNvCxnSpPr/>
      </xdr:nvCxnSpPr>
      <xdr:spPr>
        <a:xfrm flipV="1">
          <a:off x="19951064" y="5521637"/>
          <a:ext cx="0" cy="14363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21246</xdr:rowOff>
    </xdr:from>
    <xdr:ext cx="469744" cy="259045"/>
    <xdr:sp macro="" textlink="">
      <xdr:nvSpPr>
        <xdr:cNvPr id="573" name="【一般廃棄物処理施設】&#10;一人当たり有形固定資産（償却資産）額最小値テキスト">
          <a:extLst>
            <a:ext uri="{FF2B5EF4-FFF2-40B4-BE49-F238E27FC236}">
              <a16:creationId xmlns:a16="http://schemas.microsoft.com/office/drawing/2014/main" id="{B52048FB-DD6D-41D4-BE12-5D7E6A32E5C5}"/>
            </a:ext>
          </a:extLst>
        </xdr:cNvPr>
        <xdr:cNvSpPr txBox="1"/>
      </xdr:nvSpPr>
      <xdr:spPr>
        <a:xfrm>
          <a:off x="19989800" y="69617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17419</xdr:rowOff>
    </xdr:from>
    <xdr:to>
      <xdr:col>116</xdr:col>
      <xdr:colOff>152400</xdr:colOff>
      <xdr:row>42</xdr:row>
      <xdr:rowOff>17419</xdr:rowOff>
    </xdr:to>
    <xdr:cxnSp macro="">
      <xdr:nvCxnSpPr>
        <xdr:cNvPr id="574" name="直線コネクタ 573">
          <a:extLst>
            <a:ext uri="{FF2B5EF4-FFF2-40B4-BE49-F238E27FC236}">
              <a16:creationId xmlns:a16="http://schemas.microsoft.com/office/drawing/2014/main" id="{5D2C6EFC-142E-486A-A11A-403B94AFE0C9}"/>
            </a:ext>
          </a:extLst>
        </xdr:cNvPr>
        <xdr:cNvCxnSpPr/>
      </xdr:nvCxnSpPr>
      <xdr:spPr>
        <a:xfrm>
          <a:off x="19881850" y="695796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13664</xdr:rowOff>
    </xdr:from>
    <xdr:ext cx="599010" cy="259045"/>
    <xdr:sp macro="" textlink="">
      <xdr:nvSpPr>
        <xdr:cNvPr id="575" name="【一般廃棄物処理施設】&#10;一人当たり有形固定資産（償却資産）額最大値テキスト">
          <a:extLst>
            <a:ext uri="{FF2B5EF4-FFF2-40B4-BE49-F238E27FC236}">
              <a16:creationId xmlns:a16="http://schemas.microsoft.com/office/drawing/2014/main" id="{DBAF5605-9C38-42E1-A54E-65E8D1EDA315}"/>
            </a:ext>
          </a:extLst>
        </xdr:cNvPr>
        <xdr:cNvSpPr txBox="1"/>
      </xdr:nvSpPr>
      <xdr:spPr>
        <a:xfrm>
          <a:off x="19989800" y="53032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198,709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66987</xdr:rowOff>
    </xdr:from>
    <xdr:to>
      <xdr:col>116</xdr:col>
      <xdr:colOff>152400</xdr:colOff>
      <xdr:row>33</xdr:row>
      <xdr:rowOff>66987</xdr:rowOff>
    </xdr:to>
    <xdr:cxnSp macro="">
      <xdr:nvCxnSpPr>
        <xdr:cNvPr id="576" name="直線コネクタ 575">
          <a:extLst>
            <a:ext uri="{FF2B5EF4-FFF2-40B4-BE49-F238E27FC236}">
              <a16:creationId xmlns:a16="http://schemas.microsoft.com/office/drawing/2014/main" id="{BED8C074-919F-42E4-B180-79B541B9E024}"/>
            </a:ext>
          </a:extLst>
        </xdr:cNvPr>
        <xdr:cNvCxnSpPr/>
      </xdr:nvCxnSpPr>
      <xdr:spPr>
        <a:xfrm>
          <a:off x="19881850" y="5521637"/>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78929</xdr:rowOff>
    </xdr:from>
    <xdr:ext cx="534377" cy="259045"/>
    <xdr:sp macro="" textlink="">
      <xdr:nvSpPr>
        <xdr:cNvPr id="577" name="【一般廃棄物処理施設】&#10;一人当たり有形固定資産（償却資産）額平均値テキスト">
          <a:extLst>
            <a:ext uri="{FF2B5EF4-FFF2-40B4-BE49-F238E27FC236}">
              <a16:creationId xmlns:a16="http://schemas.microsoft.com/office/drawing/2014/main" id="{3393463D-82ED-4C78-8C80-7380EB8B9E91}"/>
            </a:ext>
          </a:extLst>
        </xdr:cNvPr>
        <xdr:cNvSpPr txBox="1"/>
      </xdr:nvSpPr>
      <xdr:spPr>
        <a:xfrm>
          <a:off x="19989800" y="635907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100502</xdr:rowOff>
    </xdr:from>
    <xdr:to>
      <xdr:col>116</xdr:col>
      <xdr:colOff>114300</xdr:colOff>
      <xdr:row>39</xdr:row>
      <xdr:rowOff>30652</xdr:rowOff>
    </xdr:to>
    <xdr:sp macro="" textlink="">
      <xdr:nvSpPr>
        <xdr:cNvPr id="578" name="フローチャート: 判断 577">
          <a:extLst>
            <a:ext uri="{FF2B5EF4-FFF2-40B4-BE49-F238E27FC236}">
              <a16:creationId xmlns:a16="http://schemas.microsoft.com/office/drawing/2014/main" id="{FF7500B0-7645-4164-B897-7361DB54FE08}"/>
            </a:ext>
          </a:extLst>
        </xdr:cNvPr>
        <xdr:cNvSpPr/>
      </xdr:nvSpPr>
      <xdr:spPr>
        <a:xfrm>
          <a:off x="19900900" y="6380652"/>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110683</xdr:rowOff>
    </xdr:from>
    <xdr:to>
      <xdr:col>112</xdr:col>
      <xdr:colOff>38100</xdr:colOff>
      <xdr:row>39</xdr:row>
      <xdr:rowOff>40833</xdr:rowOff>
    </xdr:to>
    <xdr:sp macro="" textlink="">
      <xdr:nvSpPr>
        <xdr:cNvPr id="579" name="フローチャート: 判断 578">
          <a:extLst>
            <a:ext uri="{FF2B5EF4-FFF2-40B4-BE49-F238E27FC236}">
              <a16:creationId xmlns:a16="http://schemas.microsoft.com/office/drawing/2014/main" id="{E91E9B95-76C6-493D-AA03-FEB889FFB1DB}"/>
            </a:ext>
          </a:extLst>
        </xdr:cNvPr>
        <xdr:cNvSpPr/>
      </xdr:nvSpPr>
      <xdr:spPr>
        <a:xfrm>
          <a:off x="19157950" y="6390833"/>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129596</xdr:rowOff>
    </xdr:from>
    <xdr:to>
      <xdr:col>107</xdr:col>
      <xdr:colOff>101600</xdr:colOff>
      <xdr:row>39</xdr:row>
      <xdr:rowOff>59746</xdr:rowOff>
    </xdr:to>
    <xdr:sp macro="" textlink="">
      <xdr:nvSpPr>
        <xdr:cNvPr id="580" name="フローチャート: 判断 579">
          <a:extLst>
            <a:ext uri="{FF2B5EF4-FFF2-40B4-BE49-F238E27FC236}">
              <a16:creationId xmlns:a16="http://schemas.microsoft.com/office/drawing/2014/main" id="{457848F5-E892-47C7-8EDA-7586D51EBB3B}"/>
            </a:ext>
          </a:extLst>
        </xdr:cNvPr>
        <xdr:cNvSpPr/>
      </xdr:nvSpPr>
      <xdr:spPr>
        <a:xfrm>
          <a:off x="18345150" y="6409746"/>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143190</xdr:rowOff>
    </xdr:from>
    <xdr:to>
      <xdr:col>102</xdr:col>
      <xdr:colOff>165100</xdr:colOff>
      <xdr:row>39</xdr:row>
      <xdr:rowOff>73340</xdr:rowOff>
    </xdr:to>
    <xdr:sp macro="" textlink="">
      <xdr:nvSpPr>
        <xdr:cNvPr id="581" name="フローチャート: 判断 580">
          <a:extLst>
            <a:ext uri="{FF2B5EF4-FFF2-40B4-BE49-F238E27FC236}">
              <a16:creationId xmlns:a16="http://schemas.microsoft.com/office/drawing/2014/main" id="{1B847565-8B2D-4BE6-922D-8DA77266C64F}"/>
            </a:ext>
          </a:extLst>
        </xdr:cNvPr>
        <xdr:cNvSpPr/>
      </xdr:nvSpPr>
      <xdr:spPr>
        <a:xfrm>
          <a:off x="17551400" y="642334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168671</xdr:rowOff>
    </xdr:from>
    <xdr:to>
      <xdr:col>98</xdr:col>
      <xdr:colOff>38100</xdr:colOff>
      <xdr:row>39</xdr:row>
      <xdr:rowOff>98821</xdr:rowOff>
    </xdr:to>
    <xdr:sp macro="" textlink="">
      <xdr:nvSpPr>
        <xdr:cNvPr id="582" name="フローチャート: 判断 581">
          <a:extLst>
            <a:ext uri="{FF2B5EF4-FFF2-40B4-BE49-F238E27FC236}">
              <a16:creationId xmlns:a16="http://schemas.microsoft.com/office/drawing/2014/main" id="{1F9A5016-204A-4705-8CAA-3CA91C0AB98D}"/>
            </a:ext>
          </a:extLst>
        </xdr:cNvPr>
        <xdr:cNvSpPr/>
      </xdr:nvSpPr>
      <xdr:spPr>
        <a:xfrm>
          <a:off x="16757650" y="6442471"/>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3" name="テキスト ボックス 582">
          <a:extLst>
            <a:ext uri="{FF2B5EF4-FFF2-40B4-BE49-F238E27FC236}">
              <a16:creationId xmlns:a16="http://schemas.microsoft.com/office/drawing/2014/main" id="{A392D595-C179-4D12-B5A6-C5C852ED5389}"/>
            </a:ext>
          </a:extLst>
        </xdr:cNvPr>
        <xdr:cNvSpPr txBox="1"/>
      </xdr:nvSpPr>
      <xdr:spPr>
        <a:xfrm>
          <a:off x="197802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4" name="テキスト ボックス 583">
          <a:extLst>
            <a:ext uri="{FF2B5EF4-FFF2-40B4-BE49-F238E27FC236}">
              <a16:creationId xmlns:a16="http://schemas.microsoft.com/office/drawing/2014/main" id="{BA5A0A80-C542-42D8-AB6F-9512D8E310E3}"/>
            </a:ext>
          </a:extLst>
        </xdr:cNvPr>
        <xdr:cNvSpPr txBox="1"/>
      </xdr:nvSpPr>
      <xdr:spPr>
        <a:xfrm>
          <a:off x="190309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5" name="テキスト ボックス 584">
          <a:extLst>
            <a:ext uri="{FF2B5EF4-FFF2-40B4-BE49-F238E27FC236}">
              <a16:creationId xmlns:a16="http://schemas.microsoft.com/office/drawing/2014/main" id="{CF07BC50-8D23-4F00-A7B7-6A52B4D97074}"/>
            </a:ext>
          </a:extLst>
        </xdr:cNvPr>
        <xdr:cNvSpPr txBox="1"/>
      </xdr:nvSpPr>
      <xdr:spPr>
        <a:xfrm>
          <a:off x="182245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6" name="テキスト ボックス 585">
          <a:extLst>
            <a:ext uri="{FF2B5EF4-FFF2-40B4-BE49-F238E27FC236}">
              <a16:creationId xmlns:a16="http://schemas.microsoft.com/office/drawing/2014/main" id="{AF9CBA27-C0EC-42AE-8F5C-D13EA60BB764}"/>
            </a:ext>
          </a:extLst>
        </xdr:cNvPr>
        <xdr:cNvSpPr txBox="1"/>
      </xdr:nvSpPr>
      <xdr:spPr>
        <a:xfrm>
          <a:off x="174307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7" name="テキスト ボックス 586">
          <a:extLst>
            <a:ext uri="{FF2B5EF4-FFF2-40B4-BE49-F238E27FC236}">
              <a16:creationId xmlns:a16="http://schemas.microsoft.com/office/drawing/2014/main" id="{72629F46-9EE0-4761-B59B-73A8AAE7FF69}"/>
            </a:ext>
          </a:extLst>
        </xdr:cNvPr>
        <xdr:cNvSpPr txBox="1"/>
      </xdr:nvSpPr>
      <xdr:spPr>
        <a:xfrm>
          <a:off x="166306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7874</xdr:rowOff>
    </xdr:from>
    <xdr:to>
      <xdr:col>116</xdr:col>
      <xdr:colOff>114300</xdr:colOff>
      <xdr:row>37</xdr:row>
      <xdr:rowOff>109474</xdr:rowOff>
    </xdr:to>
    <xdr:sp macro="" textlink="">
      <xdr:nvSpPr>
        <xdr:cNvPr id="588" name="楕円 587">
          <a:extLst>
            <a:ext uri="{FF2B5EF4-FFF2-40B4-BE49-F238E27FC236}">
              <a16:creationId xmlns:a16="http://schemas.microsoft.com/office/drawing/2014/main" id="{56DD5C6D-2DAB-4A41-BD59-F2E2266E88D3}"/>
            </a:ext>
          </a:extLst>
        </xdr:cNvPr>
        <xdr:cNvSpPr/>
      </xdr:nvSpPr>
      <xdr:spPr>
        <a:xfrm>
          <a:off x="19900900" y="6122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36</xdr:row>
      <xdr:rowOff>30751</xdr:rowOff>
    </xdr:from>
    <xdr:ext cx="599010" cy="259045"/>
    <xdr:sp macro="" textlink="">
      <xdr:nvSpPr>
        <xdr:cNvPr id="589" name="【一般廃棄物処理施設】&#10;一人当たり有形固定資産（償却資産）額該当値テキスト">
          <a:extLst>
            <a:ext uri="{FF2B5EF4-FFF2-40B4-BE49-F238E27FC236}">
              <a16:creationId xmlns:a16="http://schemas.microsoft.com/office/drawing/2014/main" id="{E300C729-A6DC-4211-B4F8-52CEF70C0DF7}"/>
            </a:ext>
          </a:extLst>
        </xdr:cNvPr>
        <xdr:cNvSpPr txBox="1"/>
      </xdr:nvSpPr>
      <xdr:spPr>
        <a:xfrm>
          <a:off x="19989800" y="59807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10907</xdr:rowOff>
    </xdr:from>
    <xdr:to>
      <xdr:col>112</xdr:col>
      <xdr:colOff>38100</xdr:colOff>
      <xdr:row>38</xdr:row>
      <xdr:rowOff>112507</xdr:rowOff>
    </xdr:to>
    <xdr:sp macro="" textlink="">
      <xdr:nvSpPr>
        <xdr:cNvPr id="590" name="楕円 589">
          <a:extLst>
            <a:ext uri="{FF2B5EF4-FFF2-40B4-BE49-F238E27FC236}">
              <a16:creationId xmlns:a16="http://schemas.microsoft.com/office/drawing/2014/main" id="{7B9E4BD6-EA18-4B56-8459-4262FD37CFEA}"/>
            </a:ext>
          </a:extLst>
        </xdr:cNvPr>
        <xdr:cNvSpPr/>
      </xdr:nvSpPr>
      <xdr:spPr>
        <a:xfrm>
          <a:off x="19157950" y="6291057"/>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37</xdr:row>
      <xdr:rowOff>58674</xdr:rowOff>
    </xdr:from>
    <xdr:to>
      <xdr:col>116</xdr:col>
      <xdr:colOff>63500</xdr:colOff>
      <xdr:row>38</xdr:row>
      <xdr:rowOff>61707</xdr:rowOff>
    </xdr:to>
    <xdr:cxnSp macro="">
      <xdr:nvCxnSpPr>
        <xdr:cNvPr id="591" name="直線コネクタ 590">
          <a:extLst>
            <a:ext uri="{FF2B5EF4-FFF2-40B4-BE49-F238E27FC236}">
              <a16:creationId xmlns:a16="http://schemas.microsoft.com/office/drawing/2014/main" id="{8E1E62BD-D8D1-435E-A7AA-780BAD1E912A}"/>
            </a:ext>
          </a:extLst>
        </xdr:cNvPr>
        <xdr:cNvCxnSpPr/>
      </xdr:nvCxnSpPr>
      <xdr:spPr>
        <a:xfrm flipV="1">
          <a:off x="19202400" y="6173724"/>
          <a:ext cx="749300" cy="1681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157081</xdr:rowOff>
    </xdr:from>
    <xdr:to>
      <xdr:col>107</xdr:col>
      <xdr:colOff>101600</xdr:colOff>
      <xdr:row>37</xdr:row>
      <xdr:rowOff>87231</xdr:rowOff>
    </xdr:to>
    <xdr:sp macro="" textlink="">
      <xdr:nvSpPr>
        <xdr:cNvPr id="592" name="楕円 591">
          <a:extLst>
            <a:ext uri="{FF2B5EF4-FFF2-40B4-BE49-F238E27FC236}">
              <a16:creationId xmlns:a16="http://schemas.microsoft.com/office/drawing/2014/main" id="{13758EAD-2C89-420F-871C-004B97DB0D12}"/>
            </a:ext>
          </a:extLst>
        </xdr:cNvPr>
        <xdr:cNvSpPr/>
      </xdr:nvSpPr>
      <xdr:spPr>
        <a:xfrm>
          <a:off x="18345150" y="6107031"/>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36431</xdr:rowOff>
    </xdr:from>
    <xdr:to>
      <xdr:col>111</xdr:col>
      <xdr:colOff>177800</xdr:colOff>
      <xdr:row>38</xdr:row>
      <xdr:rowOff>61707</xdr:rowOff>
    </xdr:to>
    <xdr:cxnSp macro="">
      <xdr:nvCxnSpPr>
        <xdr:cNvPr id="593" name="直線コネクタ 592">
          <a:extLst>
            <a:ext uri="{FF2B5EF4-FFF2-40B4-BE49-F238E27FC236}">
              <a16:creationId xmlns:a16="http://schemas.microsoft.com/office/drawing/2014/main" id="{D178A168-A08E-453C-A92C-896A6697C6E5}"/>
            </a:ext>
          </a:extLst>
        </xdr:cNvPr>
        <xdr:cNvCxnSpPr/>
      </xdr:nvCxnSpPr>
      <xdr:spPr>
        <a:xfrm>
          <a:off x="18395950" y="6151481"/>
          <a:ext cx="806450" cy="1903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168793</xdr:rowOff>
    </xdr:from>
    <xdr:to>
      <xdr:col>102</xdr:col>
      <xdr:colOff>165100</xdr:colOff>
      <xdr:row>37</xdr:row>
      <xdr:rowOff>98943</xdr:rowOff>
    </xdr:to>
    <xdr:sp macro="" textlink="">
      <xdr:nvSpPr>
        <xdr:cNvPr id="594" name="楕円 593">
          <a:extLst>
            <a:ext uri="{FF2B5EF4-FFF2-40B4-BE49-F238E27FC236}">
              <a16:creationId xmlns:a16="http://schemas.microsoft.com/office/drawing/2014/main" id="{B29B9BE7-B466-4E02-91D3-4FB5B108334C}"/>
            </a:ext>
          </a:extLst>
        </xdr:cNvPr>
        <xdr:cNvSpPr/>
      </xdr:nvSpPr>
      <xdr:spPr>
        <a:xfrm>
          <a:off x="17551400" y="6112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37</xdr:row>
      <xdr:rowOff>36431</xdr:rowOff>
    </xdr:from>
    <xdr:to>
      <xdr:col>107</xdr:col>
      <xdr:colOff>50800</xdr:colOff>
      <xdr:row>37</xdr:row>
      <xdr:rowOff>48143</xdr:rowOff>
    </xdr:to>
    <xdr:cxnSp macro="">
      <xdr:nvCxnSpPr>
        <xdr:cNvPr id="595" name="直線コネクタ 594">
          <a:extLst>
            <a:ext uri="{FF2B5EF4-FFF2-40B4-BE49-F238E27FC236}">
              <a16:creationId xmlns:a16="http://schemas.microsoft.com/office/drawing/2014/main" id="{8FF94793-F1A5-4D68-9257-95D963DD9329}"/>
            </a:ext>
          </a:extLst>
        </xdr:cNvPr>
        <xdr:cNvCxnSpPr/>
      </xdr:nvCxnSpPr>
      <xdr:spPr>
        <a:xfrm flipV="1">
          <a:off x="17602200" y="6151481"/>
          <a:ext cx="793750" cy="117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33363</xdr:rowOff>
    </xdr:from>
    <xdr:to>
      <xdr:col>98</xdr:col>
      <xdr:colOff>38100</xdr:colOff>
      <xdr:row>39</xdr:row>
      <xdr:rowOff>134963</xdr:rowOff>
    </xdr:to>
    <xdr:sp macro="" textlink="">
      <xdr:nvSpPr>
        <xdr:cNvPr id="596" name="楕円 595">
          <a:extLst>
            <a:ext uri="{FF2B5EF4-FFF2-40B4-BE49-F238E27FC236}">
              <a16:creationId xmlns:a16="http://schemas.microsoft.com/office/drawing/2014/main" id="{8EBBF6F1-D1EF-4468-B3B7-850B955049B4}"/>
            </a:ext>
          </a:extLst>
        </xdr:cNvPr>
        <xdr:cNvSpPr/>
      </xdr:nvSpPr>
      <xdr:spPr>
        <a:xfrm>
          <a:off x="16757650" y="6478613"/>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37</xdr:row>
      <xdr:rowOff>48143</xdr:rowOff>
    </xdr:from>
    <xdr:to>
      <xdr:col>102</xdr:col>
      <xdr:colOff>114300</xdr:colOff>
      <xdr:row>39</xdr:row>
      <xdr:rowOff>84163</xdr:rowOff>
    </xdr:to>
    <xdr:cxnSp macro="">
      <xdr:nvCxnSpPr>
        <xdr:cNvPr id="597" name="直線コネクタ 596">
          <a:extLst>
            <a:ext uri="{FF2B5EF4-FFF2-40B4-BE49-F238E27FC236}">
              <a16:creationId xmlns:a16="http://schemas.microsoft.com/office/drawing/2014/main" id="{E4B888C9-C8D2-4314-B686-F9A2E013EF03}"/>
            </a:ext>
          </a:extLst>
        </xdr:cNvPr>
        <xdr:cNvCxnSpPr/>
      </xdr:nvCxnSpPr>
      <xdr:spPr>
        <a:xfrm flipV="1">
          <a:off x="16802100" y="6163193"/>
          <a:ext cx="800100" cy="366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39</xdr:row>
      <xdr:rowOff>31960</xdr:rowOff>
    </xdr:from>
    <xdr:ext cx="534377" cy="259045"/>
    <xdr:sp macro="" textlink="">
      <xdr:nvSpPr>
        <xdr:cNvPr id="598" name="n_1aveValue【一般廃棄物処理施設】&#10;一人当たり有形固定資産（償却資産）額">
          <a:extLst>
            <a:ext uri="{FF2B5EF4-FFF2-40B4-BE49-F238E27FC236}">
              <a16:creationId xmlns:a16="http://schemas.microsoft.com/office/drawing/2014/main" id="{5DA1B07A-4F93-42FC-8349-7D989F58FE73}"/>
            </a:ext>
          </a:extLst>
        </xdr:cNvPr>
        <xdr:cNvSpPr txBox="1"/>
      </xdr:nvSpPr>
      <xdr:spPr>
        <a:xfrm>
          <a:off x="18947911" y="64772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39</xdr:row>
      <xdr:rowOff>50873</xdr:rowOff>
    </xdr:from>
    <xdr:ext cx="534377" cy="259045"/>
    <xdr:sp macro="" textlink="">
      <xdr:nvSpPr>
        <xdr:cNvPr id="599" name="n_2aveValue【一般廃棄物処理施設】&#10;一人当たり有形固定資産（償却資産）額">
          <a:extLst>
            <a:ext uri="{FF2B5EF4-FFF2-40B4-BE49-F238E27FC236}">
              <a16:creationId xmlns:a16="http://schemas.microsoft.com/office/drawing/2014/main" id="{8EA54D42-440C-4D77-BE12-81357F0C9FC9}"/>
            </a:ext>
          </a:extLst>
        </xdr:cNvPr>
        <xdr:cNvSpPr txBox="1"/>
      </xdr:nvSpPr>
      <xdr:spPr>
        <a:xfrm>
          <a:off x="18166861" y="6496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39</xdr:row>
      <xdr:rowOff>64467</xdr:rowOff>
    </xdr:from>
    <xdr:ext cx="534377" cy="259045"/>
    <xdr:sp macro="" textlink="">
      <xdr:nvSpPr>
        <xdr:cNvPr id="600" name="n_3aveValue【一般廃棄物処理施設】&#10;一人当たり有形固定資産（償却資産）額">
          <a:extLst>
            <a:ext uri="{FF2B5EF4-FFF2-40B4-BE49-F238E27FC236}">
              <a16:creationId xmlns:a16="http://schemas.microsoft.com/office/drawing/2014/main" id="{D8D031F2-50B0-4766-84D6-BB81D5F934FB}"/>
            </a:ext>
          </a:extLst>
        </xdr:cNvPr>
        <xdr:cNvSpPr txBox="1"/>
      </xdr:nvSpPr>
      <xdr:spPr>
        <a:xfrm>
          <a:off x="17354061" y="6509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37</xdr:row>
      <xdr:rowOff>115348</xdr:rowOff>
    </xdr:from>
    <xdr:ext cx="534377" cy="259045"/>
    <xdr:sp macro="" textlink="">
      <xdr:nvSpPr>
        <xdr:cNvPr id="601" name="n_4aveValue【一般廃棄物処理施設】&#10;一人当たり有形固定資産（償却資産）額">
          <a:extLst>
            <a:ext uri="{FF2B5EF4-FFF2-40B4-BE49-F238E27FC236}">
              <a16:creationId xmlns:a16="http://schemas.microsoft.com/office/drawing/2014/main" id="{7C631161-4A14-4E15-B669-475C2E3A9670}"/>
            </a:ext>
          </a:extLst>
        </xdr:cNvPr>
        <xdr:cNvSpPr txBox="1"/>
      </xdr:nvSpPr>
      <xdr:spPr>
        <a:xfrm>
          <a:off x="16560311" y="6230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36</xdr:row>
      <xdr:rowOff>129034</xdr:rowOff>
    </xdr:from>
    <xdr:ext cx="534377" cy="259045"/>
    <xdr:sp macro="" textlink="">
      <xdr:nvSpPr>
        <xdr:cNvPr id="602" name="n_1mainValue【一般廃棄物処理施設】&#10;一人当たり有形固定資産（償却資産）額">
          <a:extLst>
            <a:ext uri="{FF2B5EF4-FFF2-40B4-BE49-F238E27FC236}">
              <a16:creationId xmlns:a16="http://schemas.microsoft.com/office/drawing/2014/main" id="{6128BE29-A0AE-4888-AD41-1A14AEC460E5}"/>
            </a:ext>
          </a:extLst>
        </xdr:cNvPr>
        <xdr:cNvSpPr txBox="1"/>
      </xdr:nvSpPr>
      <xdr:spPr>
        <a:xfrm>
          <a:off x="18947911" y="6078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35</xdr:row>
      <xdr:rowOff>103758</xdr:rowOff>
    </xdr:from>
    <xdr:ext cx="599010" cy="259045"/>
    <xdr:sp macro="" textlink="">
      <xdr:nvSpPr>
        <xdr:cNvPr id="603" name="n_2mainValue【一般廃棄物処理施設】&#10;一人当たり有形固定資産（償却資産）額">
          <a:extLst>
            <a:ext uri="{FF2B5EF4-FFF2-40B4-BE49-F238E27FC236}">
              <a16:creationId xmlns:a16="http://schemas.microsoft.com/office/drawing/2014/main" id="{3F4DFD1A-8C01-4F51-971D-DB55DA359FD8}"/>
            </a:ext>
          </a:extLst>
        </xdr:cNvPr>
        <xdr:cNvSpPr txBox="1"/>
      </xdr:nvSpPr>
      <xdr:spPr>
        <a:xfrm>
          <a:off x="18134545" y="58886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35</xdr:row>
      <xdr:rowOff>115470</xdr:rowOff>
    </xdr:from>
    <xdr:ext cx="599010" cy="259045"/>
    <xdr:sp macro="" textlink="">
      <xdr:nvSpPr>
        <xdr:cNvPr id="604" name="n_3mainValue【一般廃棄物処理施設】&#10;一人当たり有形固定資産（償却資産）額">
          <a:extLst>
            <a:ext uri="{FF2B5EF4-FFF2-40B4-BE49-F238E27FC236}">
              <a16:creationId xmlns:a16="http://schemas.microsoft.com/office/drawing/2014/main" id="{93FBE6D3-BA3E-409F-8474-4864B5979563}"/>
            </a:ext>
          </a:extLst>
        </xdr:cNvPr>
        <xdr:cNvSpPr txBox="1"/>
      </xdr:nvSpPr>
      <xdr:spPr>
        <a:xfrm>
          <a:off x="17321745" y="59003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39</xdr:row>
      <xdr:rowOff>126090</xdr:rowOff>
    </xdr:from>
    <xdr:ext cx="534377" cy="259045"/>
    <xdr:sp macro="" textlink="">
      <xdr:nvSpPr>
        <xdr:cNvPr id="605" name="n_4mainValue【一般廃棄物処理施設】&#10;一人当たり有形固定資産（償却資産）額">
          <a:extLst>
            <a:ext uri="{FF2B5EF4-FFF2-40B4-BE49-F238E27FC236}">
              <a16:creationId xmlns:a16="http://schemas.microsoft.com/office/drawing/2014/main" id="{BC98A65A-11D4-4033-999A-5C7F922B9EF6}"/>
            </a:ext>
          </a:extLst>
        </xdr:cNvPr>
        <xdr:cNvSpPr txBox="1"/>
      </xdr:nvSpPr>
      <xdr:spPr>
        <a:xfrm>
          <a:off x="16560311" y="6571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6" name="正方形/長方形 605">
          <a:extLst>
            <a:ext uri="{FF2B5EF4-FFF2-40B4-BE49-F238E27FC236}">
              <a16:creationId xmlns:a16="http://schemas.microsoft.com/office/drawing/2014/main" id="{A768F7F8-4F96-4C2B-8F09-B872E7DD4D42}"/>
            </a:ext>
          </a:extLst>
        </xdr:cNvPr>
        <xdr:cNvSpPr/>
      </xdr:nvSpPr>
      <xdr:spPr>
        <a:xfrm>
          <a:off x="11207750" y="77152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7" name="正方形/長方形 606">
          <a:extLst>
            <a:ext uri="{FF2B5EF4-FFF2-40B4-BE49-F238E27FC236}">
              <a16:creationId xmlns:a16="http://schemas.microsoft.com/office/drawing/2014/main" id="{E23894D6-8778-4AAF-8F5B-D4D7D29A151E}"/>
            </a:ext>
          </a:extLst>
        </xdr:cNvPr>
        <xdr:cNvSpPr/>
      </xdr:nvSpPr>
      <xdr:spPr>
        <a:xfrm>
          <a:off x="113157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8" name="正方形/長方形 607">
          <a:extLst>
            <a:ext uri="{FF2B5EF4-FFF2-40B4-BE49-F238E27FC236}">
              <a16:creationId xmlns:a16="http://schemas.microsoft.com/office/drawing/2014/main" id="{475E8FCC-5A69-4801-A84D-E40048F85F7D}"/>
            </a:ext>
          </a:extLst>
        </xdr:cNvPr>
        <xdr:cNvSpPr/>
      </xdr:nvSpPr>
      <xdr:spPr>
        <a:xfrm>
          <a:off x="113157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09" name="正方形/長方形 608">
          <a:extLst>
            <a:ext uri="{FF2B5EF4-FFF2-40B4-BE49-F238E27FC236}">
              <a16:creationId xmlns:a16="http://schemas.microsoft.com/office/drawing/2014/main" id="{F1F7C074-F272-4703-A3D8-17D5FACEEC75}"/>
            </a:ext>
          </a:extLst>
        </xdr:cNvPr>
        <xdr:cNvSpPr/>
      </xdr:nvSpPr>
      <xdr:spPr>
        <a:xfrm>
          <a:off x="1223645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0" name="正方形/長方形 609">
          <a:extLst>
            <a:ext uri="{FF2B5EF4-FFF2-40B4-BE49-F238E27FC236}">
              <a16:creationId xmlns:a16="http://schemas.microsoft.com/office/drawing/2014/main" id="{E4A57F6D-E790-42D6-B40B-DC48A701D2B8}"/>
            </a:ext>
          </a:extLst>
        </xdr:cNvPr>
        <xdr:cNvSpPr/>
      </xdr:nvSpPr>
      <xdr:spPr>
        <a:xfrm>
          <a:off x="1223645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1" name="正方形/長方形 610">
          <a:extLst>
            <a:ext uri="{FF2B5EF4-FFF2-40B4-BE49-F238E27FC236}">
              <a16:creationId xmlns:a16="http://schemas.microsoft.com/office/drawing/2014/main" id="{8C3F086A-6FAB-4FD2-8983-07F9F25D9720}"/>
            </a:ext>
          </a:extLst>
        </xdr:cNvPr>
        <xdr:cNvSpPr/>
      </xdr:nvSpPr>
      <xdr:spPr>
        <a:xfrm>
          <a:off x="1326515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2" name="正方形/長方形 611">
          <a:extLst>
            <a:ext uri="{FF2B5EF4-FFF2-40B4-BE49-F238E27FC236}">
              <a16:creationId xmlns:a16="http://schemas.microsoft.com/office/drawing/2014/main" id="{05A5D7C7-927F-4171-B8CD-8FD701084D26}"/>
            </a:ext>
          </a:extLst>
        </xdr:cNvPr>
        <xdr:cNvSpPr/>
      </xdr:nvSpPr>
      <xdr:spPr>
        <a:xfrm>
          <a:off x="1326515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3" name="正方形/長方形 612">
          <a:extLst>
            <a:ext uri="{FF2B5EF4-FFF2-40B4-BE49-F238E27FC236}">
              <a16:creationId xmlns:a16="http://schemas.microsoft.com/office/drawing/2014/main" id="{56353D76-D808-48DE-B583-3BF87BB435B4}"/>
            </a:ext>
          </a:extLst>
        </xdr:cNvPr>
        <xdr:cNvSpPr/>
      </xdr:nvSpPr>
      <xdr:spPr>
        <a:xfrm>
          <a:off x="11207750" y="88138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4" name="テキスト ボックス 613">
          <a:extLst>
            <a:ext uri="{FF2B5EF4-FFF2-40B4-BE49-F238E27FC236}">
              <a16:creationId xmlns:a16="http://schemas.microsoft.com/office/drawing/2014/main" id="{71A8BD22-41D9-4540-BC9C-F73E04DF8412}"/>
            </a:ext>
          </a:extLst>
        </xdr:cNvPr>
        <xdr:cNvSpPr txBox="1"/>
      </xdr:nvSpPr>
      <xdr:spPr>
        <a:xfrm>
          <a:off x="11169650" y="86296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5" name="直線コネクタ 614">
          <a:extLst>
            <a:ext uri="{FF2B5EF4-FFF2-40B4-BE49-F238E27FC236}">
              <a16:creationId xmlns:a16="http://schemas.microsoft.com/office/drawing/2014/main" id="{4447269C-5C91-492D-A53E-F942D96DCA4E}"/>
            </a:ext>
          </a:extLst>
        </xdr:cNvPr>
        <xdr:cNvCxnSpPr/>
      </xdr:nvCxnSpPr>
      <xdr:spPr>
        <a:xfrm>
          <a:off x="11207750" y="110172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16" name="テキスト ボックス 615">
          <a:extLst>
            <a:ext uri="{FF2B5EF4-FFF2-40B4-BE49-F238E27FC236}">
              <a16:creationId xmlns:a16="http://schemas.microsoft.com/office/drawing/2014/main" id="{E719144A-A698-45BE-99A1-8293D40588E6}"/>
            </a:ext>
          </a:extLst>
        </xdr:cNvPr>
        <xdr:cNvSpPr txBox="1"/>
      </xdr:nvSpPr>
      <xdr:spPr>
        <a:xfrm>
          <a:off x="10797721" y="10881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617" name="直線コネクタ 616">
          <a:extLst>
            <a:ext uri="{FF2B5EF4-FFF2-40B4-BE49-F238E27FC236}">
              <a16:creationId xmlns:a16="http://schemas.microsoft.com/office/drawing/2014/main" id="{3FEBF51C-3E4F-478D-9EF2-06D94A31D356}"/>
            </a:ext>
          </a:extLst>
        </xdr:cNvPr>
        <xdr:cNvCxnSpPr/>
      </xdr:nvCxnSpPr>
      <xdr:spPr>
        <a:xfrm>
          <a:off x="11207750" y="106489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618" name="テキスト ボックス 617">
          <a:extLst>
            <a:ext uri="{FF2B5EF4-FFF2-40B4-BE49-F238E27FC236}">
              <a16:creationId xmlns:a16="http://schemas.microsoft.com/office/drawing/2014/main" id="{D12B02B7-9251-4AB2-85AB-9126F705A7C0}"/>
            </a:ext>
          </a:extLst>
        </xdr:cNvPr>
        <xdr:cNvSpPr txBox="1"/>
      </xdr:nvSpPr>
      <xdr:spPr>
        <a:xfrm>
          <a:off x="10842791" y="105130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619" name="直線コネクタ 618">
          <a:extLst>
            <a:ext uri="{FF2B5EF4-FFF2-40B4-BE49-F238E27FC236}">
              <a16:creationId xmlns:a16="http://schemas.microsoft.com/office/drawing/2014/main" id="{A18C4CA2-D823-43D0-8562-EDDA68F1784F}"/>
            </a:ext>
          </a:extLst>
        </xdr:cNvPr>
        <xdr:cNvCxnSpPr/>
      </xdr:nvCxnSpPr>
      <xdr:spPr>
        <a:xfrm>
          <a:off x="11207750" y="102806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620" name="テキスト ボックス 619">
          <a:extLst>
            <a:ext uri="{FF2B5EF4-FFF2-40B4-BE49-F238E27FC236}">
              <a16:creationId xmlns:a16="http://schemas.microsoft.com/office/drawing/2014/main" id="{F9AD3452-81F4-490E-BCCD-59CF61B4A4E3}"/>
            </a:ext>
          </a:extLst>
        </xdr:cNvPr>
        <xdr:cNvSpPr txBox="1"/>
      </xdr:nvSpPr>
      <xdr:spPr>
        <a:xfrm>
          <a:off x="1084279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621" name="直線コネクタ 620">
          <a:extLst>
            <a:ext uri="{FF2B5EF4-FFF2-40B4-BE49-F238E27FC236}">
              <a16:creationId xmlns:a16="http://schemas.microsoft.com/office/drawing/2014/main" id="{3C2408C7-CC38-4452-9DEC-A1C5FE6937CA}"/>
            </a:ext>
          </a:extLst>
        </xdr:cNvPr>
        <xdr:cNvCxnSpPr/>
      </xdr:nvCxnSpPr>
      <xdr:spPr>
        <a:xfrm>
          <a:off x="11207750" y="99123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622" name="テキスト ボックス 621">
          <a:extLst>
            <a:ext uri="{FF2B5EF4-FFF2-40B4-BE49-F238E27FC236}">
              <a16:creationId xmlns:a16="http://schemas.microsoft.com/office/drawing/2014/main" id="{E03659A9-C377-43D6-B6A1-118837CBDED3}"/>
            </a:ext>
          </a:extLst>
        </xdr:cNvPr>
        <xdr:cNvSpPr txBox="1"/>
      </xdr:nvSpPr>
      <xdr:spPr>
        <a:xfrm>
          <a:off x="10842791" y="9776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623" name="直線コネクタ 622">
          <a:extLst>
            <a:ext uri="{FF2B5EF4-FFF2-40B4-BE49-F238E27FC236}">
              <a16:creationId xmlns:a16="http://schemas.microsoft.com/office/drawing/2014/main" id="{2B3E0909-973E-4B9F-A633-543C29CAB9F3}"/>
            </a:ext>
          </a:extLst>
        </xdr:cNvPr>
        <xdr:cNvCxnSpPr/>
      </xdr:nvCxnSpPr>
      <xdr:spPr>
        <a:xfrm>
          <a:off x="11207750" y="95504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624" name="テキスト ボックス 623">
          <a:extLst>
            <a:ext uri="{FF2B5EF4-FFF2-40B4-BE49-F238E27FC236}">
              <a16:creationId xmlns:a16="http://schemas.microsoft.com/office/drawing/2014/main" id="{F466E71A-3A71-4713-9E72-D27EA3137302}"/>
            </a:ext>
          </a:extLst>
        </xdr:cNvPr>
        <xdr:cNvSpPr txBox="1"/>
      </xdr:nvSpPr>
      <xdr:spPr>
        <a:xfrm>
          <a:off x="10842791" y="9414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625" name="直線コネクタ 624">
          <a:extLst>
            <a:ext uri="{FF2B5EF4-FFF2-40B4-BE49-F238E27FC236}">
              <a16:creationId xmlns:a16="http://schemas.microsoft.com/office/drawing/2014/main" id="{998DEE81-0092-4DB2-BEB3-05C8108E14B1}"/>
            </a:ext>
          </a:extLst>
        </xdr:cNvPr>
        <xdr:cNvCxnSpPr/>
      </xdr:nvCxnSpPr>
      <xdr:spPr>
        <a:xfrm>
          <a:off x="11207750" y="91821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124477</xdr:rowOff>
    </xdr:from>
    <xdr:ext cx="338939" cy="259045"/>
    <xdr:sp macro="" textlink="">
      <xdr:nvSpPr>
        <xdr:cNvPr id="626" name="テキスト ボックス 625">
          <a:extLst>
            <a:ext uri="{FF2B5EF4-FFF2-40B4-BE49-F238E27FC236}">
              <a16:creationId xmlns:a16="http://schemas.microsoft.com/office/drawing/2014/main" id="{4A90D2AA-64A4-40E8-A6A3-A6AD6C8C095A}"/>
            </a:ext>
          </a:extLst>
        </xdr:cNvPr>
        <xdr:cNvSpPr txBox="1"/>
      </xdr:nvSpPr>
      <xdr:spPr>
        <a:xfrm>
          <a:off x="10906911" y="904622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27" name="直線コネクタ 626">
          <a:extLst>
            <a:ext uri="{FF2B5EF4-FFF2-40B4-BE49-F238E27FC236}">
              <a16:creationId xmlns:a16="http://schemas.microsoft.com/office/drawing/2014/main" id="{5770A5DE-C9E1-44FC-9BF9-EB3946A57E5B}"/>
            </a:ext>
          </a:extLst>
        </xdr:cNvPr>
        <xdr:cNvCxnSpPr/>
      </xdr:nvCxnSpPr>
      <xdr:spPr>
        <a:xfrm>
          <a:off x="11207750" y="88138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628" name="【保健センター・保健所】&#10;有形固定資産減価償却率グラフ枠">
          <a:extLst>
            <a:ext uri="{FF2B5EF4-FFF2-40B4-BE49-F238E27FC236}">
              <a16:creationId xmlns:a16="http://schemas.microsoft.com/office/drawing/2014/main" id="{C24C8BBF-B50A-4A51-8CCA-6C95EA80CA26}"/>
            </a:ext>
          </a:extLst>
        </xdr:cNvPr>
        <xdr:cNvSpPr/>
      </xdr:nvSpPr>
      <xdr:spPr>
        <a:xfrm>
          <a:off x="11207750" y="88138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100965</xdr:rowOff>
    </xdr:from>
    <xdr:to>
      <xdr:col>85</xdr:col>
      <xdr:colOff>126364</xdr:colOff>
      <xdr:row>63</xdr:row>
      <xdr:rowOff>57150</xdr:rowOff>
    </xdr:to>
    <xdr:cxnSp macro="">
      <xdr:nvCxnSpPr>
        <xdr:cNvPr id="629" name="直線コネクタ 628">
          <a:extLst>
            <a:ext uri="{FF2B5EF4-FFF2-40B4-BE49-F238E27FC236}">
              <a16:creationId xmlns:a16="http://schemas.microsoft.com/office/drawing/2014/main" id="{8FE05902-2F5B-43AC-8993-DEE94CEEC95A}"/>
            </a:ext>
          </a:extLst>
        </xdr:cNvPr>
        <xdr:cNvCxnSpPr/>
      </xdr:nvCxnSpPr>
      <xdr:spPr>
        <a:xfrm flipV="1">
          <a:off x="14699614" y="9352915"/>
          <a:ext cx="0" cy="11118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60977</xdr:rowOff>
    </xdr:from>
    <xdr:ext cx="405111" cy="259045"/>
    <xdr:sp macro="" textlink="">
      <xdr:nvSpPr>
        <xdr:cNvPr id="630" name="【保健センター・保健所】&#10;有形固定資産減価償却率最小値テキスト">
          <a:extLst>
            <a:ext uri="{FF2B5EF4-FFF2-40B4-BE49-F238E27FC236}">
              <a16:creationId xmlns:a16="http://schemas.microsoft.com/office/drawing/2014/main" id="{EF082740-DD52-4789-A3D9-39C6559BB82A}"/>
            </a:ext>
          </a:extLst>
        </xdr:cNvPr>
        <xdr:cNvSpPr txBox="1"/>
      </xdr:nvSpPr>
      <xdr:spPr>
        <a:xfrm>
          <a:off x="14738350" y="10468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57150</xdr:rowOff>
    </xdr:from>
    <xdr:to>
      <xdr:col>86</xdr:col>
      <xdr:colOff>25400</xdr:colOff>
      <xdr:row>63</xdr:row>
      <xdr:rowOff>57150</xdr:rowOff>
    </xdr:to>
    <xdr:cxnSp macro="">
      <xdr:nvCxnSpPr>
        <xdr:cNvPr id="631" name="直線コネクタ 630">
          <a:extLst>
            <a:ext uri="{FF2B5EF4-FFF2-40B4-BE49-F238E27FC236}">
              <a16:creationId xmlns:a16="http://schemas.microsoft.com/office/drawing/2014/main" id="{116887F7-572D-476A-8A44-7834AC951517}"/>
            </a:ext>
          </a:extLst>
        </xdr:cNvPr>
        <xdr:cNvCxnSpPr/>
      </xdr:nvCxnSpPr>
      <xdr:spPr>
        <a:xfrm>
          <a:off x="14611350" y="104648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47642</xdr:rowOff>
    </xdr:from>
    <xdr:ext cx="340478" cy="259045"/>
    <xdr:sp macro="" textlink="">
      <xdr:nvSpPr>
        <xdr:cNvPr id="632" name="【保健センター・保健所】&#10;有形固定資産減価償却率最大値テキスト">
          <a:extLst>
            <a:ext uri="{FF2B5EF4-FFF2-40B4-BE49-F238E27FC236}">
              <a16:creationId xmlns:a16="http://schemas.microsoft.com/office/drawing/2014/main" id="{C66F5BD3-23FF-4913-B2D8-66FFE9C20D13}"/>
            </a:ext>
          </a:extLst>
        </xdr:cNvPr>
        <xdr:cNvSpPr txBox="1"/>
      </xdr:nvSpPr>
      <xdr:spPr>
        <a:xfrm>
          <a:off x="14738350" y="913449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100965</xdr:rowOff>
    </xdr:from>
    <xdr:to>
      <xdr:col>86</xdr:col>
      <xdr:colOff>25400</xdr:colOff>
      <xdr:row>56</xdr:row>
      <xdr:rowOff>100965</xdr:rowOff>
    </xdr:to>
    <xdr:cxnSp macro="">
      <xdr:nvCxnSpPr>
        <xdr:cNvPr id="633" name="直線コネクタ 632">
          <a:extLst>
            <a:ext uri="{FF2B5EF4-FFF2-40B4-BE49-F238E27FC236}">
              <a16:creationId xmlns:a16="http://schemas.microsoft.com/office/drawing/2014/main" id="{255FCEBE-AC88-461C-937C-5BA5F407291C}"/>
            </a:ext>
          </a:extLst>
        </xdr:cNvPr>
        <xdr:cNvCxnSpPr/>
      </xdr:nvCxnSpPr>
      <xdr:spPr>
        <a:xfrm>
          <a:off x="14611350" y="935291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55897</xdr:rowOff>
    </xdr:from>
    <xdr:ext cx="405111" cy="259045"/>
    <xdr:sp macro="" textlink="">
      <xdr:nvSpPr>
        <xdr:cNvPr id="634" name="【保健センター・保健所】&#10;有形固定資産減価償却率平均値テキスト">
          <a:extLst>
            <a:ext uri="{FF2B5EF4-FFF2-40B4-BE49-F238E27FC236}">
              <a16:creationId xmlns:a16="http://schemas.microsoft.com/office/drawing/2014/main" id="{6C11BA5E-1E9B-4F89-B52B-297B0D9BF3BF}"/>
            </a:ext>
          </a:extLst>
        </xdr:cNvPr>
        <xdr:cNvSpPr txBox="1"/>
      </xdr:nvSpPr>
      <xdr:spPr>
        <a:xfrm>
          <a:off x="14738350" y="98031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33020</xdr:rowOff>
    </xdr:from>
    <xdr:to>
      <xdr:col>85</xdr:col>
      <xdr:colOff>177800</xdr:colOff>
      <xdr:row>60</xdr:row>
      <xdr:rowOff>134620</xdr:rowOff>
    </xdr:to>
    <xdr:sp macro="" textlink="">
      <xdr:nvSpPr>
        <xdr:cNvPr id="635" name="フローチャート: 判断 634">
          <a:extLst>
            <a:ext uri="{FF2B5EF4-FFF2-40B4-BE49-F238E27FC236}">
              <a16:creationId xmlns:a16="http://schemas.microsoft.com/office/drawing/2014/main" id="{D7C9E953-CEDD-4D4C-808A-2911DF67F08C}"/>
            </a:ext>
          </a:extLst>
        </xdr:cNvPr>
        <xdr:cNvSpPr/>
      </xdr:nvSpPr>
      <xdr:spPr>
        <a:xfrm>
          <a:off x="14649450" y="9945370"/>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29210</xdr:rowOff>
    </xdr:from>
    <xdr:to>
      <xdr:col>81</xdr:col>
      <xdr:colOff>101600</xdr:colOff>
      <xdr:row>60</xdr:row>
      <xdr:rowOff>130810</xdr:rowOff>
    </xdr:to>
    <xdr:sp macro="" textlink="">
      <xdr:nvSpPr>
        <xdr:cNvPr id="636" name="フローチャート: 判断 635">
          <a:extLst>
            <a:ext uri="{FF2B5EF4-FFF2-40B4-BE49-F238E27FC236}">
              <a16:creationId xmlns:a16="http://schemas.microsoft.com/office/drawing/2014/main" id="{6A82D68A-02CF-46CA-A083-71182076C9DF}"/>
            </a:ext>
          </a:extLst>
        </xdr:cNvPr>
        <xdr:cNvSpPr/>
      </xdr:nvSpPr>
      <xdr:spPr>
        <a:xfrm>
          <a:off x="13887450" y="9941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139700</xdr:rowOff>
    </xdr:from>
    <xdr:to>
      <xdr:col>76</xdr:col>
      <xdr:colOff>165100</xdr:colOff>
      <xdr:row>60</xdr:row>
      <xdr:rowOff>69850</xdr:rowOff>
    </xdr:to>
    <xdr:sp macro="" textlink="">
      <xdr:nvSpPr>
        <xdr:cNvPr id="637" name="フローチャート: 判断 636">
          <a:extLst>
            <a:ext uri="{FF2B5EF4-FFF2-40B4-BE49-F238E27FC236}">
              <a16:creationId xmlns:a16="http://schemas.microsoft.com/office/drawing/2014/main" id="{F8165360-82B3-4AE9-975D-61FE7FD5E123}"/>
            </a:ext>
          </a:extLst>
        </xdr:cNvPr>
        <xdr:cNvSpPr/>
      </xdr:nvSpPr>
      <xdr:spPr>
        <a:xfrm>
          <a:off x="13093700" y="988695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139700</xdr:rowOff>
    </xdr:from>
    <xdr:to>
      <xdr:col>72</xdr:col>
      <xdr:colOff>38100</xdr:colOff>
      <xdr:row>60</xdr:row>
      <xdr:rowOff>69850</xdr:rowOff>
    </xdr:to>
    <xdr:sp macro="" textlink="">
      <xdr:nvSpPr>
        <xdr:cNvPr id="638" name="フローチャート: 判断 637">
          <a:extLst>
            <a:ext uri="{FF2B5EF4-FFF2-40B4-BE49-F238E27FC236}">
              <a16:creationId xmlns:a16="http://schemas.microsoft.com/office/drawing/2014/main" id="{8B6A9453-C2F3-4846-80F8-0562AB1FBE0F}"/>
            </a:ext>
          </a:extLst>
        </xdr:cNvPr>
        <xdr:cNvSpPr/>
      </xdr:nvSpPr>
      <xdr:spPr>
        <a:xfrm>
          <a:off x="12299950" y="988695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97790</xdr:rowOff>
    </xdr:from>
    <xdr:to>
      <xdr:col>67</xdr:col>
      <xdr:colOff>101600</xdr:colOff>
      <xdr:row>60</xdr:row>
      <xdr:rowOff>27940</xdr:rowOff>
    </xdr:to>
    <xdr:sp macro="" textlink="">
      <xdr:nvSpPr>
        <xdr:cNvPr id="639" name="フローチャート: 判断 638">
          <a:extLst>
            <a:ext uri="{FF2B5EF4-FFF2-40B4-BE49-F238E27FC236}">
              <a16:creationId xmlns:a16="http://schemas.microsoft.com/office/drawing/2014/main" id="{4994218A-3F67-4FD8-A1E5-E5FA292E4F26}"/>
            </a:ext>
          </a:extLst>
        </xdr:cNvPr>
        <xdr:cNvSpPr/>
      </xdr:nvSpPr>
      <xdr:spPr>
        <a:xfrm>
          <a:off x="11487150" y="984504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0" name="テキスト ボックス 639">
          <a:extLst>
            <a:ext uri="{FF2B5EF4-FFF2-40B4-BE49-F238E27FC236}">
              <a16:creationId xmlns:a16="http://schemas.microsoft.com/office/drawing/2014/main" id="{1EAED6E9-BB1F-4213-8B66-B65A9BFD66F4}"/>
            </a:ext>
          </a:extLst>
        </xdr:cNvPr>
        <xdr:cNvSpPr txBox="1"/>
      </xdr:nvSpPr>
      <xdr:spPr>
        <a:xfrm>
          <a:off x="145288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1" name="テキスト ボックス 640">
          <a:extLst>
            <a:ext uri="{FF2B5EF4-FFF2-40B4-BE49-F238E27FC236}">
              <a16:creationId xmlns:a16="http://schemas.microsoft.com/office/drawing/2014/main" id="{048B44DC-7E57-49D3-A3B2-455397797496}"/>
            </a:ext>
          </a:extLst>
        </xdr:cNvPr>
        <xdr:cNvSpPr txBox="1"/>
      </xdr:nvSpPr>
      <xdr:spPr>
        <a:xfrm>
          <a:off x="137668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2" name="テキスト ボックス 641">
          <a:extLst>
            <a:ext uri="{FF2B5EF4-FFF2-40B4-BE49-F238E27FC236}">
              <a16:creationId xmlns:a16="http://schemas.microsoft.com/office/drawing/2014/main" id="{27C64A69-1460-44CD-BF5D-9F39B975EB37}"/>
            </a:ext>
          </a:extLst>
        </xdr:cNvPr>
        <xdr:cNvSpPr txBox="1"/>
      </xdr:nvSpPr>
      <xdr:spPr>
        <a:xfrm>
          <a:off x="129730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3" name="テキスト ボックス 642">
          <a:extLst>
            <a:ext uri="{FF2B5EF4-FFF2-40B4-BE49-F238E27FC236}">
              <a16:creationId xmlns:a16="http://schemas.microsoft.com/office/drawing/2014/main" id="{94C418BB-345F-4425-A5B7-4BD14E1F6A6F}"/>
            </a:ext>
          </a:extLst>
        </xdr:cNvPr>
        <xdr:cNvSpPr txBox="1"/>
      </xdr:nvSpPr>
      <xdr:spPr>
        <a:xfrm>
          <a:off x="121729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44" name="テキスト ボックス 643">
          <a:extLst>
            <a:ext uri="{FF2B5EF4-FFF2-40B4-BE49-F238E27FC236}">
              <a16:creationId xmlns:a16="http://schemas.microsoft.com/office/drawing/2014/main" id="{10AC9C98-2CB5-4167-9250-060BAF3207B6}"/>
            </a:ext>
          </a:extLst>
        </xdr:cNvPr>
        <xdr:cNvSpPr txBox="1"/>
      </xdr:nvSpPr>
      <xdr:spPr>
        <a:xfrm>
          <a:off x="113665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141605</xdr:rowOff>
    </xdr:from>
    <xdr:to>
      <xdr:col>85</xdr:col>
      <xdr:colOff>177800</xdr:colOff>
      <xdr:row>61</xdr:row>
      <xdr:rowOff>71755</xdr:rowOff>
    </xdr:to>
    <xdr:sp macro="" textlink="">
      <xdr:nvSpPr>
        <xdr:cNvPr id="645" name="楕円 644">
          <a:extLst>
            <a:ext uri="{FF2B5EF4-FFF2-40B4-BE49-F238E27FC236}">
              <a16:creationId xmlns:a16="http://schemas.microsoft.com/office/drawing/2014/main" id="{BB2BE4AD-E8C2-48AA-B3B4-9E42065950B3}"/>
            </a:ext>
          </a:extLst>
        </xdr:cNvPr>
        <xdr:cNvSpPr/>
      </xdr:nvSpPr>
      <xdr:spPr>
        <a:xfrm>
          <a:off x="14649450" y="10053955"/>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120032</xdr:rowOff>
    </xdr:from>
    <xdr:ext cx="405111" cy="259045"/>
    <xdr:sp macro="" textlink="">
      <xdr:nvSpPr>
        <xdr:cNvPr id="646" name="【保健センター・保健所】&#10;有形固定資産減価償却率該当値テキスト">
          <a:extLst>
            <a:ext uri="{FF2B5EF4-FFF2-40B4-BE49-F238E27FC236}">
              <a16:creationId xmlns:a16="http://schemas.microsoft.com/office/drawing/2014/main" id="{74E06305-4B3F-47B1-BE70-48D455C04062}"/>
            </a:ext>
          </a:extLst>
        </xdr:cNvPr>
        <xdr:cNvSpPr txBox="1"/>
      </xdr:nvSpPr>
      <xdr:spPr>
        <a:xfrm>
          <a:off x="14738350" y="10032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116840</xdr:rowOff>
    </xdr:from>
    <xdr:to>
      <xdr:col>81</xdr:col>
      <xdr:colOff>101600</xdr:colOff>
      <xdr:row>61</xdr:row>
      <xdr:rowOff>46990</xdr:rowOff>
    </xdr:to>
    <xdr:sp macro="" textlink="">
      <xdr:nvSpPr>
        <xdr:cNvPr id="647" name="楕円 646">
          <a:extLst>
            <a:ext uri="{FF2B5EF4-FFF2-40B4-BE49-F238E27FC236}">
              <a16:creationId xmlns:a16="http://schemas.microsoft.com/office/drawing/2014/main" id="{365288F3-125B-450B-97F0-8B646DE5A2FD}"/>
            </a:ext>
          </a:extLst>
        </xdr:cNvPr>
        <xdr:cNvSpPr/>
      </xdr:nvSpPr>
      <xdr:spPr>
        <a:xfrm>
          <a:off x="13887450" y="1002919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167640</xdr:rowOff>
    </xdr:from>
    <xdr:to>
      <xdr:col>85</xdr:col>
      <xdr:colOff>127000</xdr:colOff>
      <xdr:row>61</xdr:row>
      <xdr:rowOff>20955</xdr:rowOff>
    </xdr:to>
    <xdr:cxnSp macro="">
      <xdr:nvCxnSpPr>
        <xdr:cNvPr id="648" name="直線コネクタ 647">
          <a:extLst>
            <a:ext uri="{FF2B5EF4-FFF2-40B4-BE49-F238E27FC236}">
              <a16:creationId xmlns:a16="http://schemas.microsoft.com/office/drawing/2014/main" id="{28392F8E-4CA2-42AB-A788-F4E1736B51C0}"/>
            </a:ext>
          </a:extLst>
        </xdr:cNvPr>
        <xdr:cNvCxnSpPr/>
      </xdr:nvCxnSpPr>
      <xdr:spPr>
        <a:xfrm>
          <a:off x="13938250" y="10079990"/>
          <a:ext cx="762000" cy="18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78740</xdr:rowOff>
    </xdr:from>
    <xdr:to>
      <xdr:col>76</xdr:col>
      <xdr:colOff>165100</xdr:colOff>
      <xdr:row>61</xdr:row>
      <xdr:rowOff>8890</xdr:rowOff>
    </xdr:to>
    <xdr:sp macro="" textlink="">
      <xdr:nvSpPr>
        <xdr:cNvPr id="649" name="楕円 648">
          <a:extLst>
            <a:ext uri="{FF2B5EF4-FFF2-40B4-BE49-F238E27FC236}">
              <a16:creationId xmlns:a16="http://schemas.microsoft.com/office/drawing/2014/main" id="{83E3018A-595B-4452-870B-BA05CAFE1A80}"/>
            </a:ext>
          </a:extLst>
        </xdr:cNvPr>
        <xdr:cNvSpPr/>
      </xdr:nvSpPr>
      <xdr:spPr>
        <a:xfrm>
          <a:off x="13093700" y="999109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129540</xdr:rowOff>
    </xdr:from>
    <xdr:to>
      <xdr:col>81</xdr:col>
      <xdr:colOff>50800</xdr:colOff>
      <xdr:row>60</xdr:row>
      <xdr:rowOff>167640</xdr:rowOff>
    </xdr:to>
    <xdr:cxnSp macro="">
      <xdr:nvCxnSpPr>
        <xdr:cNvPr id="650" name="直線コネクタ 649">
          <a:extLst>
            <a:ext uri="{FF2B5EF4-FFF2-40B4-BE49-F238E27FC236}">
              <a16:creationId xmlns:a16="http://schemas.microsoft.com/office/drawing/2014/main" id="{D160A288-58DC-4791-BDF6-153870AF6FDE}"/>
            </a:ext>
          </a:extLst>
        </xdr:cNvPr>
        <xdr:cNvCxnSpPr/>
      </xdr:nvCxnSpPr>
      <xdr:spPr>
        <a:xfrm>
          <a:off x="13144500" y="10041890"/>
          <a:ext cx="79375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40640</xdr:rowOff>
    </xdr:from>
    <xdr:to>
      <xdr:col>72</xdr:col>
      <xdr:colOff>38100</xdr:colOff>
      <xdr:row>60</xdr:row>
      <xdr:rowOff>142240</xdr:rowOff>
    </xdr:to>
    <xdr:sp macro="" textlink="">
      <xdr:nvSpPr>
        <xdr:cNvPr id="651" name="楕円 650">
          <a:extLst>
            <a:ext uri="{FF2B5EF4-FFF2-40B4-BE49-F238E27FC236}">
              <a16:creationId xmlns:a16="http://schemas.microsoft.com/office/drawing/2014/main" id="{889284E7-1E3F-4E0C-A026-21EDFF11D5A4}"/>
            </a:ext>
          </a:extLst>
        </xdr:cNvPr>
        <xdr:cNvSpPr/>
      </xdr:nvSpPr>
      <xdr:spPr>
        <a:xfrm>
          <a:off x="12299950" y="995299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91440</xdr:rowOff>
    </xdr:from>
    <xdr:to>
      <xdr:col>76</xdr:col>
      <xdr:colOff>114300</xdr:colOff>
      <xdr:row>60</xdr:row>
      <xdr:rowOff>129540</xdr:rowOff>
    </xdr:to>
    <xdr:cxnSp macro="">
      <xdr:nvCxnSpPr>
        <xdr:cNvPr id="652" name="直線コネクタ 651">
          <a:extLst>
            <a:ext uri="{FF2B5EF4-FFF2-40B4-BE49-F238E27FC236}">
              <a16:creationId xmlns:a16="http://schemas.microsoft.com/office/drawing/2014/main" id="{9C4CD561-4AE1-4448-A1FC-1269EDA634E4}"/>
            </a:ext>
          </a:extLst>
        </xdr:cNvPr>
        <xdr:cNvCxnSpPr/>
      </xdr:nvCxnSpPr>
      <xdr:spPr>
        <a:xfrm>
          <a:off x="12344400" y="10003790"/>
          <a:ext cx="8001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60</xdr:row>
      <xdr:rowOff>635</xdr:rowOff>
    </xdr:from>
    <xdr:to>
      <xdr:col>67</xdr:col>
      <xdr:colOff>101600</xdr:colOff>
      <xdr:row>60</xdr:row>
      <xdr:rowOff>102235</xdr:rowOff>
    </xdr:to>
    <xdr:sp macro="" textlink="">
      <xdr:nvSpPr>
        <xdr:cNvPr id="653" name="楕円 652">
          <a:extLst>
            <a:ext uri="{FF2B5EF4-FFF2-40B4-BE49-F238E27FC236}">
              <a16:creationId xmlns:a16="http://schemas.microsoft.com/office/drawing/2014/main" id="{21827447-4FB2-465F-84DB-9E89D5C81DBB}"/>
            </a:ext>
          </a:extLst>
        </xdr:cNvPr>
        <xdr:cNvSpPr/>
      </xdr:nvSpPr>
      <xdr:spPr>
        <a:xfrm>
          <a:off x="11487150" y="9912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51435</xdr:rowOff>
    </xdr:from>
    <xdr:to>
      <xdr:col>71</xdr:col>
      <xdr:colOff>177800</xdr:colOff>
      <xdr:row>60</xdr:row>
      <xdr:rowOff>91440</xdr:rowOff>
    </xdr:to>
    <xdr:cxnSp macro="">
      <xdr:nvCxnSpPr>
        <xdr:cNvPr id="654" name="直線コネクタ 653">
          <a:extLst>
            <a:ext uri="{FF2B5EF4-FFF2-40B4-BE49-F238E27FC236}">
              <a16:creationId xmlns:a16="http://schemas.microsoft.com/office/drawing/2014/main" id="{920E9B98-CDA5-4948-9D56-6F0DEB3A8FE5}"/>
            </a:ext>
          </a:extLst>
        </xdr:cNvPr>
        <xdr:cNvCxnSpPr/>
      </xdr:nvCxnSpPr>
      <xdr:spPr>
        <a:xfrm>
          <a:off x="11537950" y="9963785"/>
          <a:ext cx="80645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147337</xdr:rowOff>
    </xdr:from>
    <xdr:ext cx="405111" cy="259045"/>
    <xdr:sp macro="" textlink="">
      <xdr:nvSpPr>
        <xdr:cNvPr id="655" name="n_1aveValue【保健センター・保健所】&#10;有形固定資産減価償却率">
          <a:extLst>
            <a:ext uri="{FF2B5EF4-FFF2-40B4-BE49-F238E27FC236}">
              <a16:creationId xmlns:a16="http://schemas.microsoft.com/office/drawing/2014/main" id="{A3E4B1DD-7182-4EDD-9597-9DAC21619BBF}"/>
            </a:ext>
          </a:extLst>
        </xdr:cNvPr>
        <xdr:cNvSpPr txBox="1"/>
      </xdr:nvSpPr>
      <xdr:spPr>
        <a:xfrm>
          <a:off x="13742044" y="97294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86377</xdr:rowOff>
    </xdr:from>
    <xdr:ext cx="405111" cy="259045"/>
    <xdr:sp macro="" textlink="">
      <xdr:nvSpPr>
        <xdr:cNvPr id="656" name="n_2aveValue【保健センター・保健所】&#10;有形固定資産減価償却率">
          <a:extLst>
            <a:ext uri="{FF2B5EF4-FFF2-40B4-BE49-F238E27FC236}">
              <a16:creationId xmlns:a16="http://schemas.microsoft.com/office/drawing/2014/main" id="{0ABC98D9-3A0B-4EC2-AD7F-8E1C920BDA69}"/>
            </a:ext>
          </a:extLst>
        </xdr:cNvPr>
        <xdr:cNvSpPr txBox="1"/>
      </xdr:nvSpPr>
      <xdr:spPr>
        <a:xfrm>
          <a:off x="12960994" y="9668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86377</xdr:rowOff>
    </xdr:from>
    <xdr:ext cx="405111" cy="259045"/>
    <xdr:sp macro="" textlink="">
      <xdr:nvSpPr>
        <xdr:cNvPr id="657" name="n_3aveValue【保健センター・保健所】&#10;有形固定資産減価償却率">
          <a:extLst>
            <a:ext uri="{FF2B5EF4-FFF2-40B4-BE49-F238E27FC236}">
              <a16:creationId xmlns:a16="http://schemas.microsoft.com/office/drawing/2014/main" id="{8B4BC8AB-5AA7-427B-AA30-3D33DE37072C}"/>
            </a:ext>
          </a:extLst>
        </xdr:cNvPr>
        <xdr:cNvSpPr txBox="1"/>
      </xdr:nvSpPr>
      <xdr:spPr>
        <a:xfrm>
          <a:off x="12167244" y="9668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44467</xdr:rowOff>
    </xdr:from>
    <xdr:ext cx="405111" cy="259045"/>
    <xdr:sp macro="" textlink="">
      <xdr:nvSpPr>
        <xdr:cNvPr id="658" name="n_4aveValue【保健センター・保健所】&#10;有形固定資産減価償却率">
          <a:extLst>
            <a:ext uri="{FF2B5EF4-FFF2-40B4-BE49-F238E27FC236}">
              <a16:creationId xmlns:a16="http://schemas.microsoft.com/office/drawing/2014/main" id="{7344E5A8-003D-4A30-AAC2-E57B3A641FF1}"/>
            </a:ext>
          </a:extLst>
        </xdr:cNvPr>
        <xdr:cNvSpPr txBox="1"/>
      </xdr:nvSpPr>
      <xdr:spPr>
        <a:xfrm>
          <a:off x="11354444" y="9626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38117</xdr:rowOff>
    </xdr:from>
    <xdr:ext cx="405111" cy="259045"/>
    <xdr:sp macro="" textlink="">
      <xdr:nvSpPr>
        <xdr:cNvPr id="659" name="n_1mainValue【保健センター・保健所】&#10;有形固定資産減価償却率">
          <a:extLst>
            <a:ext uri="{FF2B5EF4-FFF2-40B4-BE49-F238E27FC236}">
              <a16:creationId xmlns:a16="http://schemas.microsoft.com/office/drawing/2014/main" id="{BA089868-39BD-4B99-8E63-17BC7007F74C}"/>
            </a:ext>
          </a:extLst>
        </xdr:cNvPr>
        <xdr:cNvSpPr txBox="1"/>
      </xdr:nvSpPr>
      <xdr:spPr>
        <a:xfrm>
          <a:off x="13742044" y="10115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17</xdr:rowOff>
    </xdr:from>
    <xdr:ext cx="405111" cy="259045"/>
    <xdr:sp macro="" textlink="">
      <xdr:nvSpPr>
        <xdr:cNvPr id="660" name="n_2mainValue【保健センター・保健所】&#10;有形固定資産減価償却率">
          <a:extLst>
            <a:ext uri="{FF2B5EF4-FFF2-40B4-BE49-F238E27FC236}">
              <a16:creationId xmlns:a16="http://schemas.microsoft.com/office/drawing/2014/main" id="{9F04CBE0-58AE-44C5-ACF6-95A6BB6CDE89}"/>
            </a:ext>
          </a:extLst>
        </xdr:cNvPr>
        <xdr:cNvSpPr txBox="1"/>
      </xdr:nvSpPr>
      <xdr:spPr>
        <a:xfrm>
          <a:off x="12960994" y="100774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133367</xdr:rowOff>
    </xdr:from>
    <xdr:ext cx="405111" cy="259045"/>
    <xdr:sp macro="" textlink="">
      <xdr:nvSpPr>
        <xdr:cNvPr id="661" name="n_3mainValue【保健センター・保健所】&#10;有形固定資産減価償却率">
          <a:extLst>
            <a:ext uri="{FF2B5EF4-FFF2-40B4-BE49-F238E27FC236}">
              <a16:creationId xmlns:a16="http://schemas.microsoft.com/office/drawing/2014/main" id="{88603E30-0510-4366-A029-16FD32C25125}"/>
            </a:ext>
          </a:extLst>
        </xdr:cNvPr>
        <xdr:cNvSpPr txBox="1"/>
      </xdr:nvSpPr>
      <xdr:spPr>
        <a:xfrm>
          <a:off x="12167244" y="10045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93362</xdr:rowOff>
    </xdr:from>
    <xdr:ext cx="405111" cy="259045"/>
    <xdr:sp macro="" textlink="">
      <xdr:nvSpPr>
        <xdr:cNvPr id="662" name="n_4mainValue【保健センター・保健所】&#10;有形固定資産減価償却率">
          <a:extLst>
            <a:ext uri="{FF2B5EF4-FFF2-40B4-BE49-F238E27FC236}">
              <a16:creationId xmlns:a16="http://schemas.microsoft.com/office/drawing/2014/main" id="{463B1EF1-F9B2-4E07-8E91-BE30DF4D0216}"/>
            </a:ext>
          </a:extLst>
        </xdr:cNvPr>
        <xdr:cNvSpPr txBox="1"/>
      </xdr:nvSpPr>
      <xdr:spPr>
        <a:xfrm>
          <a:off x="11354444" y="100057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3" name="正方形/長方形 662">
          <a:extLst>
            <a:ext uri="{FF2B5EF4-FFF2-40B4-BE49-F238E27FC236}">
              <a16:creationId xmlns:a16="http://schemas.microsoft.com/office/drawing/2014/main" id="{8B6F169F-1B0A-4866-B365-18CBCE0456D0}"/>
            </a:ext>
          </a:extLst>
        </xdr:cNvPr>
        <xdr:cNvSpPr/>
      </xdr:nvSpPr>
      <xdr:spPr>
        <a:xfrm>
          <a:off x="16459200" y="77152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4" name="正方形/長方形 663">
          <a:extLst>
            <a:ext uri="{FF2B5EF4-FFF2-40B4-BE49-F238E27FC236}">
              <a16:creationId xmlns:a16="http://schemas.microsoft.com/office/drawing/2014/main" id="{EF2FD0C4-BDB2-4024-A2B1-7AD9D3680E46}"/>
            </a:ext>
          </a:extLst>
        </xdr:cNvPr>
        <xdr:cNvSpPr/>
      </xdr:nvSpPr>
      <xdr:spPr>
        <a:xfrm>
          <a:off x="165862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65" name="正方形/長方形 664">
          <a:extLst>
            <a:ext uri="{FF2B5EF4-FFF2-40B4-BE49-F238E27FC236}">
              <a16:creationId xmlns:a16="http://schemas.microsoft.com/office/drawing/2014/main" id="{959941F9-678A-4FE2-AEAA-056459B53441}"/>
            </a:ext>
          </a:extLst>
        </xdr:cNvPr>
        <xdr:cNvSpPr/>
      </xdr:nvSpPr>
      <xdr:spPr>
        <a:xfrm>
          <a:off x="165862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66" name="正方形/長方形 665">
          <a:extLst>
            <a:ext uri="{FF2B5EF4-FFF2-40B4-BE49-F238E27FC236}">
              <a16:creationId xmlns:a16="http://schemas.microsoft.com/office/drawing/2014/main" id="{68F1477B-4053-4670-80A9-4CC4B853BC6A}"/>
            </a:ext>
          </a:extLst>
        </xdr:cNvPr>
        <xdr:cNvSpPr/>
      </xdr:nvSpPr>
      <xdr:spPr>
        <a:xfrm>
          <a:off x="174879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67" name="正方形/長方形 666">
          <a:extLst>
            <a:ext uri="{FF2B5EF4-FFF2-40B4-BE49-F238E27FC236}">
              <a16:creationId xmlns:a16="http://schemas.microsoft.com/office/drawing/2014/main" id="{60928D08-7E2E-4799-A16A-66769CBE5AC2}"/>
            </a:ext>
          </a:extLst>
        </xdr:cNvPr>
        <xdr:cNvSpPr/>
      </xdr:nvSpPr>
      <xdr:spPr>
        <a:xfrm>
          <a:off x="174879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68" name="正方形/長方形 667">
          <a:extLst>
            <a:ext uri="{FF2B5EF4-FFF2-40B4-BE49-F238E27FC236}">
              <a16:creationId xmlns:a16="http://schemas.microsoft.com/office/drawing/2014/main" id="{CEBE24F8-8D44-4117-897F-1B8005AB810D}"/>
            </a:ext>
          </a:extLst>
        </xdr:cNvPr>
        <xdr:cNvSpPr/>
      </xdr:nvSpPr>
      <xdr:spPr>
        <a:xfrm>
          <a:off x="185166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69" name="正方形/長方形 668">
          <a:extLst>
            <a:ext uri="{FF2B5EF4-FFF2-40B4-BE49-F238E27FC236}">
              <a16:creationId xmlns:a16="http://schemas.microsoft.com/office/drawing/2014/main" id="{9540FABE-B67A-429B-8945-48A3E385E6BF}"/>
            </a:ext>
          </a:extLst>
        </xdr:cNvPr>
        <xdr:cNvSpPr/>
      </xdr:nvSpPr>
      <xdr:spPr>
        <a:xfrm>
          <a:off x="185166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0" name="正方形/長方形 669">
          <a:extLst>
            <a:ext uri="{FF2B5EF4-FFF2-40B4-BE49-F238E27FC236}">
              <a16:creationId xmlns:a16="http://schemas.microsoft.com/office/drawing/2014/main" id="{657C550E-1556-48A4-B23A-AD4C1563A24C}"/>
            </a:ext>
          </a:extLst>
        </xdr:cNvPr>
        <xdr:cNvSpPr/>
      </xdr:nvSpPr>
      <xdr:spPr>
        <a:xfrm>
          <a:off x="16459200" y="88138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1" name="テキスト ボックス 670">
          <a:extLst>
            <a:ext uri="{FF2B5EF4-FFF2-40B4-BE49-F238E27FC236}">
              <a16:creationId xmlns:a16="http://schemas.microsoft.com/office/drawing/2014/main" id="{FF0666FF-2865-4BA8-B13F-C807797701B6}"/>
            </a:ext>
          </a:extLst>
        </xdr:cNvPr>
        <xdr:cNvSpPr txBox="1"/>
      </xdr:nvSpPr>
      <xdr:spPr>
        <a:xfrm>
          <a:off x="16440150" y="86296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2" name="直線コネクタ 671">
          <a:extLst>
            <a:ext uri="{FF2B5EF4-FFF2-40B4-BE49-F238E27FC236}">
              <a16:creationId xmlns:a16="http://schemas.microsoft.com/office/drawing/2014/main" id="{72209079-CD78-42C5-8E97-FF78FFA22457}"/>
            </a:ext>
          </a:extLst>
        </xdr:cNvPr>
        <xdr:cNvCxnSpPr/>
      </xdr:nvCxnSpPr>
      <xdr:spPr>
        <a:xfrm>
          <a:off x="16459200" y="11017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673" name="直線コネクタ 672">
          <a:extLst>
            <a:ext uri="{FF2B5EF4-FFF2-40B4-BE49-F238E27FC236}">
              <a16:creationId xmlns:a16="http://schemas.microsoft.com/office/drawing/2014/main" id="{70CEEF8C-3C12-4FE8-A5EA-E68920A206A0}"/>
            </a:ext>
          </a:extLst>
        </xdr:cNvPr>
        <xdr:cNvCxnSpPr/>
      </xdr:nvCxnSpPr>
      <xdr:spPr>
        <a:xfrm>
          <a:off x="16459200" y="10572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674" name="テキスト ボックス 673">
          <a:extLst>
            <a:ext uri="{FF2B5EF4-FFF2-40B4-BE49-F238E27FC236}">
              <a16:creationId xmlns:a16="http://schemas.microsoft.com/office/drawing/2014/main" id="{BEAAFF56-2C94-47F0-80E6-C24BA342BEE0}"/>
            </a:ext>
          </a:extLst>
        </xdr:cNvPr>
        <xdr:cNvSpPr txBox="1"/>
      </xdr:nvSpPr>
      <xdr:spPr>
        <a:xfrm>
          <a:off x="16049171" y="104368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675" name="直線コネクタ 674">
          <a:extLst>
            <a:ext uri="{FF2B5EF4-FFF2-40B4-BE49-F238E27FC236}">
              <a16:creationId xmlns:a16="http://schemas.microsoft.com/office/drawing/2014/main" id="{047A53A3-F564-4446-B1EC-B47A5082BB0B}"/>
            </a:ext>
          </a:extLst>
        </xdr:cNvPr>
        <xdr:cNvCxnSpPr/>
      </xdr:nvCxnSpPr>
      <xdr:spPr>
        <a:xfrm>
          <a:off x="16459200" y="101346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676" name="テキスト ボックス 675">
          <a:extLst>
            <a:ext uri="{FF2B5EF4-FFF2-40B4-BE49-F238E27FC236}">
              <a16:creationId xmlns:a16="http://schemas.microsoft.com/office/drawing/2014/main" id="{7CE1FCA0-63E1-49AC-8659-1091534F6007}"/>
            </a:ext>
          </a:extLst>
        </xdr:cNvPr>
        <xdr:cNvSpPr txBox="1"/>
      </xdr:nvSpPr>
      <xdr:spPr>
        <a:xfrm>
          <a:off x="16049171" y="9998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677" name="直線コネクタ 676">
          <a:extLst>
            <a:ext uri="{FF2B5EF4-FFF2-40B4-BE49-F238E27FC236}">
              <a16:creationId xmlns:a16="http://schemas.microsoft.com/office/drawing/2014/main" id="{A90462C2-C857-4994-B233-ED6A934C261A}"/>
            </a:ext>
          </a:extLst>
        </xdr:cNvPr>
        <xdr:cNvCxnSpPr/>
      </xdr:nvCxnSpPr>
      <xdr:spPr>
        <a:xfrm>
          <a:off x="16459200" y="96964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678" name="テキスト ボックス 677">
          <a:extLst>
            <a:ext uri="{FF2B5EF4-FFF2-40B4-BE49-F238E27FC236}">
              <a16:creationId xmlns:a16="http://schemas.microsoft.com/office/drawing/2014/main" id="{5CD82E13-ACF8-4368-8BDF-5C26A2227C60}"/>
            </a:ext>
          </a:extLst>
        </xdr:cNvPr>
        <xdr:cNvSpPr txBox="1"/>
      </xdr:nvSpPr>
      <xdr:spPr>
        <a:xfrm>
          <a:off x="16049171" y="956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679" name="直線コネクタ 678">
          <a:extLst>
            <a:ext uri="{FF2B5EF4-FFF2-40B4-BE49-F238E27FC236}">
              <a16:creationId xmlns:a16="http://schemas.microsoft.com/office/drawing/2014/main" id="{2B05E316-758F-46F9-885E-6C48AAC3EE1C}"/>
            </a:ext>
          </a:extLst>
        </xdr:cNvPr>
        <xdr:cNvCxnSpPr/>
      </xdr:nvCxnSpPr>
      <xdr:spPr>
        <a:xfrm>
          <a:off x="16459200" y="9251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680" name="テキスト ボックス 679">
          <a:extLst>
            <a:ext uri="{FF2B5EF4-FFF2-40B4-BE49-F238E27FC236}">
              <a16:creationId xmlns:a16="http://schemas.microsoft.com/office/drawing/2014/main" id="{13D63E91-236D-4C38-88B6-134B8AF4260E}"/>
            </a:ext>
          </a:extLst>
        </xdr:cNvPr>
        <xdr:cNvSpPr txBox="1"/>
      </xdr:nvSpPr>
      <xdr:spPr>
        <a:xfrm>
          <a:off x="16049171" y="9116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1" name="直線コネクタ 680">
          <a:extLst>
            <a:ext uri="{FF2B5EF4-FFF2-40B4-BE49-F238E27FC236}">
              <a16:creationId xmlns:a16="http://schemas.microsoft.com/office/drawing/2014/main" id="{35A206A0-5B8C-4713-BE3E-14571A12D00E}"/>
            </a:ext>
          </a:extLst>
        </xdr:cNvPr>
        <xdr:cNvCxnSpPr/>
      </xdr:nvCxnSpPr>
      <xdr:spPr>
        <a:xfrm>
          <a:off x="16459200" y="8813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82" name="テキスト ボックス 681">
          <a:extLst>
            <a:ext uri="{FF2B5EF4-FFF2-40B4-BE49-F238E27FC236}">
              <a16:creationId xmlns:a16="http://schemas.microsoft.com/office/drawing/2014/main" id="{D1637F85-1BF6-4720-A42E-5AD6A4B72A43}"/>
            </a:ext>
          </a:extLst>
        </xdr:cNvPr>
        <xdr:cNvSpPr txBox="1"/>
      </xdr:nvSpPr>
      <xdr:spPr>
        <a:xfrm>
          <a:off x="16049171" y="8677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83" name="【保健センター・保健所】&#10;一人当たり面積グラフ枠">
          <a:extLst>
            <a:ext uri="{FF2B5EF4-FFF2-40B4-BE49-F238E27FC236}">
              <a16:creationId xmlns:a16="http://schemas.microsoft.com/office/drawing/2014/main" id="{B94068BA-6AAE-4BDC-85B8-4DE3C7D3C0AD}"/>
            </a:ext>
          </a:extLst>
        </xdr:cNvPr>
        <xdr:cNvSpPr/>
      </xdr:nvSpPr>
      <xdr:spPr>
        <a:xfrm>
          <a:off x="16459200" y="88138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70866</xdr:rowOff>
    </xdr:from>
    <xdr:to>
      <xdr:col>116</xdr:col>
      <xdr:colOff>62864</xdr:colOff>
      <xdr:row>63</xdr:row>
      <xdr:rowOff>153162</xdr:rowOff>
    </xdr:to>
    <xdr:cxnSp macro="">
      <xdr:nvCxnSpPr>
        <xdr:cNvPr id="684" name="直線コネクタ 683">
          <a:extLst>
            <a:ext uri="{FF2B5EF4-FFF2-40B4-BE49-F238E27FC236}">
              <a16:creationId xmlns:a16="http://schemas.microsoft.com/office/drawing/2014/main" id="{A025C9F8-1919-4C9D-9CF6-3735CF5B5C6E}"/>
            </a:ext>
          </a:extLst>
        </xdr:cNvPr>
        <xdr:cNvCxnSpPr/>
      </xdr:nvCxnSpPr>
      <xdr:spPr>
        <a:xfrm flipV="1">
          <a:off x="19951064" y="9157716"/>
          <a:ext cx="0" cy="14030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156989</xdr:rowOff>
    </xdr:from>
    <xdr:ext cx="469744" cy="259045"/>
    <xdr:sp macro="" textlink="">
      <xdr:nvSpPr>
        <xdr:cNvPr id="685" name="【保健センター・保健所】&#10;一人当たり面積最小値テキスト">
          <a:extLst>
            <a:ext uri="{FF2B5EF4-FFF2-40B4-BE49-F238E27FC236}">
              <a16:creationId xmlns:a16="http://schemas.microsoft.com/office/drawing/2014/main" id="{1E431360-6E89-4C30-A6E1-5185949E409C}"/>
            </a:ext>
          </a:extLst>
        </xdr:cNvPr>
        <xdr:cNvSpPr txBox="1"/>
      </xdr:nvSpPr>
      <xdr:spPr>
        <a:xfrm>
          <a:off x="19989800" y="105646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153162</xdr:rowOff>
    </xdr:from>
    <xdr:to>
      <xdr:col>116</xdr:col>
      <xdr:colOff>152400</xdr:colOff>
      <xdr:row>63</xdr:row>
      <xdr:rowOff>153162</xdr:rowOff>
    </xdr:to>
    <xdr:cxnSp macro="">
      <xdr:nvCxnSpPr>
        <xdr:cNvPr id="686" name="直線コネクタ 685">
          <a:extLst>
            <a:ext uri="{FF2B5EF4-FFF2-40B4-BE49-F238E27FC236}">
              <a16:creationId xmlns:a16="http://schemas.microsoft.com/office/drawing/2014/main" id="{C0812CC0-3743-49F6-B4AA-41900064429B}"/>
            </a:ext>
          </a:extLst>
        </xdr:cNvPr>
        <xdr:cNvCxnSpPr/>
      </xdr:nvCxnSpPr>
      <xdr:spPr>
        <a:xfrm>
          <a:off x="19881850" y="10560812"/>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17543</xdr:rowOff>
    </xdr:from>
    <xdr:ext cx="469744" cy="259045"/>
    <xdr:sp macro="" textlink="">
      <xdr:nvSpPr>
        <xdr:cNvPr id="687" name="【保健センター・保健所】&#10;一人当たり面積最大値テキスト">
          <a:extLst>
            <a:ext uri="{FF2B5EF4-FFF2-40B4-BE49-F238E27FC236}">
              <a16:creationId xmlns:a16="http://schemas.microsoft.com/office/drawing/2014/main" id="{19C1646C-F245-442B-BDE5-F8FD1AB3FB1B}"/>
            </a:ext>
          </a:extLst>
        </xdr:cNvPr>
        <xdr:cNvSpPr txBox="1"/>
      </xdr:nvSpPr>
      <xdr:spPr>
        <a:xfrm>
          <a:off x="19989800" y="89392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70866</xdr:rowOff>
    </xdr:from>
    <xdr:to>
      <xdr:col>116</xdr:col>
      <xdr:colOff>152400</xdr:colOff>
      <xdr:row>55</xdr:row>
      <xdr:rowOff>70866</xdr:rowOff>
    </xdr:to>
    <xdr:cxnSp macro="">
      <xdr:nvCxnSpPr>
        <xdr:cNvPr id="688" name="直線コネクタ 687">
          <a:extLst>
            <a:ext uri="{FF2B5EF4-FFF2-40B4-BE49-F238E27FC236}">
              <a16:creationId xmlns:a16="http://schemas.microsoft.com/office/drawing/2014/main" id="{CEF1482A-152B-431B-9FE6-F315048630E2}"/>
            </a:ext>
          </a:extLst>
        </xdr:cNvPr>
        <xdr:cNvCxnSpPr/>
      </xdr:nvCxnSpPr>
      <xdr:spPr>
        <a:xfrm>
          <a:off x="19881850" y="915771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68089</xdr:rowOff>
    </xdr:from>
    <xdr:ext cx="469744" cy="259045"/>
    <xdr:sp macro="" textlink="">
      <xdr:nvSpPr>
        <xdr:cNvPr id="689" name="【保健センター・保健所】&#10;一人当たり面積平均値テキスト">
          <a:extLst>
            <a:ext uri="{FF2B5EF4-FFF2-40B4-BE49-F238E27FC236}">
              <a16:creationId xmlns:a16="http://schemas.microsoft.com/office/drawing/2014/main" id="{0179A58B-27CB-4D57-BA25-D3349B3A8F42}"/>
            </a:ext>
          </a:extLst>
        </xdr:cNvPr>
        <xdr:cNvSpPr txBox="1"/>
      </xdr:nvSpPr>
      <xdr:spPr>
        <a:xfrm>
          <a:off x="19989800" y="1014553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45212</xdr:rowOff>
    </xdr:from>
    <xdr:to>
      <xdr:col>116</xdr:col>
      <xdr:colOff>114300</xdr:colOff>
      <xdr:row>62</xdr:row>
      <xdr:rowOff>146812</xdr:rowOff>
    </xdr:to>
    <xdr:sp macro="" textlink="">
      <xdr:nvSpPr>
        <xdr:cNvPr id="690" name="フローチャート: 判断 689">
          <a:extLst>
            <a:ext uri="{FF2B5EF4-FFF2-40B4-BE49-F238E27FC236}">
              <a16:creationId xmlns:a16="http://schemas.microsoft.com/office/drawing/2014/main" id="{B11FF19E-521A-45D2-B24B-26CD481DFDA5}"/>
            </a:ext>
          </a:extLst>
        </xdr:cNvPr>
        <xdr:cNvSpPr/>
      </xdr:nvSpPr>
      <xdr:spPr>
        <a:xfrm>
          <a:off x="19900900" y="10287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54356</xdr:rowOff>
    </xdr:from>
    <xdr:to>
      <xdr:col>112</xdr:col>
      <xdr:colOff>38100</xdr:colOff>
      <xdr:row>62</xdr:row>
      <xdr:rowOff>155956</xdr:rowOff>
    </xdr:to>
    <xdr:sp macro="" textlink="">
      <xdr:nvSpPr>
        <xdr:cNvPr id="691" name="フローチャート: 判断 690">
          <a:extLst>
            <a:ext uri="{FF2B5EF4-FFF2-40B4-BE49-F238E27FC236}">
              <a16:creationId xmlns:a16="http://schemas.microsoft.com/office/drawing/2014/main" id="{45D5632C-A4C3-4A72-A763-2439D423DB42}"/>
            </a:ext>
          </a:extLst>
        </xdr:cNvPr>
        <xdr:cNvSpPr/>
      </xdr:nvSpPr>
      <xdr:spPr>
        <a:xfrm>
          <a:off x="19157950" y="10296906"/>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54356</xdr:rowOff>
    </xdr:from>
    <xdr:to>
      <xdr:col>107</xdr:col>
      <xdr:colOff>101600</xdr:colOff>
      <xdr:row>62</xdr:row>
      <xdr:rowOff>155956</xdr:rowOff>
    </xdr:to>
    <xdr:sp macro="" textlink="">
      <xdr:nvSpPr>
        <xdr:cNvPr id="692" name="フローチャート: 判断 691">
          <a:extLst>
            <a:ext uri="{FF2B5EF4-FFF2-40B4-BE49-F238E27FC236}">
              <a16:creationId xmlns:a16="http://schemas.microsoft.com/office/drawing/2014/main" id="{5BC62D8C-4964-4954-856B-8A50C5386733}"/>
            </a:ext>
          </a:extLst>
        </xdr:cNvPr>
        <xdr:cNvSpPr/>
      </xdr:nvSpPr>
      <xdr:spPr>
        <a:xfrm>
          <a:off x="18345150" y="10296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63500</xdr:rowOff>
    </xdr:from>
    <xdr:to>
      <xdr:col>102</xdr:col>
      <xdr:colOff>165100</xdr:colOff>
      <xdr:row>62</xdr:row>
      <xdr:rowOff>165100</xdr:rowOff>
    </xdr:to>
    <xdr:sp macro="" textlink="">
      <xdr:nvSpPr>
        <xdr:cNvPr id="693" name="フローチャート: 判断 692">
          <a:extLst>
            <a:ext uri="{FF2B5EF4-FFF2-40B4-BE49-F238E27FC236}">
              <a16:creationId xmlns:a16="http://schemas.microsoft.com/office/drawing/2014/main" id="{4DDBCB54-004D-45B5-B708-056DF5E454A0}"/>
            </a:ext>
          </a:extLst>
        </xdr:cNvPr>
        <xdr:cNvSpPr/>
      </xdr:nvSpPr>
      <xdr:spPr>
        <a:xfrm>
          <a:off x="17551400" y="10306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54356</xdr:rowOff>
    </xdr:from>
    <xdr:to>
      <xdr:col>98</xdr:col>
      <xdr:colOff>38100</xdr:colOff>
      <xdr:row>62</xdr:row>
      <xdr:rowOff>155956</xdr:rowOff>
    </xdr:to>
    <xdr:sp macro="" textlink="">
      <xdr:nvSpPr>
        <xdr:cNvPr id="694" name="フローチャート: 判断 693">
          <a:extLst>
            <a:ext uri="{FF2B5EF4-FFF2-40B4-BE49-F238E27FC236}">
              <a16:creationId xmlns:a16="http://schemas.microsoft.com/office/drawing/2014/main" id="{C5E8C8A5-1C8A-4DCB-945D-FB8FA812D027}"/>
            </a:ext>
          </a:extLst>
        </xdr:cNvPr>
        <xdr:cNvSpPr/>
      </xdr:nvSpPr>
      <xdr:spPr>
        <a:xfrm>
          <a:off x="16757650" y="10296906"/>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95" name="テキスト ボックス 694">
          <a:extLst>
            <a:ext uri="{FF2B5EF4-FFF2-40B4-BE49-F238E27FC236}">
              <a16:creationId xmlns:a16="http://schemas.microsoft.com/office/drawing/2014/main" id="{91BA266A-37C0-460D-B55C-F2D1DC40F846}"/>
            </a:ext>
          </a:extLst>
        </xdr:cNvPr>
        <xdr:cNvSpPr txBox="1"/>
      </xdr:nvSpPr>
      <xdr:spPr>
        <a:xfrm>
          <a:off x="197802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96" name="テキスト ボックス 695">
          <a:extLst>
            <a:ext uri="{FF2B5EF4-FFF2-40B4-BE49-F238E27FC236}">
              <a16:creationId xmlns:a16="http://schemas.microsoft.com/office/drawing/2014/main" id="{7D03389B-29F2-4FC7-847B-603E1F960297}"/>
            </a:ext>
          </a:extLst>
        </xdr:cNvPr>
        <xdr:cNvSpPr txBox="1"/>
      </xdr:nvSpPr>
      <xdr:spPr>
        <a:xfrm>
          <a:off x="190309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97" name="テキスト ボックス 696">
          <a:extLst>
            <a:ext uri="{FF2B5EF4-FFF2-40B4-BE49-F238E27FC236}">
              <a16:creationId xmlns:a16="http://schemas.microsoft.com/office/drawing/2014/main" id="{F91B13F0-9582-4659-B061-07540966234C}"/>
            </a:ext>
          </a:extLst>
        </xdr:cNvPr>
        <xdr:cNvSpPr txBox="1"/>
      </xdr:nvSpPr>
      <xdr:spPr>
        <a:xfrm>
          <a:off x="182245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98" name="テキスト ボックス 697">
          <a:extLst>
            <a:ext uri="{FF2B5EF4-FFF2-40B4-BE49-F238E27FC236}">
              <a16:creationId xmlns:a16="http://schemas.microsoft.com/office/drawing/2014/main" id="{45E86B76-92B3-4CE3-9E3B-D7C2E6199E84}"/>
            </a:ext>
          </a:extLst>
        </xdr:cNvPr>
        <xdr:cNvSpPr txBox="1"/>
      </xdr:nvSpPr>
      <xdr:spPr>
        <a:xfrm>
          <a:off x="174307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99" name="テキスト ボックス 698">
          <a:extLst>
            <a:ext uri="{FF2B5EF4-FFF2-40B4-BE49-F238E27FC236}">
              <a16:creationId xmlns:a16="http://schemas.microsoft.com/office/drawing/2014/main" id="{E173727B-3133-4259-A98E-F9CF3C7EB27D}"/>
            </a:ext>
          </a:extLst>
        </xdr:cNvPr>
        <xdr:cNvSpPr txBox="1"/>
      </xdr:nvSpPr>
      <xdr:spPr>
        <a:xfrm>
          <a:off x="166306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127508</xdr:rowOff>
    </xdr:from>
    <xdr:to>
      <xdr:col>116</xdr:col>
      <xdr:colOff>114300</xdr:colOff>
      <xdr:row>63</xdr:row>
      <xdr:rowOff>57658</xdr:rowOff>
    </xdr:to>
    <xdr:sp macro="" textlink="">
      <xdr:nvSpPr>
        <xdr:cNvPr id="700" name="楕円 699">
          <a:extLst>
            <a:ext uri="{FF2B5EF4-FFF2-40B4-BE49-F238E27FC236}">
              <a16:creationId xmlns:a16="http://schemas.microsoft.com/office/drawing/2014/main" id="{83B8C383-777C-461B-80C9-8AF3D071A45A}"/>
            </a:ext>
          </a:extLst>
        </xdr:cNvPr>
        <xdr:cNvSpPr/>
      </xdr:nvSpPr>
      <xdr:spPr>
        <a:xfrm>
          <a:off x="19900900" y="10370058"/>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105935</xdr:rowOff>
    </xdr:from>
    <xdr:ext cx="469744" cy="259045"/>
    <xdr:sp macro="" textlink="">
      <xdr:nvSpPr>
        <xdr:cNvPr id="701" name="【保健センター・保健所】&#10;一人当たり面積該当値テキスト">
          <a:extLst>
            <a:ext uri="{FF2B5EF4-FFF2-40B4-BE49-F238E27FC236}">
              <a16:creationId xmlns:a16="http://schemas.microsoft.com/office/drawing/2014/main" id="{B304CD6F-096F-4801-AEFC-C5258ACB36EA}"/>
            </a:ext>
          </a:extLst>
        </xdr:cNvPr>
        <xdr:cNvSpPr txBox="1"/>
      </xdr:nvSpPr>
      <xdr:spPr>
        <a:xfrm>
          <a:off x="19989800" y="103484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136652</xdr:rowOff>
    </xdr:from>
    <xdr:to>
      <xdr:col>112</xdr:col>
      <xdr:colOff>38100</xdr:colOff>
      <xdr:row>63</xdr:row>
      <xdr:rowOff>66802</xdr:rowOff>
    </xdr:to>
    <xdr:sp macro="" textlink="">
      <xdr:nvSpPr>
        <xdr:cNvPr id="702" name="楕円 701">
          <a:extLst>
            <a:ext uri="{FF2B5EF4-FFF2-40B4-BE49-F238E27FC236}">
              <a16:creationId xmlns:a16="http://schemas.microsoft.com/office/drawing/2014/main" id="{B4E6B1ED-35D7-4F85-9678-A0A7E693D5D7}"/>
            </a:ext>
          </a:extLst>
        </xdr:cNvPr>
        <xdr:cNvSpPr/>
      </xdr:nvSpPr>
      <xdr:spPr>
        <a:xfrm>
          <a:off x="19157950" y="10379202"/>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6858</xdr:rowOff>
    </xdr:from>
    <xdr:to>
      <xdr:col>116</xdr:col>
      <xdr:colOff>63500</xdr:colOff>
      <xdr:row>63</xdr:row>
      <xdr:rowOff>16002</xdr:rowOff>
    </xdr:to>
    <xdr:cxnSp macro="">
      <xdr:nvCxnSpPr>
        <xdr:cNvPr id="703" name="直線コネクタ 702">
          <a:extLst>
            <a:ext uri="{FF2B5EF4-FFF2-40B4-BE49-F238E27FC236}">
              <a16:creationId xmlns:a16="http://schemas.microsoft.com/office/drawing/2014/main" id="{81F16888-0F80-4CFF-BFE4-8A93C1E48B94}"/>
            </a:ext>
          </a:extLst>
        </xdr:cNvPr>
        <xdr:cNvCxnSpPr/>
      </xdr:nvCxnSpPr>
      <xdr:spPr>
        <a:xfrm flipV="1">
          <a:off x="19202400" y="10414508"/>
          <a:ext cx="7493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136652</xdr:rowOff>
    </xdr:from>
    <xdr:to>
      <xdr:col>107</xdr:col>
      <xdr:colOff>101600</xdr:colOff>
      <xdr:row>63</xdr:row>
      <xdr:rowOff>66802</xdr:rowOff>
    </xdr:to>
    <xdr:sp macro="" textlink="">
      <xdr:nvSpPr>
        <xdr:cNvPr id="704" name="楕円 703">
          <a:extLst>
            <a:ext uri="{FF2B5EF4-FFF2-40B4-BE49-F238E27FC236}">
              <a16:creationId xmlns:a16="http://schemas.microsoft.com/office/drawing/2014/main" id="{DD27A5F1-CDBB-4120-96C7-EE4817AB6224}"/>
            </a:ext>
          </a:extLst>
        </xdr:cNvPr>
        <xdr:cNvSpPr/>
      </xdr:nvSpPr>
      <xdr:spPr>
        <a:xfrm>
          <a:off x="18345150" y="10379202"/>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16002</xdr:rowOff>
    </xdr:from>
    <xdr:to>
      <xdr:col>111</xdr:col>
      <xdr:colOff>177800</xdr:colOff>
      <xdr:row>63</xdr:row>
      <xdr:rowOff>16002</xdr:rowOff>
    </xdr:to>
    <xdr:cxnSp macro="">
      <xdr:nvCxnSpPr>
        <xdr:cNvPr id="705" name="直線コネクタ 704">
          <a:extLst>
            <a:ext uri="{FF2B5EF4-FFF2-40B4-BE49-F238E27FC236}">
              <a16:creationId xmlns:a16="http://schemas.microsoft.com/office/drawing/2014/main" id="{D5331557-CDEF-4770-BA2F-178C9C1D3AE4}"/>
            </a:ext>
          </a:extLst>
        </xdr:cNvPr>
        <xdr:cNvCxnSpPr/>
      </xdr:nvCxnSpPr>
      <xdr:spPr>
        <a:xfrm>
          <a:off x="18395950" y="10423652"/>
          <a:ext cx="806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136652</xdr:rowOff>
    </xdr:from>
    <xdr:to>
      <xdr:col>102</xdr:col>
      <xdr:colOff>165100</xdr:colOff>
      <xdr:row>63</xdr:row>
      <xdr:rowOff>66802</xdr:rowOff>
    </xdr:to>
    <xdr:sp macro="" textlink="">
      <xdr:nvSpPr>
        <xdr:cNvPr id="706" name="楕円 705">
          <a:extLst>
            <a:ext uri="{FF2B5EF4-FFF2-40B4-BE49-F238E27FC236}">
              <a16:creationId xmlns:a16="http://schemas.microsoft.com/office/drawing/2014/main" id="{3905B10F-18E0-498F-978F-7E2A3FA713B0}"/>
            </a:ext>
          </a:extLst>
        </xdr:cNvPr>
        <xdr:cNvSpPr/>
      </xdr:nvSpPr>
      <xdr:spPr>
        <a:xfrm>
          <a:off x="17551400" y="10379202"/>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16002</xdr:rowOff>
    </xdr:from>
    <xdr:to>
      <xdr:col>107</xdr:col>
      <xdr:colOff>50800</xdr:colOff>
      <xdr:row>63</xdr:row>
      <xdr:rowOff>16002</xdr:rowOff>
    </xdr:to>
    <xdr:cxnSp macro="">
      <xdr:nvCxnSpPr>
        <xdr:cNvPr id="707" name="直線コネクタ 706">
          <a:extLst>
            <a:ext uri="{FF2B5EF4-FFF2-40B4-BE49-F238E27FC236}">
              <a16:creationId xmlns:a16="http://schemas.microsoft.com/office/drawing/2014/main" id="{DCEBB456-ED06-416E-B731-C30523565744}"/>
            </a:ext>
          </a:extLst>
        </xdr:cNvPr>
        <xdr:cNvCxnSpPr/>
      </xdr:nvCxnSpPr>
      <xdr:spPr>
        <a:xfrm>
          <a:off x="17602200" y="10423652"/>
          <a:ext cx="7937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136652</xdr:rowOff>
    </xdr:from>
    <xdr:to>
      <xdr:col>98</xdr:col>
      <xdr:colOff>38100</xdr:colOff>
      <xdr:row>63</xdr:row>
      <xdr:rowOff>66802</xdr:rowOff>
    </xdr:to>
    <xdr:sp macro="" textlink="">
      <xdr:nvSpPr>
        <xdr:cNvPr id="708" name="楕円 707">
          <a:extLst>
            <a:ext uri="{FF2B5EF4-FFF2-40B4-BE49-F238E27FC236}">
              <a16:creationId xmlns:a16="http://schemas.microsoft.com/office/drawing/2014/main" id="{B2690297-D38C-4067-920A-E58CC7C9923D}"/>
            </a:ext>
          </a:extLst>
        </xdr:cNvPr>
        <xdr:cNvSpPr/>
      </xdr:nvSpPr>
      <xdr:spPr>
        <a:xfrm>
          <a:off x="16757650" y="10379202"/>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16002</xdr:rowOff>
    </xdr:from>
    <xdr:to>
      <xdr:col>102</xdr:col>
      <xdr:colOff>114300</xdr:colOff>
      <xdr:row>63</xdr:row>
      <xdr:rowOff>16002</xdr:rowOff>
    </xdr:to>
    <xdr:cxnSp macro="">
      <xdr:nvCxnSpPr>
        <xdr:cNvPr id="709" name="直線コネクタ 708">
          <a:extLst>
            <a:ext uri="{FF2B5EF4-FFF2-40B4-BE49-F238E27FC236}">
              <a16:creationId xmlns:a16="http://schemas.microsoft.com/office/drawing/2014/main" id="{A4DA62B0-D2F0-413B-98C3-B9DF23E63ECC}"/>
            </a:ext>
          </a:extLst>
        </xdr:cNvPr>
        <xdr:cNvCxnSpPr/>
      </xdr:nvCxnSpPr>
      <xdr:spPr>
        <a:xfrm>
          <a:off x="16802100" y="10423652"/>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1033</xdr:rowOff>
    </xdr:from>
    <xdr:ext cx="469744" cy="259045"/>
    <xdr:sp macro="" textlink="">
      <xdr:nvSpPr>
        <xdr:cNvPr id="710" name="n_1aveValue【保健センター・保健所】&#10;一人当たり面積">
          <a:extLst>
            <a:ext uri="{FF2B5EF4-FFF2-40B4-BE49-F238E27FC236}">
              <a16:creationId xmlns:a16="http://schemas.microsoft.com/office/drawing/2014/main" id="{2A748BF4-CB04-4742-98B8-6CA924A5C2A1}"/>
            </a:ext>
          </a:extLst>
        </xdr:cNvPr>
        <xdr:cNvSpPr txBox="1"/>
      </xdr:nvSpPr>
      <xdr:spPr>
        <a:xfrm>
          <a:off x="18980227" y="10078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1033</xdr:rowOff>
    </xdr:from>
    <xdr:ext cx="469744" cy="259045"/>
    <xdr:sp macro="" textlink="">
      <xdr:nvSpPr>
        <xdr:cNvPr id="711" name="n_2aveValue【保健センター・保健所】&#10;一人当たり面積">
          <a:extLst>
            <a:ext uri="{FF2B5EF4-FFF2-40B4-BE49-F238E27FC236}">
              <a16:creationId xmlns:a16="http://schemas.microsoft.com/office/drawing/2014/main" id="{21A1685F-4D95-4B85-87B4-8A8A0141C162}"/>
            </a:ext>
          </a:extLst>
        </xdr:cNvPr>
        <xdr:cNvSpPr txBox="1"/>
      </xdr:nvSpPr>
      <xdr:spPr>
        <a:xfrm>
          <a:off x="18180127" y="10078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10177</xdr:rowOff>
    </xdr:from>
    <xdr:ext cx="469744" cy="259045"/>
    <xdr:sp macro="" textlink="">
      <xdr:nvSpPr>
        <xdr:cNvPr id="712" name="n_3aveValue【保健センター・保健所】&#10;一人当たり面積">
          <a:extLst>
            <a:ext uri="{FF2B5EF4-FFF2-40B4-BE49-F238E27FC236}">
              <a16:creationId xmlns:a16="http://schemas.microsoft.com/office/drawing/2014/main" id="{C41D4AD5-97EE-4BBD-9639-9C912DA424E4}"/>
            </a:ext>
          </a:extLst>
        </xdr:cNvPr>
        <xdr:cNvSpPr txBox="1"/>
      </xdr:nvSpPr>
      <xdr:spPr>
        <a:xfrm>
          <a:off x="17386377" y="10087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1033</xdr:rowOff>
    </xdr:from>
    <xdr:ext cx="469744" cy="259045"/>
    <xdr:sp macro="" textlink="">
      <xdr:nvSpPr>
        <xdr:cNvPr id="713" name="n_4aveValue【保健センター・保健所】&#10;一人当たり面積">
          <a:extLst>
            <a:ext uri="{FF2B5EF4-FFF2-40B4-BE49-F238E27FC236}">
              <a16:creationId xmlns:a16="http://schemas.microsoft.com/office/drawing/2014/main" id="{B48D8B88-26AA-4497-B348-C582231C968E}"/>
            </a:ext>
          </a:extLst>
        </xdr:cNvPr>
        <xdr:cNvSpPr txBox="1"/>
      </xdr:nvSpPr>
      <xdr:spPr>
        <a:xfrm>
          <a:off x="16592627" y="10078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57929</xdr:rowOff>
    </xdr:from>
    <xdr:ext cx="469744" cy="259045"/>
    <xdr:sp macro="" textlink="">
      <xdr:nvSpPr>
        <xdr:cNvPr id="714" name="n_1mainValue【保健センター・保健所】&#10;一人当たり面積">
          <a:extLst>
            <a:ext uri="{FF2B5EF4-FFF2-40B4-BE49-F238E27FC236}">
              <a16:creationId xmlns:a16="http://schemas.microsoft.com/office/drawing/2014/main" id="{2AFD6166-8C1B-4C24-ACB3-E151EEDE996F}"/>
            </a:ext>
          </a:extLst>
        </xdr:cNvPr>
        <xdr:cNvSpPr txBox="1"/>
      </xdr:nvSpPr>
      <xdr:spPr>
        <a:xfrm>
          <a:off x="18980227" y="104655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57929</xdr:rowOff>
    </xdr:from>
    <xdr:ext cx="469744" cy="259045"/>
    <xdr:sp macro="" textlink="">
      <xdr:nvSpPr>
        <xdr:cNvPr id="715" name="n_2mainValue【保健センター・保健所】&#10;一人当たり面積">
          <a:extLst>
            <a:ext uri="{FF2B5EF4-FFF2-40B4-BE49-F238E27FC236}">
              <a16:creationId xmlns:a16="http://schemas.microsoft.com/office/drawing/2014/main" id="{91491581-9F01-4B9C-86CD-375746597657}"/>
            </a:ext>
          </a:extLst>
        </xdr:cNvPr>
        <xdr:cNvSpPr txBox="1"/>
      </xdr:nvSpPr>
      <xdr:spPr>
        <a:xfrm>
          <a:off x="18180127" y="104655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57929</xdr:rowOff>
    </xdr:from>
    <xdr:ext cx="469744" cy="259045"/>
    <xdr:sp macro="" textlink="">
      <xdr:nvSpPr>
        <xdr:cNvPr id="716" name="n_3mainValue【保健センター・保健所】&#10;一人当たり面積">
          <a:extLst>
            <a:ext uri="{FF2B5EF4-FFF2-40B4-BE49-F238E27FC236}">
              <a16:creationId xmlns:a16="http://schemas.microsoft.com/office/drawing/2014/main" id="{6E99056B-4BC0-4C2C-ADCD-B6BEAAAFCA2B}"/>
            </a:ext>
          </a:extLst>
        </xdr:cNvPr>
        <xdr:cNvSpPr txBox="1"/>
      </xdr:nvSpPr>
      <xdr:spPr>
        <a:xfrm>
          <a:off x="17386377" y="104655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57929</xdr:rowOff>
    </xdr:from>
    <xdr:ext cx="469744" cy="259045"/>
    <xdr:sp macro="" textlink="">
      <xdr:nvSpPr>
        <xdr:cNvPr id="717" name="n_4mainValue【保健センター・保健所】&#10;一人当たり面積">
          <a:extLst>
            <a:ext uri="{FF2B5EF4-FFF2-40B4-BE49-F238E27FC236}">
              <a16:creationId xmlns:a16="http://schemas.microsoft.com/office/drawing/2014/main" id="{4267894E-73EB-4061-9E1D-4B17B83AEFDF}"/>
            </a:ext>
          </a:extLst>
        </xdr:cNvPr>
        <xdr:cNvSpPr txBox="1"/>
      </xdr:nvSpPr>
      <xdr:spPr>
        <a:xfrm>
          <a:off x="16592627" y="104655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18" name="正方形/長方形 717">
          <a:extLst>
            <a:ext uri="{FF2B5EF4-FFF2-40B4-BE49-F238E27FC236}">
              <a16:creationId xmlns:a16="http://schemas.microsoft.com/office/drawing/2014/main" id="{ACBF077B-8DDC-4F0F-B545-7468507B8C94}"/>
            </a:ext>
          </a:extLst>
        </xdr:cNvPr>
        <xdr:cNvSpPr/>
      </xdr:nvSpPr>
      <xdr:spPr>
        <a:xfrm>
          <a:off x="11207750" y="113855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19" name="正方形/長方形 718">
          <a:extLst>
            <a:ext uri="{FF2B5EF4-FFF2-40B4-BE49-F238E27FC236}">
              <a16:creationId xmlns:a16="http://schemas.microsoft.com/office/drawing/2014/main" id="{C2F96D1B-83FA-4ABC-8C11-E1B8F5A7823E}"/>
            </a:ext>
          </a:extLst>
        </xdr:cNvPr>
        <xdr:cNvSpPr/>
      </xdr:nvSpPr>
      <xdr:spPr>
        <a:xfrm>
          <a:off x="113157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20" name="正方形/長方形 719">
          <a:extLst>
            <a:ext uri="{FF2B5EF4-FFF2-40B4-BE49-F238E27FC236}">
              <a16:creationId xmlns:a16="http://schemas.microsoft.com/office/drawing/2014/main" id="{C0ECFCCB-009A-4793-A7E0-C2925987A673}"/>
            </a:ext>
          </a:extLst>
        </xdr:cNvPr>
        <xdr:cNvSpPr/>
      </xdr:nvSpPr>
      <xdr:spPr>
        <a:xfrm>
          <a:off x="113157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1" name="正方形/長方形 720">
          <a:extLst>
            <a:ext uri="{FF2B5EF4-FFF2-40B4-BE49-F238E27FC236}">
              <a16:creationId xmlns:a16="http://schemas.microsoft.com/office/drawing/2014/main" id="{45E52F9A-42CD-4F6B-BFB6-5B081569D168}"/>
            </a:ext>
          </a:extLst>
        </xdr:cNvPr>
        <xdr:cNvSpPr/>
      </xdr:nvSpPr>
      <xdr:spPr>
        <a:xfrm>
          <a:off x="1223645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22" name="正方形/長方形 721">
          <a:extLst>
            <a:ext uri="{FF2B5EF4-FFF2-40B4-BE49-F238E27FC236}">
              <a16:creationId xmlns:a16="http://schemas.microsoft.com/office/drawing/2014/main" id="{9D1E88A4-28CD-4EAB-B99D-BB46F92797EE}"/>
            </a:ext>
          </a:extLst>
        </xdr:cNvPr>
        <xdr:cNvSpPr/>
      </xdr:nvSpPr>
      <xdr:spPr>
        <a:xfrm>
          <a:off x="1223645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23" name="正方形/長方形 722">
          <a:extLst>
            <a:ext uri="{FF2B5EF4-FFF2-40B4-BE49-F238E27FC236}">
              <a16:creationId xmlns:a16="http://schemas.microsoft.com/office/drawing/2014/main" id="{27826C76-8106-412E-8770-01BA7C583181}"/>
            </a:ext>
          </a:extLst>
        </xdr:cNvPr>
        <xdr:cNvSpPr/>
      </xdr:nvSpPr>
      <xdr:spPr>
        <a:xfrm>
          <a:off x="1326515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24" name="正方形/長方形 723">
          <a:extLst>
            <a:ext uri="{FF2B5EF4-FFF2-40B4-BE49-F238E27FC236}">
              <a16:creationId xmlns:a16="http://schemas.microsoft.com/office/drawing/2014/main" id="{D9E0D8FF-AFE7-4A81-8081-266165CF2AA8}"/>
            </a:ext>
          </a:extLst>
        </xdr:cNvPr>
        <xdr:cNvSpPr/>
      </xdr:nvSpPr>
      <xdr:spPr>
        <a:xfrm>
          <a:off x="1326515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25" name="正方形/長方形 724">
          <a:extLst>
            <a:ext uri="{FF2B5EF4-FFF2-40B4-BE49-F238E27FC236}">
              <a16:creationId xmlns:a16="http://schemas.microsoft.com/office/drawing/2014/main" id="{C6F8D862-0CA8-467B-B227-1008CA9DBCB2}"/>
            </a:ext>
          </a:extLst>
        </xdr:cNvPr>
        <xdr:cNvSpPr/>
      </xdr:nvSpPr>
      <xdr:spPr>
        <a:xfrm>
          <a:off x="11207750" y="124841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26" name="テキスト ボックス 725">
          <a:extLst>
            <a:ext uri="{FF2B5EF4-FFF2-40B4-BE49-F238E27FC236}">
              <a16:creationId xmlns:a16="http://schemas.microsoft.com/office/drawing/2014/main" id="{9BD5A6AD-2314-49F8-A7A6-EE4F107F6D59}"/>
            </a:ext>
          </a:extLst>
        </xdr:cNvPr>
        <xdr:cNvSpPr txBox="1"/>
      </xdr:nvSpPr>
      <xdr:spPr>
        <a:xfrm>
          <a:off x="11169650" y="122999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27" name="直線コネクタ 726">
          <a:extLst>
            <a:ext uri="{FF2B5EF4-FFF2-40B4-BE49-F238E27FC236}">
              <a16:creationId xmlns:a16="http://schemas.microsoft.com/office/drawing/2014/main" id="{B49B20F8-7AE7-4C00-920E-FCEA02C952D6}"/>
            </a:ext>
          </a:extLst>
        </xdr:cNvPr>
        <xdr:cNvCxnSpPr/>
      </xdr:nvCxnSpPr>
      <xdr:spPr>
        <a:xfrm>
          <a:off x="11207750" y="146875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28" name="テキスト ボックス 727">
          <a:extLst>
            <a:ext uri="{FF2B5EF4-FFF2-40B4-BE49-F238E27FC236}">
              <a16:creationId xmlns:a16="http://schemas.microsoft.com/office/drawing/2014/main" id="{8B172FB2-E303-4BC5-A857-A1F5A3373AB9}"/>
            </a:ext>
          </a:extLst>
        </xdr:cNvPr>
        <xdr:cNvSpPr txBox="1"/>
      </xdr:nvSpPr>
      <xdr:spPr>
        <a:xfrm>
          <a:off x="10797721" y="145453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38100</xdr:rowOff>
    </xdr:from>
    <xdr:to>
      <xdr:col>89</xdr:col>
      <xdr:colOff>177800</xdr:colOff>
      <xdr:row>86</xdr:row>
      <xdr:rowOff>38100</xdr:rowOff>
    </xdr:to>
    <xdr:cxnSp macro="">
      <xdr:nvCxnSpPr>
        <xdr:cNvPr id="729" name="直線コネクタ 728">
          <a:extLst>
            <a:ext uri="{FF2B5EF4-FFF2-40B4-BE49-F238E27FC236}">
              <a16:creationId xmlns:a16="http://schemas.microsoft.com/office/drawing/2014/main" id="{B8262BDF-C829-46E2-8EFB-EB58598E7FC7}"/>
            </a:ext>
          </a:extLst>
        </xdr:cNvPr>
        <xdr:cNvCxnSpPr/>
      </xdr:nvCxnSpPr>
      <xdr:spPr>
        <a:xfrm>
          <a:off x="11207750" y="142430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67327</xdr:rowOff>
    </xdr:from>
    <xdr:ext cx="467179" cy="259045"/>
    <xdr:sp macro="" textlink="">
      <xdr:nvSpPr>
        <xdr:cNvPr id="730" name="テキスト ボックス 729">
          <a:extLst>
            <a:ext uri="{FF2B5EF4-FFF2-40B4-BE49-F238E27FC236}">
              <a16:creationId xmlns:a16="http://schemas.microsoft.com/office/drawing/2014/main" id="{C72147B2-252B-49F1-A05C-85CF2ED7E7D2}"/>
            </a:ext>
          </a:extLst>
        </xdr:cNvPr>
        <xdr:cNvSpPr txBox="1"/>
      </xdr:nvSpPr>
      <xdr:spPr>
        <a:xfrm>
          <a:off x="10797721" y="14107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95250</xdr:rowOff>
    </xdr:from>
    <xdr:to>
      <xdr:col>89</xdr:col>
      <xdr:colOff>177800</xdr:colOff>
      <xdr:row>83</xdr:row>
      <xdr:rowOff>95250</xdr:rowOff>
    </xdr:to>
    <xdr:cxnSp macro="">
      <xdr:nvCxnSpPr>
        <xdr:cNvPr id="731" name="直線コネクタ 730">
          <a:extLst>
            <a:ext uri="{FF2B5EF4-FFF2-40B4-BE49-F238E27FC236}">
              <a16:creationId xmlns:a16="http://schemas.microsoft.com/office/drawing/2014/main" id="{9BCCCD49-F4C5-4191-844A-9CE61272C081}"/>
            </a:ext>
          </a:extLst>
        </xdr:cNvPr>
        <xdr:cNvCxnSpPr/>
      </xdr:nvCxnSpPr>
      <xdr:spPr>
        <a:xfrm>
          <a:off x="11207750" y="138049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124477</xdr:rowOff>
    </xdr:from>
    <xdr:ext cx="403059" cy="259045"/>
    <xdr:sp macro="" textlink="">
      <xdr:nvSpPr>
        <xdr:cNvPr id="732" name="テキスト ボックス 731">
          <a:extLst>
            <a:ext uri="{FF2B5EF4-FFF2-40B4-BE49-F238E27FC236}">
              <a16:creationId xmlns:a16="http://schemas.microsoft.com/office/drawing/2014/main" id="{83D9D782-7E1F-46CA-8ECF-5C866672BF43}"/>
            </a:ext>
          </a:extLst>
        </xdr:cNvPr>
        <xdr:cNvSpPr txBox="1"/>
      </xdr:nvSpPr>
      <xdr:spPr>
        <a:xfrm>
          <a:off x="10842791" y="136690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152400</xdr:rowOff>
    </xdr:from>
    <xdr:to>
      <xdr:col>89</xdr:col>
      <xdr:colOff>177800</xdr:colOff>
      <xdr:row>80</xdr:row>
      <xdr:rowOff>152400</xdr:rowOff>
    </xdr:to>
    <xdr:cxnSp macro="">
      <xdr:nvCxnSpPr>
        <xdr:cNvPr id="733" name="直線コネクタ 732">
          <a:extLst>
            <a:ext uri="{FF2B5EF4-FFF2-40B4-BE49-F238E27FC236}">
              <a16:creationId xmlns:a16="http://schemas.microsoft.com/office/drawing/2014/main" id="{27646888-EECB-4F49-93D9-2A8E11137424}"/>
            </a:ext>
          </a:extLst>
        </xdr:cNvPr>
        <xdr:cNvCxnSpPr/>
      </xdr:nvCxnSpPr>
      <xdr:spPr>
        <a:xfrm>
          <a:off x="11207750" y="133667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10177</xdr:rowOff>
    </xdr:from>
    <xdr:ext cx="403059" cy="259045"/>
    <xdr:sp macro="" textlink="">
      <xdr:nvSpPr>
        <xdr:cNvPr id="734" name="テキスト ボックス 733">
          <a:extLst>
            <a:ext uri="{FF2B5EF4-FFF2-40B4-BE49-F238E27FC236}">
              <a16:creationId xmlns:a16="http://schemas.microsoft.com/office/drawing/2014/main" id="{7FE5E209-1552-472D-A0EF-7E2B9922BD70}"/>
            </a:ext>
          </a:extLst>
        </xdr:cNvPr>
        <xdr:cNvSpPr txBox="1"/>
      </xdr:nvSpPr>
      <xdr:spPr>
        <a:xfrm>
          <a:off x="10842791" y="13224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78</xdr:row>
      <xdr:rowOff>38100</xdr:rowOff>
    </xdr:from>
    <xdr:to>
      <xdr:col>89</xdr:col>
      <xdr:colOff>177800</xdr:colOff>
      <xdr:row>78</xdr:row>
      <xdr:rowOff>38100</xdr:rowOff>
    </xdr:to>
    <xdr:cxnSp macro="">
      <xdr:nvCxnSpPr>
        <xdr:cNvPr id="735" name="直線コネクタ 734">
          <a:extLst>
            <a:ext uri="{FF2B5EF4-FFF2-40B4-BE49-F238E27FC236}">
              <a16:creationId xmlns:a16="http://schemas.microsoft.com/office/drawing/2014/main" id="{26178A2D-7EA5-47B6-AF2A-420CD05D0889}"/>
            </a:ext>
          </a:extLst>
        </xdr:cNvPr>
        <xdr:cNvCxnSpPr/>
      </xdr:nvCxnSpPr>
      <xdr:spPr>
        <a:xfrm>
          <a:off x="11207750" y="129222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77</xdr:row>
      <xdr:rowOff>67327</xdr:rowOff>
    </xdr:from>
    <xdr:ext cx="403059" cy="259045"/>
    <xdr:sp macro="" textlink="">
      <xdr:nvSpPr>
        <xdr:cNvPr id="736" name="テキスト ボックス 735">
          <a:extLst>
            <a:ext uri="{FF2B5EF4-FFF2-40B4-BE49-F238E27FC236}">
              <a16:creationId xmlns:a16="http://schemas.microsoft.com/office/drawing/2014/main" id="{22EBF596-9C78-4B59-BBC8-3DFA4A925A0D}"/>
            </a:ext>
          </a:extLst>
        </xdr:cNvPr>
        <xdr:cNvSpPr txBox="1"/>
      </xdr:nvSpPr>
      <xdr:spPr>
        <a:xfrm>
          <a:off x="10842791" y="12786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37" name="直線コネクタ 736">
          <a:extLst>
            <a:ext uri="{FF2B5EF4-FFF2-40B4-BE49-F238E27FC236}">
              <a16:creationId xmlns:a16="http://schemas.microsoft.com/office/drawing/2014/main" id="{FC007B47-3FD1-4EC1-BD08-F211903F6B61}"/>
            </a:ext>
          </a:extLst>
        </xdr:cNvPr>
        <xdr:cNvCxnSpPr/>
      </xdr:nvCxnSpPr>
      <xdr:spPr>
        <a:xfrm>
          <a:off x="11207750" y="124841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74</xdr:row>
      <xdr:rowOff>124477</xdr:rowOff>
    </xdr:from>
    <xdr:ext cx="403059" cy="259045"/>
    <xdr:sp macro="" textlink="">
      <xdr:nvSpPr>
        <xdr:cNvPr id="738" name="テキスト ボックス 737">
          <a:extLst>
            <a:ext uri="{FF2B5EF4-FFF2-40B4-BE49-F238E27FC236}">
              <a16:creationId xmlns:a16="http://schemas.microsoft.com/office/drawing/2014/main" id="{E79084D4-7166-4E89-9A09-172457A56600}"/>
            </a:ext>
          </a:extLst>
        </xdr:cNvPr>
        <xdr:cNvSpPr txBox="1"/>
      </xdr:nvSpPr>
      <xdr:spPr>
        <a:xfrm>
          <a:off x="10842791" y="123482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39" name="【消防施設】&#10;有形固定資産減価償却率グラフ枠">
          <a:extLst>
            <a:ext uri="{FF2B5EF4-FFF2-40B4-BE49-F238E27FC236}">
              <a16:creationId xmlns:a16="http://schemas.microsoft.com/office/drawing/2014/main" id="{B413D2B8-D353-436F-9D9C-52075AE4CAF6}"/>
            </a:ext>
          </a:extLst>
        </xdr:cNvPr>
        <xdr:cNvSpPr/>
      </xdr:nvSpPr>
      <xdr:spPr>
        <a:xfrm>
          <a:off x="11207750" y="124841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97537</xdr:rowOff>
    </xdr:from>
    <xdr:to>
      <xdr:col>85</xdr:col>
      <xdr:colOff>126364</xdr:colOff>
      <xdr:row>84</xdr:row>
      <xdr:rowOff>154687</xdr:rowOff>
    </xdr:to>
    <xdr:cxnSp macro="">
      <xdr:nvCxnSpPr>
        <xdr:cNvPr id="740" name="直線コネクタ 739">
          <a:extLst>
            <a:ext uri="{FF2B5EF4-FFF2-40B4-BE49-F238E27FC236}">
              <a16:creationId xmlns:a16="http://schemas.microsoft.com/office/drawing/2014/main" id="{55236835-ED66-4A90-94E2-899A6B0834E1}"/>
            </a:ext>
          </a:extLst>
        </xdr:cNvPr>
        <xdr:cNvCxnSpPr/>
      </xdr:nvCxnSpPr>
      <xdr:spPr>
        <a:xfrm flipV="1">
          <a:off x="14699614" y="12816587"/>
          <a:ext cx="0" cy="12128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84</xdr:row>
      <xdr:rowOff>158514</xdr:rowOff>
    </xdr:from>
    <xdr:ext cx="405111" cy="259045"/>
    <xdr:sp macro="" textlink="">
      <xdr:nvSpPr>
        <xdr:cNvPr id="741" name="【消防施設】&#10;有形固定資産減価償却率最小値テキスト">
          <a:extLst>
            <a:ext uri="{FF2B5EF4-FFF2-40B4-BE49-F238E27FC236}">
              <a16:creationId xmlns:a16="http://schemas.microsoft.com/office/drawing/2014/main" id="{33758510-4347-4ABD-9B2E-4E7932A166B7}"/>
            </a:ext>
          </a:extLst>
        </xdr:cNvPr>
        <xdr:cNvSpPr txBox="1"/>
      </xdr:nvSpPr>
      <xdr:spPr>
        <a:xfrm>
          <a:off x="14738350" y="140332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84</xdr:row>
      <xdr:rowOff>154687</xdr:rowOff>
    </xdr:from>
    <xdr:to>
      <xdr:col>86</xdr:col>
      <xdr:colOff>25400</xdr:colOff>
      <xdr:row>84</xdr:row>
      <xdr:rowOff>154687</xdr:rowOff>
    </xdr:to>
    <xdr:cxnSp macro="">
      <xdr:nvCxnSpPr>
        <xdr:cNvPr id="742" name="直線コネクタ 741">
          <a:extLst>
            <a:ext uri="{FF2B5EF4-FFF2-40B4-BE49-F238E27FC236}">
              <a16:creationId xmlns:a16="http://schemas.microsoft.com/office/drawing/2014/main" id="{C3F64771-90BA-4E72-BC7E-1D243A3D7DF8}"/>
            </a:ext>
          </a:extLst>
        </xdr:cNvPr>
        <xdr:cNvCxnSpPr/>
      </xdr:nvCxnSpPr>
      <xdr:spPr>
        <a:xfrm>
          <a:off x="14611350" y="14029437"/>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44214</xdr:rowOff>
    </xdr:from>
    <xdr:ext cx="405111" cy="259045"/>
    <xdr:sp macro="" textlink="">
      <xdr:nvSpPr>
        <xdr:cNvPr id="743" name="【消防施設】&#10;有形固定資産減価償却率最大値テキスト">
          <a:extLst>
            <a:ext uri="{FF2B5EF4-FFF2-40B4-BE49-F238E27FC236}">
              <a16:creationId xmlns:a16="http://schemas.microsoft.com/office/drawing/2014/main" id="{1D460168-0EB5-4D66-A212-012A6D133939}"/>
            </a:ext>
          </a:extLst>
        </xdr:cNvPr>
        <xdr:cNvSpPr txBox="1"/>
      </xdr:nvSpPr>
      <xdr:spPr>
        <a:xfrm>
          <a:off x="14738350" y="125981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97537</xdr:rowOff>
    </xdr:from>
    <xdr:to>
      <xdr:col>86</xdr:col>
      <xdr:colOff>25400</xdr:colOff>
      <xdr:row>77</xdr:row>
      <xdr:rowOff>97537</xdr:rowOff>
    </xdr:to>
    <xdr:cxnSp macro="">
      <xdr:nvCxnSpPr>
        <xdr:cNvPr id="744" name="直線コネクタ 743">
          <a:extLst>
            <a:ext uri="{FF2B5EF4-FFF2-40B4-BE49-F238E27FC236}">
              <a16:creationId xmlns:a16="http://schemas.microsoft.com/office/drawing/2014/main" id="{DD1910CF-F6C5-4026-BEAF-8A1CD302761D}"/>
            </a:ext>
          </a:extLst>
        </xdr:cNvPr>
        <xdr:cNvCxnSpPr/>
      </xdr:nvCxnSpPr>
      <xdr:spPr>
        <a:xfrm>
          <a:off x="14611350" y="12816587"/>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79</xdr:row>
      <xdr:rowOff>83329</xdr:rowOff>
    </xdr:from>
    <xdr:ext cx="405111" cy="259045"/>
    <xdr:sp macro="" textlink="">
      <xdr:nvSpPr>
        <xdr:cNvPr id="745" name="【消防施設】&#10;有形固定資産減価償却率平均値テキスト">
          <a:extLst>
            <a:ext uri="{FF2B5EF4-FFF2-40B4-BE49-F238E27FC236}">
              <a16:creationId xmlns:a16="http://schemas.microsoft.com/office/drawing/2014/main" id="{69D26E7E-AD81-44EE-BAB3-EDE6B01B7E1D}"/>
            </a:ext>
          </a:extLst>
        </xdr:cNvPr>
        <xdr:cNvSpPr txBox="1"/>
      </xdr:nvSpPr>
      <xdr:spPr>
        <a:xfrm>
          <a:off x="14738350" y="1313257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60452</xdr:rowOff>
    </xdr:from>
    <xdr:to>
      <xdr:col>85</xdr:col>
      <xdr:colOff>177800</xdr:colOff>
      <xdr:row>80</xdr:row>
      <xdr:rowOff>162052</xdr:rowOff>
    </xdr:to>
    <xdr:sp macro="" textlink="">
      <xdr:nvSpPr>
        <xdr:cNvPr id="746" name="フローチャート: 判断 745">
          <a:extLst>
            <a:ext uri="{FF2B5EF4-FFF2-40B4-BE49-F238E27FC236}">
              <a16:creationId xmlns:a16="http://schemas.microsoft.com/office/drawing/2014/main" id="{23B1F1F9-A95B-44A8-8DDD-A503485DE4F5}"/>
            </a:ext>
          </a:extLst>
        </xdr:cNvPr>
        <xdr:cNvSpPr/>
      </xdr:nvSpPr>
      <xdr:spPr>
        <a:xfrm>
          <a:off x="14649450" y="13274802"/>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80</xdr:row>
      <xdr:rowOff>44450</xdr:rowOff>
    </xdr:from>
    <xdr:to>
      <xdr:col>81</xdr:col>
      <xdr:colOff>101600</xdr:colOff>
      <xdr:row>80</xdr:row>
      <xdr:rowOff>146050</xdr:rowOff>
    </xdr:to>
    <xdr:sp macro="" textlink="">
      <xdr:nvSpPr>
        <xdr:cNvPr id="747" name="フローチャート: 判断 746">
          <a:extLst>
            <a:ext uri="{FF2B5EF4-FFF2-40B4-BE49-F238E27FC236}">
              <a16:creationId xmlns:a16="http://schemas.microsoft.com/office/drawing/2014/main" id="{29D457B5-2F44-4EBD-8CAB-56502E1B7E1A}"/>
            </a:ext>
          </a:extLst>
        </xdr:cNvPr>
        <xdr:cNvSpPr/>
      </xdr:nvSpPr>
      <xdr:spPr>
        <a:xfrm>
          <a:off x="13887450" y="1325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80</xdr:row>
      <xdr:rowOff>17018</xdr:rowOff>
    </xdr:from>
    <xdr:to>
      <xdr:col>76</xdr:col>
      <xdr:colOff>165100</xdr:colOff>
      <xdr:row>80</xdr:row>
      <xdr:rowOff>118618</xdr:rowOff>
    </xdr:to>
    <xdr:sp macro="" textlink="">
      <xdr:nvSpPr>
        <xdr:cNvPr id="748" name="フローチャート: 判断 747">
          <a:extLst>
            <a:ext uri="{FF2B5EF4-FFF2-40B4-BE49-F238E27FC236}">
              <a16:creationId xmlns:a16="http://schemas.microsoft.com/office/drawing/2014/main" id="{7A64873C-6F54-4488-AF36-B1E9BACE88ED}"/>
            </a:ext>
          </a:extLst>
        </xdr:cNvPr>
        <xdr:cNvSpPr/>
      </xdr:nvSpPr>
      <xdr:spPr>
        <a:xfrm>
          <a:off x="13093700" y="13231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79</xdr:row>
      <xdr:rowOff>163322</xdr:rowOff>
    </xdr:from>
    <xdr:to>
      <xdr:col>72</xdr:col>
      <xdr:colOff>38100</xdr:colOff>
      <xdr:row>80</xdr:row>
      <xdr:rowOff>93472</xdr:rowOff>
    </xdr:to>
    <xdr:sp macro="" textlink="">
      <xdr:nvSpPr>
        <xdr:cNvPr id="749" name="フローチャート: 判断 748">
          <a:extLst>
            <a:ext uri="{FF2B5EF4-FFF2-40B4-BE49-F238E27FC236}">
              <a16:creationId xmlns:a16="http://schemas.microsoft.com/office/drawing/2014/main" id="{C2463F8C-D3AF-4786-B88D-F2C7C51008EF}"/>
            </a:ext>
          </a:extLst>
        </xdr:cNvPr>
        <xdr:cNvSpPr/>
      </xdr:nvSpPr>
      <xdr:spPr>
        <a:xfrm>
          <a:off x="12299950" y="13212572"/>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79</xdr:row>
      <xdr:rowOff>138176</xdr:rowOff>
    </xdr:from>
    <xdr:to>
      <xdr:col>67</xdr:col>
      <xdr:colOff>101600</xdr:colOff>
      <xdr:row>80</xdr:row>
      <xdr:rowOff>68326</xdr:rowOff>
    </xdr:to>
    <xdr:sp macro="" textlink="">
      <xdr:nvSpPr>
        <xdr:cNvPr id="750" name="フローチャート: 判断 749">
          <a:extLst>
            <a:ext uri="{FF2B5EF4-FFF2-40B4-BE49-F238E27FC236}">
              <a16:creationId xmlns:a16="http://schemas.microsoft.com/office/drawing/2014/main" id="{B56099F6-848B-4CAC-BB6F-C8E08E9DD4D8}"/>
            </a:ext>
          </a:extLst>
        </xdr:cNvPr>
        <xdr:cNvSpPr/>
      </xdr:nvSpPr>
      <xdr:spPr>
        <a:xfrm>
          <a:off x="11487150" y="13187426"/>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51" name="テキスト ボックス 750">
          <a:extLst>
            <a:ext uri="{FF2B5EF4-FFF2-40B4-BE49-F238E27FC236}">
              <a16:creationId xmlns:a16="http://schemas.microsoft.com/office/drawing/2014/main" id="{FD249A09-9076-4300-A741-B0A5C54F34E9}"/>
            </a:ext>
          </a:extLst>
        </xdr:cNvPr>
        <xdr:cNvSpPr txBox="1"/>
      </xdr:nvSpPr>
      <xdr:spPr>
        <a:xfrm>
          <a:off x="145288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52" name="テキスト ボックス 751">
          <a:extLst>
            <a:ext uri="{FF2B5EF4-FFF2-40B4-BE49-F238E27FC236}">
              <a16:creationId xmlns:a16="http://schemas.microsoft.com/office/drawing/2014/main" id="{E63FE132-CE8F-43E8-85A9-84B9EB59CF17}"/>
            </a:ext>
          </a:extLst>
        </xdr:cNvPr>
        <xdr:cNvSpPr txBox="1"/>
      </xdr:nvSpPr>
      <xdr:spPr>
        <a:xfrm>
          <a:off x="137668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53" name="テキスト ボックス 752">
          <a:extLst>
            <a:ext uri="{FF2B5EF4-FFF2-40B4-BE49-F238E27FC236}">
              <a16:creationId xmlns:a16="http://schemas.microsoft.com/office/drawing/2014/main" id="{89F44D9C-AFFF-4B01-B07A-5CFB2F61B84C}"/>
            </a:ext>
          </a:extLst>
        </xdr:cNvPr>
        <xdr:cNvSpPr txBox="1"/>
      </xdr:nvSpPr>
      <xdr:spPr>
        <a:xfrm>
          <a:off x="129730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54" name="テキスト ボックス 753">
          <a:extLst>
            <a:ext uri="{FF2B5EF4-FFF2-40B4-BE49-F238E27FC236}">
              <a16:creationId xmlns:a16="http://schemas.microsoft.com/office/drawing/2014/main" id="{F477C80E-251A-4230-B625-88A4451E3453}"/>
            </a:ext>
          </a:extLst>
        </xdr:cNvPr>
        <xdr:cNvSpPr txBox="1"/>
      </xdr:nvSpPr>
      <xdr:spPr>
        <a:xfrm>
          <a:off x="121729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55" name="テキスト ボックス 754">
          <a:extLst>
            <a:ext uri="{FF2B5EF4-FFF2-40B4-BE49-F238E27FC236}">
              <a16:creationId xmlns:a16="http://schemas.microsoft.com/office/drawing/2014/main" id="{7E0FCED8-3AC8-42BA-A6BC-9B47ADFB4950}"/>
            </a:ext>
          </a:extLst>
        </xdr:cNvPr>
        <xdr:cNvSpPr txBox="1"/>
      </xdr:nvSpPr>
      <xdr:spPr>
        <a:xfrm>
          <a:off x="113665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129032</xdr:rowOff>
    </xdr:from>
    <xdr:to>
      <xdr:col>85</xdr:col>
      <xdr:colOff>177800</xdr:colOff>
      <xdr:row>81</xdr:row>
      <xdr:rowOff>59182</xdr:rowOff>
    </xdr:to>
    <xdr:sp macro="" textlink="">
      <xdr:nvSpPr>
        <xdr:cNvPr id="756" name="楕円 755">
          <a:extLst>
            <a:ext uri="{FF2B5EF4-FFF2-40B4-BE49-F238E27FC236}">
              <a16:creationId xmlns:a16="http://schemas.microsoft.com/office/drawing/2014/main" id="{66E77AD3-1D2F-4EAF-A7FC-EE7148B9DEA8}"/>
            </a:ext>
          </a:extLst>
        </xdr:cNvPr>
        <xdr:cNvSpPr/>
      </xdr:nvSpPr>
      <xdr:spPr>
        <a:xfrm>
          <a:off x="14649450" y="13343382"/>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80</xdr:row>
      <xdr:rowOff>107459</xdr:rowOff>
    </xdr:from>
    <xdr:ext cx="405111" cy="259045"/>
    <xdr:sp macro="" textlink="">
      <xdr:nvSpPr>
        <xdr:cNvPr id="757" name="【消防施設】&#10;有形固定資産減価償却率該当値テキスト">
          <a:extLst>
            <a:ext uri="{FF2B5EF4-FFF2-40B4-BE49-F238E27FC236}">
              <a16:creationId xmlns:a16="http://schemas.microsoft.com/office/drawing/2014/main" id="{C2D2296F-5DFB-4185-8E7D-C8FEDF218C8E}"/>
            </a:ext>
          </a:extLst>
        </xdr:cNvPr>
        <xdr:cNvSpPr txBox="1"/>
      </xdr:nvSpPr>
      <xdr:spPr>
        <a:xfrm>
          <a:off x="14738350" y="133218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80</xdr:row>
      <xdr:rowOff>92456</xdr:rowOff>
    </xdr:from>
    <xdr:to>
      <xdr:col>81</xdr:col>
      <xdr:colOff>101600</xdr:colOff>
      <xdr:row>81</xdr:row>
      <xdr:rowOff>22606</xdr:rowOff>
    </xdr:to>
    <xdr:sp macro="" textlink="">
      <xdr:nvSpPr>
        <xdr:cNvPr id="758" name="楕円 757">
          <a:extLst>
            <a:ext uri="{FF2B5EF4-FFF2-40B4-BE49-F238E27FC236}">
              <a16:creationId xmlns:a16="http://schemas.microsoft.com/office/drawing/2014/main" id="{9CF610F1-0B95-43EF-8023-84CFF72CB790}"/>
            </a:ext>
          </a:extLst>
        </xdr:cNvPr>
        <xdr:cNvSpPr/>
      </xdr:nvSpPr>
      <xdr:spPr>
        <a:xfrm>
          <a:off x="13887450" y="13306806"/>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80</xdr:row>
      <xdr:rowOff>143256</xdr:rowOff>
    </xdr:from>
    <xdr:to>
      <xdr:col>85</xdr:col>
      <xdr:colOff>127000</xdr:colOff>
      <xdr:row>81</xdr:row>
      <xdr:rowOff>8382</xdr:rowOff>
    </xdr:to>
    <xdr:cxnSp macro="">
      <xdr:nvCxnSpPr>
        <xdr:cNvPr id="759" name="直線コネクタ 758">
          <a:extLst>
            <a:ext uri="{FF2B5EF4-FFF2-40B4-BE49-F238E27FC236}">
              <a16:creationId xmlns:a16="http://schemas.microsoft.com/office/drawing/2014/main" id="{CBBA6655-1B3D-473D-A37B-A497B3337AAA}"/>
            </a:ext>
          </a:extLst>
        </xdr:cNvPr>
        <xdr:cNvCxnSpPr/>
      </xdr:nvCxnSpPr>
      <xdr:spPr>
        <a:xfrm>
          <a:off x="13938250" y="13357606"/>
          <a:ext cx="762000" cy="30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80</xdr:row>
      <xdr:rowOff>42163</xdr:rowOff>
    </xdr:from>
    <xdr:to>
      <xdr:col>76</xdr:col>
      <xdr:colOff>165100</xdr:colOff>
      <xdr:row>80</xdr:row>
      <xdr:rowOff>143763</xdr:rowOff>
    </xdr:to>
    <xdr:sp macro="" textlink="">
      <xdr:nvSpPr>
        <xdr:cNvPr id="760" name="楕円 759">
          <a:extLst>
            <a:ext uri="{FF2B5EF4-FFF2-40B4-BE49-F238E27FC236}">
              <a16:creationId xmlns:a16="http://schemas.microsoft.com/office/drawing/2014/main" id="{79674186-3D3F-4C00-A8C6-D664290B7D81}"/>
            </a:ext>
          </a:extLst>
        </xdr:cNvPr>
        <xdr:cNvSpPr/>
      </xdr:nvSpPr>
      <xdr:spPr>
        <a:xfrm>
          <a:off x="13093700" y="13256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80</xdr:row>
      <xdr:rowOff>92963</xdr:rowOff>
    </xdr:from>
    <xdr:to>
      <xdr:col>81</xdr:col>
      <xdr:colOff>50800</xdr:colOff>
      <xdr:row>80</xdr:row>
      <xdr:rowOff>143256</xdr:rowOff>
    </xdr:to>
    <xdr:cxnSp macro="">
      <xdr:nvCxnSpPr>
        <xdr:cNvPr id="761" name="直線コネクタ 760">
          <a:extLst>
            <a:ext uri="{FF2B5EF4-FFF2-40B4-BE49-F238E27FC236}">
              <a16:creationId xmlns:a16="http://schemas.microsoft.com/office/drawing/2014/main" id="{18FFEB83-4EFE-421C-83D2-13B9526A99A4}"/>
            </a:ext>
          </a:extLst>
        </xdr:cNvPr>
        <xdr:cNvCxnSpPr/>
      </xdr:nvCxnSpPr>
      <xdr:spPr>
        <a:xfrm>
          <a:off x="13144500" y="13307313"/>
          <a:ext cx="793750" cy="50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80</xdr:row>
      <xdr:rowOff>17018</xdr:rowOff>
    </xdr:from>
    <xdr:to>
      <xdr:col>72</xdr:col>
      <xdr:colOff>38100</xdr:colOff>
      <xdr:row>80</xdr:row>
      <xdr:rowOff>118618</xdr:rowOff>
    </xdr:to>
    <xdr:sp macro="" textlink="">
      <xdr:nvSpPr>
        <xdr:cNvPr id="762" name="楕円 761">
          <a:extLst>
            <a:ext uri="{FF2B5EF4-FFF2-40B4-BE49-F238E27FC236}">
              <a16:creationId xmlns:a16="http://schemas.microsoft.com/office/drawing/2014/main" id="{022F2E41-5C1F-46E0-A722-2381DCDE84F6}"/>
            </a:ext>
          </a:extLst>
        </xdr:cNvPr>
        <xdr:cNvSpPr/>
      </xdr:nvSpPr>
      <xdr:spPr>
        <a:xfrm>
          <a:off x="12299950" y="13231368"/>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80</xdr:row>
      <xdr:rowOff>67818</xdr:rowOff>
    </xdr:from>
    <xdr:to>
      <xdr:col>76</xdr:col>
      <xdr:colOff>114300</xdr:colOff>
      <xdr:row>80</xdr:row>
      <xdr:rowOff>92963</xdr:rowOff>
    </xdr:to>
    <xdr:cxnSp macro="">
      <xdr:nvCxnSpPr>
        <xdr:cNvPr id="763" name="直線コネクタ 762">
          <a:extLst>
            <a:ext uri="{FF2B5EF4-FFF2-40B4-BE49-F238E27FC236}">
              <a16:creationId xmlns:a16="http://schemas.microsoft.com/office/drawing/2014/main" id="{83EEEF6F-4D8B-4DE2-A536-2581A11E265A}"/>
            </a:ext>
          </a:extLst>
        </xdr:cNvPr>
        <xdr:cNvCxnSpPr/>
      </xdr:nvCxnSpPr>
      <xdr:spPr>
        <a:xfrm>
          <a:off x="12344400" y="13282168"/>
          <a:ext cx="800100" cy="25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79</xdr:row>
      <xdr:rowOff>140463</xdr:rowOff>
    </xdr:from>
    <xdr:to>
      <xdr:col>67</xdr:col>
      <xdr:colOff>101600</xdr:colOff>
      <xdr:row>80</xdr:row>
      <xdr:rowOff>70613</xdr:rowOff>
    </xdr:to>
    <xdr:sp macro="" textlink="">
      <xdr:nvSpPr>
        <xdr:cNvPr id="764" name="楕円 763">
          <a:extLst>
            <a:ext uri="{FF2B5EF4-FFF2-40B4-BE49-F238E27FC236}">
              <a16:creationId xmlns:a16="http://schemas.microsoft.com/office/drawing/2014/main" id="{1D91A312-6D0D-4B28-B52D-313F83F88071}"/>
            </a:ext>
          </a:extLst>
        </xdr:cNvPr>
        <xdr:cNvSpPr/>
      </xdr:nvSpPr>
      <xdr:spPr>
        <a:xfrm>
          <a:off x="11487150" y="13189713"/>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80</xdr:row>
      <xdr:rowOff>19813</xdr:rowOff>
    </xdr:from>
    <xdr:to>
      <xdr:col>71</xdr:col>
      <xdr:colOff>177800</xdr:colOff>
      <xdr:row>80</xdr:row>
      <xdr:rowOff>67818</xdr:rowOff>
    </xdr:to>
    <xdr:cxnSp macro="">
      <xdr:nvCxnSpPr>
        <xdr:cNvPr id="765" name="直線コネクタ 764">
          <a:extLst>
            <a:ext uri="{FF2B5EF4-FFF2-40B4-BE49-F238E27FC236}">
              <a16:creationId xmlns:a16="http://schemas.microsoft.com/office/drawing/2014/main" id="{907211B5-71A2-422A-B2F2-AAF688387383}"/>
            </a:ext>
          </a:extLst>
        </xdr:cNvPr>
        <xdr:cNvCxnSpPr/>
      </xdr:nvCxnSpPr>
      <xdr:spPr>
        <a:xfrm>
          <a:off x="11537950" y="13234163"/>
          <a:ext cx="806450" cy="48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78</xdr:row>
      <xdr:rowOff>162577</xdr:rowOff>
    </xdr:from>
    <xdr:ext cx="405111" cy="259045"/>
    <xdr:sp macro="" textlink="">
      <xdr:nvSpPr>
        <xdr:cNvPr id="766" name="n_1aveValue【消防施設】&#10;有形固定資産減価償却率">
          <a:extLst>
            <a:ext uri="{FF2B5EF4-FFF2-40B4-BE49-F238E27FC236}">
              <a16:creationId xmlns:a16="http://schemas.microsoft.com/office/drawing/2014/main" id="{9AE59482-8CD7-428F-8176-219C6B60591C}"/>
            </a:ext>
          </a:extLst>
        </xdr:cNvPr>
        <xdr:cNvSpPr txBox="1"/>
      </xdr:nvSpPr>
      <xdr:spPr>
        <a:xfrm>
          <a:off x="13742044" y="13046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78</xdr:row>
      <xdr:rowOff>135145</xdr:rowOff>
    </xdr:from>
    <xdr:ext cx="405111" cy="259045"/>
    <xdr:sp macro="" textlink="">
      <xdr:nvSpPr>
        <xdr:cNvPr id="767" name="n_2aveValue【消防施設】&#10;有形固定資産減価償却率">
          <a:extLst>
            <a:ext uri="{FF2B5EF4-FFF2-40B4-BE49-F238E27FC236}">
              <a16:creationId xmlns:a16="http://schemas.microsoft.com/office/drawing/2014/main" id="{5C2B73C5-B698-4150-B292-A2CC7E709EAD}"/>
            </a:ext>
          </a:extLst>
        </xdr:cNvPr>
        <xdr:cNvSpPr txBox="1"/>
      </xdr:nvSpPr>
      <xdr:spPr>
        <a:xfrm>
          <a:off x="12960994" y="130192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78</xdr:row>
      <xdr:rowOff>109999</xdr:rowOff>
    </xdr:from>
    <xdr:ext cx="405111" cy="259045"/>
    <xdr:sp macro="" textlink="">
      <xdr:nvSpPr>
        <xdr:cNvPr id="768" name="n_3aveValue【消防施設】&#10;有形固定資産減価償却率">
          <a:extLst>
            <a:ext uri="{FF2B5EF4-FFF2-40B4-BE49-F238E27FC236}">
              <a16:creationId xmlns:a16="http://schemas.microsoft.com/office/drawing/2014/main" id="{496CB5D1-5343-4020-9E7D-5BC76B70EB4C}"/>
            </a:ext>
          </a:extLst>
        </xdr:cNvPr>
        <xdr:cNvSpPr txBox="1"/>
      </xdr:nvSpPr>
      <xdr:spPr>
        <a:xfrm>
          <a:off x="12167244" y="129941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78</xdr:row>
      <xdr:rowOff>84853</xdr:rowOff>
    </xdr:from>
    <xdr:ext cx="405111" cy="259045"/>
    <xdr:sp macro="" textlink="">
      <xdr:nvSpPr>
        <xdr:cNvPr id="769" name="n_4aveValue【消防施設】&#10;有形固定資産減価償却率">
          <a:extLst>
            <a:ext uri="{FF2B5EF4-FFF2-40B4-BE49-F238E27FC236}">
              <a16:creationId xmlns:a16="http://schemas.microsoft.com/office/drawing/2014/main" id="{F1F1BF0F-F7DF-4A48-9E39-E49111B74B92}"/>
            </a:ext>
          </a:extLst>
        </xdr:cNvPr>
        <xdr:cNvSpPr txBox="1"/>
      </xdr:nvSpPr>
      <xdr:spPr>
        <a:xfrm>
          <a:off x="11354444" y="129690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81</xdr:row>
      <xdr:rowOff>13733</xdr:rowOff>
    </xdr:from>
    <xdr:ext cx="405111" cy="259045"/>
    <xdr:sp macro="" textlink="">
      <xdr:nvSpPr>
        <xdr:cNvPr id="770" name="n_1mainValue【消防施設】&#10;有形固定資産減価償却率">
          <a:extLst>
            <a:ext uri="{FF2B5EF4-FFF2-40B4-BE49-F238E27FC236}">
              <a16:creationId xmlns:a16="http://schemas.microsoft.com/office/drawing/2014/main" id="{12E22FAD-6B7A-4338-AAD1-D303325D9F74}"/>
            </a:ext>
          </a:extLst>
        </xdr:cNvPr>
        <xdr:cNvSpPr txBox="1"/>
      </xdr:nvSpPr>
      <xdr:spPr>
        <a:xfrm>
          <a:off x="13742044" y="133931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134890</xdr:rowOff>
    </xdr:from>
    <xdr:ext cx="405111" cy="259045"/>
    <xdr:sp macro="" textlink="">
      <xdr:nvSpPr>
        <xdr:cNvPr id="771" name="n_2mainValue【消防施設】&#10;有形固定資産減価償却率">
          <a:extLst>
            <a:ext uri="{FF2B5EF4-FFF2-40B4-BE49-F238E27FC236}">
              <a16:creationId xmlns:a16="http://schemas.microsoft.com/office/drawing/2014/main" id="{9DC0520D-7615-4D60-870D-65D509D27BB4}"/>
            </a:ext>
          </a:extLst>
        </xdr:cNvPr>
        <xdr:cNvSpPr txBox="1"/>
      </xdr:nvSpPr>
      <xdr:spPr>
        <a:xfrm>
          <a:off x="12960994" y="133492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109745</xdr:rowOff>
    </xdr:from>
    <xdr:ext cx="405111" cy="259045"/>
    <xdr:sp macro="" textlink="">
      <xdr:nvSpPr>
        <xdr:cNvPr id="772" name="n_3mainValue【消防施設】&#10;有形固定資産減価償却率">
          <a:extLst>
            <a:ext uri="{FF2B5EF4-FFF2-40B4-BE49-F238E27FC236}">
              <a16:creationId xmlns:a16="http://schemas.microsoft.com/office/drawing/2014/main" id="{633140B2-99B5-431C-AE75-ABA06CB994F7}"/>
            </a:ext>
          </a:extLst>
        </xdr:cNvPr>
        <xdr:cNvSpPr txBox="1"/>
      </xdr:nvSpPr>
      <xdr:spPr>
        <a:xfrm>
          <a:off x="12167244" y="133240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61740</xdr:rowOff>
    </xdr:from>
    <xdr:ext cx="405111" cy="259045"/>
    <xdr:sp macro="" textlink="">
      <xdr:nvSpPr>
        <xdr:cNvPr id="773" name="n_4mainValue【消防施設】&#10;有形固定資産減価償却率">
          <a:extLst>
            <a:ext uri="{FF2B5EF4-FFF2-40B4-BE49-F238E27FC236}">
              <a16:creationId xmlns:a16="http://schemas.microsoft.com/office/drawing/2014/main" id="{FD11C74A-113C-4427-A779-84FB29AC4BD2}"/>
            </a:ext>
          </a:extLst>
        </xdr:cNvPr>
        <xdr:cNvSpPr txBox="1"/>
      </xdr:nvSpPr>
      <xdr:spPr>
        <a:xfrm>
          <a:off x="11354444" y="132760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74" name="正方形/長方形 773">
          <a:extLst>
            <a:ext uri="{FF2B5EF4-FFF2-40B4-BE49-F238E27FC236}">
              <a16:creationId xmlns:a16="http://schemas.microsoft.com/office/drawing/2014/main" id="{B87C3020-4AA7-4F4D-A44D-FA6566D14488}"/>
            </a:ext>
          </a:extLst>
        </xdr:cNvPr>
        <xdr:cNvSpPr/>
      </xdr:nvSpPr>
      <xdr:spPr>
        <a:xfrm>
          <a:off x="16459200" y="113855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75" name="正方形/長方形 774">
          <a:extLst>
            <a:ext uri="{FF2B5EF4-FFF2-40B4-BE49-F238E27FC236}">
              <a16:creationId xmlns:a16="http://schemas.microsoft.com/office/drawing/2014/main" id="{5C00F16D-1640-492B-B125-8FAFFCF34653}"/>
            </a:ext>
          </a:extLst>
        </xdr:cNvPr>
        <xdr:cNvSpPr/>
      </xdr:nvSpPr>
      <xdr:spPr>
        <a:xfrm>
          <a:off x="165862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76" name="正方形/長方形 775">
          <a:extLst>
            <a:ext uri="{FF2B5EF4-FFF2-40B4-BE49-F238E27FC236}">
              <a16:creationId xmlns:a16="http://schemas.microsoft.com/office/drawing/2014/main" id="{57329D54-4742-4EDD-B48B-4AB96A7BBE5B}"/>
            </a:ext>
          </a:extLst>
        </xdr:cNvPr>
        <xdr:cNvSpPr/>
      </xdr:nvSpPr>
      <xdr:spPr>
        <a:xfrm>
          <a:off x="165862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77" name="正方形/長方形 776">
          <a:extLst>
            <a:ext uri="{FF2B5EF4-FFF2-40B4-BE49-F238E27FC236}">
              <a16:creationId xmlns:a16="http://schemas.microsoft.com/office/drawing/2014/main" id="{4C11EB72-3397-4415-903E-1BCD5EB1FF29}"/>
            </a:ext>
          </a:extLst>
        </xdr:cNvPr>
        <xdr:cNvSpPr/>
      </xdr:nvSpPr>
      <xdr:spPr>
        <a:xfrm>
          <a:off x="174879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78" name="正方形/長方形 777">
          <a:extLst>
            <a:ext uri="{FF2B5EF4-FFF2-40B4-BE49-F238E27FC236}">
              <a16:creationId xmlns:a16="http://schemas.microsoft.com/office/drawing/2014/main" id="{51B010DD-67C9-45ED-873B-15B853C3D2CC}"/>
            </a:ext>
          </a:extLst>
        </xdr:cNvPr>
        <xdr:cNvSpPr/>
      </xdr:nvSpPr>
      <xdr:spPr>
        <a:xfrm>
          <a:off x="174879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79" name="正方形/長方形 778">
          <a:extLst>
            <a:ext uri="{FF2B5EF4-FFF2-40B4-BE49-F238E27FC236}">
              <a16:creationId xmlns:a16="http://schemas.microsoft.com/office/drawing/2014/main" id="{21F74703-4E66-40CD-AA7B-8EE87B726729}"/>
            </a:ext>
          </a:extLst>
        </xdr:cNvPr>
        <xdr:cNvSpPr/>
      </xdr:nvSpPr>
      <xdr:spPr>
        <a:xfrm>
          <a:off x="185166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80" name="正方形/長方形 779">
          <a:extLst>
            <a:ext uri="{FF2B5EF4-FFF2-40B4-BE49-F238E27FC236}">
              <a16:creationId xmlns:a16="http://schemas.microsoft.com/office/drawing/2014/main" id="{27A9C910-4E23-40DA-A0D7-2C86876F4F26}"/>
            </a:ext>
          </a:extLst>
        </xdr:cNvPr>
        <xdr:cNvSpPr/>
      </xdr:nvSpPr>
      <xdr:spPr>
        <a:xfrm>
          <a:off x="185166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81" name="正方形/長方形 780">
          <a:extLst>
            <a:ext uri="{FF2B5EF4-FFF2-40B4-BE49-F238E27FC236}">
              <a16:creationId xmlns:a16="http://schemas.microsoft.com/office/drawing/2014/main" id="{A4A95DD1-A626-4830-95C6-F953BA9FB1D8}"/>
            </a:ext>
          </a:extLst>
        </xdr:cNvPr>
        <xdr:cNvSpPr/>
      </xdr:nvSpPr>
      <xdr:spPr>
        <a:xfrm>
          <a:off x="16459200" y="124841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82" name="テキスト ボックス 781">
          <a:extLst>
            <a:ext uri="{FF2B5EF4-FFF2-40B4-BE49-F238E27FC236}">
              <a16:creationId xmlns:a16="http://schemas.microsoft.com/office/drawing/2014/main" id="{C80C8147-82F2-4EFE-8D06-D168BD3C5679}"/>
            </a:ext>
          </a:extLst>
        </xdr:cNvPr>
        <xdr:cNvSpPr txBox="1"/>
      </xdr:nvSpPr>
      <xdr:spPr>
        <a:xfrm>
          <a:off x="16440150" y="122999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83" name="直線コネクタ 782">
          <a:extLst>
            <a:ext uri="{FF2B5EF4-FFF2-40B4-BE49-F238E27FC236}">
              <a16:creationId xmlns:a16="http://schemas.microsoft.com/office/drawing/2014/main" id="{680699B1-B39E-4298-A581-489A3A450E86}"/>
            </a:ext>
          </a:extLst>
        </xdr:cNvPr>
        <xdr:cNvCxnSpPr/>
      </xdr:nvCxnSpPr>
      <xdr:spPr>
        <a:xfrm>
          <a:off x="16459200" y="14687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784" name="直線コネクタ 783">
          <a:extLst>
            <a:ext uri="{FF2B5EF4-FFF2-40B4-BE49-F238E27FC236}">
              <a16:creationId xmlns:a16="http://schemas.microsoft.com/office/drawing/2014/main" id="{CFA8E24C-486D-420C-829F-CDF5ADA0BA53}"/>
            </a:ext>
          </a:extLst>
        </xdr:cNvPr>
        <xdr:cNvCxnSpPr/>
      </xdr:nvCxnSpPr>
      <xdr:spPr>
        <a:xfrm>
          <a:off x="16459200" y="14319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785" name="テキスト ボックス 784">
          <a:extLst>
            <a:ext uri="{FF2B5EF4-FFF2-40B4-BE49-F238E27FC236}">
              <a16:creationId xmlns:a16="http://schemas.microsoft.com/office/drawing/2014/main" id="{023A5251-5D8A-4D88-A51A-856038AC4D05}"/>
            </a:ext>
          </a:extLst>
        </xdr:cNvPr>
        <xdr:cNvSpPr txBox="1"/>
      </xdr:nvSpPr>
      <xdr:spPr>
        <a:xfrm>
          <a:off x="1604917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786" name="直線コネクタ 785">
          <a:extLst>
            <a:ext uri="{FF2B5EF4-FFF2-40B4-BE49-F238E27FC236}">
              <a16:creationId xmlns:a16="http://schemas.microsoft.com/office/drawing/2014/main" id="{F3D85713-7DAD-4CFF-9C62-6D779F005226}"/>
            </a:ext>
          </a:extLst>
        </xdr:cNvPr>
        <xdr:cNvCxnSpPr/>
      </xdr:nvCxnSpPr>
      <xdr:spPr>
        <a:xfrm>
          <a:off x="16459200" y="13950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787" name="テキスト ボックス 786">
          <a:extLst>
            <a:ext uri="{FF2B5EF4-FFF2-40B4-BE49-F238E27FC236}">
              <a16:creationId xmlns:a16="http://schemas.microsoft.com/office/drawing/2014/main" id="{148C55FA-FE32-4FE8-9470-0A2D6705DBE3}"/>
            </a:ext>
          </a:extLst>
        </xdr:cNvPr>
        <xdr:cNvSpPr txBox="1"/>
      </xdr:nvSpPr>
      <xdr:spPr>
        <a:xfrm>
          <a:off x="16049171" y="13815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788" name="直線コネクタ 787">
          <a:extLst>
            <a:ext uri="{FF2B5EF4-FFF2-40B4-BE49-F238E27FC236}">
              <a16:creationId xmlns:a16="http://schemas.microsoft.com/office/drawing/2014/main" id="{E35F3BFB-4DDA-4426-A01B-28CC5ACD66AA}"/>
            </a:ext>
          </a:extLst>
        </xdr:cNvPr>
        <xdr:cNvCxnSpPr/>
      </xdr:nvCxnSpPr>
      <xdr:spPr>
        <a:xfrm>
          <a:off x="16459200" y="135826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789" name="テキスト ボックス 788">
          <a:extLst>
            <a:ext uri="{FF2B5EF4-FFF2-40B4-BE49-F238E27FC236}">
              <a16:creationId xmlns:a16="http://schemas.microsoft.com/office/drawing/2014/main" id="{94E9250F-A661-464C-96B9-C7F36A2FE8C1}"/>
            </a:ext>
          </a:extLst>
        </xdr:cNvPr>
        <xdr:cNvSpPr txBox="1"/>
      </xdr:nvSpPr>
      <xdr:spPr>
        <a:xfrm>
          <a:off x="16049171" y="1344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790" name="直線コネクタ 789">
          <a:extLst>
            <a:ext uri="{FF2B5EF4-FFF2-40B4-BE49-F238E27FC236}">
              <a16:creationId xmlns:a16="http://schemas.microsoft.com/office/drawing/2014/main" id="{A9DD9023-4DD2-4324-9794-C2818FC08302}"/>
            </a:ext>
          </a:extLst>
        </xdr:cNvPr>
        <xdr:cNvCxnSpPr/>
      </xdr:nvCxnSpPr>
      <xdr:spPr>
        <a:xfrm>
          <a:off x="16459200" y="13214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791" name="テキスト ボックス 790">
          <a:extLst>
            <a:ext uri="{FF2B5EF4-FFF2-40B4-BE49-F238E27FC236}">
              <a16:creationId xmlns:a16="http://schemas.microsoft.com/office/drawing/2014/main" id="{381000EF-879D-48BA-995A-8341C2F46B24}"/>
            </a:ext>
          </a:extLst>
        </xdr:cNvPr>
        <xdr:cNvSpPr txBox="1"/>
      </xdr:nvSpPr>
      <xdr:spPr>
        <a:xfrm>
          <a:off x="16049171" y="13078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792" name="直線コネクタ 791">
          <a:extLst>
            <a:ext uri="{FF2B5EF4-FFF2-40B4-BE49-F238E27FC236}">
              <a16:creationId xmlns:a16="http://schemas.microsoft.com/office/drawing/2014/main" id="{AE4B5D0D-F393-47E9-8C58-463407D0E4A7}"/>
            </a:ext>
          </a:extLst>
        </xdr:cNvPr>
        <xdr:cNvCxnSpPr/>
      </xdr:nvCxnSpPr>
      <xdr:spPr>
        <a:xfrm>
          <a:off x="16459200" y="12852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793" name="テキスト ボックス 792">
          <a:extLst>
            <a:ext uri="{FF2B5EF4-FFF2-40B4-BE49-F238E27FC236}">
              <a16:creationId xmlns:a16="http://schemas.microsoft.com/office/drawing/2014/main" id="{A2E9E4E9-C181-4A50-B5CF-E1BC014E8024}"/>
            </a:ext>
          </a:extLst>
        </xdr:cNvPr>
        <xdr:cNvSpPr txBox="1"/>
      </xdr:nvSpPr>
      <xdr:spPr>
        <a:xfrm>
          <a:off x="16049171" y="12716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94" name="直線コネクタ 793">
          <a:extLst>
            <a:ext uri="{FF2B5EF4-FFF2-40B4-BE49-F238E27FC236}">
              <a16:creationId xmlns:a16="http://schemas.microsoft.com/office/drawing/2014/main" id="{EBF39CA8-66AD-4A47-90B7-F6F7C7550C27}"/>
            </a:ext>
          </a:extLst>
        </xdr:cNvPr>
        <xdr:cNvCxnSpPr/>
      </xdr:nvCxnSpPr>
      <xdr:spPr>
        <a:xfrm>
          <a:off x="16459200" y="12484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95" name="テキスト ボックス 794">
          <a:extLst>
            <a:ext uri="{FF2B5EF4-FFF2-40B4-BE49-F238E27FC236}">
              <a16:creationId xmlns:a16="http://schemas.microsoft.com/office/drawing/2014/main" id="{079FC6C0-8910-4256-88C3-E8F764A5017E}"/>
            </a:ext>
          </a:extLst>
        </xdr:cNvPr>
        <xdr:cNvSpPr txBox="1"/>
      </xdr:nvSpPr>
      <xdr:spPr>
        <a:xfrm>
          <a:off x="16049171" y="12348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96" name="【消防施設】&#10;一人当たり面積グラフ枠">
          <a:extLst>
            <a:ext uri="{FF2B5EF4-FFF2-40B4-BE49-F238E27FC236}">
              <a16:creationId xmlns:a16="http://schemas.microsoft.com/office/drawing/2014/main" id="{9B674281-A347-4720-BEE4-4BB90B895463}"/>
            </a:ext>
          </a:extLst>
        </xdr:cNvPr>
        <xdr:cNvSpPr/>
      </xdr:nvSpPr>
      <xdr:spPr>
        <a:xfrm>
          <a:off x="16459200" y="124841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82550</xdr:rowOff>
    </xdr:from>
    <xdr:to>
      <xdr:col>116</xdr:col>
      <xdr:colOff>62864</xdr:colOff>
      <xdr:row>86</xdr:row>
      <xdr:rowOff>0</xdr:rowOff>
    </xdr:to>
    <xdr:cxnSp macro="">
      <xdr:nvCxnSpPr>
        <xdr:cNvPr id="797" name="直線コネクタ 796">
          <a:extLst>
            <a:ext uri="{FF2B5EF4-FFF2-40B4-BE49-F238E27FC236}">
              <a16:creationId xmlns:a16="http://schemas.microsoft.com/office/drawing/2014/main" id="{81CADDF8-8F60-477D-83C1-568AEA33D178}"/>
            </a:ext>
          </a:extLst>
        </xdr:cNvPr>
        <xdr:cNvCxnSpPr/>
      </xdr:nvCxnSpPr>
      <xdr:spPr>
        <a:xfrm flipV="1">
          <a:off x="19951064" y="12801600"/>
          <a:ext cx="0" cy="140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3827</xdr:rowOff>
    </xdr:from>
    <xdr:ext cx="469744" cy="259045"/>
    <xdr:sp macro="" textlink="">
      <xdr:nvSpPr>
        <xdr:cNvPr id="798" name="【消防施設】&#10;一人当たり面積最小値テキスト">
          <a:extLst>
            <a:ext uri="{FF2B5EF4-FFF2-40B4-BE49-F238E27FC236}">
              <a16:creationId xmlns:a16="http://schemas.microsoft.com/office/drawing/2014/main" id="{9C10D934-A2EB-49F2-A242-0BB1ED113116}"/>
            </a:ext>
          </a:extLst>
        </xdr:cNvPr>
        <xdr:cNvSpPr txBox="1"/>
      </xdr:nvSpPr>
      <xdr:spPr>
        <a:xfrm>
          <a:off x="19989800" y="14208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0</xdr:rowOff>
    </xdr:from>
    <xdr:to>
      <xdr:col>116</xdr:col>
      <xdr:colOff>152400</xdr:colOff>
      <xdr:row>86</xdr:row>
      <xdr:rowOff>0</xdr:rowOff>
    </xdr:to>
    <xdr:cxnSp macro="">
      <xdr:nvCxnSpPr>
        <xdr:cNvPr id="799" name="直線コネクタ 798">
          <a:extLst>
            <a:ext uri="{FF2B5EF4-FFF2-40B4-BE49-F238E27FC236}">
              <a16:creationId xmlns:a16="http://schemas.microsoft.com/office/drawing/2014/main" id="{FC7975DF-43F0-4738-8417-9398524A5F25}"/>
            </a:ext>
          </a:extLst>
        </xdr:cNvPr>
        <xdr:cNvCxnSpPr/>
      </xdr:nvCxnSpPr>
      <xdr:spPr>
        <a:xfrm>
          <a:off x="19881850" y="142049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29227</xdr:rowOff>
    </xdr:from>
    <xdr:ext cx="469744" cy="259045"/>
    <xdr:sp macro="" textlink="">
      <xdr:nvSpPr>
        <xdr:cNvPr id="800" name="【消防施設】&#10;一人当たり面積最大値テキスト">
          <a:extLst>
            <a:ext uri="{FF2B5EF4-FFF2-40B4-BE49-F238E27FC236}">
              <a16:creationId xmlns:a16="http://schemas.microsoft.com/office/drawing/2014/main" id="{7C2437D7-0913-493F-8B5B-B80B0D6EA0C8}"/>
            </a:ext>
          </a:extLst>
        </xdr:cNvPr>
        <xdr:cNvSpPr txBox="1"/>
      </xdr:nvSpPr>
      <xdr:spPr>
        <a:xfrm>
          <a:off x="19989800" y="12583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82550</xdr:rowOff>
    </xdr:from>
    <xdr:to>
      <xdr:col>116</xdr:col>
      <xdr:colOff>152400</xdr:colOff>
      <xdr:row>77</xdr:row>
      <xdr:rowOff>82550</xdr:rowOff>
    </xdr:to>
    <xdr:cxnSp macro="">
      <xdr:nvCxnSpPr>
        <xdr:cNvPr id="801" name="直線コネクタ 800">
          <a:extLst>
            <a:ext uri="{FF2B5EF4-FFF2-40B4-BE49-F238E27FC236}">
              <a16:creationId xmlns:a16="http://schemas.microsoft.com/office/drawing/2014/main" id="{CEA7365C-75B4-4691-B6FF-C02039549655}"/>
            </a:ext>
          </a:extLst>
        </xdr:cNvPr>
        <xdr:cNvCxnSpPr/>
      </xdr:nvCxnSpPr>
      <xdr:spPr>
        <a:xfrm>
          <a:off x="19881850" y="128016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105427</xdr:rowOff>
    </xdr:from>
    <xdr:ext cx="469744" cy="259045"/>
    <xdr:sp macro="" textlink="">
      <xdr:nvSpPr>
        <xdr:cNvPr id="802" name="【消防施設】&#10;一人当たり面積平均値テキスト">
          <a:extLst>
            <a:ext uri="{FF2B5EF4-FFF2-40B4-BE49-F238E27FC236}">
              <a16:creationId xmlns:a16="http://schemas.microsoft.com/office/drawing/2014/main" id="{B6059115-FDEE-412D-A5ED-0ACADD5A7D50}"/>
            </a:ext>
          </a:extLst>
        </xdr:cNvPr>
        <xdr:cNvSpPr txBox="1"/>
      </xdr:nvSpPr>
      <xdr:spPr>
        <a:xfrm>
          <a:off x="19989800" y="136499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82</xdr:row>
      <xdr:rowOff>127000</xdr:rowOff>
    </xdr:from>
    <xdr:to>
      <xdr:col>116</xdr:col>
      <xdr:colOff>114300</xdr:colOff>
      <xdr:row>83</xdr:row>
      <xdr:rowOff>57150</xdr:rowOff>
    </xdr:to>
    <xdr:sp macro="" textlink="">
      <xdr:nvSpPr>
        <xdr:cNvPr id="803" name="フローチャート: 判断 802">
          <a:extLst>
            <a:ext uri="{FF2B5EF4-FFF2-40B4-BE49-F238E27FC236}">
              <a16:creationId xmlns:a16="http://schemas.microsoft.com/office/drawing/2014/main" id="{33984B57-99F5-4749-B663-64BCA6984F71}"/>
            </a:ext>
          </a:extLst>
        </xdr:cNvPr>
        <xdr:cNvSpPr/>
      </xdr:nvSpPr>
      <xdr:spPr>
        <a:xfrm>
          <a:off x="19900900" y="1367155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82</xdr:row>
      <xdr:rowOff>127000</xdr:rowOff>
    </xdr:from>
    <xdr:to>
      <xdr:col>112</xdr:col>
      <xdr:colOff>38100</xdr:colOff>
      <xdr:row>83</xdr:row>
      <xdr:rowOff>57150</xdr:rowOff>
    </xdr:to>
    <xdr:sp macro="" textlink="">
      <xdr:nvSpPr>
        <xdr:cNvPr id="804" name="フローチャート: 判断 803">
          <a:extLst>
            <a:ext uri="{FF2B5EF4-FFF2-40B4-BE49-F238E27FC236}">
              <a16:creationId xmlns:a16="http://schemas.microsoft.com/office/drawing/2014/main" id="{51C1BEC1-0FBA-4A80-A20A-A2B93AF67FFB}"/>
            </a:ext>
          </a:extLst>
        </xdr:cNvPr>
        <xdr:cNvSpPr/>
      </xdr:nvSpPr>
      <xdr:spPr>
        <a:xfrm>
          <a:off x="19157950" y="1367155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82</xdr:row>
      <xdr:rowOff>127000</xdr:rowOff>
    </xdr:from>
    <xdr:to>
      <xdr:col>107</xdr:col>
      <xdr:colOff>101600</xdr:colOff>
      <xdr:row>83</xdr:row>
      <xdr:rowOff>57150</xdr:rowOff>
    </xdr:to>
    <xdr:sp macro="" textlink="">
      <xdr:nvSpPr>
        <xdr:cNvPr id="805" name="フローチャート: 判断 804">
          <a:extLst>
            <a:ext uri="{FF2B5EF4-FFF2-40B4-BE49-F238E27FC236}">
              <a16:creationId xmlns:a16="http://schemas.microsoft.com/office/drawing/2014/main" id="{EF80FAFA-D884-4127-BAD4-58D2AA3E9B4B}"/>
            </a:ext>
          </a:extLst>
        </xdr:cNvPr>
        <xdr:cNvSpPr/>
      </xdr:nvSpPr>
      <xdr:spPr>
        <a:xfrm>
          <a:off x="18345150" y="1367155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82</xdr:row>
      <xdr:rowOff>127000</xdr:rowOff>
    </xdr:from>
    <xdr:to>
      <xdr:col>102</xdr:col>
      <xdr:colOff>165100</xdr:colOff>
      <xdr:row>83</xdr:row>
      <xdr:rowOff>57150</xdr:rowOff>
    </xdr:to>
    <xdr:sp macro="" textlink="">
      <xdr:nvSpPr>
        <xdr:cNvPr id="806" name="フローチャート: 判断 805">
          <a:extLst>
            <a:ext uri="{FF2B5EF4-FFF2-40B4-BE49-F238E27FC236}">
              <a16:creationId xmlns:a16="http://schemas.microsoft.com/office/drawing/2014/main" id="{9451E8E5-1ED5-44E9-BDAC-F52A8F69A6BD}"/>
            </a:ext>
          </a:extLst>
        </xdr:cNvPr>
        <xdr:cNvSpPr/>
      </xdr:nvSpPr>
      <xdr:spPr>
        <a:xfrm>
          <a:off x="17551400" y="1367155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82</xdr:row>
      <xdr:rowOff>139700</xdr:rowOff>
    </xdr:from>
    <xdr:to>
      <xdr:col>98</xdr:col>
      <xdr:colOff>38100</xdr:colOff>
      <xdr:row>83</xdr:row>
      <xdr:rowOff>69850</xdr:rowOff>
    </xdr:to>
    <xdr:sp macro="" textlink="">
      <xdr:nvSpPr>
        <xdr:cNvPr id="807" name="フローチャート: 判断 806">
          <a:extLst>
            <a:ext uri="{FF2B5EF4-FFF2-40B4-BE49-F238E27FC236}">
              <a16:creationId xmlns:a16="http://schemas.microsoft.com/office/drawing/2014/main" id="{3C8D75E1-F27E-4BD2-B1F0-F8EF4AA2EB92}"/>
            </a:ext>
          </a:extLst>
        </xdr:cNvPr>
        <xdr:cNvSpPr/>
      </xdr:nvSpPr>
      <xdr:spPr>
        <a:xfrm>
          <a:off x="16757650" y="1368425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08" name="テキスト ボックス 807">
          <a:extLst>
            <a:ext uri="{FF2B5EF4-FFF2-40B4-BE49-F238E27FC236}">
              <a16:creationId xmlns:a16="http://schemas.microsoft.com/office/drawing/2014/main" id="{8DD3538D-BA98-4DD4-8C54-E16D4E569716}"/>
            </a:ext>
          </a:extLst>
        </xdr:cNvPr>
        <xdr:cNvSpPr txBox="1"/>
      </xdr:nvSpPr>
      <xdr:spPr>
        <a:xfrm>
          <a:off x="197802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09" name="テキスト ボックス 808">
          <a:extLst>
            <a:ext uri="{FF2B5EF4-FFF2-40B4-BE49-F238E27FC236}">
              <a16:creationId xmlns:a16="http://schemas.microsoft.com/office/drawing/2014/main" id="{5503B349-9294-40AE-A70B-0F0212E95D4F}"/>
            </a:ext>
          </a:extLst>
        </xdr:cNvPr>
        <xdr:cNvSpPr txBox="1"/>
      </xdr:nvSpPr>
      <xdr:spPr>
        <a:xfrm>
          <a:off x="190309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10" name="テキスト ボックス 809">
          <a:extLst>
            <a:ext uri="{FF2B5EF4-FFF2-40B4-BE49-F238E27FC236}">
              <a16:creationId xmlns:a16="http://schemas.microsoft.com/office/drawing/2014/main" id="{85B09835-9D02-4626-B008-BEAE32387DB6}"/>
            </a:ext>
          </a:extLst>
        </xdr:cNvPr>
        <xdr:cNvSpPr txBox="1"/>
      </xdr:nvSpPr>
      <xdr:spPr>
        <a:xfrm>
          <a:off x="182245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11" name="テキスト ボックス 810">
          <a:extLst>
            <a:ext uri="{FF2B5EF4-FFF2-40B4-BE49-F238E27FC236}">
              <a16:creationId xmlns:a16="http://schemas.microsoft.com/office/drawing/2014/main" id="{8275E225-A21D-4487-B871-70495CBC864C}"/>
            </a:ext>
          </a:extLst>
        </xdr:cNvPr>
        <xdr:cNvSpPr txBox="1"/>
      </xdr:nvSpPr>
      <xdr:spPr>
        <a:xfrm>
          <a:off x="174307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12" name="テキスト ボックス 811">
          <a:extLst>
            <a:ext uri="{FF2B5EF4-FFF2-40B4-BE49-F238E27FC236}">
              <a16:creationId xmlns:a16="http://schemas.microsoft.com/office/drawing/2014/main" id="{8289D430-D8B1-4D52-97CD-87ABC55692AA}"/>
            </a:ext>
          </a:extLst>
        </xdr:cNvPr>
        <xdr:cNvSpPr txBox="1"/>
      </xdr:nvSpPr>
      <xdr:spPr>
        <a:xfrm>
          <a:off x="166306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82</xdr:row>
      <xdr:rowOff>0</xdr:rowOff>
    </xdr:from>
    <xdr:to>
      <xdr:col>116</xdr:col>
      <xdr:colOff>114300</xdr:colOff>
      <xdr:row>82</xdr:row>
      <xdr:rowOff>101600</xdr:rowOff>
    </xdr:to>
    <xdr:sp macro="" textlink="">
      <xdr:nvSpPr>
        <xdr:cNvPr id="813" name="楕円 812">
          <a:extLst>
            <a:ext uri="{FF2B5EF4-FFF2-40B4-BE49-F238E27FC236}">
              <a16:creationId xmlns:a16="http://schemas.microsoft.com/office/drawing/2014/main" id="{952F9634-70A2-4512-B185-FE67DB52B642}"/>
            </a:ext>
          </a:extLst>
        </xdr:cNvPr>
        <xdr:cNvSpPr/>
      </xdr:nvSpPr>
      <xdr:spPr>
        <a:xfrm>
          <a:off x="19900900" y="13544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81</xdr:row>
      <xdr:rowOff>22877</xdr:rowOff>
    </xdr:from>
    <xdr:ext cx="469744" cy="259045"/>
    <xdr:sp macro="" textlink="">
      <xdr:nvSpPr>
        <xdr:cNvPr id="814" name="【消防施設】&#10;一人当たり面積該当値テキスト">
          <a:extLst>
            <a:ext uri="{FF2B5EF4-FFF2-40B4-BE49-F238E27FC236}">
              <a16:creationId xmlns:a16="http://schemas.microsoft.com/office/drawing/2014/main" id="{BCB59D39-58B6-4EC7-88A9-FA314418149C}"/>
            </a:ext>
          </a:extLst>
        </xdr:cNvPr>
        <xdr:cNvSpPr txBox="1"/>
      </xdr:nvSpPr>
      <xdr:spPr>
        <a:xfrm>
          <a:off x="19989800" y="13402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82</xdr:row>
      <xdr:rowOff>38100</xdr:rowOff>
    </xdr:from>
    <xdr:to>
      <xdr:col>112</xdr:col>
      <xdr:colOff>38100</xdr:colOff>
      <xdr:row>82</xdr:row>
      <xdr:rowOff>139700</xdr:rowOff>
    </xdr:to>
    <xdr:sp macro="" textlink="">
      <xdr:nvSpPr>
        <xdr:cNvPr id="815" name="楕円 814">
          <a:extLst>
            <a:ext uri="{FF2B5EF4-FFF2-40B4-BE49-F238E27FC236}">
              <a16:creationId xmlns:a16="http://schemas.microsoft.com/office/drawing/2014/main" id="{6B93131A-DAC2-46C9-A725-9E3168836A03}"/>
            </a:ext>
          </a:extLst>
        </xdr:cNvPr>
        <xdr:cNvSpPr/>
      </xdr:nvSpPr>
      <xdr:spPr>
        <a:xfrm>
          <a:off x="19157950" y="1358265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82</xdr:row>
      <xdr:rowOff>50800</xdr:rowOff>
    </xdr:from>
    <xdr:to>
      <xdr:col>116</xdr:col>
      <xdr:colOff>63500</xdr:colOff>
      <xdr:row>82</xdr:row>
      <xdr:rowOff>88900</xdr:rowOff>
    </xdr:to>
    <xdr:cxnSp macro="">
      <xdr:nvCxnSpPr>
        <xdr:cNvPr id="816" name="直線コネクタ 815">
          <a:extLst>
            <a:ext uri="{FF2B5EF4-FFF2-40B4-BE49-F238E27FC236}">
              <a16:creationId xmlns:a16="http://schemas.microsoft.com/office/drawing/2014/main" id="{A635EBF6-9829-4A20-B4C0-45D3DB0D0242}"/>
            </a:ext>
          </a:extLst>
        </xdr:cNvPr>
        <xdr:cNvCxnSpPr/>
      </xdr:nvCxnSpPr>
      <xdr:spPr>
        <a:xfrm flipV="1">
          <a:off x="19202400" y="13595350"/>
          <a:ext cx="7493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82</xdr:row>
      <xdr:rowOff>38100</xdr:rowOff>
    </xdr:from>
    <xdr:to>
      <xdr:col>107</xdr:col>
      <xdr:colOff>101600</xdr:colOff>
      <xdr:row>82</xdr:row>
      <xdr:rowOff>139700</xdr:rowOff>
    </xdr:to>
    <xdr:sp macro="" textlink="">
      <xdr:nvSpPr>
        <xdr:cNvPr id="817" name="楕円 816">
          <a:extLst>
            <a:ext uri="{FF2B5EF4-FFF2-40B4-BE49-F238E27FC236}">
              <a16:creationId xmlns:a16="http://schemas.microsoft.com/office/drawing/2014/main" id="{8B933178-DB23-4925-809D-3A6863D6603C}"/>
            </a:ext>
          </a:extLst>
        </xdr:cNvPr>
        <xdr:cNvSpPr/>
      </xdr:nvSpPr>
      <xdr:spPr>
        <a:xfrm>
          <a:off x="18345150" y="13582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82</xdr:row>
      <xdr:rowOff>88900</xdr:rowOff>
    </xdr:from>
    <xdr:to>
      <xdr:col>111</xdr:col>
      <xdr:colOff>177800</xdr:colOff>
      <xdr:row>82</xdr:row>
      <xdr:rowOff>88900</xdr:rowOff>
    </xdr:to>
    <xdr:cxnSp macro="">
      <xdr:nvCxnSpPr>
        <xdr:cNvPr id="818" name="直線コネクタ 817">
          <a:extLst>
            <a:ext uri="{FF2B5EF4-FFF2-40B4-BE49-F238E27FC236}">
              <a16:creationId xmlns:a16="http://schemas.microsoft.com/office/drawing/2014/main" id="{C28B9F3D-7D4C-4152-9015-54B7D11ADD1C}"/>
            </a:ext>
          </a:extLst>
        </xdr:cNvPr>
        <xdr:cNvCxnSpPr/>
      </xdr:nvCxnSpPr>
      <xdr:spPr>
        <a:xfrm>
          <a:off x="18395950" y="13633450"/>
          <a:ext cx="806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82</xdr:row>
      <xdr:rowOff>50800</xdr:rowOff>
    </xdr:from>
    <xdr:to>
      <xdr:col>102</xdr:col>
      <xdr:colOff>165100</xdr:colOff>
      <xdr:row>82</xdr:row>
      <xdr:rowOff>152400</xdr:rowOff>
    </xdr:to>
    <xdr:sp macro="" textlink="">
      <xdr:nvSpPr>
        <xdr:cNvPr id="819" name="楕円 818">
          <a:extLst>
            <a:ext uri="{FF2B5EF4-FFF2-40B4-BE49-F238E27FC236}">
              <a16:creationId xmlns:a16="http://schemas.microsoft.com/office/drawing/2014/main" id="{34346E27-D6EB-4E7B-956A-C69DF0C6EFC8}"/>
            </a:ext>
          </a:extLst>
        </xdr:cNvPr>
        <xdr:cNvSpPr/>
      </xdr:nvSpPr>
      <xdr:spPr>
        <a:xfrm>
          <a:off x="17551400" y="13595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82</xdr:row>
      <xdr:rowOff>88900</xdr:rowOff>
    </xdr:from>
    <xdr:to>
      <xdr:col>107</xdr:col>
      <xdr:colOff>50800</xdr:colOff>
      <xdr:row>82</xdr:row>
      <xdr:rowOff>101600</xdr:rowOff>
    </xdr:to>
    <xdr:cxnSp macro="">
      <xdr:nvCxnSpPr>
        <xdr:cNvPr id="820" name="直線コネクタ 819">
          <a:extLst>
            <a:ext uri="{FF2B5EF4-FFF2-40B4-BE49-F238E27FC236}">
              <a16:creationId xmlns:a16="http://schemas.microsoft.com/office/drawing/2014/main" id="{EC51EF5D-5DCF-4F5E-8BE0-723716D19853}"/>
            </a:ext>
          </a:extLst>
        </xdr:cNvPr>
        <xdr:cNvCxnSpPr/>
      </xdr:nvCxnSpPr>
      <xdr:spPr>
        <a:xfrm flipV="1">
          <a:off x="17602200" y="13633450"/>
          <a:ext cx="79375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82</xdr:row>
      <xdr:rowOff>50800</xdr:rowOff>
    </xdr:from>
    <xdr:to>
      <xdr:col>98</xdr:col>
      <xdr:colOff>38100</xdr:colOff>
      <xdr:row>82</xdr:row>
      <xdr:rowOff>152400</xdr:rowOff>
    </xdr:to>
    <xdr:sp macro="" textlink="">
      <xdr:nvSpPr>
        <xdr:cNvPr id="821" name="楕円 820">
          <a:extLst>
            <a:ext uri="{FF2B5EF4-FFF2-40B4-BE49-F238E27FC236}">
              <a16:creationId xmlns:a16="http://schemas.microsoft.com/office/drawing/2014/main" id="{BBEDE3E8-3C21-48BA-BDB8-F4E6C3263091}"/>
            </a:ext>
          </a:extLst>
        </xdr:cNvPr>
        <xdr:cNvSpPr/>
      </xdr:nvSpPr>
      <xdr:spPr>
        <a:xfrm>
          <a:off x="16757650" y="1359535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82</xdr:row>
      <xdr:rowOff>101600</xdr:rowOff>
    </xdr:from>
    <xdr:to>
      <xdr:col>102</xdr:col>
      <xdr:colOff>114300</xdr:colOff>
      <xdr:row>82</xdr:row>
      <xdr:rowOff>101600</xdr:rowOff>
    </xdr:to>
    <xdr:cxnSp macro="">
      <xdr:nvCxnSpPr>
        <xdr:cNvPr id="822" name="直線コネクタ 821">
          <a:extLst>
            <a:ext uri="{FF2B5EF4-FFF2-40B4-BE49-F238E27FC236}">
              <a16:creationId xmlns:a16="http://schemas.microsoft.com/office/drawing/2014/main" id="{07A117C8-3365-4416-9414-AF180910C4B5}"/>
            </a:ext>
          </a:extLst>
        </xdr:cNvPr>
        <xdr:cNvCxnSpPr/>
      </xdr:nvCxnSpPr>
      <xdr:spPr>
        <a:xfrm>
          <a:off x="16802100" y="13646150"/>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48277</xdr:rowOff>
    </xdr:from>
    <xdr:ext cx="469744" cy="259045"/>
    <xdr:sp macro="" textlink="">
      <xdr:nvSpPr>
        <xdr:cNvPr id="823" name="n_1aveValue【消防施設】&#10;一人当たり面積">
          <a:extLst>
            <a:ext uri="{FF2B5EF4-FFF2-40B4-BE49-F238E27FC236}">
              <a16:creationId xmlns:a16="http://schemas.microsoft.com/office/drawing/2014/main" id="{5C6008AA-4863-4A61-9D81-B0CF8A448A60}"/>
            </a:ext>
          </a:extLst>
        </xdr:cNvPr>
        <xdr:cNvSpPr txBox="1"/>
      </xdr:nvSpPr>
      <xdr:spPr>
        <a:xfrm>
          <a:off x="18980227" y="13757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48277</xdr:rowOff>
    </xdr:from>
    <xdr:ext cx="469744" cy="259045"/>
    <xdr:sp macro="" textlink="">
      <xdr:nvSpPr>
        <xdr:cNvPr id="824" name="n_2aveValue【消防施設】&#10;一人当たり面積">
          <a:extLst>
            <a:ext uri="{FF2B5EF4-FFF2-40B4-BE49-F238E27FC236}">
              <a16:creationId xmlns:a16="http://schemas.microsoft.com/office/drawing/2014/main" id="{6FAD175F-70D1-4A96-8789-940D64F8E570}"/>
            </a:ext>
          </a:extLst>
        </xdr:cNvPr>
        <xdr:cNvSpPr txBox="1"/>
      </xdr:nvSpPr>
      <xdr:spPr>
        <a:xfrm>
          <a:off x="18180127" y="13757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48277</xdr:rowOff>
    </xdr:from>
    <xdr:ext cx="469744" cy="259045"/>
    <xdr:sp macro="" textlink="">
      <xdr:nvSpPr>
        <xdr:cNvPr id="825" name="n_3aveValue【消防施設】&#10;一人当たり面積">
          <a:extLst>
            <a:ext uri="{FF2B5EF4-FFF2-40B4-BE49-F238E27FC236}">
              <a16:creationId xmlns:a16="http://schemas.microsoft.com/office/drawing/2014/main" id="{F439BEED-36DB-488D-960D-90E6D1370CBF}"/>
            </a:ext>
          </a:extLst>
        </xdr:cNvPr>
        <xdr:cNvSpPr txBox="1"/>
      </xdr:nvSpPr>
      <xdr:spPr>
        <a:xfrm>
          <a:off x="17386377" y="13757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60977</xdr:rowOff>
    </xdr:from>
    <xdr:ext cx="469744" cy="259045"/>
    <xdr:sp macro="" textlink="">
      <xdr:nvSpPr>
        <xdr:cNvPr id="826" name="n_4aveValue【消防施設】&#10;一人当たり面積">
          <a:extLst>
            <a:ext uri="{FF2B5EF4-FFF2-40B4-BE49-F238E27FC236}">
              <a16:creationId xmlns:a16="http://schemas.microsoft.com/office/drawing/2014/main" id="{61CFFB27-7F78-4B85-A2C9-902679DCF738}"/>
            </a:ext>
          </a:extLst>
        </xdr:cNvPr>
        <xdr:cNvSpPr txBox="1"/>
      </xdr:nvSpPr>
      <xdr:spPr>
        <a:xfrm>
          <a:off x="16592627" y="13770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80</xdr:row>
      <xdr:rowOff>156227</xdr:rowOff>
    </xdr:from>
    <xdr:ext cx="469744" cy="259045"/>
    <xdr:sp macro="" textlink="">
      <xdr:nvSpPr>
        <xdr:cNvPr id="827" name="n_1mainValue【消防施設】&#10;一人当たり面積">
          <a:extLst>
            <a:ext uri="{FF2B5EF4-FFF2-40B4-BE49-F238E27FC236}">
              <a16:creationId xmlns:a16="http://schemas.microsoft.com/office/drawing/2014/main" id="{C04E86B4-607B-4D58-9B9C-2A852CF2D7BB}"/>
            </a:ext>
          </a:extLst>
        </xdr:cNvPr>
        <xdr:cNvSpPr txBox="1"/>
      </xdr:nvSpPr>
      <xdr:spPr>
        <a:xfrm>
          <a:off x="18980227" y="13370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80</xdr:row>
      <xdr:rowOff>156227</xdr:rowOff>
    </xdr:from>
    <xdr:ext cx="469744" cy="259045"/>
    <xdr:sp macro="" textlink="">
      <xdr:nvSpPr>
        <xdr:cNvPr id="828" name="n_2mainValue【消防施設】&#10;一人当たり面積">
          <a:extLst>
            <a:ext uri="{FF2B5EF4-FFF2-40B4-BE49-F238E27FC236}">
              <a16:creationId xmlns:a16="http://schemas.microsoft.com/office/drawing/2014/main" id="{07D1B6BD-4A73-48CB-B860-AD7204B75D70}"/>
            </a:ext>
          </a:extLst>
        </xdr:cNvPr>
        <xdr:cNvSpPr txBox="1"/>
      </xdr:nvSpPr>
      <xdr:spPr>
        <a:xfrm>
          <a:off x="18180127" y="13370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80</xdr:row>
      <xdr:rowOff>168927</xdr:rowOff>
    </xdr:from>
    <xdr:ext cx="469744" cy="259045"/>
    <xdr:sp macro="" textlink="">
      <xdr:nvSpPr>
        <xdr:cNvPr id="829" name="n_3mainValue【消防施設】&#10;一人当たり面積">
          <a:extLst>
            <a:ext uri="{FF2B5EF4-FFF2-40B4-BE49-F238E27FC236}">
              <a16:creationId xmlns:a16="http://schemas.microsoft.com/office/drawing/2014/main" id="{B18499BF-9DC2-4282-AEFB-5E73FF6AF1D2}"/>
            </a:ext>
          </a:extLst>
        </xdr:cNvPr>
        <xdr:cNvSpPr txBox="1"/>
      </xdr:nvSpPr>
      <xdr:spPr>
        <a:xfrm>
          <a:off x="17386377" y="13376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80</xdr:row>
      <xdr:rowOff>168927</xdr:rowOff>
    </xdr:from>
    <xdr:ext cx="469744" cy="259045"/>
    <xdr:sp macro="" textlink="">
      <xdr:nvSpPr>
        <xdr:cNvPr id="830" name="n_4mainValue【消防施設】&#10;一人当たり面積">
          <a:extLst>
            <a:ext uri="{FF2B5EF4-FFF2-40B4-BE49-F238E27FC236}">
              <a16:creationId xmlns:a16="http://schemas.microsoft.com/office/drawing/2014/main" id="{ACE75D64-058B-4640-8314-82FBC66187A2}"/>
            </a:ext>
          </a:extLst>
        </xdr:cNvPr>
        <xdr:cNvSpPr txBox="1"/>
      </xdr:nvSpPr>
      <xdr:spPr>
        <a:xfrm>
          <a:off x="16592627" y="13376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31" name="正方形/長方形 830">
          <a:extLst>
            <a:ext uri="{FF2B5EF4-FFF2-40B4-BE49-F238E27FC236}">
              <a16:creationId xmlns:a16="http://schemas.microsoft.com/office/drawing/2014/main" id="{B863502D-5CF0-400F-8DF4-CCD56187F64B}"/>
            </a:ext>
          </a:extLst>
        </xdr:cNvPr>
        <xdr:cNvSpPr/>
      </xdr:nvSpPr>
      <xdr:spPr>
        <a:xfrm>
          <a:off x="11207750" y="15049500"/>
          <a:ext cx="424815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32" name="正方形/長方形 831">
          <a:extLst>
            <a:ext uri="{FF2B5EF4-FFF2-40B4-BE49-F238E27FC236}">
              <a16:creationId xmlns:a16="http://schemas.microsoft.com/office/drawing/2014/main" id="{EBF64F8F-26F3-420B-855B-F90546B38F01}"/>
            </a:ext>
          </a:extLst>
        </xdr:cNvPr>
        <xdr:cNvSpPr/>
      </xdr:nvSpPr>
      <xdr:spPr>
        <a:xfrm>
          <a:off x="113157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33" name="正方形/長方形 832">
          <a:extLst>
            <a:ext uri="{FF2B5EF4-FFF2-40B4-BE49-F238E27FC236}">
              <a16:creationId xmlns:a16="http://schemas.microsoft.com/office/drawing/2014/main" id="{290A9C18-B483-4BB4-97DA-BCD4611735B9}"/>
            </a:ext>
          </a:extLst>
        </xdr:cNvPr>
        <xdr:cNvSpPr/>
      </xdr:nvSpPr>
      <xdr:spPr>
        <a:xfrm>
          <a:off x="113157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34" name="正方形/長方形 833">
          <a:extLst>
            <a:ext uri="{FF2B5EF4-FFF2-40B4-BE49-F238E27FC236}">
              <a16:creationId xmlns:a16="http://schemas.microsoft.com/office/drawing/2014/main" id="{7A0CF716-EBE1-48BB-945A-511B5C1EEB70}"/>
            </a:ext>
          </a:extLst>
        </xdr:cNvPr>
        <xdr:cNvSpPr/>
      </xdr:nvSpPr>
      <xdr:spPr>
        <a:xfrm>
          <a:off x="1223645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35" name="正方形/長方形 834">
          <a:extLst>
            <a:ext uri="{FF2B5EF4-FFF2-40B4-BE49-F238E27FC236}">
              <a16:creationId xmlns:a16="http://schemas.microsoft.com/office/drawing/2014/main" id="{048F637B-5E7F-4B16-BE0A-B955D44951F5}"/>
            </a:ext>
          </a:extLst>
        </xdr:cNvPr>
        <xdr:cNvSpPr/>
      </xdr:nvSpPr>
      <xdr:spPr>
        <a:xfrm>
          <a:off x="1223645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36" name="正方形/長方形 835">
          <a:extLst>
            <a:ext uri="{FF2B5EF4-FFF2-40B4-BE49-F238E27FC236}">
              <a16:creationId xmlns:a16="http://schemas.microsoft.com/office/drawing/2014/main" id="{EF5681FC-F299-4172-83AF-6BE67B487E21}"/>
            </a:ext>
          </a:extLst>
        </xdr:cNvPr>
        <xdr:cNvSpPr/>
      </xdr:nvSpPr>
      <xdr:spPr>
        <a:xfrm>
          <a:off x="1326515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37" name="正方形/長方形 836">
          <a:extLst>
            <a:ext uri="{FF2B5EF4-FFF2-40B4-BE49-F238E27FC236}">
              <a16:creationId xmlns:a16="http://schemas.microsoft.com/office/drawing/2014/main" id="{77290DF3-B4CA-463F-83D0-CAF84223773D}"/>
            </a:ext>
          </a:extLst>
        </xdr:cNvPr>
        <xdr:cNvSpPr/>
      </xdr:nvSpPr>
      <xdr:spPr>
        <a:xfrm>
          <a:off x="1326515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38" name="正方形/長方形 837">
          <a:extLst>
            <a:ext uri="{FF2B5EF4-FFF2-40B4-BE49-F238E27FC236}">
              <a16:creationId xmlns:a16="http://schemas.microsoft.com/office/drawing/2014/main" id="{BA55E2E4-AA97-49B2-932E-93E59209FAD7}"/>
            </a:ext>
          </a:extLst>
        </xdr:cNvPr>
        <xdr:cNvSpPr/>
      </xdr:nvSpPr>
      <xdr:spPr>
        <a:xfrm>
          <a:off x="11207750" y="16192500"/>
          <a:ext cx="424815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39" name="テキスト ボックス 838">
          <a:extLst>
            <a:ext uri="{FF2B5EF4-FFF2-40B4-BE49-F238E27FC236}">
              <a16:creationId xmlns:a16="http://schemas.microsoft.com/office/drawing/2014/main" id="{4F855711-E550-4203-A84D-4039875E9A3D}"/>
            </a:ext>
          </a:extLst>
        </xdr:cNvPr>
        <xdr:cNvSpPr txBox="1"/>
      </xdr:nvSpPr>
      <xdr:spPr>
        <a:xfrm>
          <a:off x="11169650" y="16002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40" name="直線コネクタ 839">
          <a:extLst>
            <a:ext uri="{FF2B5EF4-FFF2-40B4-BE49-F238E27FC236}">
              <a16:creationId xmlns:a16="http://schemas.microsoft.com/office/drawing/2014/main" id="{8442B4C1-C401-4EC7-BD3B-C78FF7D1BACD}"/>
            </a:ext>
          </a:extLst>
        </xdr:cNvPr>
        <xdr:cNvCxnSpPr/>
      </xdr:nvCxnSpPr>
      <xdr:spPr>
        <a:xfrm>
          <a:off x="11207750" y="18478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41" name="テキスト ボックス 840">
          <a:extLst>
            <a:ext uri="{FF2B5EF4-FFF2-40B4-BE49-F238E27FC236}">
              <a16:creationId xmlns:a16="http://schemas.microsoft.com/office/drawing/2014/main" id="{84DC78E9-CCA9-4C38-99E0-2877BF3E8A45}"/>
            </a:ext>
          </a:extLst>
        </xdr:cNvPr>
        <xdr:cNvSpPr txBox="1"/>
      </xdr:nvSpPr>
      <xdr:spPr>
        <a:xfrm>
          <a:off x="10797721" y="1833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842" name="直線コネクタ 841">
          <a:extLst>
            <a:ext uri="{FF2B5EF4-FFF2-40B4-BE49-F238E27FC236}">
              <a16:creationId xmlns:a16="http://schemas.microsoft.com/office/drawing/2014/main" id="{C0299D93-D1FB-4CE1-9812-C1F8B30D8D56}"/>
            </a:ext>
          </a:extLst>
        </xdr:cNvPr>
        <xdr:cNvCxnSpPr/>
      </xdr:nvCxnSpPr>
      <xdr:spPr>
        <a:xfrm>
          <a:off x="11207750" y="18097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843" name="テキスト ボックス 842">
          <a:extLst>
            <a:ext uri="{FF2B5EF4-FFF2-40B4-BE49-F238E27FC236}">
              <a16:creationId xmlns:a16="http://schemas.microsoft.com/office/drawing/2014/main" id="{014BED7B-1413-4EF3-971A-AF44E038ED04}"/>
            </a:ext>
          </a:extLst>
        </xdr:cNvPr>
        <xdr:cNvSpPr txBox="1"/>
      </xdr:nvSpPr>
      <xdr:spPr>
        <a:xfrm>
          <a:off x="10797721" y="17955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844" name="直線コネクタ 843">
          <a:extLst>
            <a:ext uri="{FF2B5EF4-FFF2-40B4-BE49-F238E27FC236}">
              <a16:creationId xmlns:a16="http://schemas.microsoft.com/office/drawing/2014/main" id="{BEC6C0C9-0D8D-4BFD-BD9D-03EAF8F89236}"/>
            </a:ext>
          </a:extLst>
        </xdr:cNvPr>
        <xdr:cNvCxnSpPr/>
      </xdr:nvCxnSpPr>
      <xdr:spPr>
        <a:xfrm>
          <a:off x="11207750" y="17716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845" name="テキスト ボックス 844">
          <a:extLst>
            <a:ext uri="{FF2B5EF4-FFF2-40B4-BE49-F238E27FC236}">
              <a16:creationId xmlns:a16="http://schemas.microsoft.com/office/drawing/2014/main" id="{C05DFDD9-9823-4D4E-B139-1B66263FF737}"/>
            </a:ext>
          </a:extLst>
        </xdr:cNvPr>
        <xdr:cNvSpPr txBox="1"/>
      </xdr:nvSpPr>
      <xdr:spPr>
        <a:xfrm>
          <a:off x="10842791" y="17574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846" name="直線コネクタ 845">
          <a:extLst>
            <a:ext uri="{FF2B5EF4-FFF2-40B4-BE49-F238E27FC236}">
              <a16:creationId xmlns:a16="http://schemas.microsoft.com/office/drawing/2014/main" id="{296FACE1-27B9-47BD-B034-D17C7B7BBA42}"/>
            </a:ext>
          </a:extLst>
        </xdr:cNvPr>
        <xdr:cNvCxnSpPr/>
      </xdr:nvCxnSpPr>
      <xdr:spPr>
        <a:xfrm>
          <a:off x="11207750" y="17335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847" name="テキスト ボックス 846">
          <a:extLst>
            <a:ext uri="{FF2B5EF4-FFF2-40B4-BE49-F238E27FC236}">
              <a16:creationId xmlns:a16="http://schemas.microsoft.com/office/drawing/2014/main" id="{78CC5109-901B-4B7A-B80D-E8B89D73B159}"/>
            </a:ext>
          </a:extLst>
        </xdr:cNvPr>
        <xdr:cNvSpPr txBox="1"/>
      </xdr:nvSpPr>
      <xdr:spPr>
        <a:xfrm>
          <a:off x="10842791" y="17193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848" name="直線コネクタ 847">
          <a:extLst>
            <a:ext uri="{FF2B5EF4-FFF2-40B4-BE49-F238E27FC236}">
              <a16:creationId xmlns:a16="http://schemas.microsoft.com/office/drawing/2014/main" id="{522CD6E7-2FC5-467A-A345-3AD4D6EABDAD}"/>
            </a:ext>
          </a:extLst>
        </xdr:cNvPr>
        <xdr:cNvCxnSpPr/>
      </xdr:nvCxnSpPr>
      <xdr:spPr>
        <a:xfrm>
          <a:off x="11207750" y="16954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849" name="テキスト ボックス 848">
          <a:extLst>
            <a:ext uri="{FF2B5EF4-FFF2-40B4-BE49-F238E27FC236}">
              <a16:creationId xmlns:a16="http://schemas.microsoft.com/office/drawing/2014/main" id="{A802BBB2-BC5E-4EA1-926F-E1ADDBAAD15F}"/>
            </a:ext>
          </a:extLst>
        </xdr:cNvPr>
        <xdr:cNvSpPr txBox="1"/>
      </xdr:nvSpPr>
      <xdr:spPr>
        <a:xfrm>
          <a:off x="10842791" y="16812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850" name="直線コネクタ 849">
          <a:extLst>
            <a:ext uri="{FF2B5EF4-FFF2-40B4-BE49-F238E27FC236}">
              <a16:creationId xmlns:a16="http://schemas.microsoft.com/office/drawing/2014/main" id="{C66D395B-7499-4B45-ADBF-E986C17DBBC7}"/>
            </a:ext>
          </a:extLst>
        </xdr:cNvPr>
        <xdr:cNvCxnSpPr/>
      </xdr:nvCxnSpPr>
      <xdr:spPr>
        <a:xfrm>
          <a:off x="11207750" y="16573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851" name="テキスト ボックス 850">
          <a:extLst>
            <a:ext uri="{FF2B5EF4-FFF2-40B4-BE49-F238E27FC236}">
              <a16:creationId xmlns:a16="http://schemas.microsoft.com/office/drawing/2014/main" id="{CAB0D89A-E4E3-49A8-9FC2-E7D582908384}"/>
            </a:ext>
          </a:extLst>
        </xdr:cNvPr>
        <xdr:cNvSpPr txBox="1"/>
      </xdr:nvSpPr>
      <xdr:spPr>
        <a:xfrm>
          <a:off x="10842791" y="16431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52" name="直線コネクタ 851">
          <a:extLst>
            <a:ext uri="{FF2B5EF4-FFF2-40B4-BE49-F238E27FC236}">
              <a16:creationId xmlns:a16="http://schemas.microsoft.com/office/drawing/2014/main" id="{740E18DC-6F14-4E4A-BE9A-4B32D45F548E}"/>
            </a:ext>
          </a:extLst>
        </xdr:cNvPr>
        <xdr:cNvCxnSpPr/>
      </xdr:nvCxnSpPr>
      <xdr:spPr>
        <a:xfrm>
          <a:off x="11207750" y="16192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853" name="テキスト ボックス 852">
          <a:extLst>
            <a:ext uri="{FF2B5EF4-FFF2-40B4-BE49-F238E27FC236}">
              <a16:creationId xmlns:a16="http://schemas.microsoft.com/office/drawing/2014/main" id="{D6CAE9B3-1383-4E91-860F-E804E5467829}"/>
            </a:ext>
          </a:extLst>
        </xdr:cNvPr>
        <xdr:cNvSpPr txBox="1"/>
      </xdr:nvSpPr>
      <xdr:spPr>
        <a:xfrm>
          <a:off x="10906911" y="160502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854" name="【庁舎】&#10;有形固定資産減価償却率グラフ枠">
          <a:extLst>
            <a:ext uri="{FF2B5EF4-FFF2-40B4-BE49-F238E27FC236}">
              <a16:creationId xmlns:a16="http://schemas.microsoft.com/office/drawing/2014/main" id="{AB376928-22A7-4FD7-920B-3273A26C60B9}"/>
            </a:ext>
          </a:extLst>
        </xdr:cNvPr>
        <xdr:cNvSpPr/>
      </xdr:nvSpPr>
      <xdr:spPr>
        <a:xfrm>
          <a:off x="11207750" y="16192500"/>
          <a:ext cx="424815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108586</xdr:rowOff>
    </xdr:from>
    <xdr:to>
      <xdr:col>85</xdr:col>
      <xdr:colOff>126364</xdr:colOff>
      <xdr:row>107</xdr:row>
      <xdr:rowOff>74295</xdr:rowOff>
    </xdr:to>
    <xdr:cxnSp macro="">
      <xdr:nvCxnSpPr>
        <xdr:cNvPr id="855" name="直線コネクタ 854">
          <a:extLst>
            <a:ext uri="{FF2B5EF4-FFF2-40B4-BE49-F238E27FC236}">
              <a16:creationId xmlns:a16="http://schemas.microsoft.com/office/drawing/2014/main" id="{4D789C7E-1741-459A-BD53-89324ED0464E}"/>
            </a:ext>
          </a:extLst>
        </xdr:cNvPr>
        <xdr:cNvCxnSpPr/>
      </xdr:nvCxnSpPr>
      <xdr:spPr>
        <a:xfrm flipV="1">
          <a:off x="14699614" y="16510636"/>
          <a:ext cx="0" cy="13373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78122</xdr:rowOff>
    </xdr:from>
    <xdr:ext cx="405111" cy="259045"/>
    <xdr:sp macro="" textlink="">
      <xdr:nvSpPr>
        <xdr:cNvPr id="856" name="【庁舎】&#10;有形固定資産減価償却率最小値テキスト">
          <a:extLst>
            <a:ext uri="{FF2B5EF4-FFF2-40B4-BE49-F238E27FC236}">
              <a16:creationId xmlns:a16="http://schemas.microsoft.com/office/drawing/2014/main" id="{F5A8A0BB-CB19-4B8E-8DE6-5E6668101731}"/>
            </a:ext>
          </a:extLst>
        </xdr:cNvPr>
        <xdr:cNvSpPr txBox="1"/>
      </xdr:nvSpPr>
      <xdr:spPr>
        <a:xfrm>
          <a:off x="14738350" y="17851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74295</xdr:rowOff>
    </xdr:from>
    <xdr:to>
      <xdr:col>86</xdr:col>
      <xdr:colOff>25400</xdr:colOff>
      <xdr:row>107</xdr:row>
      <xdr:rowOff>74295</xdr:rowOff>
    </xdr:to>
    <xdr:cxnSp macro="">
      <xdr:nvCxnSpPr>
        <xdr:cNvPr id="857" name="直線コネクタ 856">
          <a:extLst>
            <a:ext uri="{FF2B5EF4-FFF2-40B4-BE49-F238E27FC236}">
              <a16:creationId xmlns:a16="http://schemas.microsoft.com/office/drawing/2014/main" id="{242FE026-9BF9-4949-8ABD-F615DAE98A81}"/>
            </a:ext>
          </a:extLst>
        </xdr:cNvPr>
        <xdr:cNvCxnSpPr/>
      </xdr:nvCxnSpPr>
      <xdr:spPr>
        <a:xfrm>
          <a:off x="14611350" y="1784794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55263</xdr:rowOff>
    </xdr:from>
    <xdr:ext cx="405111" cy="259045"/>
    <xdr:sp macro="" textlink="">
      <xdr:nvSpPr>
        <xdr:cNvPr id="858" name="【庁舎】&#10;有形固定資産減価償却率最大値テキスト">
          <a:extLst>
            <a:ext uri="{FF2B5EF4-FFF2-40B4-BE49-F238E27FC236}">
              <a16:creationId xmlns:a16="http://schemas.microsoft.com/office/drawing/2014/main" id="{3B88980D-AE9E-48FB-972B-84F87AD6E0BD}"/>
            </a:ext>
          </a:extLst>
        </xdr:cNvPr>
        <xdr:cNvSpPr txBox="1"/>
      </xdr:nvSpPr>
      <xdr:spPr>
        <a:xfrm>
          <a:off x="14738350" y="162858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108586</xdr:rowOff>
    </xdr:from>
    <xdr:to>
      <xdr:col>86</xdr:col>
      <xdr:colOff>25400</xdr:colOff>
      <xdr:row>99</xdr:row>
      <xdr:rowOff>108586</xdr:rowOff>
    </xdr:to>
    <xdr:cxnSp macro="">
      <xdr:nvCxnSpPr>
        <xdr:cNvPr id="859" name="直線コネクタ 858">
          <a:extLst>
            <a:ext uri="{FF2B5EF4-FFF2-40B4-BE49-F238E27FC236}">
              <a16:creationId xmlns:a16="http://schemas.microsoft.com/office/drawing/2014/main" id="{665A5729-8BE3-4D65-9FA8-20FE302F7EB7}"/>
            </a:ext>
          </a:extLst>
        </xdr:cNvPr>
        <xdr:cNvCxnSpPr/>
      </xdr:nvCxnSpPr>
      <xdr:spPr>
        <a:xfrm>
          <a:off x="14611350" y="1651063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102</xdr:row>
      <xdr:rowOff>132097</xdr:rowOff>
    </xdr:from>
    <xdr:ext cx="405111" cy="259045"/>
    <xdr:sp macro="" textlink="">
      <xdr:nvSpPr>
        <xdr:cNvPr id="860" name="【庁舎】&#10;有形固定資産減価償却率平均値テキスト">
          <a:extLst>
            <a:ext uri="{FF2B5EF4-FFF2-40B4-BE49-F238E27FC236}">
              <a16:creationId xmlns:a16="http://schemas.microsoft.com/office/drawing/2014/main" id="{B347BF68-C4E9-4DD1-BE48-2A35E8A4C115}"/>
            </a:ext>
          </a:extLst>
        </xdr:cNvPr>
        <xdr:cNvSpPr txBox="1"/>
      </xdr:nvSpPr>
      <xdr:spPr>
        <a:xfrm>
          <a:off x="14738350" y="170484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109220</xdr:rowOff>
    </xdr:from>
    <xdr:to>
      <xdr:col>85</xdr:col>
      <xdr:colOff>177800</xdr:colOff>
      <xdr:row>104</xdr:row>
      <xdr:rowOff>39370</xdr:rowOff>
    </xdr:to>
    <xdr:sp macro="" textlink="">
      <xdr:nvSpPr>
        <xdr:cNvPr id="861" name="フローチャート: 判断 860">
          <a:extLst>
            <a:ext uri="{FF2B5EF4-FFF2-40B4-BE49-F238E27FC236}">
              <a16:creationId xmlns:a16="http://schemas.microsoft.com/office/drawing/2014/main" id="{5F2236F1-560F-45CE-8AF1-2E98446E4CC7}"/>
            </a:ext>
          </a:extLst>
        </xdr:cNvPr>
        <xdr:cNvSpPr/>
      </xdr:nvSpPr>
      <xdr:spPr>
        <a:xfrm>
          <a:off x="14649450" y="17197070"/>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78739</xdr:rowOff>
    </xdr:from>
    <xdr:to>
      <xdr:col>81</xdr:col>
      <xdr:colOff>101600</xdr:colOff>
      <xdr:row>104</xdr:row>
      <xdr:rowOff>8889</xdr:rowOff>
    </xdr:to>
    <xdr:sp macro="" textlink="">
      <xdr:nvSpPr>
        <xdr:cNvPr id="862" name="フローチャート: 判断 861">
          <a:extLst>
            <a:ext uri="{FF2B5EF4-FFF2-40B4-BE49-F238E27FC236}">
              <a16:creationId xmlns:a16="http://schemas.microsoft.com/office/drawing/2014/main" id="{54101C52-52B0-454B-9DC7-17D37A95492E}"/>
            </a:ext>
          </a:extLst>
        </xdr:cNvPr>
        <xdr:cNvSpPr/>
      </xdr:nvSpPr>
      <xdr:spPr>
        <a:xfrm>
          <a:off x="13887450" y="17166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48261</xdr:rowOff>
    </xdr:from>
    <xdr:to>
      <xdr:col>76</xdr:col>
      <xdr:colOff>165100</xdr:colOff>
      <xdr:row>103</xdr:row>
      <xdr:rowOff>149861</xdr:rowOff>
    </xdr:to>
    <xdr:sp macro="" textlink="">
      <xdr:nvSpPr>
        <xdr:cNvPr id="863" name="フローチャート: 判断 862">
          <a:extLst>
            <a:ext uri="{FF2B5EF4-FFF2-40B4-BE49-F238E27FC236}">
              <a16:creationId xmlns:a16="http://schemas.microsoft.com/office/drawing/2014/main" id="{3583FB62-11E4-419F-8AA8-97850855089C}"/>
            </a:ext>
          </a:extLst>
        </xdr:cNvPr>
        <xdr:cNvSpPr/>
      </xdr:nvSpPr>
      <xdr:spPr>
        <a:xfrm>
          <a:off x="13093700" y="17136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61595</xdr:rowOff>
    </xdr:from>
    <xdr:to>
      <xdr:col>72</xdr:col>
      <xdr:colOff>38100</xdr:colOff>
      <xdr:row>103</xdr:row>
      <xdr:rowOff>163195</xdr:rowOff>
    </xdr:to>
    <xdr:sp macro="" textlink="">
      <xdr:nvSpPr>
        <xdr:cNvPr id="864" name="フローチャート: 判断 863">
          <a:extLst>
            <a:ext uri="{FF2B5EF4-FFF2-40B4-BE49-F238E27FC236}">
              <a16:creationId xmlns:a16="http://schemas.microsoft.com/office/drawing/2014/main" id="{315D4FAA-D4F1-4F5F-88ED-9DB34011FF43}"/>
            </a:ext>
          </a:extLst>
        </xdr:cNvPr>
        <xdr:cNvSpPr/>
      </xdr:nvSpPr>
      <xdr:spPr>
        <a:xfrm>
          <a:off x="12299950" y="1714944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92075</xdr:rowOff>
    </xdr:from>
    <xdr:to>
      <xdr:col>67</xdr:col>
      <xdr:colOff>101600</xdr:colOff>
      <xdr:row>104</xdr:row>
      <xdr:rowOff>22225</xdr:rowOff>
    </xdr:to>
    <xdr:sp macro="" textlink="">
      <xdr:nvSpPr>
        <xdr:cNvPr id="865" name="フローチャート: 判断 864">
          <a:extLst>
            <a:ext uri="{FF2B5EF4-FFF2-40B4-BE49-F238E27FC236}">
              <a16:creationId xmlns:a16="http://schemas.microsoft.com/office/drawing/2014/main" id="{6B6ADD76-EDB9-403E-9542-112F515F4D14}"/>
            </a:ext>
          </a:extLst>
        </xdr:cNvPr>
        <xdr:cNvSpPr/>
      </xdr:nvSpPr>
      <xdr:spPr>
        <a:xfrm>
          <a:off x="11487150" y="17179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66" name="テキスト ボックス 865">
          <a:extLst>
            <a:ext uri="{FF2B5EF4-FFF2-40B4-BE49-F238E27FC236}">
              <a16:creationId xmlns:a16="http://schemas.microsoft.com/office/drawing/2014/main" id="{ABBDE5BD-FB40-44DF-ADB2-B117DE07E4F0}"/>
            </a:ext>
          </a:extLst>
        </xdr:cNvPr>
        <xdr:cNvSpPr txBox="1"/>
      </xdr:nvSpPr>
      <xdr:spPr>
        <a:xfrm>
          <a:off x="145288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67" name="テキスト ボックス 866">
          <a:extLst>
            <a:ext uri="{FF2B5EF4-FFF2-40B4-BE49-F238E27FC236}">
              <a16:creationId xmlns:a16="http://schemas.microsoft.com/office/drawing/2014/main" id="{E4D5F65E-A8D6-4221-B5F4-279442B15F1A}"/>
            </a:ext>
          </a:extLst>
        </xdr:cNvPr>
        <xdr:cNvSpPr txBox="1"/>
      </xdr:nvSpPr>
      <xdr:spPr>
        <a:xfrm>
          <a:off x="137668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68" name="テキスト ボックス 867">
          <a:extLst>
            <a:ext uri="{FF2B5EF4-FFF2-40B4-BE49-F238E27FC236}">
              <a16:creationId xmlns:a16="http://schemas.microsoft.com/office/drawing/2014/main" id="{7DB6B9A3-7118-4F3B-9A7B-BB416D06C20F}"/>
            </a:ext>
          </a:extLst>
        </xdr:cNvPr>
        <xdr:cNvSpPr txBox="1"/>
      </xdr:nvSpPr>
      <xdr:spPr>
        <a:xfrm>
          <a:off x="129730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69" name="テキスト ボックス 868">
          <a:extLst>
            <a:ext uri="{FF2B5EF4-FFF2-40B4-BE49-F238E27FC236}">
              <a16:creationId xmlns:a16="http://schemas.microsoft.com/office/drawing/2014/main" id="{BAAFA5C0-8867-486B-9C95-527D30FE2D1F}"/>
            </a:ext>
          </a:extLst>
        </xdr:cNvPr>
        <xdr:cNvSpPr txBox="1"/>
      </xdr:nvSpPr>
      <xdr:spPr>
        <a:xfrm>
          <a:off x="121729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70" name="テキスト ボックス 869">
          <a:extLst>
            <a:ext uri="{FF2B5EF4-FFF2-40B4-BE49-F238E27FC236}">
              <a16:creationId xmlns:a16="http://schemas.microsoft.com/office/drawing/2014/main" id="{25E5217D-F1D2-40F9-BA3F-52C18A3CA4C0}"/>
            </a:ext>
          </a:extLst>
        </xdr:cNvPr>
        <xdr:cNvSpPr txBox="1"/>
      </xdr:nvSpPr>
      <xdr:spPr>
        <a:xfrm>
          <a:off x="113665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124461</xdr:rowOff>
    </xdr:from>
    <xdr:to>
      <xdr:col>85</xdr:col>
      <xdr:colOff>177800</xdr:colOff>
      <xdr:row>106</xdr:row>
      <xdr:rowOff>54611</xdr:rowOff>
    </xdr:to>
    <xdr:sp macro="" textlink="">
      <xdr:nvSpPr>
        <xdr:cNvPr id="871" name="楕円 870">
          <a:extLst>
            <a:ext uri="{FF2B5EF4-FFF2-40B4-BE49-F238E27FC236}">
              <a16:creationId xmlns:a16="http://schemas.microsoft.com/office/drawing/2014/main" id="{2150335D-5663-4B89-8BB7-FEE951B235F3}"/>
            </a:ext>
          </a:extLst>
        </xdr:cNvPr>
        <xdr:cNvSpPr/>
      </xdr:nvSpPr>
      <xdr:spPr>
        <a:xfrm>
          <a:off x="14649450" y="17555211"/>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102888</xdr:rowOff>
    </xdr:from>
    <xdr:ext cx="405111" cy="259045"/>
    <xdr:sp macro="" textlink="">
      <xdr:nvSpPr>
        <xdr:cNvPr id="872" name="【庁舎】&#10;有形固定資産減価償却率該当値テキスト">
          <a:extLst>
            <a:ext uri="{FF2B5EF4-FFF2-40B4-BE49-F238E27FC236}">
              <a16:creationId xmlns:a16="http://schemas.microsoft.com/office/drawing/2014/main" id="{BD31EB0E-9BE9-4112-9B07-EB09A8E3DEEC}"/>
            </a:ext>
          </a:extLst>
        </xdr:cNvPr>
        <xdr:cNvSpPr txBox="1"/>
      </xdr:nvSpPr>
      <xdr:spPr>
        <a:xfrm>
          <a:off x="14738350" y="175336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128270</xdr:rowOff>
    </xdr:from>
    <xdr:to>
      <xdr:col>81</xdr:col>
      <xdr:colOff>101600</xdr:colOff>
      <xdr:row>106</xdr:row>
      <xdr:rowOff>58420</xdr:rowOff>
    </xdr:to>
    <xdr:sp macro="" textlink="">
      <xdr:nvSpPr>
        <xdr:cNvPr id="873" name="楕円 872">
          <a:extLst>
            <a:ext uri="{FF2B5EF4-FFF2-40B4-BE49-F238E27FC236}">
              <a16:creationId xmlns:a16="http://schemas.microsoft.com/office/drawing/2014/main" id="{B2953015-6936-4861-9482-9C2104233C49}"/>
            </a:ext>
          </a:extLst>
        </xdr:cNvPr>
        <xdr:cNvSpPr/>
      </xdr:nvSpPr>
      <xdr:spPr>
        <a:xfrm>
          <a:off x="13887450" y="17559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3811</xdr:rowOff>
    </xdr:from>
    <xdr:to>
      <xdr:col>85</xdr:col>
      <xdr:colOff>127000</xdr:colOff>
      <xdr:row>106</xdr:row>
      <xdr:rowOff>7620</xdr:rowOff>
    </xdr:to>
    <xdr:cxnSp macro="">
      <xdr:nvCxnSpPr>
        <xdr:cNvPr id="874" name="直線コネクタ 873">
          <a:extLst>
            <a:ext uri="{FF2B5EF4-FFF2-40B4-BE49-F238E27FC236}">
              <a16:creationId xmlns:a16="http://schemas.microsoft.com/office/drawing/2014/main" id="{F93B0A4A-E940-4AA5-A2A7-47232638F988}"/>
            </a:ext>
          </a:extLst>
        </xdr:cNvPr>
        <xdr:cNvCxnSpPr/>
      </xdr:nvCxnSpPr>
      <xdr:spPr>
        <a:xfrm flipV="1">
          <a:off x="13938250" y="17606011"/>
          <a:ext cx="7620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93980</xdr:rowOff>
    </xdr:from>
    <xdr:to>
      <xdr:col>76</xdr:col>
      <xdr:colOff>165100</xdr:colOff>
      <xdr:row>106</xdr:row>
      <xdr:rowOff>24130</xdr:rowOff>
    </xdr:to>
    <xdr:sp macro="" textlink="">
      <xdr:nvSpPr>
        <xdr:cNvPr id="875" name="楕円 874">
          <a:extLst>
            <a:ext uri="{FF2B5EF4-FFF2-40B4-BE49-F238E27FC236}">
              <a16:creationId xmlns:a16="http://schemas.microsoft.com/office/drawing/2014/main" id="{EE39D360-99B4-4C4C-994F-12F5BC94D47D}"/>
            </a:ext>
          </a:extLst>
        </xdr:cNvPr>
        <xdr:cNvSpPr/>
      </xdr:nvSpPr>
      <xdr:spPr>
        <a:xfrm>
          <a:off x="13093700" y="17524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144780</xdr:rowOff>
    </xdr:from>
    <xdr:to>
      <xdr:col>81</xdr:col>
      <xdr:colOff>50800</xdr:colOff>
      <xdr:row>106</xdr:row>
      <xdr:rowOff>7620</xdr:rowOff>
    </xdr:to>
    <xdr:cxnSp macro="">
      <xdr:nvCxnSpPr>
        <xdr:cNvPr id="876" name="直線コネクタ 875">
          <a:extLst>
            <a:ext uri="{FF2B5EF4-FFF2-40B4-BE49-F238E27FC236}">
              <a16:creationId xmlns:a16="http://schemas.microsoft.com/office/drawing/2014/main" id="{F27DF2B7-8667-44E6-8836-CC4C0777ED58}"/>
            </a:ext>
          </a:extLst>
        </xdr:cNvPr>
        <xdr:cNvCxnSpPr/>
      </xdr:nvCxnSpPr>
      <xdr:spPr>
        <a:xfrm>
          <a:off x="13144500" y="17575530"/>
          <a:ext cx="79375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61595</xdr:rowOff>
    </xdr:from>
    <xdr:to>
      <xdr:col>72</xdr:col>
      <xdr:colOff>38100</xdr:colOff>
      <xdr:row>105</xdr:row>
      <xdr:rowOff>163195</xdr:rowOff>
    </xdr:to>
    <xdr:sp macro="" textlink="">
      <xdr:nvSpPr>
        <xdr:cNvPr id="877" name="楕円 876">
          <a:extLst>
            <a:ext uri="{FF2B5EF4-FFF2-40B4-BE49-F238E27FC236}">
              <a16:creationId xmlns:a16="http://schemas.microsoft.com/office/drawing/2014/main" id="{451E5CC3-2151-494C-946F-60C978129D9A}"/>
            </a:ext>
          </a:extLst>
        </xdr:cNvPr>
        <xdr:cNvSpPr/>
      </xdr:nvSpPr>
      <xdr:spPr>
        <a:xfrm>
          <a:off x="12299950" y="1749234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112395</xdr:rowOff>
    </xdr:from>
    <xdr:to>
      <xdr:col>76</xdr:col>
      <xdr:colOff>114300</xdr:colOff>
      <xdr:row>105</xdr:row>
      <xdr:rowOff>144780</xdr:rowOff>
    </xdr:to>
    <xdr:cxnSp macro="">
      <xdr:nvCxnSpPr>
        <xdr:cNvPr id="878" name="直線コネクタ 877">
          <a:extLst>
            <a:ext uri="{FF2B5EF4-FFF2-40B4-BE49-F238E27FC236}">
              <a16:creationId xmlns:a16="http://schemas.microsoft.com/office/drawing/2014/main" id="{D249B0B5-B37D-4568-993A-1D4B9DE53505}"/>
            </a:ext>
          </a:extLst>
        </xdr:cNvPr>
        <xdr:cNvCxnSpPr/>
      </xdr:nvCxnSpPr>
      <xdr:spPr>
        <a:xfrm>
          <a:off x="12344400" y="17543145"/>
          <a:ext cx="8001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105</xdr:row>
      <xdr:rowOff>25400</xdr:rowOff>
    </xdr:from>
    <xdr:to>
      <xdr:col>67</xdr:col>
      <xdr:colOff>101600</xdr:colOff>
      <xdr:row>105</xdr:row>
      <xdr:rowOff>127000</xdr:rowOff>
    </xdr:to>
    <xdr:sp macro="" textlink="">
      <xdr:nvSpPr>
        <xdr:cNvPr id="879" name="楕円 878">
          <a:extLst>
            <a:ext uri="{FF2B5EF4-FFF2-40B4-BE49-F238E27FC236}">
              <a16:creationId xmlns:a16="http://schemas.microsoft.com/office/drawing/2014/main" id="{FBFB3C99-0E8E-4350-B259-36AF9DA91DF5}"/>
            </a:ext>
          </a:extLst>
        </xdr:cNvPr>
        <xdr:cNvSpPr/>
      </xdr:nvSpPr>
      <xdr:spPr>
        <a:xfrm>
          <a:off x="11487150" y="1745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105</xdr:row>
      <xdr:rowOff>76200</xdr:rowOff>
    </xdr:from>
    <xdr:to>
      <xdr:col>71</xdr:col>
      <xdr:colOff>177800</xdr:colOff>
      <xdr:row>105</xdr:row>
      <xdr:rowOff>112395</xdr:rowOff>
    </xdr:to>
    <xdr:cxnSp macro="">
      <xdr:nvCxnSpPr>
        <xdr:cNvPr id="880" name="直線コネクタ 879">
          <a:extLst>
            <a:ext uri="{FF2B5EF4-FFF2-40B4-BE49-F238E27FC236}">
              <a16:creationId xmlns:a16="http://schemas.microsoft.com/office/drawing/2014/main" id="{33131627-9E4C-452C-8ED6-E013BB4CB4A7}"/>
            </a:ext>
          </a:extLst>
        </xdr:cNvPr>
        <xdr:cNvCxnSpPr/>
      </xdr:nvCxnSpPr>
      <xdr:spPr>
        <a:xfrm>
          <a:off x="11537950" y="17506950"/>
          <a:ext cx="80645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25416</xdr:rowOff>
    </xdr:from>
    <xdr:ext cx="405111" cy="259045"/>
    <xdr:sp macro="" textlink="">
      <xdr:nvSpPr>
        <xdr:cNvPr id="881" name="n_1aveValue【庁舎】&#10;有形固定資産減価償却率">
          <a:extLst>
            <a:ext uri="{FF2B5EF4-FFF2-40B4-BE49-F238E27FC236}">
              <a16:creationId xmlns:a16="http://schemas.microsoft.com/office/drawing/2014/main" id="{072C7001-3FD0-4D8C-AA4B-330FF5537562}"/>
            </a:ext>
          </a:extLst>
        </xdr:cNvPr>
        <xdr:cNvSpPr txBox="1"/>
      </xdr:nvSpPr>
      <xdr:spPr>
        <a:xfrm>
          <a:off x="13742044" y="169418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166388</xdr:rowOff>
    </xdr:from>
    <xdr:ext cx="405111" cy="259045"/>
    <xdr:sp macro="" textlink="">
      <xdr:nvSpPr>
        <xdr:cNvPr id="882" name="n_2aveValue【庁舎】&#10;有形固定資産減価償却率">
          <a:extLst>
            <a:ext uri="{FF2B5EF4-FFF2-40B4-BE49-F238E27FC236}">
              <a16:creationId xmlns:a16="http://schemas.microsoft.com/office/drawing/2014/main" id="{B559694B-0E10-414B-91C6-534CA4FE4DE2}"/>
            </a:ext>
          </a:extLst>
        </xdr:cNvPr>
        <xdr:cNvSpPr txBox="1"/>
      </xdr:nvSpPr>
      <xdr:spPr>
        <a:xfrm>
          <a:off x="12960994" y="169113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8272</xdr:rowOff>
    </xdr:from>
    <xdr:ext cx="405111" cy="259045"/>
    <xdr:sp macro="" textlink="">
      <xdr:nvSpPr>
        <xdr:cNvPr id="883" name="n_3aveValue【庁舎】&#10;有形固定資産減価償却率">
          <a:extLst>
            <a:ext uri="{FF2B5EF4-FFF2-40B4-BE49-F238E27FC236}">
              <a16:creationId xmlns:a16="http://schemas.microsoft.com/office/drawing/2014/main" id="{172E7D16-6D19-4769-A0F0-B2DB001521D1}"/>
            </a:ext>
          </a:extLst>
        </xdr:cNvPr>
        <xdr:cNvSpPr txBox="1"/>
      </xdr:nvSpPr>
      <xdr:spPr>
        <a:xfrm>
          <a:off x="12167244" y="16924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38752</xdr:rowOff>
    </xdr:from>
    <xdr:ext cx="405111" cy="259045"/>
    <xdr:sp macro="" textlink="">
      <xdr:nvSpPr>
        <xdr:cNvPr id="884" name="n_4aveValue【庁舎】&#10;有形固定資産減価償却率">
          <a:extLst>
            <a:ext uri="{FF2B5EF4-FFF2-40B4-BE49-F238E27FC236}">
              <a16:creationId xmlns:a16="http://schemas.microsoft.com/office/drawing/2014/main" id="{A9F4D43C-0968-43EA-964B-FBBA7D1CA2F4}"/>
            </a:ext>
          </a:extLst>
        </xdr:cNvPr>
        <xdr:cNvSpPr txBox="1"/>
      </xdr:nvSpPr>
      <xdr:spPr>
        <a:xfrm>
          <a:off x="11354444" y="169551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49547</xdr:rowOff>
    </xdr:from>
    <xdr:ext cx="405111" cy="259045"/>
    <xdr:sp macro="" textlink="">
      <xdr:nvSpPr>
        <xdr:cNvPr id="885" name="n_1mainValue【庁舎】&#10;有形固定資産減価償却率">
          <a:extLst>
            <a:ext uri="{FF2B5EF4-FFF2-40B4-BE49-F238E27FC236}">
              <a16:creationId xmlns:a16="http://schemas.microsoft.com/office/drawing/2014/main" id="{5181CFC5-EB72-4723-8A4C-CA488B31828C}"/>
            </a:ext>
          </a:extLst>
        </xdr:cNvPr>
        <xdr:cNvSpPr txBox="1"/>
      </xdr:nvSpPr>
      <xdr:spPr>
        <a:xfrm>
          <a:off x="13742044" y="17651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15257</xdr:rowOff>
    </xdr:from>
    <xdr:ext cx="405111" cy="259045"/>
    <xdr:sp macro="" textlink="">
      <xdr:nvSpPr>
        <xdr:cNvPr id="886" name="n_2mainValue【庁舎】&#10;有形固定資産減価償却率">
          <a:extLst>
            <a:ext uri="{FF2B5EF4-FFF2-40B4-BE49-F238E27FC236}">
              <a16:creationId xmlns:a16="http://schemas.microsoft.com/office/drawing/2014/main" id="{5C49E65E-11D3-4AC3-A68A-DCE8FEB25ACD}"/>
            </a:ext>
          </a:extLst>
        </xdr:cNvPr>
        <xdr:cNvSpPr txBox="1"/>
      </xdr:nvSpPr>
      <xdr:spPr>
        <a:xfrm>
          <a:off x="12960994" y="17617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154322</xdr:rowOff>
    </xdr:from>
    <xdr:ext cx="405111" cy="259045"/>
    <xdr:sp macro="" textlink="">
      <xdr:nvSpPr>
        <xdr:cNvPr id="887" name="n_3mainValue【庁舎】&#10;有形固定資産減価償却率">
          <a:extLst>
            <a:ext uri="{FF2B5EF4-FFF2-40B4-BE49-F238E27FC236}">
              <a16:creationId xmlns:a16="http://schemas.microsoft.com/office/drawing/2014/main" id="{4D241056-5806-4090-9BE9-295C3C174624}"/>
            </a:ext>
          </a:extLst>
        </xdr:cNvPr>
        <xdr:cNvSpPr txBox="1"/>
      </xdr:nvSpPr>
      <xdr:spPr>
        <a:xfrm>
          <a:off x="12167244" y="17585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118127</xdr:rowOff>
    </xdr:from>
    <xdr:ext cx="405111" cy="259045"/>
    <xdr:sp macro="" textlink="">
      <xdr:nvSpPr>
        <xdr:cNvPr id="888" name="n_4mainValue【庁舎】&#10;有形固定資産減価償却率">
          <a:extLst>
            <a:ext uri="{FF2B5EF4-FFF2-40B4-BE49-F238E27FC236}">
              <a16:creationId xmlns:a16="http://schemas.microsoft.com/office/drawing/2014/main" id="{B186143D-3F53-4AEE-8B59-21702C77C62B}"/>
            </a:ext>
          </a:extLst>
        </xdr:cNvPr>
        <xdr:cNvSpPr txBox="1"/>
      </xdr:nvSpPr>
      <xdr:spPr>
        <a:xfrm>
          <a:off x="11354444" y="17548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89" name="正方形/長方形 888">
          <a:extLst>
            <a:ext uri="{FF2B5EF4-FFF2-40B4-BE49-F238E27FC236}">
              <a16:creationId xmlns:a16="http://schemas.microsoft.com/office/drawing/2014/main" id="{32D207BD-65E3-4C93-BFDE-6D8E6358797E}"/>
            </a:ext>
          </a:extLst>
        </xdr:cNvPr>
        <xdr:cNvSpPr/>
      </xdr:nvSpPr>
      <xdr:spPr>
        <a:xfrm>
          <a:off x="16459200" y="15049500"/>
          <a:ext cx="42672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90" name="正方形/長方形 889">
          <a:extLst>
            <a:ext uri="{FF2B5EF4-FFF2-40B4-BE49-F238E27FC236}">
              <a16:creationId xmlns:a16="http://schemas.microsoft.com/office/drawing/2014/main" id="{C24C9A3C-5480-4361-98B4-A0CEE43605FD}"/>
            </a:ext>
          </a:extLst>
        </xdr:cNvPr>
        <xdr:cNvSpPr/>
      </xdr:nvSpPr>
      <xdr:spPr>
        <a:xfrm>
          <a:off x="165862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91" name="正方形/長方形 890">
          <a:extLst>
            <a:ext uri="{FF2B5EF4-FFF2-40B4-BE49-F238E27FC236}">
              <a16:creationId xmlns:a16="http://schemas.microsoft.com/office/drawing/2014/main" id="{FDD46B49-19BC-4B37-A9DD-7E9236E495CA}"/>
            </a:ext>
          </a:extLst>
        </xdr:cNvPr>
        <xdr:cNvSpPr/>
      </xdr:nvSpPr>
      <xdr:spPr>
        <a:xfrm>
          <a:off x="165862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92" name="正方形/長方形 891">
          <a:extLst>
            <a:ext uri="{FF2B5EF4-FFF2-40B4-BE49-F238E27FC236}">
              <a16:creationId xmlns:a16="http://schemas.microsoft.com/office/drawing/2014/main" id="{4115D452-3E8B-466B-8BC4-11C61FDFD417}"/>
            </a:ext>
          </a:extLst>
        </xdr:cNvPr>
        <xdr:cNvSpPr/>
      </xdr:nvSpPr>
      <xdr:spPr>
        <a:xfrm>
          <a:off x="174879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93" name="正方形/長方形 892">
          <a:extLst>
            <a:ext uri="{FF2B5EF4-FFF2-40B4-BE49-F238E27FC236}">
              <a16:creationId xmlns:a16="http://schemas.microsoft.com/office/drawing/2014/main" id="{132A0F76-7AF8-4893-9D2E-A6297D85E074}"/>
            </a:ext>
          </a:extLst>
        </xdr:cNvPr>
        <xdr:cNvSpPr/>
      </xdr:nvSpPr>
      <xdr:spPr>
        <a:xfrm>
          <a:off x="174879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94" name="正方形/長方形 893">
          <a:extLst>
            <a:ext uri="{FF2B5EF4-FFF2-40B4-BE49-F238E27FC236}">
              <a16:creationId xmlns:a16="http://schemas.microsoft.com/office/drawing/2014/main" id="{4DD97C3E-1A03-4D4F-B007-99E6C996911A}"/>
            </a:ext>
          </a:extLst>
        </xdr:cNvPr>
        <xdr:cNvSpPr/>
      </xdr:nvSpPr>
      <xdr:spPr>
        <a:xfrm>
          <a:off x="185166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95" name="正方形/長方形 894">
          <a:extLst>
            <a:ext uri="{FF2B5EF4-FFF2-40B4-BE49-F238E27FC236}">
              <a16:creationId xmlns:a16="http://schemas.microsoft.com/office/drawing/2014/main" id="{D7DABF83-A9AC-4181-9915-D1648E2F7DE0}"/>
            </a:ext>
          </a:extLst>
        </xdr:cNvPr>
        <xdr:cNvSpPr/>
      </xdr:nvSpPr>
      <xdr:spPr>
        <a:xfrm>
          <a:off x="185166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96" name="正方形/長方形 895">
          <a:extLst>
            <a:ext uri="{FF2B5EF4-FFF2-40B4-BE49-F238E27FC236}">
              <a16:creationId xmlns:a16="http://schemas.microsoft.com/office/drawing/2014/main" id="{BC80C538-3AB6-4B7C-B42D-479B946878E7}"/>
            </a:ext>
          </a:extLst>
        </xdr:cNvPr>
        <xdr:cNvSpPr/>
      </xdr:nvSpPr>
      <xdr:spPr>
        <a:xfrm>
          <a:off x="16459200" y="16192500"/>
          <a:ext cx="42672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97" name="テキスト ボックス 896">
          <a:extLst>
            <a:ext uri="{FF2B5EF4-FFF2-40B4-BE49-F238E27FC236}">
              <a16:creationId xmlns:a16="http://schemas.microsoft.com/office/drawing/2014/main" id="{FA68797F-5C9D-4D49-95EC-76F8CC47DB58}"/>
            </a:ext>
          </a:extLst>
        </xdr:cNvPr>
        <xdr:cNvSpPr txBox="1"/>
      </xdr:nvSpPr>
      <xdr:spPr>
        <a:xfrm>
          <a:off x="16440150" y="16002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98" name="直線コネクタ 897">
          <a:extLst>
            <a:ext uri="{FF2B5EF4-FFF2-40B4-BE49-F238E27FC236}">
              <a16:creationId xmlns:a16="http://schemas.microsoft.com/office/drawing/2014/main" id="{185F0E58-745F-4A8A-9846-0D5EA729CDCC}"/>
            </a:ext>
          </a:extLst>
        </xdr:cNvPr>
        <xdr:cNvCxnSpPr/>
      </xdr:nvCxnSpPr>
      <xdr:spPr>
        <a:xfrm>
          <a:off x="16459200" y="18478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899" name="直線コネクタ 898">
          <a:extLst>
            <a:ext uri="{FF2B5EF4-FFF2-40B4-BE49-F238E27FC236}">
              <a16:creationId xmlns:a16="http://schemas.microsoft.com/office/drawing/2014/main" id="{A70CCA26-681E-4DC0-8F53-750EE1B67207}"/>
            </a:ext>
          </a:extLst>
        </xdr:cNvPr>
        <xdr:cNvCxnSpPr/>
      </xdr:nvCxnSpPr>
      <xdr:spPr>
        <a:xfrm>
          <a:off x="16459200" y="18097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900" name="テキスト ボックス 899">
          <a:extLst>
            <a:ext uri="{FF2B5EF4-FFF2-40B4-BE49-F238E27FC236}">
              <a16:creationId xmlns:a16="http://schemas.microsoft.com/office/drawing/2014/main" id="{45F22AEE-BCBC-4A16-A268-E6BEAC20350E}"/>
            </a:ext>
          </a:extLst>
        </xdr:cNvPr>
        <xdr:cNvSpPr txBox="1"/>
      </xdr:nvSpPr>
      <xdr:spPr>
        <a:xfrm>
          <a:off x="16049171" y="17955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901" name="直線コネクタ 900">
          <a:extLst>
            <a:ext uri="{FF2B5EF4-FFF2-40B4-BE49-F238E27FC236}">
              <a16:creationId xmlns:a16="http://schemas.microsoft.com/office/drawing/2014/main" id="{C09E78FE-DA52-4F18-B4C7-0A8A1AE83BE3}"/>
            </a:ext>
          </a:extLst>
        </xdr:cNvPr>
        <xdr:cNvCxnSpPr/>
      </xdr:nvCxnSpPr>
      <xdr:spPr>
        <a:xfrm>
          <a:off x="16459200" y="17716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902" name="テキスト ボックス 901">
          <a:extLst>
            <a:ext uri="{FF2B5EF4-FFF2-40B4-BE49-F238E27FC236}">
              <a16:creationId xmlns:a16="http://schemas.microsoft.com/office/drawing/2014/main" id="{D06BA30C-404E-4185-859D-D33C25DD74F9}"/>
            </a:ext>
          </a:extLst>
        </xdr:cNvPr>
        <xdr:cNvSpPr txBox="1"/>
      </xdr:nvSpPr>
      <xdr:spPr>
        <a:xfrm>
          <a:off x="16049171" y="17574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903" name="直線コネクタ 902">
          <a:extLst>
            <a:ext uri="{FF2B5EF4-FFF2-40B4-BE49-F238E27FC236}">
              <a16:creationId xmlns:a16="http://schemas.microsoft.com/office/drawing/2014/main" id="{E42D3401-0EDC-45BC-8500-618B79F5E753}"/>
            </a:ext>
          </a:extLst>
        </xdr:cNvPr>
        <xdr:cNvCxnSpPr/>
      </xdr:nvCxnSpPr>
      <xdr:spPr>
        <a:xfrm>
          <a:off x="16459200" y="17335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904" name="テキスト ボックス 903">
          <a:extLst>
            <a:ext uri="{FF2B5EF4-FFF2-40B4-BE49-F238E27FC236}">
              <a16:creationId xmlns:a16="http://schemas.microsoft.com/office/drawing/2014/main" id="{78BCAE98-D2B2-4E80-86D3-FF55C19A02C9}"/>
            </a:ext>
          </a:extLst>
        </xdr:cNvPr>
        <xdr:cNvSpPr txBox="1"/>
      </xdr:nvSpPr>
      <xdr:spPr>
        <a:xfrm>
          <a:off x="16049171" y="1719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905" name="直線コネクタ 904">
          <a:extLst>
            <a:ext uri="{FF2B5EF4-FFF2-40B4-BE49-F238E27FC236}">
              <a16:creationId xmlns:a16="http://schemas.microsoft.com/office/drawing/2014/main" id="{E7287884-4BA1-404F-A152-C47010F09FC8}"/>
            </a:ext>
          </a:extLst>
        </xdr:cNvPr>
        <xdr:cNvCxnSpPr/>
      </xdr:nvCxnSpPr>
      <xdr:spPr>
        <a:xfrm>
          <a:off x="16459200" y="16954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906" name="テキスト ボックス 905">
          <a:extLst>
            <a:ext uri="{FF2B5EF4-FFF2-40B4-BE49-F238E27FC236}">
              <a16:creationId xmlns:a16="http://schemas.microsoft.com/office/drawing/2014/main" id="{C7A6E906-482E-45B8-914B-D8DEF21F731A}"/>
            </a:ext>
          </a:extLst>
        </xdr:cNvPr>
        <xdr:cNvSpPr txBox="1"/>
      </xdr:nvSpPr>
      <xdr:spPr>
        <a:xfrm>
          <a:off x="16049171" y="16812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907" name="直線コネクタ 906">
          <a:extLst>
            <a:ext uri="{FF2B5EF4-FFF2-40B4-BE49-F238E27FC236}">
              <a16:creationId xmlns:a16="http://schemas.microsoft.com/office/drawing/2014/main" id="{DA899BD9-E5A8-42A2-A48A-BE81C3BF1433}"/>
            </a:ext>
          </a:extLst>
        </xdr:cNvPr>
        <xdr:cNvCxnSpPr/>
      </xdr:nvCxnSpPr>
      <xdr:spPr>
        <a:xfrm>
          <a:off x="16459200" y="16573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908" name="テキスト ボックス 907">
          <a:extLst>
            <a:ext uri="{FF2B5EF4-FFF2-40B4-BE49-F238E27FC236}">
              <a16:creationId xmlns:a16="http://schemas.microsoft.com/office/drawing/2014/main" id="{DE69A8FE-062A-4527-BAFD-C89BDFD72CDA}"/>
            </a:ext>
          </a:extLst>
        </xdr:cNvPr>
        <xdr:cNvSpPr txBox="1"/>
      </xdr:nvSpPr>
      <xdr:spPr>
        <a:xfrm>
          <a:off x="16049171" y="16431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09" name="直線コネクタ 908">
          <a:extLst>
            <a:ext uri="{FF2B5EF4-FFF2-40B4-BE49-F238E27FC236}">
              <a16:creationId xmlns:a16="http://schemas.microsoft.com/office/drawing/2014/main" id="{1EAB9FE0-D71F-4055-94ED-AB4D982DD19F}"/>
            </a:ext>
          </a:extLst>
        </xdr:cNvPr>
        <xdr:cNvCxnSpPr/>
      </xdr:nvCxnSpPr>
      <xdr:spPr>
        <a:xfrm>
          <a:off x="16459200" y="16192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10" name="テキスト ボックス 909">
          <a:extLst>
            <a:ext uri="{FF2B5EF4-FFF2-40B4-BE49-F238E27FC236}">
              <a16:creationId xmlns:a16="http://schemas.microsoft.com/office/drawing/2014/main" id="{FBB3B27D-4050-451F-95F0-B92E576D3755}"/>
            </a:ext>
          </a:extLst>
        </xdr:cNvPr>
        <xdr:cNvSpPr txBox="1"/>
      </xdr:nvSpPr>
      <xdr:spPr>
        <a:xfrm>
          <a:off x="16049171" y="16050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11" name="【庁舎】&#10;一人当たり面積グラフ枠">
          <a:extLst>
            <a:ext uri="{FF2B5EF4-FFF2-40B4-BE49-F238E27FC236}">
              <a16:creationId xmlns:a16="http://schemas.microsoft.com/office/drawing/2014/main" id="{72073669-92E6-4984-A8AB-FE62577EC1B4}"/>
            </a:ext>
          </a:extLst>
        </xdr:cNvPr>
        <xdr:cNvSpPr/>
      </xdr:nvSpPr>
      <xdr:spPr>
        <a:xfrm>
          <a:off x="16459200" y="16192500"/>
          <a:ext cx="42672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57150</xdr:rowOff>
    </xdr:from>
    <xdr:to>
      <xdr:col>116</xdr:col>
      <xdr:colOff>62864</xdr:colOff>
      <xdr:row>107</xdr:row>
      <xdr:rowOff>60961</xdr:rowOff>
    </xdr:to>
    <xdr:cxnSp macro="">
      <xdr:nvCxnSpPr>
        <xdr:cNvPr id="912" name="直線コネクタ 911">
          <a:extLst>
            <a:ext uri="{FF2B5EF4-FFF2-40B4-BE49-F238E27FC236}">
              <a16:creationId xmlns:a16="http://schemas.microsoft.com/office/drawing/2014/main" id="{C4599ABF-DBA7-4834-B7AE-C5A2027415CC}"/>
            </a:ext>
          </a:extLst>
        </xdr:cNvPr>
        <xdr:cNvCxnSpPr/>
      </xdr:nvCxnSpPr>
      <xdr:spPr>
        <a:xfrm flipV="1">
          <a:off x="19951064" y="16802100"/>
          <a:ext cx="0" cy="10325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64788</xdr:rowOff>
    </xdr:from>
    <xdr:ext cx="469744" cy="259045"/>
    <xdr:sp macro="" textlink="">
      <xdr:nvSpPr>
        <xdr:cNvPr id="913" name="【庁舎】&#10;一人当たり面積最小値テキスト">
          <a:extLst>
            <a:ext uri="{FF2B5EF4-FFF2-40B4-BE49-F238E27FC236}">
              <a16:creationId xmlns:a16="http://schemas.microsoft.com/office/drawing/2014/main" id="{6C1365D8-D1B1-4DBE-A865-DB1D0B116EC8}"/>
            </a:ext>
          </a:extLst>
        </xdr:cNvPr>
        <xdr:cNvSpPr txBox="1"/>
      </xdr:nvSpPr>
      <xdr:spPr>
        <a:xfrm>
          <a:off x="19989800" y="17838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60961</xdr:rowOff>
    </xdr:from>
    <xdr:to>
      <xdr:col>116</xdr:col>
      <xdr:colOff>152400</xdr:colOff>
      <xdr:row>107</xdr:row>
      <xdr:rowOff>60961</xdr:rowOff>
    </xdr:to>
    <xdr:cxnSp macro="">
      <xdr:nvCxnSpPr>
        <xdr:cNvPr id="914" name="直線コネクタ 913">
          <a:extLst>
            <a:ext uri="{FF2B5EF4-FFF2-40B4-BE49-F238E27FC236}">
              <a16:creationId xmlns:a16="http://schemas.microsoft.com/office/drawing/2014/main" id="{A23A7A56-DBFC-46AC-9A25-E5271B251AA6}"/>
            </a:ext>
          </a:extLst>
        </xdr:cNvPr>
        <xdr:cNvCxnSpPr/>
      </xdr:nvCxnSpPr>
      <xdr:spPr>
        <a:xfrm>
          <a:off x="19881850" y="17834611"/>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100</xdr:row>
      <xdr:rowOff>3827</xdr:rowOff>
    </xdr:from>
    <xdr:ext cx="469744" cy="259045"/>
    <xdr:sp macro="" textlink="">
      <xdr:nvSpPr>
        <xdr:cNvPr id="915" name="【庁舎】&#10;一人当たり面積最大値テキスト">
          <a:extLst>
            <a:ext uri="{FF2B5EF4-FFF2-40B4-BE49-F238E27FC236}">
              <a16:creationId xmlns:a16="http://schemas.microsoft.com/office/drawing/2014/main" id="{0C02C2A0-B616-467B-9DB7-F27ADCAD4BE2}"/>
            </a:ext>
          </a:extLst>
        </xdr:cNvPr>
        <xdr:cNvSpPr txBox="1"/>
      </xdr:nvSpPr>
      <xdr:spPr>
        <a:xfrm>
          <a:off x="19989800" y="16577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57150</xdr:rowOff>
    </xdr:from>
    <xdr:to>
      <xdr:col>116</xdr:col>
      <xdr:colOff>152400</xdr:colOff>
      <xdr:row>101</xdr:row>
      <xdr:rowOff>57150</xdr:rowOff>
    </xdr:to>
    <xdr:cxnSp macro="">
      <xdr:nvCxnSpPr>
        <xdr:cNvPr id="916" name="直線コネクタ 915">
          <a:extLst>
            <a:ext uri="{FF2B5EF4-FFF2-40B4-BE49-F238E27FC236}">
              <a16:creationId xmlns:a16="http://schemas.microsoft.com/office/drawing/2014/main" id="{B58854F7-2A02-4E79-9285-317C9C170AEC}"/>
            </a:ext>
          </a:extLst>
        </xdr:cNvPr>
        <xdr:cNvCxnSpPr/>
      </xdr:nvCxnSpPr>
      <xdr:spPr>
        <a:xfrm>
          <a:off x="19881850" y="168021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41927</xdr:rowOff>
    </xdr:from>
    <xdr:ext cx="469744" cy="259045"/>
    <xdr:sp macro="" textlink="">
      <xdr:nvSpPr>
        <xdr:cNvPr id="917" name="【庁舎】&#10;一人当たり面積平均値テキスト">
          <a:extLst>
            <a:ext uri="{FF2B5EF4-FFF2-40B4-BE49-F238E27FC236}">
              <a16:creationId xmlns:a16="http://schemas.microsoft.com/office/drawing/2014/main" id="{102B6574-B209-4A48-9003-73190C037A16}"/>
            </a:ext>
          </a:extLst>
        </xdr:cNvPr>
        <xdr:cNvSpPr txBox="1"/>
      </xdr:nvSpPr>
      <xdr:spPr>
        <a:xfrm>
          <a:off x="19989800" y="174726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63500</xdr:rowOff>
    </xdr:from>
    <xdr:to>
      <xdr:col>116</xdr:col>
      <xdr:colOff>114300</xdr:colOff>
      <xdr:row>105</xdr:row>
      <xdr:rowOff>165100</xdr:rowOff>
    </xdr:to>
    <xdr:sp macro="" textlink="">
      <xdr:nvSpPr>
        <xdr:cNvPr id="918" name="フローチャート: 判断 917">
          <a:extLst>
            <a:ext uri="{FF2B5EF4-FFF2-40B4-BE49-F238E27FC236}">
              <a16:creationId xmlns:a16="http://schemas.microsoft.com/office/drawing/2014/main" id="{F1F75285-C038-4468-B65F-3F2981BDC5A6}"/>
            </a:ext>
          </a:extLst>
        </xdr:cNvPr>
        <xdr:cNvSpPr/>
      </xdr:nvSpPr>
      <xdr:spPr>
        <a:xfrm>
          <a:off x="19900900" y="17494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71120</xdr:rowOff>
    </xdr:from>
    <xdr:to>
      <xdr:col>112</xdr:col>
      <xdr:colOff>38100</xdr:colOff>
      <xdr:row>106</xdr:row>
      <xdr:rowOff>1270</xdr:rowOff>
    </xdr:to>
    <xdr:sp macro="" textlink="">
      <xdr:nvSpPr>
        <xdr:cNvPr id="919" name="フローチャート: 判断 918">
          <a:extLst>
            <a:ext uri="{FF2B5EF4-FFF2-40B4-BE49-F238E27FC236}">
              <a16:creationId xmlns:a16="http://schemas.microsoft.com/office/drawing/2014/main" id="{0DE237F6-AAB7-47EC-9546-BEFD1EB5FDEA}"/>
            </a:ext>
          </a:extLst>
        </xdr:cNvPr>
        <xdr:cNvSpPr/>
      </xdr:nvSpPr>
      <xdr:spPr>
        <a:xfrm>
          <a:off x="19157950" y="1750187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74930</xdr:rowOff>
    </xdr:from>
    <xdr:to>
      <xdr:col>107</xdr:col>
      <xdr:colOff>101600</xdr:colOff>
      <xdr:row>106</xdr:row>
      <xdr:rowOff>5080</xdr:rowOff>
    </xdr:to>
    <xdr:sp macro="" textlink="">
      <xdr:nvSpPr>
        <xdr:cNvPr id="920" name="フローチャート: 判断 919">
          <a:extLst>
            <a:ext uri="{FF2B5EF4-FFF2-40B4-BE49-F238E27FC236}">
              <a16:creationId xmlns:a16="http://schemas.microsoft.com/office/drawing/2014/main" id="{9902DC5C-8B69-40EF-8A1B-E001CD3808DE}"/>
            </a:ext>
          </a:extLst>
        </xdr:cNvPr>
        <xdr:cNvSpPr/>
      </xdr:nvSpPr>
      <xdr:spPr>
        <a:xfrm>
          <a:off x="18345150" y="17505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74930</xdr:rowOff>
    </xdr:from>
    <xdr:to>
      <xdr:col>102</xdr:col>
      <xdr:colOff>165100</xdr:colOff>
      <xdr:row>106</xdr:row>
      <xdr:rowOff>5080</xdr:rowOff>
    </xdr:to>
    <xdr:sp macro="" textlink="">
      <xdr:nvSpPr>
        <xdr:cNvPr id="921" name="フローチャート: 判断 920">
          <a:extLst>
            <a:ext uri="{FF2B5EF4-FFF2-40B4-BE49-F238E27FC236}">
              <a16:creationId xmlns:a16="http://schemas.microsoft.com/office/drawing/2014/main" id="{D0FDD953-5398-4DAC-9322-213DE2167285}"/>
            </a:ext>
          </a:extLst>
        </xdr:cNvPr>
        <xdr:cNvSpPr/>
      </xdr:nvSpPr>
      <xdr:spPr>
        <a:xfrm>
          <a:off x="17551400" y="17505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86361</xdr:rowOff>
    </xdr:from>
    <xdr:to>
      <xdr:col>98</xdr:col>
      <xdr:colOff>38100</xdr:colOff>
      <xdr:row>106</xdr:row>
      <xdr:rowOff>16511</xdr:rowOff>
    </xdr:to>
    <xdr:sp macro="" textlink="">
      <xdr:nvSpPr>
        <xdr:cNvPr id="922" name="フローチャート: 判断 921">
          <a:extLst>
            <a:ext uri="{FF2B5EF4-FFF2-40B4-BE49-F238E27FC236}">
              <a16:creationId xmlns:a16="http://schemas.microsoft.com/office/drawing/2014/main" id="{F96F9BC2-C04B-4CD1-8CE1-F85944D720EB}"/>
            </a:ext>
          </a:extLst>
        </xdr:cNvPr>
        <xdr:cNvSpPr/>
      </xdr:nvSpPr>
      <xdr:spPr>
        <a:xfrm>
          <a:off x="16757650" y="17517111"/>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23" name="テキスト ボックス 922">
          <a:extLst>
            <a:ext uri="{FF2B5EF4-FFF2-40B4-BE49-F238E27FC236}">
              <a16:creationId xmlns:a16="http://schemas.microsoft.com/office/drawing/2014/main" id="{F042EF3A-AFEB-4FB8-A94F-345089574BB6}"/>
            </a:ext>
          </a:extLst>
        </xdr:cNvPr>
        <xdr:cNvSpPr txBox="1"/>
      </xdr:nvSpPr>
      <xdr:spPr>
        <a:xfrm>
          <a:off x="197802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24" name="テキスト ボックス 923">
          <a:extLst>
            <a:ext uri="{FF2B5EF4-FFF2-40B4-BE49-F238E27FC236}">
              <a16:creationId xmlns:a16="http://schemas.microsoft.com/office/drawing/2014/main" id="{249EB9E1-66DB-4686-97FE-D3397B644E2E}"/>
            </a:ext>
          </a:extLst>
        </xdr:cNvPr>
        <xdr:cNvSpPr txBox="1"/>
      </xdr:nvSpPr>
      <xdr:spPr>
        <a:xfrm>
          <a:off x="190309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25" name="テキスト ボックス 924">
          <a:extLst>
            <a:ext uri="{FF2B5EF4-FFF2-40B4-BE49-F238E27FC236}">
              <a16:creationId xmlns:a16="http://schemas.microsoft.com/office/drawing/2014/main" id="{BB87DA03-924C-4730-98E6-6EAC41ECACE7}"/>
            </a:ext>
          </a:extLst>
        </xdr:cNvPr>
        <xdr:cNvSpPr txBox="1"/>
      </xdr:nvSpPr>
      <xdr:spPr>
        <a:xfrm>
          <a:off x="182245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26" name="テキスト ボックス 925">
          <a:extLst>
            <a:ext uri="{FF2B5EF4-FFF2-40B4-BE49-F238E27FC236}">
              <a16:creationId xmlns:a16="http://schemas.microsoft.com/office/drawing/2014/main" id="{B62A7A1D-C164-46C3-84B1-002CE4111AD9}"/>
            </a:ext>
          </a:extLst>
        </xdr:cNvPr>
        <xdr:cNvSpPr txBox="1"/>
      </xdr:nvSpPr>
      <xdr:spPr>
        <a:xfrm>
          <a:off x="174307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27" name="テキスト ボックス 926">
          <a:extLst>
            <a:ext uri="{FF2B5EF4-FFF2-40B4-BE49-F238E27FC236}">
              <a16:creationId xmlns:a16="http://schemas.microsoft.com/office/drawing/2014/main" id="{411A5F3A-11EB-4E3C-9D96-1E01CD8E389D}"/>
            </a:ext>
          </a:extLst>
        </xdr:cNvPr>
        <xdr:cNvSpPr txBox="1"/>
      </xdr:nvSpPr>
      <xdr:spPr>
        <a:xfrm>
          <a:off x="166306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82550</xdr:rowOff>
    </xdr:from>
    <xdr:to>
      <xdr:col>116</xdr:col>
      <xdr:colOff>114300</xdr:colOff>
      <xdr:row>105</xdr:row>
      <xdr:rowOff>12700</xdr:rowOff>
    </xdr:to>
    <xdr:sp macro="" textlink="">
      <xdr:nvSpPr>
        <xdr:cNvPr id="928" name="楕円 927">
          <a:extLst>
            <a:ext uri="{FF2B5EF4-FFF2-40B4-BE49-F238E27FC236}">
              <a16:creationId xmlns:a16="http://schemas.microsoft.com/office/drawing/2014/main" id="{CA03BED5-B033-4494-8F36-FB570B9A62F4}"/>
            </a:ext>
          </a:extLst>
        </xdr:cNvPr>
        <xdr:cNvSpPr/>
      </xdr:nvSpPr>
      <xdr:spPr>
        <a:xfrm>
          <a:off x="19900900" y="17341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103</xdr:row>
      <xdr:rowOff>105427</xdr:rowOff>
    </xdr:from>
    <xdr:ext cx="469744" cy="259045"/>
    <xdr:sp macro="" textlink="">
      <xdr:nvSpPr>
        <xdr:cNvPr id="929" name="【庁舎】&#10;一人当たり面積該当値テキスト">
          <a:extLst>
            <a:ext uri="{FF2B5EF4-FFF2-40B4-BE49-F238E27FC236}">
              <a16:creationId xmlns:a16="http://schemas.microsoft.com/office/drawing/2014/main" id="{3441926E-1691-4066-B97B-C61F429931A1}"/>
            </a:ext>
          </a:extLst>
        </xdr:cNvPr>
        <xdr:cNvSpPr txBox="1"/>
      </xdr:nvSpPr>
      <xdr:spPr>
        <a:xfrm>
          <a:off x="19989800" y="17193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104</xdr:row>
      <xdr:rowOff>71120</xdr:rowOff>
    </xdr:from>
    <xdr:to>
      <xdr:col>112</xdr:col>
      <xdr:colOff>38100</xdr:colOff>
      <xdr:row>105</xdr:row>
      <xdr:rowOff>1270</xdr:rowOff>
    </xdr:to>
    <xdr:sp macro="" textlink="">
      <xdr:nvSpPr>
        <xdr:cNvPr id="930" name="楕円 929">
          <a:extLst>
            <a:ext uri="{FF2B5EF4-FFF2-40B4-BE49-F238E27FC236}">
              <a16:creationId xmlns:a16="http://schemas.microsoft.com/office/drawing/2014/main" id="{13D32453-16CA-4D19-BAAC-17AC989DC06F}"/>
            </a:ext>
          </a:extLst>
        </xdr:cNvPr>
        <xdr:cNvSpPr/>
      </xdr:nvSpPr>
      <xdr:spPr>
        <a:xfrm>
          <a:off x="19157950" y="1733042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104</xdr:row>
      <xdr:rowOff>121920</xdr:rowOff>
    </xdr:from>
    <xdr:to>
      <xdr:col>116</xdr:col>
      <xdr:colOff>63500</xdr:colOff>
      <xdr:row>104</xdr:row>
      <xdr:rowOff>133350</xdr:rowOff>
    </xdr:to>
    <xdr:cxnSp macro="">
      <xdr:nvCxnSpPr>
        <xdr:cNvPr id="931" name="直線コネクタ 930">
          <a:extLst>
            <a:ext uri="{FF2B5EF4-FFF2-40B4-BE49-F238E27FC236}">
              <a16:creationId xmlns:a16="http://schemas.microsoft.com/office/drawing/2014/main" id="{D349DB65-AC64-4AAB-A9F5-110A197D5DA3}"/>
            </a:ext>
          </a:extLst>
        </xdr:cNvPr>
        <xdr:cNvCxnSpPr/>
      </xdr:nvCxnSpPr>
      <xdr:spPr>
        <a:xfrm>
          <a:off x="19202400" y="17381220"/>
          <a:ext cx="7493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104</xdr:row>
      <xdr:rowOff>78739</xdr:rowOff>
    </xdr:from>
    <xdr:to>
      <xdr:col>107</xdr:col>
      <xdr:colOff>101600</xdr:colOff>
      <xdr:row>105</xdr:row>
      <xdr:rowOff>8889</xdr:rowOff>
    </xdr:to>
    <xdr:sp macro="" textlink="">
      <xdr:nvSpPr>
        <xdr:cNvPr id="932" name="楕円 931">
          <a:extLst>
            <a:ext uri="{FF2B5EF4-FFF2-40B4-BE49-F238E27FC236}">
              <a16:creationId xmlns:a16="http://schemas.microsoft.com/office/drawing/2014/main" id="{38937EC8-3CF8-4DC4-91A1-06F007F7A7E6}"/>
            </a:ext>
          </a:extLst>
        </xdr:cNvPr>
        <xdr:cNvSpPr/>
      </xdr:nvSpPr>
      <xdr:spPr>
        <a:xfrm>
          <a:off x="18345150" y="17338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104</xdr:row>
      <xdr:rowOff>121920</xdr:rowOff>
    </xdr:from>
    <xdr:to>
      <xdr:col>111</xdr:col>
      <xdr:colOff>177800</xdr:colOff>
      <xdr:row>104</xdr:row>
      <xdr:rowOff>129539</xdr:rowOff>
    </xdr:to>
    <xdr:cxnSp macro="">
      <xdr:nvCxnSpPr>
        <xdr:cNvPr id="933" name="直線コネクタ 932">
          <a:extLst>
            <a:ext uri="{FF2B5EF4-FFF2-40B4-BE49-F238E27FC236}">
              <a16:creationId xmlns:a16="http://schemas.microsoft.com/office/drawing/2014/main" id="{D05A5738-D2B4-4329-A65B-F94C9C31A6D9}"/>
            </a:ext>
          </a:extLst>
        </xdr:cNvPr>
        <xdr:cNvCxnSpPr/>
      </xdr:nvCxnSpPr>
      <xdr:spPr>
        <a:xfrm flipV="1">
          <a:off x="18395950" y="17381220"/>
          <a:ext cx="80645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104</xdr:row>
      <xdr:rowOff>59689</xdr:rowOff>
    </xdr:from>
    <xdr:to>
      <xdr:col>102</xdr:col>
      <xdr:colOff>165100</xdr:colOff>
      <xdr:row>104</xdr:row>
      <xdr:rowOff>161289</xdr:rowOff>
    </xdr:to>
    <xdr:sp macro="" textlink="">
      <xdr:nvSpPr>
        <xdr:cNvPr id="934" name="楕円 933">
          <a:extLst>
            <a:ext uri="{FF2B5EF4-FFF2-40B4-BE49-F238E27FC236}">
              <a16:creationId xmlns:a16="http://schemas.microsoft.com/office/drawing/2014/main" id="{EEC8E97C-0C5A-44C9-9ECD-9B8C26FB85E6}"/>
            </a:ext>
          </a:extLst>
        </xdr:cNvPr>
        <xdr:cNvSpPr/>
      </xdr:nvSpPr>
      <xdr:spPr>
        <a:xfrm>
          <a:off x="17551400" y="17318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104</xdr:row>
      <xdr:rowOff>110489</xdr:rowOff>
    </xdr:from>
    <xdr:to>
      <xdr:col>107</xdr:col>
      <xdr:colOff>50800</xdr:colOff>
      <xdr:row>104</xdr:row>
      <xdr:rowOff>129539</xdr:rowOff>
    </xdr:to>
    <xdr:cxnSp macro="">
      <xdr:nvCxnSpPr>
        <xdr:cNvPr id="935" name="直線コネクタ 934">
          <a:extLst>
            <a:ext uri="{FF2B5EF4-FFF2-40B4-BE49-F238E27FC236}">
              <a16:creationId xmlns:a16="http://schemas.microsoft.com/office/drawing/2014/main" id="{C5BBD948-BA3B-47C5-89ED-F7198146C810}"/>
            </a:ext>
          </a:extLst>
        </xdr:cNvPr>
        <xdr:cNvCxnSpPr/>
      </xdr:nvCxnSpPr>
      <xdr:spPr>
        <a:xfrm>
          <a:off x="17602200" y="17369789"/>
          <a:ext cx="79375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104</xdr:row>
      <xdr:rowOff>67311</xdr:rowOff>
    </xdr:from>
    <xdr:to>
      <xdr:col>98</xdr:col>
      <xdr:colOff>38100</xdr:colOff>
      <xdr:row>104</xdr:row>
      <xdr:rowOff>168911</xdr:rowOff>
    </xdr:to>
    <xdr:sp macro="" textlink="">
      <xdr:nvSpPr>
        <xdr:cNvPr id="936" name="楕円 935">
          <a:extLst>
            <a:ext uri="{FF2B5EF4-FFF2-40B4-BE49-F238E27FC236}">
              <a16:creationId xmlns:a16="http://schemas.microsoft.com/office/drawing/2014/main" id="{7C073828-CD2D-4721-843A-3AB5AE7FB95A}"/>
            </a:ext>
          </a:extLst>
        </xdr:cNvPr>
        <xdr:cNvSpPr/>
      </xdr:nvSpPr>
      <xdr:spPr>
        <a:xfrm>
          <a:off x="16757650" y="17326611"/>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104</xdr:row>
      <xdr:rowOff>110489</xdr:rowOff>
    </xdr:from>
    <xdr:to>
      <xdr:col>102</xdr:col>
      <xdr:colOff>114300</xdr:colOff>
      <xdr:row>104</xdr:row>
      <xdr:rowOff>118111</xdr:rowOff>
    </xdr:to>
    <xdr:cxnSp macro="">
      <xdr:nvCxnSpPr>
        <xdr:cNvPr id="937" name="直線コネクタ 936">
          <a:extLst>
            <a:ext uri="{FF2B5EF4-FFF2-40B4-BE49-F238E27FC236}">
              <a16:creationId xmlns:a16="http://schemas.microsoft.com/office/drawing/2014/main" id="{E54F8240-B3EB-42C1-8A3E-B1D1C0C04A01}"/>
            </a:ext>
          </a:extLst>
        </xdr:cNvPr>
        <xdr:cNvCxnSpPr/>
      </xdr:nvCxnSpPr>
      <xdr:spPr>
        <a:xfrm flipV="1">
          <a:off x="16802100" y="17369789"/>
          <a:ext cx="800100" cy="7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163847</xdr:rowOff>
    </xdr:from>
    <xdr:ext cx="469744" cy="259045"/>
    <xdr:sp macro="" textlink="">
      <xdr:nvSpPr>
        <xdr:cNvPr id="938" name="n_1aveValue【庁舎】&#10;一人当たり面積">
          <a:extLst>
            <a:ext uri="{FF2B5EF4-FFF2-40B4-BE49-F238E27FC236}">
              <a16:creationId xmlns:a16="http://schemas.microsoft.com/office/drawing/2014/main" id="{1A025C43-02E5-45CA-8FF8-3E73FC059F89}"/>
            </a:ext>
          </a:extLst>
        </xdr:cNvPr>
        <xdr:cNvSpPr txBox="1"/>
      </xdr:nvSpPr>
      <xdr:spPr>
        <a:xfrm>
          <a:off x="18980227" y="17594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167657</xdr:rowOff>
    </xdr:from>
    <xdr:ext cx="469744" cy="259045"/>
    <xdr:sp macro="" textlink="">
      <xdr:nvSpPr>
        <xdr:cNvPr id="939" name="n_2aveValue【庁舎】&#10;一人当たり面積">
          <a:extLst>
            <a:ext uri="{FF2B5EF4-FFF2-40B4-BE49-F238E27FC236}">
              <a16:creationId xmlns:a16="http://schemas.microsoft.com/office/drawing/2014/main" id="{E068281B-6800-47B4-9DE9-87F6AEFA39B6}"/>
            </a:ext>
          </a:extLst>
        </xdr:cNvPr>
        <xdr:cNvSpPr txBox="1"/>
      </xdr:nvSpPr>
      <xdr:spPr>
        <a:xfrm>
          <a:off x="18180127" y="17598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167657</xdr:rowOff>
    </xdr:from>
    <xdr:ext cx="469744" cy="259045"/>
    <xdr:sp macro="" textlink="">
      <xdr:nvSpPr>
        <xdr:cNvPr id="940" name="n_3aveValue【庁舎】&#10;一人当たり面積">
          <a:extLst>
            <a:ext uri="{FF2B5EF4-FFF2-40B4-BE49-F238E27FC236}">
              <a16:creationId xmlns:a16="http://schemas.microsoft.com/office/drawing/2014/main" id="{7D687E94-BF1F-4A96-8084-487C66F71CAE}"/>
            </a:ext>
          </a:extLst>
        </xdr:cNvPr>
        <xdr:cNvSpPr txBox="1"/>
      </xdr:nvSpPr>
      <xdr:spPr>
        <a:xfrm>
          <a:off x="17386377" y="17598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7638</xdr:rowOff>
    </xdr:from>
    <xdr:ext cx="469744" cy="259045"/>
    <xdr:sp macro="" textlink="">
      <xdr:nvSpPr>
        <xdr:cNvPr id="941" name="n_4aveValue【庁舎】&#10;一人当たり面積">
          <a:extLst>
            <a:ext uri="{FF2B5EF4-FFF2-40B4-BE49-F238E27FC236}">
              <a16:creationId xmlns:a16="http://schemas.microsoft.com/office/drawing/2014/main" id="{BAA938EB-9575-4F32-9D03-BAC910B75469}"/>
            </a:ext>
          </a:extLst>
        </xdr:cNvPr>
        <xdr:cNvSpPr txBox="1"/>
      </xdr:nvSpPr>
      <xdr:spPr>
        <a:xfrm>
          <a:off x="16592627" y="176098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103</xdr:row>
      <xdr:rowOff>17797</xdr:rowOff>
    </xdr:from>
    <xdr:ext cx="469744" cy="259045"/>
    <xdr:sp macro="" textlink="">
      <xdr:nvSpPr>
        <xdr:cNvPr id="942" name="n_1mainValue【庁舎】&#10;一人当たり面積">
          <a:extLst>
            <a:ext uri="{FF2B5EF4-FFF2-40B4-BE49-F238E27FC236}">
              <a16:creationId xmlns:a16="http://schemas.microsoft.com/office/drawing/2014/main" id="{59A40536-8F1C-44E2-B8A4-BC9FCA4DBDF8}"/>
            </a:ext>
          </a:extLst>
        </xdr:cNvPr>
        <xdr:cNvSpPr txBox="1"/>
      </xdr:nvSpPr>
      <xdr:spPr>
        <a:xfrm>
          <a:off x="18980227" y="17105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25416</xdr:rowOff>
    </xdr:from>
    <xdr:ext cx="469744" cy="259045"/>
    <xdr:sp macro="" textlink="">
      <xdr:nvSpPr>
        <xdr:cNvPr id="943" name="n_2mainValue【庁舎】&#10;一人当たり面積">
          <a:extLst>
            <a:ext uri="{FF2B5EF4-FFF2-40B4-BE49-F238E27FC236}">
              <a16:creationId xmlns:a16="http://schemas.microsoft.com/office/drawing/2014/main" id="{6186C0D2-E122-4025-B3AE-084278EFC5EC}"/>
            </a:ext>
          </a:extLst>
        </xdr:cNvPr>
        <xdr:cNvSpPr txBox="1"/>
      </xdr:nvSpPr>
      <xdr:spPr>
        <a:xfrm>
          <a:off x="18180127" y="17113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103</xdr:row>
      <xdr:rowOff>6366</xdr:rowOff>
    </xdr:from>
    <xdr:ext cx="469744" cy="259045"/>
    <xdr:sp macro="" textlink="">
      <xdr:nvSpPr>
        <xdr:cNvPr id="944" name="n_3mainValue【庁舎】&#10;一人当たり面積">
          <a:extLst>
            <a:ext uri="{FF2B5EF4-FFF2-40B4-BE49-F238E27FC236}">
              <a16:creationId xmlns:a16="http://schemas.microsoft.com/office/drawing/2014/main" id="{00A06D17-BA63-457A-8C77-C6CAEB396898}"/>
            </a:ext>
          </a:extLst>
        </xdr:cNvPr>
        <xdr:cNvSpPr txBox="1"/>
      </xdr:nvSpPr>
      <xdr:spPr>
        <a:xfrm>
          <a:off x="17386377" y="170942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103</xdr:row>
      <xdr:rowOff>13988</xdr:rowOff>
    </xdr:from>
    <xdr:ext cx="469744" cy="259045"/>
    <xdr:sp macro="" textlink="">
      <xdr:nvSpPr>
        <xdr:cNvPr id="945" name="n_4mainValue【庁舎】&#10;一人当たり面積">
          <a:extLst>
            <a:ext uri="{FF2B5EF4-FFF2-40B4-BE49-F238E27FC236}">
              <a16:creationId xmlns:a16="http://schemas.microsoft.com/office/drawing/2014/main" id="{A0B9A110-0B5D-480C-B4A3-487B5DB2CCBA}"/>
            </a:ext>
          </a:extLst>
        </xdr:cNvPr>
        <xdr:cNvSpPr txBox="1"/>
      </xdr:nvSpPr>
      <xdr:spPr>
        <a:xfrm>
          <a:off x="16592627" y="171018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46" name="正方形/長方形 945">
          <a:extLst>
            <a:ext uri="{FF2B5EF4-FFF2-40B4-BE49-F238E27FC236}">
              <a16:creationId xmlns:a16="http://schemas.microsoft.com/office/drawing/2014/main" id="{74E48BDA-BA07-4E61-BB17-1FA77D5CB655}"/>
            </a:ext>
          </a:extLst>
        </xdr:cNvPr>
        <xdr:cNvSpPr/>
      </xdr:nvSpPr>
      <xdr:spPr>
        <a:xfrm>
          <a:off x="685800" y="18859500"/>
          <a:ext cx="200406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47" name="正方形/長方形 946">
          <a:extLst>
            <a:ext uri="{FF2B5EF4-FFF2-40B4-BE49-F238E27FC236}">
              <a16:creationId xmlns:a16="http://schemas.microsoft.com/office/drawing/2014/main" id="{999BA610-3EF6-4FCB-8943-DA898C89C90E}"/>
            </a:ext>
          </a:extLst>
        </xdr:cNvPr>
        <xdr:cNvSpPr/>
      </xdr:nvSpPr>
      <xdr:spPr>
        <a:xfrm>
          <a:off x="685800" y="18923000"/>
          <a:ext cx="3467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48" name="テキスト ボックス 947">
          <a:extLst>
            <a:ext uri="{FF2B5EF4-FFF2-40B4-BE49-F238E27FC236}">
              <a16:creationId xmlns:a16="http://schemas.microsoft.com/office/drawing/2014/main" id="{15EA7769-2936-4AE2-8615-B3C99E8EA90B}"/>
            </a:ext>
          </a:extLst>
        </xdr:cNvPr>
        <xdr:cNvSpPr txBox="1"/>
      </xdr:nvSpPr>
      <xdr:spPr>
        <a:xfrm>
          <a:off x="762000" y="19177000"/>
          <a:ext cx="198755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類似団体と比較して有形固定資産減価償却率が高い施設が多く、特に図書館が高くなっている。</a:t>
          </a:r>
        </a:p>
        <a:p>
          <a:r>
            <a:rPr kumimoji="1" lang="ja-JP" altLang="en-US" sz="1300">
              <a:latin typeface="ＭＳ Ｐゴシック" panose="020B0600070205080204" pitchFamily="50" charset="-128"/>
              <a:ea typeface="ＭＳ Ｐゴシック" panose="020B0600070205080204" pitchFamily="50" charset="-128"/>
            </a:rPr>
            <a:t>図書館の再編に際しては、図書館機能が持つにぎわい創出に資する効果を検証し、他施設との複合化や民間との連携（市街地再開発事業等）も含めて検討している。</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B91B0484-5B6C-4E08-AE92-B89FAA44C795}"/>
            </a:ext>
          </a:extLst>
        </xdr:cNvPr>
        <xdr:cNvSpPr/>
      </xdr:nvSpPr>
      <xdr:spPr>
        <a:xfrm>
          <a:off x="666750" y="406400"/>
          <a:ext cx="11537950"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28E55674-B73D-4C4A-B7E5-4A5B04871197}"/>
            </a:ext>
          </a:extLst>
        </xdr:cNvPr>
        <xdr:cNvSpPr/>
      </xdr:nvSpPr>
      <xdr:spPr>
        <a:xfrm>
          <a:off x="18364200" y="393700"/>
          <a:ext cx="356870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57942D5B-FE90-4C4F-80CD-01BAFB4CF1F4}"/>
            </a:ext>
          </a:extLst>
        </xdr:cNvPr>
        <xdr:cNvSpPr/>
      </xdr:nvSpPr>
      <xdr:spPr>
        <a:xfrm>
          <a:off x="18389600" y="419100"/>
          <a:ext cx="352425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39BCF3F-048C-4377-BB1F-A998E1504AF7}"/>
            </a:ext>
          </a:extLst>
        </xdr:cNvPr>
        <xdr:cNvSpPr/>
      </xdr:nvSpPr>
      <xdr:spPr>
        <a:xfrm>
          <a:off x="18415000" y="444500"/>
          <a:ext cx="3486150" cy="43815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神奈川県横須賀市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4C24BA47-D8D4-4F1E-B1CC-02FC1C7A0458}"/>
            </a:ext>
          </a:extLst>
        </xdr:cNvPr>
        <xdr:cNvSpPr/>
      </xdr:nvSpPr>
      <xdr:spPr>
        <a:xfrm>
          <a:off x="15817850" y="393700"/>
          <a:ext cx="243205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4663A9FB-72B5-4E07-BD5C-5D168C76FF47}"/>
            </a:ext>
          </a:extLst>
        </xdr:cNvPr>
        <xdr:cNvSpPr/>
      </xdr:nvSpPr>
      <xdr:spPr>
        <a:xfrm>
          <a:off x="15843250" y="419100"/>
          <a:ext cx="238760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7341B406-E2C1-4AD9-8A62-F88A385402CE}"/>
            </a:ext>
          </a:extLst>
        </xdr:cNvPr>
        <xdr:cNvSpPr/>
      </xdr:nvSpPr>
      <xdr:spPr>
        <a:xfrm>
          <a:off x="15868650" y="444500"/>
          <a:ext cx="2330450" cy="43815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959AB89A-4168-47E1-921D-63CC1161B29A}"/>
            </a:ext>
          </a:extLst>
        </xdr:cNvPr>
        <xdr:cNvSpPr/>
      </xdr:nvSpPr>
      <xdr:spPr>
        <a:xfrm>
          <a:off x="762000" y="1162050"/>
          <a:ext cx="8763000" cy="16954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36047A8D-5B28-48E0-AE3B-B9C41900F217}"/>
            </a:ext>
          </a:extLst>
        </xdr:cNvPr>
        <xdr:cNvSpPr/>
      </xdr:nvSpPr>
      <xdr:spPr>
        <a:xfrm>
          <a:off x="876300" y="1193800"/>
          <a:ext cx="126365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C4176EAD-DD5F-4094-A2D2-C01A8FF55442}"/>
            </a:ext>
          </a:extLst>
        </xdr:cNvPr>
        <xdr:cNvSpPr/>
      </xdr:nvSpPr>
      <xdr:spPr>
        <a:xfrm>
          <a:off x="2095500" y="1193800"/>
          <a:ext cx="1143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388,197
381,827
100.81
180,787,447
173,275,811
6,983,161
85,392,317
190,364,392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D50F8B2B-DDFA-4F84-B363-472B239AC74A}"/>
            </a:ext>
          </a:extLst>
        </xdr:cNvPr>
        <xdr:cNvSpPr/>
      </xdr:nvSpPr>
      <xdr:spPr>
        <a:xfrm>
          <a:off x="3295650" y="1193800"/>
          <a:ext cx="139065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D01799AC-86CB-4420-8C2D-E33DC4E0B179}"/>
            </a:ext>
          </a:extLst>
        </xdr:cNvPr>
        <xdr:cNvSpPr/>
      </xdr:nvSpPr>
      <xdr:spPr>
        <a:xfrm>
          <a:off x="4686300" y="1212850"/>
          <a:ext cx="1841500" cy="977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9C6EB472-C579-4A4E-A12A-B08014AE329E}"/>
            </a:ext>
          </a:extLst>
        </xdr:cNvPr>
        <xdr:cNvSpPr/>
      </xdr:nvSpPr>
      <xdr:spPr>
        <a:xfrm>
          <a:off x="6527800" y="1212850"/>
          <a:ext cx="1155700" cy="977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5.5
17.1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9DF73434-4A72-484D-8E1E-D311CDC3EE77}"/>
            </a:ext>
          </a:extLst>
        </xdr:cNvPr>
        <xdr:cNvSpPr/>
      </xdr:nvSpPr>
      <xdr:spPr>
        <a:xfrm>
          <a:off x="7747000" y="1212850"/>
          <a:ext cx="577850" cy="977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3ECEA37C-6182-4BFB-9699-6F48253AAFCB}"/>
            </a:ext>
          </a:extLst>
        </xdr:cNvPr>
        <xdr:cNvSpPr/>
      </xdr:nvSpPr>
      <xdr:spPr>
        <a:xfrm>
          <a:off x="4686300" y="2019300"/>
          <a:ext cx="18415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7DC94C3F-3ECB-430F-B365-AED1A3614E23}"/>
            </a:ext>
          </a:extLst>
        </xdr:cNvPr>
        <xdr:cNvSpPr/>
      </xdr:nvSpPr>
      <xdr:spPr>
        <a:xfrm>
          <a:off x="6591300" y="2019300"/>
          <a:ext cx="31242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16548328-66C0-4137-8557-540ECA1EF4BA}"/>
            </a:ext>
          </a:extLst>
        </xdr:cNvPr>
        <xdr:cNvSpPr/>
      </xdr:nvSpPr>
      <xdr:spPr>
        <a:xfrm>
          <a:off x="9747250" y="1162050"/>
          <a:ext cx="1301750" cy="11049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C4F16814-3D73-41AA-97CF-AC2A4E3865D0}"/>
            </a:ext>
          </a:extLst>
        </xdr:cNvPr>
        <xdr:cNvSpPr/>
      </xdr:nvSpPr>
      <xdr:spPr>
        <a:xfrm>
          <a:off x="9963150" y="1225550"/>
          <a:ext cx="11557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FE1FE80C-D559-4BE9-AC7A-24E82E1F743A}"/>
            </a:ext>
          </a:extLst>
        </xdr:cNvPr>
        <xdr:cNvSpPr/>
      </xdr:nvSpPr>
      <xdr:spPr>
        <a:xfrm>
          <a:off x="9963150" y="148590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CFA459CF-B720-4C1B-B96E-A7BE26035BDB}"/>
            </a:ext>
          </a:extLst>
        </xdr:cNvPr>
        <xdr:cNvSpPr/>
      </xdr:nvSpPr>
      <xdr:spPr>
        <a:xfrm>
          <a:off x="9963150" y="1803400"/>
          <a:ext cx="1155700"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EC38F70E-8723-4D08-86DB-3138B30C0070}"/>
            </a:ext>
          </a:extLst>
        </xdr:cNvPr>
        <xdr:cNvCxnSpPr/>
      </xdr:nvCxnSpPr>
      <xdr:spPr>
        <a:xfrm>
          <a:off x="9823450" y="1314450"/>
          <a:ext cx="1524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CE648055-4D3A-4E09-B628-54133D27F1D8}"/>
            </a:ext>
          </a:extLst>
        </xdr:cNvPr>
        <xdr:cNvCxnSpPr/>
      </xdr:nvCxnSpPr>
      <xdr:spPr>
        <a:xfrm>
          <a:off x="9906000" y="1778000"/>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BB04869F-773E-4AB2-B95C-16E70FAED837}"/>
            </a:ext>
          </a:extLst>
        </xdr:cNvPr>
        <xdr:cNvCxnSpPr/>
      </xdr:nvCxnSpPr>
      <xdr:spPr>
        <a:xfrm>
          <a:off x="9823450" y="177800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E7E005-CB5C-42CE-AEF7-78EB4F619DB8}"/>
            </a:ext>
          </a:extLst>
        </xdr:cNvPr>
        <xdr:cNvCxnSpPr/>
      </xdr:nvCxnSpPr>
      <xdr:spPr>
        <a:xfrm flipV="1">
          <a:off x="9906000" y="20034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7FAB15EE-01F8-43B6-9C80-F771D7379EF2}"/>
            </a:ext>
          </a:extLst>
        </xdr:cNvPr>
        <xdr:cNvCxnSpPr/>
      </xdr:nvCxnSpPr>
      <xdr:spPr>
        <a:xfrm>
          <a:off x="9823450" y="214630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FAC81198-D1A3-4AF7-999A-641D2EB32D3D}"/>
            </a:ext>
          </a:extLst>
        </xdr:cNvPr>
        <xdr:cNvSpPr/>
      </xdr:nvSpPr>
      <xdr:spPr>
        <a:xfrm>
          <a:off x="9858375" y="126365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C12160E0-746F-41C5-A4A3-B9270313650D}"/>
            </a:ext>
          </a:extLst>
        </xdr:cNvPr>
        <xdr:cNvSpPr/>
      </xdr:nvSpPr>
      <xdr:spPr>
        <a:xfrm>
          <a:off x="9858375" y="151765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EF6B2A0D-FE19-4247-AEA5-D9FA535FEF0E}"/>
            </a:ext>
          </a:extLst>
        </xdr:cNvPr>
        <xdr:cNvSpPr txBox="1"/>
      </xdr:nvSpPr>
      <xdr:spPr>
        <a:xfrm>
          <a:off x="704850" y="290195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957E8DBF-B415-4858-861A-719E0F134596}"/>
            </a:ext>
          </a:extLst>
        </xdr:cNvPr>
        <xdr:cNvSpPr txBox="1"/>
      </xdr:nvSpPr>
      <xdr:spPr>
        <a:xfrm>
          <a:off x="704850" y="314325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B01B5F3B-D8FB-434B-900A-797673B713EB}"/>
            </a:ext>
          </a:extLst>
        </xdr:cNvPr>
        <xdr:cNvSpPr txBox="1"/>
      </xdr:nvSpPr>
      <xdr:spPr>
        <a:xfrm>
          <a:off x="704850" y="3390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77BFAEEC-110F-43F4-8C9B-FE48E8FE21F9}"/>
            </a:ext>
          </a:extLst>
        </xdr:cNvPr>
        <xdr:cNvSpPr txBox="1"/>
      </xdr:nvSpPr>
      <xdr:spPr>
        <a:xfrm>
          <a:off x="704850" y="36322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C7B6B1B-C688-480B-9DB2-743CF750539B}"/>
            </a:ext>
          </a:extLst>
        </xdr:cNvPr>
        <xdr:cNvSpPr txBox="1"/>
      </xdr:nvSpPr>
      <xdr:spPr>
        <a:xfrm>
          <a:off x="704850" y="387985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1756C611-1CD3-4D7C-AA58-ADD08D3DC3E9}"/>
            </a:ext>
          </a:extLst>
        </xdr:cNvPr>
        <xdr:cNvSpPr txBox="1"/>
      </xdr:nvSpPr>
      <xdr:spPr>
        <a:xfrm>
          <a:off x="704850" y="41275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8759834" cy="425758"/>
    <xdr:sp macro="" textlink="">
      <xdr:nvSpPr>
        <xdr:cNvPr id="35" name="テキスト ボックス 34">
          <a:extLst>
            <a:ext uri="{FF2B5EF4-FFF2-40B4-BE49-F238E27FC236}">
              <a16:creationId xmlns:a16="http://schemas.microsoft.com/office/drawing/2014/main" id="{54DD8B92-74C2-4FCD-8AFC-E590D17331A8}"/>
            </a:ext>
          </a:extLst>
        </xdr:cNvPr>
        <xdr:cNvSpPr txBox="1"/>
      </xdr:nvSpPr>
      <xdr:spPr>
        <a:xfrm>
          <a:off x="704850" y="43688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9AC0D5CD-38DD-4CD9-AD5F-9324D1D965FD}"/>
            </a:ext>
          </a:extLst>
        </xdr:cNvPr>
        <xdr:cNvSpPr/>
      </xdr:nvSpPr>
      <xdr:spPr>
        <a:xfrm>
          <a:off x="704850" y="4832350"/>
          <a:ext cx="46228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2208ED4B-D082-4A12-AFD0-D6FDD58C61B0}"/>
            </a:ext>
          </a:extLst>
        </xdr:cNvPr>
        <xdr:cNvSpPr txBox="1"/>
      </xdr:nvSpPr>
      <xdr:spPr>
        <a:xfrm>
          <a:off x="1624487" y="518160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6B8C51F5-0952-4D96-A0C2-51F8A0D8DBC3}"/>
            </a:ext>
          </a:extLst>
        </xdr:cNvPr>
        <xdr:cNvSpPr txBox="1"/>
      </xdr:nvSpPr>
      <xdr:spPr>
        <a:xfrm>
          <a:off x="2890364" y="515620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[0.77]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A32EC715-367C-4F57-94C5-E341897A2D81}"/>
            </a:ext>
          </a:extLst>
        </xdr:cNvPr>
        <xdr:cNvSpPr/>
      </xdr:nvSpPr>
      <xdr:spPr>
        <a:xfrm>
          <a:off x="5372100" y="5080000"/>
          <a:ext cx="139065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C3EC8A10-A922-4DC1-8774-B669D1FFF14A}"/>
            </a:ext>
          </a:extLst>
        </xdr:cNvPr>
        <xdr:cNvSpPr/>
      </xdr:nvSpPr>
      <xdr:spPr>
        <a:xfrm>
          <a:off x="5372100" y="5264150"/>
          <a:ext cx="139065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E6097A07-9EA5-4C9A-9CF0-F151AEB6C106}"/>
            </a:ext>
          </a:extLst>
        </xdr:cNvPr>
        <xdr:cNvSpPr/>
      </xdr:nvSpPr>
      <xdr:spPr>
        <a:xfrm>
          <a:off x="6870700" y="508000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212E2F94-063B-4407-AC13-AD3A50FBA63C}"/>
            </a:ext>
          </a:extLst>
        </xdr:cNvPr>
        <xdr:cNvSpPr/>
      </xdr:nvSpPr>
      <xdr:spPr>
        <a:xfrm>
          <a:off x="6870700" y="526415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82D45EF9-556D-4571-87CC-066F14163091}"/>
            </a:ext>
          </a:extLst>
        </xdr:cNvPr>
        <xdr:cNvSpPr/>
      </xdr:nvSpPr>
      <xdr:spPr>
        <a:xfrm>
          <a:off x="8197850" y="508000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A8534D1B-EC9F-4C40-AD1C-768D17943496}"/>
            </a:ext>
          </a:extLst>
        </xdr:cNvPr>
        <xdr:cNvSpPr/>
      </xdr:nvSpPr>
      <xdr:spPr>
        <a:xfrm>
          <a:off x="8197850" y="526415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18B3BE74-DC75-4563-B8F1-C29E0ACCAADC}"/>
            </a:ext>
          </a:extLst>
        </xdr:cNvPr>
        <xdr:cNvSpPr/>
      </xdr:nvSpPr>
      <xdr:spPr>
        <a:xfrm>
          <a:off x="704850" y="5568950"/>
          <a:ext cx="4622800" cy="23241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E436A852-A71D-4273-8611-835201C1B464}"/>
            </a:ext>
          </a:extLst>
        </xdr:cNvPr>
        <xdr:cNvSpPr/>
      </xdr:nvSpPr>
      <xdr:spPr>
        <a:xfrm>
          <a:off x="5499100" y="5568950"/>
          <a:ext cx="5480050" cy="23241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F6C3DA31-664F-424E-9CDC-84210A485E60}"/>
            </a:ext>
          </a:extLst>
        </xdr:cNvPr>
        <xdr:cNvSpPr/>
      </xdr:nvSpPr>
      <xdr:spPr>
        <a:xfrm>
          <a:off x="5499100" y="5568950"/>
          <a:ext cx="34544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444725F7-506A-48E1-A6C4-F8D52DD11043}"/>
            </a:ext>
          </a:extLst>
        </xdr:cNvPr>
        <xdr:cNvSpPr txBox="1"/>
      </xdr:nvSpPr>
      <xdr:spPr>
        <a:xfrm>
          <a:off x="5607050" y="5873750"/>
          <a:ext cx="5251450" cy="19558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前年度と比較し基準財政需要額は増加（</a:t>
          </a:r>
          <a:r>
            <a:rPr kumimoji="1" lang="en-US" altLang="ja-JP" sz="1100">
              <a:solidFill>
                <a:schemeClr val="dk1"/>
              </a:solidFill>
              <a:effectLst/>
              <a:latin typeface="+mn-lt"/>
              <a:ea typeface="+mn-ea"/>
              <a:cs typeface="+mn-cs"/>
            </a:rPr>
            <a:t>+20.6</a:t>
          </a:r>
          <a:r>
            <a:rPr kumimoji="1" lang="ja-JP" altLang="ja-JP" sz="1100">
              <a:solidFill>
                <a:schemeClr val="dk1"/>
              </a:solidFill>
              <a:effectLst/>
              <a:latin typeface="+mn-lt"/>
              <a:ea typeface="+mn-ea"/>
              <a:cs typeface="+mn-cs"/>
            </a:rPr>
            <a:t>億円）し、基準財政収入額も増加（</a:t>
          </a:r>
          <a:r>
            <a:rPr kumimoji="1" lang="en-US" altLang="ja-JP" sz="1100">
              <a:solidFill>
                <a:schemeClr val="dk1"/>
              </a:solidFill>
              <a:effectLst/>
              <a:latin typeface="+mn-lt"/>
              <a:ea typeface="+mn-ea"/>
              <a:cs typeface="+mn-cs"/>
            </a:rPr>
            <a:t>+8.3</a:t>
          </a:r>
          <a:r>
            <a:rPr kumimoji="1" lang="ja-JP" altLang="ja-JP" sz="1100">
              <a:solidFill>
                <a:schemeClr val="dk1"/>
              </a:solidFill>
              <a:effectLst/>
              <a:latin typeface="+mn-lt"/>
              <a:ea typeface="+mn-ea"/>
              <a:cs typeface="+mn-cs"/>
            </a:rPr>
            <a:t>億円）したため、前年度から</a:t>
          </a:r>
          <a:r>
            <a:rPr kumimoji="1" lang="en-US" altLang="ja-JP" sz="1100">
              <a:solidFill>
                <a:schemeClr val="dk1"/>
              </a:solidFill>
              <a:effectLst/>
              <a:latin typeface="+mn-lt"/>
              <a:ea typeface="+mn-ea"/>
              <a:cs typeface="+mn-cs"/>
            </a:rPr>
            <a:t>0.02</a:t>
          </a:r>
          <a:r>
            <a:rPr kumimoji="1" lang="ja-JP" altLang="ja-JP" sz="1100">
              <a:solidFill>
                <a:schemeClr val="dk1"/>
              </a:solidFill>
              <a:effectLst/>
              <a:latin typeface="+mn-lt"/>
              <a:ea typeface="+mn-ea"/>
              <a:cs typeface="+mn-cs"/>
            </a:rPr>
            <a:t>ポイント下降した。</a:t>
          </a:r>
          <a:endParaRPr lang="ja-JP" altLang="ja-JP" sz="1400">
            <a:effectLst/>
          </a:endParaRPr>
        </a:p>
        <a:p>
          <a:r>
            <a:rPr kumimoji="1" lang="ja-JP" altLang="ja-JP" sz="1100">
              <a:solidFill>
                <a:schemeClr val="dk1"/>
              </a:solidFill>
              <a:effectLst/>
              <a:latin typeface="+mn-lt"/>
              <a:ea typeface="+mn-ea"/>
              <a:cs typeface="+mn-cs"/>
            </a:rPr>
            <a:t>　今後も</a:t>
          </a:r>
          <a:r>
            <a:rPr kumimoji="1" lang="en-US" altLang="ja-JP" sz="1100">
              <a:solidFill>
                <a:schemeClr val="dk1"/>
              </a:solidFill>
              <a:effectLst/>
              <a:latin typeface="+mn-lt"/>
              <a:ea typeface="+mn-ea"/>
              <a:cs typeface="+mn-cs"/>
            </a:rPr>
            <a:t>DX</a:t>
          </a:r>
          <a:r>
            <a:rPr kumimoji="1" lang="ja-JP" altLang="ja-JP" sz="1100">
              <a:solidFill>
                <a:schemeClr val="dk1"/>
              </a:solidFill>
              <a:effectLst/>
              <a:latin typeface="+mn-lt"/>
              <a:ea typeface="+mn-ea"/>
              <a:cs typeface="+mn-cs"/>
            </a:rPr>
            <a:t>化の推進をはじめ、業務の見直しや事務の効率化に努めるとともに、観光を軸とした経済の活性化や企業誘致などにより税収等の増による収入の増加に努める。</a:t>
          </a:r>
          <a:endParaRPr lang="ja-JP" altLang="ja-JP" sz="1400">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44DB7499-A8F0-44E5-AA81-65FA50CDD64B}"/>
            </a:ext>
          </a:extLst>
        </xdr:cNvPr>
        <xdr:cNvCxnSpPr/>
      </xdr:nvCxnSpPr>
      <xdr:spPr>
        <a:xfrm>
          <a:off x="704850" y="78930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EEF85245-4FE4-4083-9AEE-58155CD2D6BA}"/>
            </a:ext>
          </a:extLst>
        </xdr:cNvPr>
        <xdr:cNvSpPr txBox="1"/>
      </xdr:nvSpPr>
      <xdr:spPr>
        <a:xfrm>
          <a:off x="0" y="775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51" name="直線コネクタ 50">
          <a:extLst>
            <a:ext uri="{FF2B5EF4-FFF2-40B4-BE49-F238E27FC236}">
              <a16:creationId xmlns:a16="http://schemas.microsoft.com/office/drawing/2014/main" id="{24410884-D402-49EF-8949-74852F4F9FFA}"/>
            </a:ext>
          </a:extLst>
        </xdr:cNvPr>
        <xdr:cNvCxnSpPr/>
      </xdr:nvCxnSpPr>
      <xdr:spPr>
        <a:xfrm>
          <a:off x="704850" y="7561035"/>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2" name="テキスト ボックス 51">
          <a:extLst>
            <a:ext uri="{FF2B5EF4-FFF2-40B4-BE49-F238E27FC236}">
              <a16:creationId xmlns:a16="http://schemas.microsoft.com/office/drawing/2014/main" id="{30E793A9-49EB-42DB-9EE1-2E4F8E3851FF}"/>
            </a:ext>
          </a:extLst>
        </xdr:cNvPr>
        <xdr:cNvSpPr txBox="1"/>
      </xdr:nvSpPr>
      <xdr:spPr>
        <a:xfrm>
          <a:off x="0" y="7425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3" name="直線コネクタ 52">
          <a:extLst>
            <a:ext uri="{FF2B5EF4-FFF2-40B4-BE49-F238E27FC236}">
              <a16:creationId xmlns:a16="http://schemas.microsoft.com/office/drawing/2014/main" id="{5AD2B13D-0010-4C57-888D-3F1E72D8151B}"/>
            </a:ext>
          </a:extLst>
        </xdr:cNvPr>
        <xdr:cNvCxnSpPr/>
      </xdr:nvCxnSpPr>
      <xdr:spPr>
        <a:xfrm>
          <a:off x="704850" y="7229022"/>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4" name="テキスト ボックス 53">
          <a:extLst>
            <a:ext uri="{FF2B5EF4-FFF2-40B4-BE49-F238E27FC236}">
              <a16:creationId xmlns:a16="http://schemas.microsoft.com/office/drawing/2014/main" id="{EDA10F83-3CA2-4266-BA44-8C9D111BA105}"/>
            </a:ext>
          </a:extLst>
        </xdr:cNvPr>
        <xdr:cNvSpPr txBox="1"/>
      </xdr:nvSpPr>
      <xdr:spPr>
        <a:xfrm>
          <a:off x="0" y="7093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5" name="直線コネクタ 54">
          <a:extLst>
            <a:ext uri="{FF2B5EF4-FFF2-40B4-BE49-F238E27FC236}">
              <a16:creationId xmlns:a16="http://schemas.microsoft.com/office/drawing/2014/main" id="{50ACF7FE-0552-4D21-9BAF-4C5D9A0D63B1}"/>
            </a:ext>
          </a:extLst>
        </xdr:cNvPr>
        <xdr:cNvCxnSpPr/>
      </xdr:nvCxnSpPr>
      <xdr:spPr>
        <a:xfrm>
          <a:off x="704850" y="689700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6" name="テキスト ボックス 55">
          <a:extLst>
            <a:ext uri="{FF2B5EF4-FFF2-40B4-BE49-F238E27FC236}">
              <a16:creationId xmlns:a16="http://schemas.microsoft.com/office/drawing/2014/main" id="{91B7715A-C7E4-49FB-8F65-AB4689FF5967}"/>
            </a:ext>
          </a:extLst>
        </xdr:cNvPr>
        <xdr:cNvSpPr txBox="1"/>
      </xdr:nvSpPr>
      <xdr:spPr>
        <a:xfrm>
          <a:off x="0" y="6761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7" name="直線コネクタ 56">
          <a:extLst>
            <a:ext uri="{FF2B5EF4-FFF2-40B4-BE49-F238E27FC236}">
              <a16:creationId xmlns:a16="http://schemas.microsoft.com/office/drawing/2014/main" id="{D39E8211-81D8-4FFC-B7FF-2CBED0F87512}"/>
            </a:ext>
          </a:extLst>
        </xdr:cNvPr>
        <xdr:cNvCxnSpPr/>
      </xdr:nvCxnSpPr>
      <xdr:spPr>
        <a:xfrm>
          <a:off x="704850" y="656499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8" name="テキスト ボックス 57">
          <a:extLst>
            <a:ext uri="{FF2B5EF4-FFF2-40B4-BE49-F238E27FC236}">
              <a16:creationId xmlns:a16="http://schemas.microsoft.com/office/drawing/2014/main" id="{17D8D93C-AA35-4B87-83A3-443FBE09A13F}"/>
            </a:ext>
          </a:extLst>
        </xdr:cNvPr>
        <xdr:cNvSpPr txBox="1"/>
      </xdr:nvSpPr>
      <xdr:spPr>
        <a:xfrm>
          <a:off x="0" y="6429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9" name="直線コネクタ 58">
          <a:extLst>
            <a:ext uri="{FF2B5EF4-FFF2-40B4-BE49-F238E27FC236}">
              <a16:creationId xmlns:a16="http://schemas.microsoft.com/office/drawing/2014/main" id="{AE944F51-1B23-435A-81F6-4817D5D2B24C}"/>
            </a:ext>
          </a:extLst>
        </xdr:cNvPr>
        <xdr:cNvCxnSpPr/>
      </xdr:nvCxnSpPr>
      <xdr:spPr>
        <a:xfrm>
          <a:off x="704850" y="6232978"/>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60" name="テキスト ボックス 59">
          <a:extLst>
            <a:ext uri="{FF2B5EF4-FFF2-40B4-BE49-F238E27FC236}">
              <a16:creationId xmlns:a16="http://schemas.microsoft.com/office/drawing/2014/main" id="{A8089CF0-B2B0-43FF-8139-C7A94492EA1F}"/>
            </a:ext>
          </a:extLst>
        </xdr:cNvPr>
        <xdr:cNvSpPr txBox="1"/>
      </xdr:nvSpPr>
      <xdr:spPr>
        <a:xfrm>
          <a:off x="0" y="6097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1" name="直線コネクタ 60">
          <a:extLst>
            <a:ext uri="{FF2B5EF4-FFF2-40B4-BE49-F238E27FC236}">
              <a16:creationId xmlns:a16="http://schemas.microsoft.com/office/drawing/2014/main" id="{AD8A9160-B0FE-40C4-BD20-A5056737C4DB}"/>
            </a:ext>
          </a:extLst>
        </xdr:cNvPr>
        <xdr:cNvCxnSpPr/>
      </xdr:nvCxnSpPr>
      <xdr:spPr>
        <a:xfrm>
          <a:off x="704850" y="5900964"/>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2" name="テキスト ボックス 61">
          <a:extLst>
            <a:ext uri="{FF2B5EF4-FFF2-40B4-BE49-F238E27FC236}">
              <a16:creationId xmlns:a16="http://schemas.microsoft.com/office/drawing/2014/main" id="{E4E93D43-9B5A-4642-B54A-3211A494DA36}"/>
            </a:ext>
          </a:extLst>
        </xdr:cNvPr>
        <xdr:cNvSpPr txBox="1"/>
      </xdr:nvSpPr>
      <xdr:spPr>
        <a:xfrm>
          <a:off x="0" y="57650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a:extLst>
            <a:ext uri="{FF2B5EF4-FFF2-40B4-BE49-F238E27FC236}">
              <a16:creationId xmlns:a16="http://schemas.microsoft.com/office/drawing/2014/main" id="{B8772566-0A34-4E08-AA5B-D332CDAA371D}"/>
            </a:ext>
          </a:extLst>
        </xdr:cNvPr>
        <xdr:cNvCxnSpPr/>
      </xdr:nvCxnSpPr>
      <xdr:spPr>
        <a:xfrm>
          <a:off x="704850" y="55689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4" name="テキスト ボックス 63">
          <a:extLst>
            <a:ext uri="{FF2B5EF4-FFF2-40B4-BE49-F238E27FC236}">
              <a16:creationId xmlns:a16="http://schemas.microsoft.com/office/drawing/2014/main" id="{B9B12509-960C-49BE-8CFE-ECBC8640E1C1}"/>
            </a:ext>
          </a:extLst>
        </xdr:cNvPr>
        <xdr:cNvSpPr txBox="1"/>
      </xdr:nvSpPr>
      <xdr:spPr>
        <a:xfrm>
          <a:off x="0" y="543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a:extLst>
            <a:ext uri="{FF2B5EF4-FFF2-40B4-BE49-F238E27FC236}">
              <a16:creationId xmlns:a16="http://schemas.microsoft.com/office/drawing/2014/main" id="{141400E1-E1CE-4553-80B2-677879F3E8A6}"/>
            </a:ext>
          </a:extLst>
        </xdr:cNvPr>
        <xdr:cNvSpPr/>
      </xdr:nvSpPr>
      <xdr:spPr>
        <a:xfrm>
          <a:off x="704850" y="5568950"/>
          <a:ext cx="4622800" cy="23241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106136</xdr:rowOff>
    </xdr:from>
    <xdr:to>
      <xdr:col>23</xdr:col>
      <xdr:colOff>133350</xdr:colOff>
      <xdr:row>44</xdr:row>
      <xdr:rowOff>165100</xdr:rowOff>
    </xdr:to>
    <xdr:cxnSp macro="">
      <xdr:nvCxnSpPr>
        <xdr:cNvPr id="66" name="直線コネクタ 65">
          <a:extLst>
            <a:ext uri="{FF2B5EF4-FFF2-40B4-BE49-F238E27FC236}">
              <a16:creationId xmlns:a16="http://schemas.microsoft.com/office/drawing/2014/main" id="{49FC390A-5F94-46FD-B7EE-ECBBD28FCF99}"/>
            </a:ext>
          </a:extLst>
        </xdr:cNvPr>
        <xdr:cNvCxnSpPr/>
      </xdr:nvCxnSpPr>
      <xdr:spPr>
        <a:xfrm flipV="1">
          <a:off x="4514850" y="6049736"/>
          <a:ext cx="0" cy="137976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137177</xdr:rowOff>
    </xdr:from>
    <xdr:ext cx="762000" cy="259045"/>
    <xdr:sp macro="" textlink="">
      <xdr:nvSpPr>
        <xdr:cNvPr id="67" name="財政力最小値テキスト">
          <a:extLst>
            <a:ext uri="{FF2B5EF4-FFF2-40B4-BE49-F238E27FC236}">
              <a16:creationId xmlns:a16="http://schemas.microsoft.com/office/drawing/2014/main" id="{376D9E3F-FB2D-4A28-935C-F09C27DE5BF2}"/>
            </a:ext>
          </a:extLst>
        </xdr:cNvPr>
        <xdr:cNvSpPr txBox="1"/>
      </xdr:nvSpPr>
      <xdr:spPr>
        <a:xfrm>
          <a:off x="4584700" y="740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165100</xdr:rowOff>
    </xdr:from>
    <xdr:to>
      <xdr:col>24</xdr:col>
      <xdr:colOff>12700</xdr:colOff>
      <xdr:row>44</xdr:row>
      <xdr:rowOff>165100</xdr:rowOff>
    </xdr:to>
    <xdr:cxnSp macro="">
      <xdr:nvCxnSpPr>
        <xdr:cNvPr id="68" name="直線コネクタ 67">
          <a:extLst>
            <a:ext uri="{FF2B5EF4-FFF2-40B4-BE49-F238E27FC236}">
              <a16:creationId xmlns:a16="http://schemas.microsoft.com/office/drawing/2014/main" id="{A88ABBFC-A8F3-4467-8736-D0673D0455BD}"/>
            </a:ext>
          </a:extLst>
        </xdr:cNvPr>
        <xdr:cNvCxnSpPr/>
      </xdr:nvCxnSpPr>
      <xdr:spPr>
        <a:xfrm>
          <a:off x="4425950" y="74295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21063</xdr:rowOff>
    </xdr:from>
    <xdr:ext cx="762000" cy="259045"/>
    <xdr:sp macro="" textlink="">
      <xdr:nvSpPr>
        <xdr:cNvPr id="69" name="財政力最大値テキスト">
          <a:extLst>
            <a:ext uri="{FF2B5EF4-FFF2-40B4-BE49-F238E27FC236}">
              <a16:creationId xmlns:a16="http://schemas.microsoft.com/office/drawing/2014/main" id="{36B16234-ED35-4DD0-9190-2FA72F69679D}"/>
            </a:ext>
          </a:extLst>
        </xdr:cNvPr>
        <xdr:cNvSpPr txBox="1"/>
      </xdr:nvSpPr>
      <xdr:spPr>
        <a:xfrm>
          <a:off x="4584700" y="5799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106136</xdr:rowOff>
    </xdr:from>
    <xdr:to>
      <xdr:col>24</xdr:col>
      <xdr:colOff>12700</xdr:colOff>
      <xdr:row>36</xdr:row>
      <xdr:rowOff>106136</xdr:rowOff>
    </xdr:to>
    <xdr:cxnSp macro="">
      <xdr:nvCxnSpPr>
        <xdr:cNvPr id="70" name="直線コネクタ 69">
          <a:extLst>
            <a:ext uri="{FF2B5EF4-FFF2-40B4-BE49-F238E27FC236}">
              <a16:creationId xmlns:a16="http://schemas.microsoft.com/office/drawing/2014/main" id="{5911CDD6-1770-4BBF-BE5C-0E02001795E6}"/>
            </a:ext>
          </a:extLst>
        </xdr:cNvPr>
        <xdr:cNvCxnSpPr/>
      </xdr:nvCxnSpPr>
      <xdr:spPr>
        <a:xfrm>
          <a:off x="4425950" y="604973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41</xdr:row>
      <xdr:rowOff>145143</xdr:rowOff>
    </xdr:from>
    <xdr:to>
      <xdr:col>23</xdr:col>
      <xdr:colOff>133350</xdr:colOff>
      <xdr:row>42</xdr:row>
      <xdr:rowOff>8165</xdr:rowOff>
    </xdr:to>
    <xdr:cxnSp macro="">
      <xdr:nvCxnSpPr>
        <xdr:cNvPr id="71" name="直線コネクタ 70">
          <a:extLst>
            <a:ext uri="{FF2B5EF4-FFF2-40B4-BE49-F238E27FC236}">
              <a16:creationId xmlns:a16="http://schemas.microsoft.com/office/drawing/2014/main" id="{A32E5922-BE82-4CC5-9ABC-DAE4DDBC0583}"/>
            </a:ext>
          </a:extLst>
        </xdr:cNvPr>
        <xdr:cNvCxnSpPr/>
      </xdr:nvCxnSpPr>
      <xdr:spPr>
        <a:xfrm>
          <a:off x="3752850" y="6914243"/>
          <a:ext cx="762000" cy="281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128105</xdr:rowOff>
    </xdr:from>
    <xdr:ext cx="762000" cy="259045"/>
    <xdr:sp macro="" textlink="">
      <xdr:nvSpPr>
        <xdr:cNvPr id="72" name="財政力平均値テキスト">
          <a:extLst>
            <a:ext uri="{FF2B5EF4-FFF2-40B4-BE49-F238E27FC236}">
              <a16:creationId xmlns:a16="http://schemas.microsoft.com/office/drawing/2014/main" id="{5748B427-69BC-4779-A789-1D66A397485C}"/>
            </a:ext>
          </a:extLst>
        </xdr:cNvPr>
        <xdr:cNvSpPr txBox="1"/>
      </xdr:nvSpPr>
      <xdr:spPr>
        <a:xfrm>
          <a:off x="4584700" y="67321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111578</xdr:rowOff>
    </xdr:from>
    <xdr:to>
      <xdr:col>23</xdr:col>
      <xdr:colOff>184150</xdr:colOff>
      <xdr:row>42</xdr:row>
      <xdr:rowOff>41728</xdr:rowOff>
    </xdr:to>
    <xdr:sp macro="" textlink="">
      <xdr:nvSpPr>
        <xdr:cNvPr id="73" name="フローチャート: 判断 72">
          <a:extLst>
            <a:ext uri="{FF2B5EF4-FFF2-40B4-BE49-F238E27FC236}">
              <a16:creationId xmlns:a16="http://schemas.microsoft.com/office/drawing/2014/main" id="{A69C9AB8-7C5C-4D17-927A-43D0F4914B99}"/>
            </a:ext>
          </a:extLst>
        </xdr:cNvPr>
        <xdr:cNvSpPr/>
      </xdr:nvSpPr>
      <xdr:spPr>
        <a:xfrm>
          <a:off x="4464050" y="6880678"/>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41</xdr:row>
      <xdr:rowOff>110672</xdr:rowOff>
    </xdr:from>
    <xdr:to>
      <xdr:col>19</xdr:col>
      <xdr:colOff>133350</xdr:colOff>
      <xdr:row>41</xdr:row>
      <xdr:rowOff>145143</xdr:rowOff>
    </xdr:to>
    <xdr:cxnSp macro="">
      <xdr:nvCxnSpPr>
        <xdr:cNvPr id="74" name="直線コネクタ 73">
          <a:extLst>
            <a:ext uri="{FF2B5EF4-FFF2-40B4-BE49-F238E27FC236}">
              <a16:creationId xmlns:a16="http://schemas.microsoft.com/office/drawing/2014/main" id="{F0608FB9-9CD5-4A4E-B04B-F9294537339A}"/>
            </a:ext>
          </a:extLst>
        </xdr:cNvPr>
        <xdr:cNvCxnSpPr/>
      </xdr:nvCxnSpPr>
      <xdr:spPr>
        <a:xfrm>
          <a:off x="2940050" y="6879772"/>
          <a:ext cx="8128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111578</xdr:rowOff>
    </xdr:from>
    <xdr:to>
      <xdr:col>19</xdr:col>
      <xdr:colOff>184150</xdr:colOff>
      <xdr:row>42</xdr:row>
      <xdr:rowOff>41728</xdr:rowOff>
    </xdr:to>
    <xdr:sp macro="" textlink="">
      <xdr:nvSpPr>
        <xdr:cNvPr id="75" name="フローチャート: 判断 74">
          <a:extLst>
            <a:ext uri="{FF2B5EF4-FFF2-40B4-BE49-F238E27FC236}">
              <a16:creationId xmlns:a16="http://schemas.microsoft.com/office/drawing/2014/main" id="{5E7C62FE-C02D-4404-A5BC-1A4396BECD7F}"/>
            </a:ext>
          </a:extLst>
        </xdr:cNvPr>
        <xdr:cNvSpPr/>
      </xdr:nvSpPr>
      <xdr:spPr>
        <a:xfrm>
          <a:off x="3702050" y="6880678"/>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26505</xdr:rowOff>
    </xdr:from>
    <xdr:ext cx="736600" cy="259045"/>
    <xdr:sp macro="" textlink="">
      <xdr:nvSpPr>
        <xdr:cNvPr id="76" name="テキスト ボックス 75">
          <a:extLst>
            <a:ext uri="{FF2B5EF4-FFF2-40B4-BE49-F238E27FC236}">
              <a16:creationId xmlns:a16="http://schemas.microsoft.com/office/drawing/2014/main" id="{271D4804-DCA6-49C5-BE70-DF2B17CCC0D4}"/>
            </a:ext>
          </a:extLst>
        </xdr:cNvPr>
        <xdr:cNvSpPr txBox="1"/>
      </xdr:nvSpPr>
      <xdr:spPr>
        <a:xfrm>
          <a:off x="3409950" y="69607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41</xdr:row>
      <xdr:rowOff>93435</xdr:rowOff>
    </xdr:from>
    <xdr:to>
      <xdr:col>15</xdr:col>
      <xdr:colOff>82550</xdr:colOff>
      <xdr:row>41</xdr:row>
      <xdr:rowOff>110672</xdr:rowOff>
    </xdr:to>
    <xdr:cxnSp macro="">
      <xdr:nvCxnSpPr>
        <xdr:cNvPr id="77" name="直線コネクタ 76">
          <a:extLst>
            <a:ext uri="{FF2B5EF4-FFF2-40B4-BE49-F238E27FC236}">
              <a16:creationId xmlns:a16="http://schemas.microsoft.com/office/drawing/2014/main" id="{2860276A-C08F-4FBC-9A46-E934723B138A}"/>
            </a:ext>
          </a:extLst>
        </xdr:cNvPr>
        <xdr:cNvCxnSpPr/>
      </xdr:nvCxnSpPr>
      <xdr:spPr>
        <a:xfrm>
          <a:off x="2127250" y="6862535"/>
          <a:ext cx="812800" cy="17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77107</xdr:rowOff>
    </xdr:from>
    <xdr:to>
      <xdr:col>15</xdr:col>
      <xdr:colOff>133350</xdr:colOff>
      <xdr:row>42</xdr:row>
      <xdr:rowOff>7257</xdr:rowOff>
    </xdr:to>
    <xdr:sp macro="" textlink="">
      <xdr:nvSpPr>
        <xdr:cNvPr id="78" name="フローチャート: 判断 77">
          <a:extLst>
            <a:ext uri="{FF2B5EF4-FFF2-40B4-BE49-F238E27FC236}">
              <a16:creationId xmlns:a16="http://schemas.microsoft.com/office/drawing/2014/main" id="{4372EC84-7C86-4576-A31C-6AABCAA10795}"/>
            </a:ext>
          </a:extLst>
        </xdr:cNvPr>
        <xdr:cNvSpPr/>
      </xdr:nvSpPr>
      <xdr:spPr>
        <a:xfrm>
          <a:off x="2889250" y="6846207"/>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163484</xdr:rowOff>
    </xdr:from>
    <xdr:ext cx="762000" cy="259045"/>
    <xdr:sp macro="" textlink="">
      <xdr:nvSpPr>
        <xdr:cNvPr id="79" name="テキスト ボックス 78">
          <a:extLst>
            <a:ext uri="{FF2B5EF4-FFF2-40B4-BE49-F238E27FC236}">
              <a16:creationId xmlns:a16="http://schemas.microsoft.com/office/drawing/2014/main" id="{D3CBEF41-8E4B-4B91-BD94-02C3B44C3F40}"/>
            </a:ext>
          </a:extLst>
        </xdr:cNvPr>
        <xdr:cNvSpPr txBox="1"/>
      </xdr:nvSpPr>
      <xdr:spPr>
        <a:xfrm>
          <a:off x="2597150" y="69325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41</xdr:row>
      <xdr:rowOff>93435</xdr:rowOff>
    </xdr:from>
    <xdr:to>
      <xdr:col>11</xdr:col>
      <xdr:colOff>31750</xdr:colOff>
      <xdr:row>41</xdr:row>
      <xdr:rowOff>93435</xdr:rowOff>
    </xdr:to>
    <xdr:cxnSp macro="">
      <xdr:nvCxnSpPr>
        <xdr:cNvPr id="80" name="直線コネクタ 79">
          <a:extLst>
            <a:ext uri="{FF2B5EF4-FFF2-40B4-BE49-F238E27FC236}">
              <a16:creationId xmlns:a16="http://schemas.microsoft.com/office/drawing/2014/main" id="{84090E8A-676B-4E0B-8837-894DFAE885B0}"/>
            </a:ext>
          </a:extLst>
        </xdr:cNvPr>
        <xdr:cNvCxnSpPr/>
      </xdr:nvCxnSpPr>
      <xdr:spPr>
        <a:xfrm>
          <a:off x="1333500" y="6862535"/>
          <a:ext cx="7937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77107</xdr:rowOff>
    </xdr:from>
    <xdr:to>
      <xdr:col>11</xdr:col>
      <xdr:colOff>82550</xdr:colOff>
      <xdr:row>42</xdr:row>
      <xdr:rowOff>7257</xdr:rowOff>
    </xdr:to>
    <xdr:sp macro="" textlink="">
      <xdr:nvSpPr>
        <xdr:cNvPr id="81" name="フローチャート: 判断 80">
          <a:extLst>
            <a:ext uri="{FF2B5EF4-FFF2-40B4-BE49-F238E27FC236}">
              <a16:creationId xmlns:a16="http://schemas.microsoft.com/office/drawing/2014/main" id="{6B67139B-E0D0-4360-84DC-1ABF1389EA0C}"/>
            </a:ext>
          </a:extLst>
        </xdr:cNvPr>
        <xdr:cNvSpPr/>
      </xdr:nvSpPr>
      <xdr:spPr>
        <a:xfrm>
          <a:off x="2095500" y="6846207"/>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163484</xdr:rowOff>
    </xdr:from>
    <xdr:ext cx="762000" cy="259045"/>
    <xdr:sp macro="" textlink="">
      <xdr:nvSpPr>
        <xdr:cNvPr id="82" name="テキスト ボックス 81">
          <a:extLst>
            <a:ext uri="{FF2B5EF4-FFF2-40B4-BE49-F238E27FC236}">
              <a16:creationId xmlns:a16="http://schemas.microsoft.com/office/drawing/2014/main" id="{314D3879-D5E5-4DCD-8224-6BF3B18D5CF0}"/>
            </a:ext>
          </a:extLst>
        </xdr:cNvPr>
        <xdr:cNvSpPr txBox="1"/>
      </xdr:nvSpPr>
      <xdr:spPr>
        <a:xfrm>
          <a:off x="1784350" y="69325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77107</xdr:rowOff>
    </xdr:from>
    <xdr:to>
      <xdr:col>7</xdr:col>
      <xdr:colOff>31750</xdr:colOff>
      <xdr:row>42</xdr:row>
      <xdr:rowOff>7257</xdr:rowOff>
    </xdr:to>
    <xdr:sp macro="" textlink="">
      <xdr:nvSpPr>
        <xdr:cNvPr id="83" name="フローチャート: 判断 82">
          <a:extLst>
            <a:ext uri="{FF2B5EF4-FFF2-40B4-BE49-F238E27FC236}">
              <a16:creationId xmlns:a16="http://schemas.microsoft.com/office/drawing/2014/main" id="{37E127B2-8857-474B-A39B-81BA582E0E1F}"/>
            </a:ext>
          </a:extLst>
        </xdr:cNvPr>
        <xdr:cNvSpPr/>
      </xdr:nvSpPr>
      <xdr:spPr>
        <a:xfrm>
          <a:off x="1282700" y="6846207"/>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163484</xdr:rowOff>
    </xdr:from>
    <xdr:ext cx="762000" cy="259045"/>
    <xdr:sp macro="" textlink="">
      <xdr:nvSpPr>
        <xdr:cNvPr id="84" name="テキスト ボックス 83">
          <a:extLst>
            <a:ext uri="{FF2B5EF4-FFF2-40B4-BE49-F238E27FC236}">
              <a16:creationId xmlns:a16="http://schemas.microsoft.com/office/drawing/2014/main" id="{C791691E-E937-46B2-9985-A7CF8E0FF35F}"/>
            </a:ext>
          </a:extLst>
        </xdr:cNvPr>
        <xdr:cNvSpPr txBox="1"/>
      </xdr:nvSpPr>
      <xdr:spPr>
        <a:xfrm>
          <a:off x="971550" y="69325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FB9BB9E6-6D7F-4147-9532-B09ED009A9A9}"/>
            </a:ext>
          </a:extLst>
        </xdr:cNvPr>
        <xdr:cNvSpPr txBox="1"/>
      </xdr:nvSpPr>
      <xdr:spPr>
        <a:xfrm>
          <a:off x="4318000" y="789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482B351-23EA-4153-8157-0E7725805BC0}"/>
            </a:ext>
          </a:extLst>
        </xdr:cNvPr>
        <xdr:cNvSpPr txBox="1"/>
      </xdr:nvSpPr>
      <xdr:spPr>
        <a:xfrm>
          <a:off x="3556000" y="789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C56DEAE5-6CDC-49FF-B22E-83B5AE76FA45}"/>
            </a:ext>
          </a:extLst>
        </xdr:cNvPr>
        <xdr:cNvSpPr txBox="1"/>
      </xdr:nvSpPr>
      <xdr:spPr>
        <a:xfrm>
          <a:off x="2743200" y="789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FF4232A0-0749-4F31-9E21-C5F681074891}"/>
            </a:ext>
          </a:extLst>
        </xdr:cNvPr>
        <xdr:cNvSpPr txBox="1"/>
      </xdr:nvSpPr>
      <xdr:spPr>
        <a:xfrm>
          <a:off x="1930400" y="789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9" name="テキスト ボックス 88">
          <a:extLst>
            <a:ext uri="{FF2B5EF4-FFF2-40B4-BE49-F238E27FC236}">
              <a16:creationId xmlns:a16="http://schemas.microsoft.com/office/drawing/2014/main" id="{B0CAE34F-0F6D-460B-A4A2-3EBA3EC593EC}"/>
            </a:ext>
          </a:extLst>
        </xdr:cNvPr>
        <xdr:cNvSpPr txBox="1"/>
      </xdr:nvSpPr>
      <xdr:spPr>
        <a:xfrm>
          <a:off x="1136650" y="789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128815</xdr:rowOff>
    </xdr:from>
    <xdr:to>
      <xdr:col>23</xdr:col>
      <xdr:colOff>184150</xdr:colOff>
      <xdr:row>42</xdr:row>
      <xdr:rowOff>58965</xdr:rowOff>
    </xdr:to>
    <xdr:sp macro="" textlink="">
      <xdr:nvSpPr>
        <xdr:cNvPr id="90" name="楕円 89">
          <a:extLst>
            <a:ext uri="{FF2B5EF4-FFF2-40B4-BE49-F238E27FC236}">
              <a16:creationId xmlns:a16="http://schemas.microsoft.com/office/drawing/2014/main" id="{1FAF5FD5-91D0-4741-8243-1C28669A4A88}"/>
            </a:ext>
          </a:extLst>
        </xdr:cNvPr>
        <xdr:cNvSpPr/>
      </xdr:nvSpPr>
      <xdr:spPr>
        <a:xfrm>
          <a:off x="4464050" y="689791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41</xdr:row>
      <xdr:rowOff>100892</xdr:rowOff>
    </xdr:from>
    <xdr:ext cx="762000" cy="259045"/>
    <xdr:sp macro="" textlink="">
      <xdr:nvSpPr>
        <xdr:cNvPr id="91" name="財政力該当値テキスト">
          <a:extLst>
            <a:ext uri="{FF2B5EF4-FFF2-40B4-BE49-F238E27FC236}">
              <a16:creationId xmlns:a16="http://schemas.microsoft.com/office/drawing/2014/main" id="{5C21D4CE-8557-4B25-8F34-949646792A9A}"/>
            </a:ext>
          </a:extLst>
        </xdr:cNvPr>
        <xdr:cNvSpPr txBox="1"/>
      </xdr:nvSpPr>
      <xdr:spPr>
        <a:xfrm>
          <a:off x="4584700" y="6869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41</xdr:row>
      <xdr:rowOff>94343</xdr:rowOff>
    </xdr:from>
    <xdr:to>
      <xdr:col>19</xdr:col>
      <xdr:colOff>184150</xdr:colOff>
      <xdr:row>42</xdr:row>
      <xdr:rowOff>24493</xdr:rowOff>
    </xdr:to>
    <xdr:sp macro="" textlink="">
      <xdr:nvSpPr>
        <xdr:cNvPr id="92" name="楕円 91">
          <a:extLst>
            <a:ext uri="{FF2B5EF4-FFF2-40B4-BE49-F238E27FC236}">
              <a16:creationId xmlns:a16="http://schemas.microsoft.com/office/drawing/2014/main" id="{0A5BA81A-281D-469D-B4B4-7C9FD1D1F900}"/>
            </a:ext>
          </a:extLst>
        </xdr:cNvPr>
        <xdr:cNvSpPr/>
      </xdr:nvSpPr>
      <xdr:spPr>
        <a:xfrm>
          <a:off x="3702050" y="6863443"/>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34670</xdr:rowOff>
    </xdr:from>
    <xdr:ext cx="736600" cy="259045"/>
    <xdr:sp macro="" textlink="">
      <xdr:nvSpPr>
        <xdr:cNvPr id="93" name="テキスト ボックス 92">
          <a:extLst>
            <a:ext uri="{FF2B5EF4-FFF2-40B4-BE49-F238E27FC236}">
              <a16:creationId xmlns:a16="http://schemas.microsoft.com/office/drawing/2014/main" id="{CBFCFF8F-3C76-4D44-A756-D5CBC8EC6AF1}"/>
            </a:ext>
          </a:extLst>
        </xdr:cNvPr>
        <xdr:cNvSpPr txBox="1"/>
      </xdr:nvSpPr>
      <xdr:spPr>
        <a:xfrm>
          <a:off x="3409950" y="66386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41</xdr:row>
      <xdr:rowOff>59872</xdr:rowOff>
    </xdr:from>
    <xdr:to>
      <xdr:col>15</xdr:col>
      <xdr:colOff>133350</xdr:colOff>
      <xdr:row>41</xdr:row>
      <xdr:rowOff>161472</xdr:rowOff>
    </xdr:to>
    <xdr:sp macro="" textlink="">
      <xdr:nvSpPr>
        <xdr:cNvPr id="94" name="楕円 93">
          <a:extLst>
            <a:ext uri="{FF2B5EF4-FFF2-40B4-BE49-F238E27FC236}">
              <a16:creationId xmlns:a16="http://schemas.microsoft.com/office/drawing/2014/main" id="{D1E60602-ECA9-4670-AF4B-DEE21F3E74F9}"/>
            </a:ext>
          </a:extLst>
        </xdr:cNvPr>
        <xdr:cNvSpPr/>
      </xdr:nvSpPr>
      <xdr:spPr>
        <a:xfrm>
          <a:off x="2889250" y="6828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199</xdr:rowOff>
    </xdr:from>
    <xdr:ext cx="762000" cy="259045"/>
    <xdr:sp macro="" textlink="">
      <xdr:nvSpPr>
        <xdr:cNvPr id="95" name="テキスト ボックス 94">
          <a:extLst>
            <a:ext uri="{FF2B5EF4-FFF2-40B4-BE49-F238E27FC236}">
              <a16:creationId xmlns:a16="http://schemas.microsoft.com/office/drawing/2014/main" id="{3F9B5427-1738-4E12-B71E-0972F1801BFD}"/>
            </a:ext>
          </a:extLst>
        </xdr:cNvPr>
        <xdr:cNvSpPr txBox="1"/>
      </xdr:nvSpPr>
      <xdr:spPr>
        <a:xfrm>
          <a:off x="2597150" y="66041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41</xdr:row>
      <xdr:rowOff>42635</xdr:rowOff>
    </xdr:from>
    <xdr:to>
      <xdr:col>11</xdr:col>
      <xdr:colOff>82550</xdr:colOff>
      <xdr:row>41</xdr:row>
      <xdr:rowOff>144235</xdr:rowOff>
    </xdr:to>
    <xdr:sp macro="" textlink="">
      <xdr:nvSpPr>
        <xdr:cNvPr id="96" name="楕円 95">
          <a:extLst>
            <a:ext uri="{FF2B5EF4-FFF2-40B4-BE49-F238E27FC236}">
              <a16:creationId xmlns:a16="http://schemas.microsoft.com/office/drawing/2014/main" id="{E3DFAA7C-90BA-4BBE-B4A4-2C61F498B7B7}"/>
            </a:ext>
          </a:extLst>
        </xdr:cNvPr>
        <xdr:cNvSpPr/>
      </xdr:nvSpPr>
      <xdr:spPr>
        <a:xfrm>
          <a:off x="2095500" y="681173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154412</xdr:rowOff>
    </xdr:from>
    <xdr:ext cx="762000" cy="259045"/>
    <xdr:sp macro="" textlink="">
      <xdr:nvSpPr>
        <xdr:cNvPr id="97" name="テキスト ボックス 96">
          <a:extLst>
            <a:ext uri="{FF2B5EF4-FFF2-40B4-BE49-F238E27FC236}">
              <a16:creationId xmlns:a16="http://schemas.microsoft.com/office/drawing/2014/main" id="{EC1FF531-8F3E-4C03-87EB-5CB7499DAF70}"/>
            </a:ext>
          </a:extLst>
        </xdr:cNvPr>
        <xdr:cNvSpPr txBox="1"/>
      </xdr:nvSpPr>
      <xdr:spPr>
        <a:xfrm>
          <a:off x="1784350" y="65933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42635</xdr:rowOff>
    </xdr:from>
    <xdr:to>
      <xdr:col>7</xdr:col>
      <xdr:colOff>31750</xdr:colOff>
      <xdr:row>41</xdr:row>
      <xdr:rowOff>144235</xdr:rowOff>
    </xdr:to>
    <xdr:sp macro="" textlink="">
      <xdr:nvSpPr>
        <xdr:cNvPr id="98" name="楕円 97">
          <a:extLst>
            <a:ext uri="{FF2B5EF4-FFF2-40B4-BE49-F238E27FC236}">
              <a16:creationId xmlns:a16="http://schemas.microsoft.com/office/drawing/2014/main" id="{B7A2D072-2915-478F-B050-05234D46531E}"/>
            </a:ext>
          </a:extLst>
        </xdr:cNvPr>
        <xdr:cNvSpPr/>
      </xdr:nvSpPr>
      <xdr:spPr>
        <a:xfrm>
          <a:off x="1282700" y="681173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154412</xdr:rowOff>
    </xdr:from>
    <xdr:ext cx="762000" cy="259045"/>
    <xdr:sp macro="" textlink="">
      <xdr:nvSpPr>
        <xdr:cNvPr id="99" name="テキスト ボックス 98">
          <a:extLst>
            <a:ext uri="{FF2B5EF4-FFF2-40B4-BE49-F238E27FC236}">
              <a16:creationId xmlns:a16="http://schemas.microsoft.com/office/drawing/2014/main" id="{76B7BD77-00D3-441D-A1D3-0DB1D7284E7D}"/>
            </a:ext>
          </a:extLst>
        </xdr:cNvPr>
        <xdr:cNvSpPr txBox="1"/>
      </xdr:nvSpPr>
      <xdr:spPr>
        <a:xfrm>
          <a:off x="971550" y="65933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0" name="正方形/長方形 99">
          <a:extLst>
            <a:ext uri="{FF2B5EF4-FFF2-40B4-BE49-F238E27FC236}">
              <a16:creationId xmlns:a16="http://schemas.microsoft.com/office/drawing/2014/main" id="{CC219406-F6D4-4A90-A4EB-05838F7C167A}"/>
            </a:ext>
          </a:extLst>
        </xdr:cNvPr>
        <xdr:cNvSpPr/>
      </xdr:nvSpPr>
      <xdr:spPr>
        <a:xfrm>
          <a:off x="704850" y="8502650"/>
          <a:ext cx="46228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1" name="テキスト ボックス 100">
          <a:extLst>
            <a:ext uri="{FF2B5EF4-FFF2-40B4-BE49-F238E27FC236}">
              <a16:creationId xmlns:a16="http://schemas.microsoft.com/office/drawing/2014/main" id="{D96C9A51-F896-4E43-B268-808625CEE9E3}"/>
            </a:ext>
          </a:extLst>
        </xdr:cNvPr>
        <xdr:cNvSpPr txBox="1"/>
      </xdr:nvSpPr>
      <xdr:spPr>
        <a:xfrm>
          <a:off x="1541130" y="885190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2" name="テキスト ボックス 101">
          <a:extLst>
            <a:ext uri="{FF2B5EF4-FFF2-40B4-BE49-F238E27FC236}">
              <a16:creationId xmlns:a16="http://schemas.microsoft.com/office/drawing/2014/main" id="{D0394DE9-E243-45E0-A22C-EE9FBB5E2ABF}"/>
            </a:ext>
          </a:extLst>
        </xdr:cNvPr>
        <xdr:cNvSpPr txBox="1"/>
      </xdr:nvSpPr>
      <xdr:spPr>
        <a:xfrm>
          <a:off x="2973720" y="882650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3" name="正方形/長方形 102">
          <a:extLst>
            <a:ext uri="{FF2B5EF4-FFF2-40B4-BE49-F238E27FC236}">
              <a16:creationId xmlns:a16="http://schemas.microsoft.com/office/drawing/2014/main" id="{2920AEB2-243B-4DF8-918C-A98437C41601}"/>
            </a:ext>
          </a:extLst>
        </xdr:cNvPr>
        <xdr:cNvSpPr/>
      </xdr:nvSpPr>
      <xdr:spPr>
        <a:xfrm>
          <a:off x="5372100" y="8750300"/>
          <a:ext cx="139065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4" name="正方形/長方形 103">
          <a:extLst>
            <a:ext uri="{FF2B5EF4-FFF2-40B4-BE49-F238E27FC236}">
              <a16:creationId xmlns:a16="http://schemas.microsoft.com/office/drawing/2014/main" id="{BC6B2BAA-479F-4E52-98D3-8F3EE508C2A3}"/>
            </a:ext>
          </a:extLst>
        </xdr:cNvPr>
        <xdr:cNvSpPr/>
      </xdr:nvSpPr>
      <xdr:spPr>
        <a:xfrm>
          <a:off x="5372100" y="8928100"/>
          <a:ext cx="139065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5" name="正方形/長方形 104">
          <a:extLst>
            <a:ext uri="{FF2B5EF4-FFF2-40B4-BE49-F238E27FC236}">
              <a16:creationId xmlns:a16="http://schemas.microsoft.com/office/drawing/2014/main" id="{821846A1-41ED-487A-A237-B3B89287BAC3}"/>
            </a:ext>
          </a:extLst>
        </xdr:cNvPr>
        <xdr:cNvSpPr/>
      </xdr:nvSpPr>
      <xdr:spPr>
        <a:xfrm>
          <a:off x="6870700" y="875030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6" name="正方形/長方形 105">
          <a:extLst>
            <a:ext uri="{FF2B5EF4-FFF2-40B4-BE49-F238E27FC236}">
              <a16:creationId xmlns:a16="http://schemas.microsoft.com/office/drawing/2014/main" id="{ADA149C3-2EE0-4522-B0E6-20C60FF4D2D1}"/>
            </a:ext>
          </a:extLst>
        </xdr:cNvPr>
        <xdr:cNvSpPr/>
      </xdr:nvSpPr>
      <xdr:spPr>
        <a:xfrm>
          <a:off x="6870700" y="8928100"/>
          <a:ext cx="11557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7" name="正方形/長方形 106">
          <a:extLst>
            <a:ext uri="{FF2B5EF4-FFF2-40B4-BE49-F238E27FC236}">
              <a16:creationId xmlns:a16="http://schemas.microsoft.com/office/drawing/2014/main" id="{765B320F-56A2-4D46-956B-69BCF4EC7314}"/>
            </a:ext>
          </a:extLst>
        </xdr:cNvPr>
        <xdr:cNvSpPr/>
      </xdr:nvSpPr>
      <xdr:spPr>
        <a:xfrm>
          <a:off x="8197850" y="875030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8" name="正方形/長方形 107">
          <a:extLst>
            <a:ext uri="{FF2B5EF4-FFF2-40B4-BE49-F238E27FC236}">
              <a16:creationId xmlns:a16="http://schemas.microsoft.com/office/drawing/2014/main" id="{BD3D4104-953A-4FB3-966E-237994B6D4C4}"/>
            </a:ext>
          </a:extLst>
        </xdr:cNvPr>
        <xdr:cNvSpPr/>
      </xdr:nvSpPr>
      <xdr:spPr>
        <a:xfrm>
          <a:off x="8197850" y="8928100"/>
          <a:ext cx="11557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9" name="正方形/長方形 108">
          <a:extLst>
            <a:ext uri="{FF2B5EF4-FFF2-40B4-BE49-F238E27FC236}">
              <a16:creationId xmlns:a16="http://schemas.microsoft.com/office/drawing/2014/main" id="{4142FC75-174E-44FA-A19F-AFA5890CDF11}"/>
            </a:ext>
          </a:extLst>
        </xdr:cNvPr>
        <xdr:cNvSpPr/>
      </xdr:nvSpPr>
      <xdr:spPr>
        <a:xfrm>
          <a:off x="704850" y="9239250"/>
          <a:ext cx="4622800" cy="231775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0" name="正方形/長方形 109">
          <a:extLst>
            <a:ext uri="{FF2B5EF4-FFF2-40B4-BE49-F238E27FC236}">
              <a16:creationId xmlns:a16="http://schemas.microsoft.com/office/drawing/2014/main" id="{D7C31016-1AA6-48D4-B6DB-3F691E0CD409}"/>
            </a:ext>
          </a:extLst>
        </xdr:cNvPr>
        <xdr:cNvSpPr/>
      </xdr:nvSpPr>
      <xdr:spPr>
        <a:xfrm>
          <a:off x="5499100" y="9239250"/>
          <a:ext cx="5480050" cy="23177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1" name="正方形/長方形 110">
          <a:extLst>
            <a:ext uri="{FF2B5EF4-FFF2-40B4-BE49-F238E27FC236}">
              <a16:creationId xmlns:a16="http://schemas.microsoft.com/office/drawing/2014/main" id="{6A6A2F42-C933-433A-99E3-10E236CBC7AE}"/>
            </a:ext>
          </a:extLst>
        </xdr:cNvPr>
        <xdr:cNvSpPr/>
      </xdr:nvSpPr>
      <xdr:spPr>
        <a:xfrm>
          <a:off x="5499100" y="9239250"/>
          <a:ext cx="34544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2" name="テキスト ボックス 111">
          <a:extLst>
            <a:ext uri="{FF2B5EF4-FFF2-40B4-BE49-F238E27FC236}">
              <a16:creationId xmlns:a16="http://schemas.microsoft.com/office/drawing/2014/main" id="{ACA8445C-31E8-4941-8F6F-7739D6A44B8E}"/>
            </a:ext>
          </a:extLst>
        </xdr:cNvPr>
        <xdr:cNvSpPr txBox="1"/>
      </xdr:nvSpPr>
      <xdr:spPr>
        <a:xfrm>
          <a:off x="5607050" y="9544050"/>
          <a:ext cx="5251450" cy="19558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900">
              <a:solidFill>
                <a:schemeClr val="dk1"/>
              </a:solidFill>
              <a:effectLst/>
              <a:latin typeface="+mn-lt"/>
              <a:ea typeface="+mn-ea"/>
              <a:cs typeface="+mn-cs"/>
            </a:rPr>
            <a:t>　経常収支比率の分母は、</a:t>
          </a:r>
          <a:r>
            <a:rPr lang="ja-JP" altLang="ja-JP" sz="900">
              <a:solidFill>
                <a:schemeClr val="dk1"/>
              </a:solidFill>
              <a:effectLst/>
              <a:latin typeface="+mn-lt"/>
              <a:ea typeface="+mn-ea"/>
              <a:cs typeface="+mn-cs"/>
            </a:rPr>
            <a:t>法人市民税（</a:t>
          </a:r>
          <a:r>
            <a:rPr lang="en-US" altLang="ja-JP" sz="900">
              <a:solidFill>
                <a:schemeClr val="dk1"/>
              </a:solidFill>
              <a:effectLst/>
              <a:latin typeface="+mn-lt"/>
              <a:ea typeface="+mn-ea"/>
              <a:cs typeface="+mn-cs"/>
            </a:rPr>
            <a:t>+4.8</a:t>
          </a:r>
          <a:r>
            <a:rPr lang="ja-JP" altLang="ja-JP" sz="900">
              <a:solidFill>
                <a:schemeClr val="dk1"/>
              </a:solidFill>
              <a:effectLst/>
              <a:latin typeface="+mn-lt"/>
              <a:ea typeface="+mn-ea"/>
              <a:cs typeface="+mn-cs"/>
            </a:rPr>
            <a:t>億円）を含む地方税（</a:t>
          </a:r>
          <a:r>
            <a:rPr lang="en-US" altLang="ja-JP" sz="900">
              <a:solidFill>
                <a:schemeClr val="dk1"/>
              </a:solidFill>
              <a:effectLst/>
              <a:latin typeface="+mn-lt"/>
              <a:ea typeface="+mn-ea"/>
              <a:cs typeface="+mn-cs"/>
            </a:rPr>
            <a:t>+17.9</a:t>
          </a:r>
          <a:r>
            <a:rPr lang="ja-JP" altLang="ja-JP" sz="900">
              <a:solidFill>
                <a:schemeClr val="dk1"/>
              </a:solidFill>
              <a:effectLst/>
              <a:latin typeface="+mn-lt"/>
              <a:ea typeface="+mn-ea"/>
              <a:cs typeface="+mn-cs"/>
            </a:rPr>
            <a:t>億円）の増があったが、臨時財政対策債を含めた地方交付税（▲</a:t>
          </a:r>
          <a:r>
            <a:rPr lang="en-US" altLang="ja-JP" sz="900">
              <a:solidFill>
                <a:schemeClr val="dk1"/>
              </a:solidFill>
              <a:effectLst/>
              <a:latin typeface="+mn-lt"/>
              <a:ea typeface="+mn-ea"/>
              <a:cs typeface="+mn-cs"/>
            </a:rPr>
            <a:t>36.8</a:t>
          </a:r>
          <a:r>
            <a:rPr lang="ja-JP" altLang="ja-JP" sz="900">
              <a:solidFill>
                <a:schemeClr val="dk1"/>
              </a:solidFill>
              <a:effectLst/>
              <a:latin typeface="+mn-lt"/>
              <a:ea typeface="+mn-ea"/>
              <a:cs typeface="+mn-cs"/>
            </a:rPr>
            <a:t>億円）・地方特例交付金（▲</a:t>
          </a:r>
          <a:r>
            <a:rPr lang="en-US" altLang="ja-JP" sz="900">
              <a:solidFill>
                <a:schemeClr val="dk1"/>
              </a:solidFill>
              <a:effectLst/>
              <a:latin typeface="+mn-lt"/>
              <a:ea typeface="+mn-ea"/>
              <a:cs typeface="+mn-cs"/>
            </a:rPr>
            <a:t>3.5</a:t>
          </a:r>
          <a:r>
            <a:rPr lang="ja-JP" altLang="ja-JP" sz="900">
              <a:solidFill>
                <a:schemeClr val="dk1"/>
              </a:solidFill>
              <a:effectLst/>
              <a:latin typeface="+mn-lt"/>
              <a:ea typeface="+mn-ea"/>
              <a:cs typeface="+mn-cs"/>
            </a:rPr>
            <a:t>億円）などの減により、経常一般財源全体で</a:t>
          </a:r>
          <a:r>
            <a:rPr lang="en-US" altLang="ja-JP" sz="900">
              <a:solidFill>
                <a:schemeClr val="dk1"/>
              </a:solidFill>
              <a:effectLst/>
              <a:latin typeface="+mn-lt"/>
              <a:ea typeface="+mn-ea"/>
              <a:cs typeface="+mn-cs"/>
            </a:rPr>
            <a:t>22.2</a:t>
          </a:r>
          <a:r>
            <a:rPr lang="ja-JP" altLang="ja-JP" sz="900">
              <a:solidFill>
                <a:schemeClr val="dk1"/>
              </a:solidFill>
              <a:effectLst/>
              <a:latin typeface="+mn-lt"/>
              <a:ea typeface="+mn-ea"/>
              <a:cs typeface="+mn-cs"/>
            </a:rPr>
            <a:t>億円減少した。 分子は、エコミル建設にかかる償還の本格化などによる公債費（</a:t>
          </a:r>
          <a:r>
            <a:rPr lang="en-US" altLang="ja-JP" sz="900">
              <a:solidFill>
                <a:schemeClr val="dk1"/>
              </a:solidFill>
              <a:effectLst/>
              <a:latin typeface="+mn-lt"/>
              <a:ea typeface="+mn-ea"/>
              <a:cs typeface="+mn-cs"/>
            </a:rPr>
            <a:t>+8.4</a:t>
          </a:r>
          <a:r>
            <a:rPr lang="ja-JP" altLang="ja-JP" sz="900">
              <a:solidFill>
                <a:schemeClr val="dk1"/>
              </a:solidFill>
              <a:effectLst/>
              <a:latin typeface="+mn-lt"/>
              <a:ea typeface="+mn-ea"/>
              <a:cs typeface="+mn-cs"/>
            </a:rPr>
            <a:t>億円）の増および管理施設にかかる光熱費の 高騰などによる物件費（</a:t>
          </a:r>
          <a:r>
            <a:rPr lang="en-US" altLang="ja-JP" sz="900">
              <a:solidFill>
                <a:schemeClr val="dk1"/>
              </a:solidFill>
              <a:effectLst/>
              <a:latin typeface="+mn-lt"/>
              <a:ea typeface="+mn-ea"/>
              <a:cs typeface="+mn-cs"/>
            </a:rPr>
            <a:t>+3.7</a:t>
          </a:r>
          <a:r>
            <a:rPr lang="ja-JP" altLang="ja-JP" sz="900">
              <a:solidFill>
                <a:schemeClr val="dk1"/>
              </a:solidFill>
              <a:effectLst/>
              <a:latin typeface="+mn-lt"/>
              <a:ea typeface="+mn-ea"/>
              <a:cs typeface="+mn-cs"/>
            </a:rPr>
            <a:t>億円）の増のほか、扶助費（</a:t>
          </a:r>
          <a:r>
            <a:rPr lang="en-US" altLang="ja-JP" sz="900">
              <a:solidFill>
                <a:schemeClr val="dk1"/>
              </a:solidFill>
              <a:effectLst/>
              <a:latin typeface="+mn-lt"/>
              <a:ea typeface="+mn-ea"/>
              <a:cs typeface="+mn-cs"/>
            </a:rPr>
            <a:t>+2.9</a:t>
          </a:r>
          <a:r>
            <a:rPr lang="ja-JP" altLang="ja-JP" sz="900">
              <a:solidFill>
                <a:schemeClr val="dk1"/>
              </a:solidFill>
              <a:effectLst/>
              <a:latin typeface="+mn-lt"/>
              <a:ea typeface="+mn-ea"/>
              <a:cs typeface="+mn-cs"/>
            </a:rPr>
            <a:t>億円）および繰出金（</a:t>
          </a:r>
          <a:r>
            <a:rPr lang="en-US" altLang="ja-JP" sz="900">
              <a:solidFill>
                <a:schemeClr val="dk1"/>
              </a:solidFill>
              <a:effectLst/>
              <a:latin typeface="+mn-lt"/>
              <a:ea typeface="+mn-ea"/>
              <a:cs typeface="+mn-cs"/>
            </a:rPr>
            <a:t>+3.7</a:t>
          </a:r>
          <a:r>
            <a:rPr lang="ja-JP" altLang="ja-JP" sz="900">
              <a:solidFill>
                <a:schemeClr val="dk1"/>
              </a:solidFill>
              <a:effectLst/>
              <a:latin typeface="+mn-lt"/>
              <a:ea typeface="+mn-ea"/>
              <a:cs typeface="+mn-cs"/>
            </a:rPr>
            <a:t>億円）などの増、人 件費（▲</a:t>
          </a:r>
          <a:r>
            <a:rPr lang="en-US" altLang="ja-JP" sz="900">
              <a:solidFill>
                <a:schemeClr val="dk1"/>
              </a:solidFill>
              <a:effectLst/>
              <a:latin typeface="+mn-lt"/>
              <a:ea typeface="+mn-ea"/>
              <a:cs typeface="+mn-cs"/>
            </a:rPr>
            <a:t>3.8</a:t>
          </a:r>
          <a:r>
            <a:rPr lang="ja-JP" altLang="ja-JP" sz="900">
              <a:solidFill>
                <a:schemeClr val="dk1"/>
              </a:solidFill>
              <a:effectLst/>
              <a:latin typeface="+mn-lt"/>
              <a:ea typeface="+mn-ea"/>
              <a:cs typeface="+mn-cs"/>
            </a:rPr>
            <a:t>億円）などの減により、経常一般財源全体で</a:t>
          </a:r>
          <a:r>
            <a:rPr lang="en-US" altLang="ja-JP" sz="900">
              <a:solidFill>
                <a:schemeClr val="dk1"/>
              </a:solidFill>
              <a:effectLst/>
              <a:latin typeface="+mn-lt"/>
              <a:ea typeface="+mn-ea"/>
              <a:cs typeface="+mn-cs"/>
            </a:rPr>
            <a:t>14.4</a:t>
          </a:r>
          <a:r>
            <a:rPr lang="ja-JP" altLang="ja-JP" sz="900">
              <a:solidFill>
                <a:schemeClr val="dk1"/>
              </a:solidFill>
              <a:effectLst/>
              <a:latin typeface="+mn-lt"/>
              <a:ea typeface="+mn-ea"/>
              <a:cs typeface="+mn-cs"/>
            </a:rPr>
            <a:t>億円増加した。</a:t>
          </a:r>
          <a:endParaRPr lang="ja-JP" altLang="ja-JP" sz="900">
            <a:effectLst/>
          </a:endParaRPr>
        </a:p>
        <a:p>
          <a:r>
            <a:rPr kumimoji="1" lang="ja-JP" altLang="ja-JP" sz="900">
              <a:solidFill>
                <a:schemeClr val="dk1"/>
              </a:solidFill>
              <a:effectLst/>
              <a:latin typeface="+mn-lt"/>
              <a:ea typeface="+mn-ea"/>
              <a:cs typeface="+mn-cs"/>
            </a:rPr>
            <a:t>　これらの結果、経常収支比率は前年度と比べて</a:t>
          </a:r>
          <a:r>
            <a:rPr kumimoji="1" lang="en-US" altLang="ja-JP" sz="900">
              <a:solidFill>
                <a:schemeClr val="dk1"/>
              </a:solidFill>
              <a:effectLst/>
              <a:latin typeface="+mn-lt"/>
              <a:ea typeface="+mn-ea"/>
              <a:cs typeface="+mn-cs"/>
            </a:rPr>
            <a:t>3.9</a:t>
          </a:r>
          <a:r>
            <a:rPr kumimoji="1" lang="ja-JP" altLang="ja-JP" sz="900">
              <a:solidFill>
                <a:schemeClr val="dk1"/>
              </a:solidFill>
              <a:effectLst/>
              <a:latin typeface="+mn-lt"/>
              <a:ea typeface="+mn-ea"/>
              <a:cs typeface="+mn-cs"/>
            </a:rPr>
            <a:t>％増加した。今後も社会保障費の増加が見込まれる中、事業の見直しや事務の効率化により支出全体の抑制に努めるとともに、観光を軸とした経済の活性化や企業誘致などにより税収などの収入の増加に努める。</a:t>
          </a:r>
          <a:endParaRPr lang="ja-JP" altLang="ja-JP" sz="900">
            <a:effectLst/>
          </a:endParaRPr>
        </a:p>
      </xdr:txBody>
    </xdr:sp>
    <xdr:clientData/>
  </xdr:twoCellAnchor>
  <xdr:oneCellAnchor>
    <xdr:from>
      <xdr:col>3</xdr:col>
      <xdr:colOff>95250</xdr:colOff>
      <xdr:row>54</xdr:row>
      <xdr:rowOff>139700</xdr:rowOff>
    </xdr:from>
    <xdr:ext cx="298543" cy="225703"/>
    <xdr:sp macro="" textlink="">
      <xdr:nvSpPr>
        <xdr:cNvPr id="113" name="テキスト ボックス 112">
          <a:extLst>
            <a:ext uri="{FF2B5EF4-FFF2-40B4-BE49-F238E27FC236}">
              <a16:creationId xmlns:a16="http://schemas.microsoft.com/office/drawing/2014/main" id="{5D1F6E5C-0A25-409D-AE43-E81796986765}"/>
            </a:ext>
          </a:extLst>
        </xdr:cNvPr>
        <xdr:cNvSpPr txBox="1"/>
      </xdr:nvSpPr>
      <xdr:spPr>
        <a:xfrm>
          <a:off x="666750" y="90551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a:extLst>
            <a:ext uri="{FF2B5EF4-FFF2-40B4-BE49-F238E27FC236}">
              <a16:creationId xmlns:a16="http://schemas.microsoft.com/office/drawing/2014/main" id="{F9FC93D3-E9AA-49CE-A01A-963F3E5B0ACD}"/>
            </a:ext>
          </a:extLst>
        </xdr:cNvPr>
        <xdr:cNvCxnSpPr/>
      </xdr:nvCxnSpPr>
      <xdr:spPr>
        <a:xfrm>
          <a:off x="704850" y="115570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5" name="テキスト ボックス 114">
          <a:extLst>
            <a:ext uri="{FF2B5EF4-FFF2-40B4-BE49-F238E27FC236}">
              <a16:creationId xmlns:a16="http://schemas.microsoft.com/office/drawing/2014/main" id="{95AF3A34-121A-4679-82BB-B173E578D8C0}"/>
            </a:ext>
          </a:extLst>
        </xdr:cNvPr>
        <xdr:cNvSpPr txBox="1"/>
      </xdr:nvSpPr>
      <xdr:spPr>
        <a:xfrm>
          <a:off x="0" y="11421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6" name="直線コネクタ 115">
          <a:extLst>
            <a:ext uri="{FF2B5EF4-FFF2-40B4-BE49-F238E27FC236}">
              <a16:creationId xmlns:a16="http://schemas.microsoft.com/office/drawing/2014/main" id="{639B6A46-5C15-4702-9725-6B6D200A5869}"/>
            </a:ext>
          </a:extLst>
        </xdr:cNvPr>
        <xdr:cNvCxnSpPr/>
      </xdr:nvCxnSpPr>
      <xdr:spPr>
        <a:xfrm>
          <a:off x="704850" y="110934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7" name="テキスト ボックス 116">
          <a:extLst>
            <a:ext uri="{FF2B5EF4-FFF2-40B4-BE49-F238E27FC236}">
              <a16:creationId xmlns:a16="http://schemas.microsoft.com/office/drawing/2014/main" id="{A5A387D5-13FA-47DA-A525-178ABADD4134}"/>
            </a:ext>
          </a:extLst>
        </xdr:cNvPr>
        <xdr:cNvSpPr txBox="1"/>
      </xdr:nvSpPr>
      <xdr:spPr>
        <a:xfrm>
          <a:off x="0" y="1095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8" name="直線コネクタ 117">
          <a:extLst>
            <a:ext uri="{FF2B5EF4-FFF2-40B4-BE49-F238E27FC236}">
              <a16:creationId xmlns:a16="http://schemas.microsoft.com/office/drawing/2014/main" id="{C3E3922F-6E71-4CE6-8A62-D667EEC2CC85}"/>
            </a:ext>
          </a:extLst>
        </xdr:cNvPr>
        <xdr:cNvCxnSpPr/>
      </xdr:nvCxnSpPr>
      <xdr:spPr>
        <a:xfrm>
          <a:off x="704850" y="106299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9" name="テキスト ボックス 118">
          <a:extLst>
            <a:ext uri="{FF2B5EF4-FFF2-40B4-BE49-F238E27FC236}">
              <a16:creationId xmlns:a16="http://schemas.microsoft.com/office/drawing/2014/main" id="{8C0BE405-5548-4E1F-BF85-48DAB17670DC}"/>
            </a:ext>
          </a:extLst>
        </xdr:cNvPr>
        <xdr:cNvSpPr txBox="1"/>
      </xdr:nvSpPr>
      <xdr:spPr>
        <a:xfrm>
          <a:off x="0" y="10494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20" name="直線コネクタ 119">
          <a:extLst>
            <a:ext uri="{FF2B5EF4-FFF2-40B4-BE49-F238E27FC236}">
              <a16:creationId xmlns:a16="http://schemas.microsoft.com/office/drawing/2014/main" id="{FFD69940-542B-4377-B38B-FAD427E05ED6}"/>
            </a:ext>
          </a:extLst>
        </xdr:cNvPr>
        <xdr:cNvCxnSpPr/>
      </xdr:nvCxnSpPr>
      <xdr:spPr>
        <a:xfrm>
          <a:off x="704850" y="101663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1" name="テキスト ボックス 120">
          <a:extLst>
            <a:ext uri="{FF2B5EF4-FFF2-40B4-BE49-F238E27FC236}">
              <a16:creationId xmlns:a16="http://schemas.microsoft.com/office/drawing/2014/main" id="{6C0F6080-5534-471F-8710-D46BEF160C29}"/>
            </a:ext>
          </a:extLst>
        </xdr:cNvPr>
        <xdr:cNvSpPr txBox="1"/>
      </xdr:nvSpPr>
      <xdr:spPr>
        <a:xfrm>
          <a:off x="0" y="1003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2" name="直線コネクタ 121">
          <a:extLst>
            <a:ext uri="{FF2B5EF4-FFF2-40B4-BE49-F238E27FC236}">
              <a16:creationId xmlns:a16="http://schemas.microsoft.com/office/drawing/2014/main" id="{02ADDAA4-02A3-4510-8F13-6D8EF33325E8}"/>
            </a:ext>
          </a:extLst>
        </xdr:cNvPr>
        <xdr:cNvCxnSpPr/>
      </xdr:nvCxnSpPr>
      <xdr:spPr>
        <a:xfrm>
          <a:off x="704850" y="97028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3" name="テキスト ボックス 122">
          <a:extLst>
            <a:ext uri="{FF2B5EF4-FFF2-40B4-BE49-F238E27FC236}">
              <a16:creationId xmlns:a16="http://schemas.microsoft.com/office/drawing/2014/main" id="{2C31CA58-6C34-4C58-851C-981F1490B055}"/>
            </a:ext>
          </a:extLst>
        </xdr:cNvPr>
        <xdr:cNvSpPr txBox="1"/>
      </xdr:nvSpPr>
      <xdr:spPr>
        <a:xfrm>
          <a:off x="0" y="9566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a:extLst>
            <a:ext uri="{FF2B5EF4-FFF2-40B4-BE49-F238E27FC236}">
              <a16:creationId xmlns:a16="http://schemas.microsoft.com/office/drawing/2014/main" id="{8871455C-DC10-42D1-931E-02CB2A3DBEF8}"/>
            </a:ext>
          </a:extLst>
        </xdr:cNvPr>
        <xdr:cNvCxnSpPr/>
      </xdr:nvCxnSpPr>
      <xdr:spPr>
        <a:xfrm>
          <a:off x="704850" y="92392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a:extLst>
            <a:ext uri="{FF2B5EF4-FFF2-40B4-BE49-F238E27FC236}">
              <a16:creationId xmlns:a16="http://schemas.microsoft.com/office/drawing/2014/main" id="{5388411E-6DDC-4D1D-81C6-53B48BCE2E05}"/>
            </a:ext>
          </a:extLst>
        </xdr:cNvPr>
        <xdr:cNvSpPr txBox="1"/>
      </xdr:nvSpPr>
      <xdr:spPr>
        <a:xfrm>
          <a:off x="0" y="9097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a:extLst>
            <a:ext uri="{FF2B5EF4-FFF2-40B4-BE49-F238E27FC236}">
              <a16:creationId xmlns:a16="http://schemas.microsoft.com/office/drawing/2014/main" id="{123E7A34-6197-4936-A138-39DE6338789B}"/>
            </a:ext>
          </a:extLst>
        </xdr:cNvPr>
        <xdr:cNvSpPr/>
      </xdr:nvSpPr>
      <xdr:spPr>
        <a:xfrm>
          <a:off x="704850" y="9239250"/>
          <a:ext cx="4622800" cy="23177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8636</xdr:rowOff>
    </xdr:from>
    <xdr:to>
      <xdr:col>23</xdr:col>
      <xdr:colOff>133350</xdr:colOff>
      <xdr:row>66</xdr:row>
      <xdr:rowOff>159766</xdr:rowOff>
    </xdr:to>
    <xdr:cxnSp macro="">
      <xdr:nvCxnSpPr>
        <xdr:cNvPr id="127" name="直線コネクタ 126">
          <a:extLst>
            <a:ext uri="{FF2B5EF4-FFF2-40B4-BE49-F238E27FC236}">
              <a16:creationId xmlns:a16="http://schemas.microsoft.com/office/drawing/2014/main" id="{A798F628-BE5E-4D72-AC7D-E64283B0E2F4}"/>
            </a:ext>
          </a:extLst>
        </xdr:cNvPr>
        <xdr:cNvCxnSpPr/>
      </xdr:nvCxnSpPr>
      <xdr:spPr>
        <a:xfrm flipV="1">
          <a:off x="4514850" y="9749536"/>
          <a:ext cx="0" cy="130683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131843</xdr:rowOff>
    </xdr:from>
    <xdr:ext cx="762000" cy="259045"/>
    <xdr:sp macro="" textlink="">
      <xdr:nvSpPr>
        <xdr:cNvPr id="128" name="財政構造の弾力性最小値テキスト">
          <a:extLst>
            <a:ext uri="{FF2B5EF4-FFF2-40B4-BE49-F238E27FC236}">
              <a16:creationId xmlns:a16="http://schemas.microsoft.com/office/drawing/2014/main" id="{CBB324DD-73A9-4C66-A070-9AD4975BDD64}"/>
            </a:ext>
          </a:extLst>
        </xdr:cNvPr>
        <xdr:cNvSpPr txBox="1"/>
      </xdr:nvSpPr>
      <xdr:spPr>
        <a:xfrm>
          <a:off x="4584700" y="1102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159766</xdr:rowOff>
    </xdr:from>
    <xdr:to>
      <xdr:col>24</xdr:col>
      <xdr:colOff>12700</xdr:colOff>
      <xdr:row>66</xdr:row>
      <xdr:rowOff>159766</xdr:rowOff>
    </xdr:to>
    <xdr:cxnSp macro="">
      <xdr:nvCxnSpPr>
        <xdr:cNvPr id="129" name="直線コネクタ 128">
          <a:extLst>
            <a:ext uri="{FF2B5EF4-FFF2-40B4-BE49-F238E27FC236}">
              <a16:creationId xmlns:a16="http://schemas.microsoft.com/office/drawing/2014/main" id="{20E820D5-CD96-460F-A36A-BBC5A27D43CD}"/>
            </a:ext>
          </a:extLst>
        </xdr:cNvPr>
        <xdr:cNvCxnSpPr/>
      </xdr:nvCxnSpPr>
      <xdr:spPr>
        <a:xfrm>
          <a:off x="4425950" y="1105636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95013</xdr:rowOff>
    </xdr:from>
    <xdr:ext cx="762000" cy="259045"/>
    <xdr:sp macro="" textlink="">
      <xdr:nvSpPr>
        <xdr:cNvPr id="130" name="財政構造の弾力性最大値テキスト">
          <a:extLst>
            <a:ext uri="{FF2B5EF4-FFF2-40B4-BE49-F238E27FC236}">
              <a16:creationId xmlns:a16="http://schemas.microsoft.com/office/drawing/2014/main" id="{AB1A4098-762B-4132-91AE-306C9C3A2548}"/>
            </a:ext>
          </a:extLst>
        </xdr:cNvPr>
        <xdr:cNvSpPr txBox="1"/>
      </xdr:nvSpPr>
      <xdr:spPr>
        <a:xfrm>
          <a:off x="4584700" y="9505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8636</xdr:rowOff>
    </xdr:from>
    <xdr:to>
      <xdr:col>24</xdr:col>
      <xdr:colOff>12700</xdr:colOff>
      <xdr:row>59</xdr:row>
      <xdr:rowOff>8636</xdr:rowOff>
    </xdr:to>
    <xdr:cxnSp macro="">
      <xdr:nvCxnSpPr>
        <xdr:cNvPr id="131" name="直線コネクタ 130">
          <a:extLst>
            <a:ext uri="{FF2B5EF4-FFF2-40B4-BE49-F238E27FC236}">
              <a16:creationId xmlns:a16="http://schemas.microsoft.com/office/drawing/2014/main" id="{F3C2D284-70DB-4928-8463-74E7E9BFB680}"/>
            </a:ext>
          </a:extLst>
        </xdr:cNvPr>
        <xdr:cNvCxnSpPr/>
      </xdr:nvCxnSpPr>
      <xdr:spPr>
        <a:xfrm>
          <a:off x="4425950" y="974953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65</xdr:row>
      <xdr:rowOff>143002</xdr:rowOff>
    </xdr:from>
    <xdr:to>
      <xdr:col>23</xdr:col>
      <xdr:colOff>133350</xdr:colOff>
      <xdr:row>66</xdr:row>
      <xdr:rowOff>159766</xdr:rowOff>
    </xdr:to>
    <xdr:cxnSp macro="">
      <xdr:nvCxnSpPr>
        <xdr:cNvPr id="132" name="直線コネクタ 131">
          <a:extLst>
            <a:ext uri="{FF2B5EF4-FFF2-40B4-BE49-F238E27FC236}">
              <a16:creationId xmlns:a16="http://schemas.microsoft.com/office/drawing/2014/main" id="{8041E169-97AD-4939-936C-B9872034C619}"/>
            </a:ext>
          </a:extLst>
        </xdr:cNvPr>
        <xdr:cNvCxnSpPr/>
      </xdr:nvCxnSpPr>
      <xdr:spPr>
        <a:xfrm>
          <a:off x="3752850" y="10874502"/>
          <a:ext cx="762000" cy="181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125747</xdr:rowOff>
    </xdr:from>
    <xdr:ext cx="762000" cy="259045"/>
    <xdr:sp macro="" textlink="">
      <xdr:nvSpPr>
        <xdr:cNvPr id="133" name="財政構造の弾力性平均値テキスト">
          <a:extLst>
            <a:ext uri="{FF2B5EF4-FFF2-40B4-BE49-F238E27FC236}">
              <a16:creationId xmlns:a16="http://schemas.microsoft.com/office/drawing/2014/main" id="{6E57B47B-C0B6-4B54-9B54-E369A03A8293}"/>
            </a:ext>
          </a:extLst>
        </xdr:cNvPr>
        <xdr:cNvSpPr txBox="1"/>
      </xdr:nvSpPr>
      <xdr:spPr>
        <a:xfrm>
          <a:off x="4584700" y="105270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109220</xdr:rowOff>
    </xdr:from>
    <xdr:to>
      <xdr:col>23</xdr:col>
      <xdr:colOff>184150</xdr:colOff>
      <xdr:row>65</xdr:row>
      <xdr:rowOff>39370</xdr:rowOff>
    </xdr:to>
    <xdr:sp macro="" textlink="">
      <xdr:nvSpPr>
        <xdr:cNvPr id="134" name="フローチャート: 判断 133">
          <a:extLst>
            <a:ext uri="{FF2B5EF4-FFF2-40B4-BE49-F238E27FC236}">
              <a16:creationId xmlns:a16="http://schemas.microsoft.com/office/drawing/2014/main" id="{47D3EBBC-D5C5-46AF-AB60-B0F50F4C2B01}"/>
            </a:ext>
          </a:extLst>
        </xdr:cNvPr>
        <xdr:cNvSpPr/>
      </xdr:nvSpPr>
      <xdr:spPr>
        <a:xfrm>
          <a:off x="4464050" y="1067562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65</xdr:row>
      <xdr:rowOff>143002</xdr:rowOff>
    </xdr:from>
    <xdr:to>
      <xdr:col>19</xdr:col>
      <xdr:colOff>133350</xdr:colOff>
      <xdr:row>67</xdr:row>
      <xdr:rowOff>118618</xdr:rowOff>
    </xdr:to>
    <xdr:cxnSp macro="">
      <xdr:nvCxnSpPr>
        <xdr:cNvPr id="135" name="直線コネクタ 134">
          <a:extLst>
            <a:ext uri="{FF2B5EF4-FFF2-40B4-BE49-F238E27FC236}">
              <a16:creationId xmlns:a16="http://schemas.microsoft.com/office/drawing/2014/main" id="{49873ACE-1E36-4BF3-A931-D1308BA755E0}"/>
            </a:ext>
          </a:extLst>
        </xdr:cNvPr>
        <xdr:cNvCxnSpPr/>
      </xdr:nvCxnSpPr>
      <xdr:spPr>
        <a:xfrm flipV="1">
          <a:off x="2940050" y="10874502"/>
          <a:ext cx="812800" cy="305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121412</xdr:rowOff>
    </xdr:from>
    <xdr:to>
      <xdr:col>19</xdr:col>
      <xdr:colOff>184150</xdr:colOff>
      <xdr:row>64</xdr:row>
      <xdr:rowOff>51562</xdr:rowOff>
    </xdr:to>
    <xdr:sp macro="" textlink="">
      <xdr:nvSpPr>
        <xdr:cNvPr id="136" name="フローチャート: 判断 135">
          <a:extLst>
            <a:ext uri="{FF2B5EF4-FFF2-40B4-BE49-F238E27FC236}">
              <a16:creationId xmlns:a16="http://schemas.microsoft.com/office/drawing/2014/main" id="{A04C44FF-E4E8-415E-9567-0E141F9059C0}"/>
            </a:ext>
          </a:extLst>
        </xdr:cNvPr>
        <xdr:cNvSpPr/>
      </xdr:nvSpPr>
      <xdr:spPr>
        <a:xfrm>
          <a:off x="3702050" y="10522712"/>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61739</xdr:rowOff>
    </xdr:from>
    <xdr:ext cx="736600" cy="259045"/>
    <xdr:sp macro="" textlink="">
      <xdr:nvSpPr>
        <xdr:cNvPr id="137" name="テキスト ボックス 136">
          <a:extLst>
            <a:ext uri="{FF2B5EF4-FFF2-40B4-BE49-F238E27FC236}">
              <a16:creationId xmlns:a16="http://schemas.microsoft.com/office/drawing/2014/main" id="{0514A26C-7D4F-4FF9-B57B-1C83DAF3C476}"/>
            </a:ext>
          </a:extLst>
        </xdr:cNvPr>
        <xdr:cNvSpPr txBox="1"/>
      </xdr:nvSpPr>
      <xdr:spPr>
        <a:xfrm>
          <a:off x="3409950" y="102979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67</xdr:row>
      <xdr:rowOff>118618</xdr:rowOff>
    </xdr:from>
    <xdr:to>
      <xdr:col>15</xdr:col>
      <xdr:colOff>82550</xdr:colOff>
      <xdr:row>67</xdr:row>
      <xdr:rowOff>147574</xdr:rowOff>
    </xdr:to>
    <xdr:cxnSp macro="">
      <xdr:nvCxnSpPr>
        <xdr:cNvPr id="138" name="直線コネクタ 137">
          <a:extLst>
            <a:ext uri="{FF2B5EF4-FFF2-40B4-BE49-F238E27FC236}">
              <a16:creationId xmlns:a16="http://schemas.microsoft.com/office/drawing/2014/main" id="{252D5A4C-4003-4E10-99E1-C93CA0D69F9D}"/>
            </a:ext>
          </a:extLst>
        </xdr:cNvPr>
        <xdr:cNvCxnSpPr/>
      </xdr:nvCxnSpPr>
      <xdr:spPr>
        <a:xfrm flipV="1">
          <a:off x="2127250" y="11180318"/>
          <a:ext cx="8128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64</xdr:row>
      <xdr:rowOff>143002</xdr:rowOff>
    </xdr:from>
    <xdr:to>
      <xdr:col>15</xdr:col>
      <xdr:colOff>133350</xdr:colOff>
      <xdr:row>65</xdr:row>
      <xdr:rowOff>73152</xdr:rowOff>
    </xdr:to>
    <xdr:sp macro="" textlink="">
      <xdr:nvSpPr>
        <xdr:cNvPr id="139" name="フローチャート: 判断 138">
          <a:extLst>
            <a:ext uri="{FF2B5EF4-FFF2-40B4-BE49-F238E27FC236}">
              <a16:creationId xmlns:a16="http://schemas.microsoft.com/office/drawing/2014/main" id="{97ECAB9B-13CE-4DC4-BCDD-454FB2E02F19}"/>
            </a:ext>
          </a:extLst>
        </xdr:cNvPr>
        <xdr:cNvSpPr/>
      </xdr:nvSpPr>
      <xdr:spPr>
        <a:xfrm>
          <a:off x="2889250" y="10709402"/>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83329</xdr:rowOff>
    </xdr:from>
    <xdr:ext cx="762000" cy="259045"/>
    <xdr:sp macro="" textlink="">
      <xdr:nvSpPr>
        <xdr:cNvPr id="140" name="テキスト ボックス 139">
          <a:extLst>
            <a:ext uri="{FF2B5EF4-FFF2-40B4-BE49-F238E27FC236}">
              <a16:creationId xmlns:a16="http://schemas.microsoft.com/office/drawing/2014/main" id="{BF97883D-A129-4018-99F7-9B1C7EB0EB60}"/>
            </a:ext>
          </a:extLst>
        </xdr:cNvPr>
        <xdr:cNvSpPr txBox="1"/>
      </xdr:nvSpPr>
      <xdr:spPr>
        <a:xfrm>
          <a:off x="2597150" y="10484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67</xdr:row>
      <xdr:rowOff>133096</xdr:rowOff>
    </xdr:from>
    <xdr:to>
      <xdr:col>11</xdr:col>
      <xdr:colOff>31750</xdr:colOff>
      <xdr:row>67</xdr:row>
      <xdr:rowOff>147574</xdr:rowOff>
    </xdr:to>
    <xdr:cxnSp macro="">
      <xdr:nvCxnSpPr>
        <xdr:cNvPr id="141" name="直線コネクタ 140">
          <a:extLst>
            <a:ext uri="{FF2B5EF4-FFF2-40B4-BE49-F238E27FC236}">
              <a16:creationId xmlns:a16="http://schemas.microsoft.com/office/drawing/2014/main" id="{D6B1331B-CBAD-40C3-9811-27164D1F2C25}"/>
            </a:ext>
          </a:extLst>
        </xdr:cNvPr>
        <xdr:cNvCxnSpPr/>
      </xdr:nvCxnSpPr>
      <xdr:spPr>
        <a:xfrm>
          <a:off x="1333500" y="11194796"/>
          <a:ext cx="793750" cy="14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64</xdr:row>
      <xdr:rowOff>147828</xdr:rowOff>
    </xdr:from>
    <xdr:to>
      <xdr:col>11</xdr:col>
      <xdr:colOff>82550</xdr:colOff>
      <xdr:row>65</xdr:row>
      <xdr:rowOff>77978</xdr:rowOff>
    </xdr:to>
    <xdr:sp macro="" textlink="">
      <xdr:nvSpPr>
        <xdr:cNvPr id="142" name="フローチャート: 判断 141">
          <a:extLst>
            <a:ext uri="{FF2B5EF4-FFF2-40B4-BE49-F238E27FC236}">
              <a16:creationId xmlns:a16="http://schemas.microsoft.com/office/drawing/2014/main" id="{43BA3AA3-5DB2-4A4C-ADAB-7B0E9A2844F0}"/>
            </a:ext>
          </a:extLst>
        </xdr:cNvPr>
        <xdr:cNvSpPr/>
      </xdr:nvSpPr>
      <xdr:spPr>
        <a:xfrm>
          <a:off x="2095500" y="10714228"/>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88155</xdr:rowOff>
    </xdr:from>
    <xdr:ext cx="762000" cy="259045"/>
    <xdr:sp macro="" textlink="">
      <xdr:nvSpPr>
        <xdr:cNvPr id="143" name="テキスト ボックス 142">
          <a:extLst>
            <a:ext uri="{FF2B5EF4-FFF2-40B4-BE49-F238E27FC236}">
              <a16:creationId xmlns:a16="http://schemas.microsoft.com/office/drawing/2014/main" id="{79D00134-9B24-4120-967C-24C90D7F7F31}"/>
            </a:ext>
          </a:extLst>
        </xdr:cNvPr>
        <xdr:cNvSpPr txBox="1"/>
      </xdr:nvSpPr>
      <xdr:spPr>
        <a:xfrm>
          <a:off x="1784350" y="104894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118872</xdr:rowOff>
    </xdr:from>
    <xdr:to>
      <xdr:col>7</xdr:col>
      <xdr:colOff>31750</xdr:colOff>
      <xdr:row>65</xdr:row>
      <xdr:rowOff>49022</xdr:rowOff>
    </xdr:to>
    <xdr:sp macro="" textlink="">
      <xdr:nvSpPr>
        <xdr:cNvPr id="144" name="フローチャート: 判断 143">
          <a:extLst>
            <a:ext uri="{FF2B5EF4-FFF2-40B4-BE49-F238E27FC236}">
              <a16:creationId xmlns:a16="http://schemas.microsoft.com/office/drawing/2014/main" id="{293C383A-1A41-415A-BE89-41855AAD48A4}"/>
            </a:ext>
          </a:extLst>
        </xdr:cNvPr>
        <xdr:cNvSpPr/>
      </xdr:nvSpPr>
      <xdr:spPr>
        <a:xfrm>
          <a:off x="1282700" y="10685272"/>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59199</xdr:rowOff>
    </xdr:from>
    <xdr:ext cx="762000" cy="259045"/>
    <xdr:sp macro="" textlink="">
      <xdr:nvSpPr>
        <xdr:cNvPr id="145" name="テキスト ボックス 144">
          <a:extLst>
            <a:ext uri="{FF2B5EF4-FFF2-40B4-BE49-F238E27FC236}">
              <a16:creationId xmlns:a16="http://schemas.microsoft.com/office/drawing/2014/main" id="{E5C9826F-7C3F-4291-A7F5-B287AEC9E9B3}"/>
            </a:ext>
          </a:extLst>
        </xdr:cNvPr>
        <xdr:cNvSpPr txBox="1"/>
      </xdr:nvSpPr>
      <xdr:spPr>
        <a:xfrm>
          <a:off x="971550" y="104604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8861A04-2F87-4550-962C-3C88192F9066}"/>
            </a:ext>
          </a:extLst>
        </xdr:cNvPr>
        <xdr:cNvSpPr txBox="1"/>
      </xdr:nvSpPr>
      <xdr:spPr>
        <a:xfrm>
          <a:off x="4318000" y="1155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592EC95-7134-4638-81AA-2AB7B120AA88}"/>
            </a:ext>
          </a:extLst>
        </xdr:cNvPr>
        <xdr:cNvSpPr txBox="1"/>
      </xdr:nvSpPr>
      <xdr:spPr>
        <a:xfrm>
          <a:off x="3556000" y="1155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CA87D2B2-9FA9-42CF-9746-88BAA1D45581}"/>
            </a:ext>
          </a:extLst>
        </xdr:cNvPr>
        <xdr:cNvSpPr txBox="1"/>
      </xdr:nvSpPr>
      <xdr:spPr>
        <a:xfrm>
          <a:off x="2743200" y="1155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73BEA9E8-8DA6-4821-A2CB-BF9363EE223C}"/>
            </a:ext>
          </a:extLst>
        </xdr:cNvPr>
        <xdr:cNvSpPr txBox="1"/>
      </xdr:nvSpPr>
      <xdr:spPr>
        <a:xfrm>
          <a:off x="1930400" y="1155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1F13D07-BE71-4903-879A-8C02708C918C}"/>
            </a:ext>
          </a:extLst>
        </xdr:cNvPr>
        <xdr:cNvSpPr txBox="1"/>
      </xdr:nvSpPr>
      <xdr:spPr>
        <a:xfrm>
          <a:off x="1136650" y="1155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66</xdr:row>
      <xdr:rowOff>108966</xdr:rowOff>
    </xdr:from>
    <xdr:to>
      <xdr:col>23</xdr:col>
      <xdr:colOff>184150</xdr:colOff>
      <xdr:row>67</xdr:row>
      <xdr:rowOff>39116</xdr:rowOff>
    </xdr:to>
    <xdr:sp macro="" textlink="">
      <xdr:nvSpPr>
        <xdr:cNvPr id="151" name="楕円 150">
          <a:extLst>
            <a:ext uri="{FF2B5EF4-FFF2-40B4-BE49-F238E27FC236}">
              <a16:creationId xmlns:a16="http://schemas.microsoft.com/office/drawing/2014/main" id="{4E6AD2D4-7BAF-4577-8B6D-28B684FD16D8}"/>
            </a:ext>
          </a:extLst>
        </xdr:cNvPr>
        <xdr:cNvSpPr/>
      </xdr:nvSpPr>
      <xdr:spPr>
        <a:xfrm>
          <a:off x="4464050" y="11005566"/>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66</xdr:row>
      <xdr:rowOff>4843</xdr:rowOff>
    </xdr:from>
    <xdr:ext cx="762000" cy="259045"/>
    <xdr:sp macro="" textlink="">
      <xdr:nvSpPr>
        <xdr:cNvPr id="152" name="財政構造の弾力性該当値テキスト">
          <a:extLst>
            <a:ext uri="{FF2B5EF4-FFF2-40B4-BE49-F238E27FC236}">
              <a16:creationId xmlns:a16="http://schemas.microsoft.com/office/drawing/2014/main" id="{46226FC5-C820-4BA9-8A51-0C3AAAAADBBC}"/>
            </a:ext>
          </a:extLst>
        </xdr:cNvPr>
        <xdr:cNvSpPr txBox="1"/>
      </xdr:nvSpPr>
      <xdr:spPr>
        <a:xfrm>
          <a:off x="4584700" y="10901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65</xdr:row>
      <xdr:rowOff>92202</xdr:rowOff>
    </xdr:from>
    <xdr:to>
      <xdr:col>19</xdr:col>
      <xdr:colOff>184150</xdr:colOff>
      <xdr:row>66</xdr:row>
      <xdr:rowOff>22352</xdr:rowOff>
    </xdr:to>
    <xdr:sp macro="" textlink="">
      <xdr:nvSpPr>
        <xdr:cNvPr id="153" name="楕円 152">
          <a:extLst>
            <a:ext uri="{FF2B5EF4-FFF2-40B4-BE49-F238E27FC236}">
              <a16:creationId xmlns:a16="http://schemas.microsoft.com/office/drawing/2014/main" id="{6B69DA4B-250C-4EDC-9926-8B4C323B5969}"/>
            </a:ext>
          </a:extLst>
        </xdr:cNvPr>
        <xdr:cNvSpPr/>
      </xdr:nvSpPr>
      <xdr:spPr>
        <a:xfrm>
          <a:off x="3702050" y="10823702"/>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66</xdr:row>
      <xdr:rowOff>7129</xdr:rowOff>
    </xdr:from>
    <xdr:ext cx="736600" cy="259045"/>
    <xdr:sp macro="" textlink="">
      <xdr:nvSpPr>
        <xdr:cNvPr id="154" name="テキスト ボックス 153">
          <a:extLst>
            <a:ext uri="{FF2B5EF4-FFF2-40B4-BE49-F238E27FC236}">
              <a16:creationId xmlns:a16="http://schemas.microsoft.com/office/drawing/2014/main" id="{AC600D71-CC77-43A0-8D40-922767E93AE5}"/>
            </a:ext>
          </a:extLst>
        </xdr:cNvPr>
        <xdr:cNvSpPr txBox="1"/>
      </xdr:nvSpPr>
      <xdr:spPr>
        <a:xfrm>
          <a:off x="3409950" y="109037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67</xdr:row>
      <xdr:rowOff>67818</xdr:rowOff>
    </xdr:from>
    <xdr:to>
      <xdr:col>15</xdr:col>
      <xdr:colOff>133350</xdr:colOff>
      <xdr:row>67</xdr:row>
      <xdr:rowOff>169418</xdr:rowOff>
    </xdr:to>
    <xdr:sp macro="" textlink="">
      <xdr:nvSpPr>
        <xdr:cNvPr id="155" name="楕円 154">
          <a:extLst>
            <a:ext uri="{FF2B5EF4-FFF2-40B4-BE49-F238E27FC236}">
              <a16:creationId xmlns:a16="http://schemas.microsoft.com/office/drawing/2014/main" id="{191FD115-517F-4A39-B1C3-1406E8456D17}"/>
            </a:ext>
          </a:extLst>
        </xdr:cNvPr>
        <xdr:cNvSpPr/>
      </xdr:nvSpPr>
      <xdr:spPr>
        <a:xfrm>
          <a:off x="2889250" y="11129518"/>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67</xdr:row>
      <xdr:rowOff>154195</xdr:rowOff>
    </xdr:from>
    <xdr:ext cx="762000" cy="259045"/>
    <xdr:sp macro="" textlink="">
      <xdr:nvSpPr>
        <xdr:cNvPr id="156" name="テキスト ボックス 155">
          <a:extLst>
            <a:ext uri="{FF2B5EF4-FFF2-40B4-BE49-F238E27FC236}">
              <a16:creationId xmlns:a16="http://schemas.microsoft.com/office/drawing/2014/main" id="{7EE1DCC6-76F1-4003-88AC-4EC15AC8E732}"/>
            </a:ext>
          </a:extLst>
        </xdr:cNvPr>
        <xdr:cNvSpPr txBox="1"/>
      </xdr:nvSpPr>
      <xdr:spPr>
        <a:xfrm>
          <a:off x="2597150" y="112158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67</xdr:row>
      <xdr:rowOff>96774</xdr:rowOff>
    </xdr:from>
    <xdr:to>
      <xdr:col>11</xdr:col>
      <xdr:colOff>82550</xdr:colOff>
      <xdr:row>68</xdr:row>
      <xdr:rowOff>26924</xdr:rowOff>
    </xdr:to>
    <xdr:sp macro="" textlink="">
      <xdr:nvSpPr>
        <xdr:cNvPr id="157" name="楕円 156">
          <a:extLst>
            <a:ext uri="{FF2B5EF4-FFF2-40B4-BE49-F238E27FC236}">
              <a16:creationId xmlns:a16="http://schemas.microsoft.com/office/drawing/2014/main" id="{201BAA8E-C623-48EA-8524-83421F4CBEBF}"/>
            </a:ext>
          </a:extLst>
        </xdr:cNvPr>
        <xdr:cNvSpPr/>
      </xdr:nvSpPr>
      <xdr:spPr>
        <a:xfrm>
          <a:off x="2095500" y="11158474"/>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68</xdr:row>
      <xdr:rowOff>11701</xdr:rowOff>
    </xdr:from>
    <xdr:ext cx="762000" cy="259045"/>
    <xdr:sp macro="" textlink="">
      <xdr:nvSpPr>
        <xdr:cNvPr id="158" name="テキスト ボックス 157">
          <a:extLst>
            <a:ext uri="{FF2B5EF4-FFF2-40B4-BE49-F238E27FC236}">
              <a16:creationId xmlns:a16="http://schemas.microsoft.com/office/drawing/2014/main" id="{D77F1996-EFF8-44CC-B6AB-1675D99AB434}"/>
            </a:ext>
          </a:extLst>
        </xdr:cNvPr>
        <xdr:cNvSpPr txBox="1"/>
      </xdr:nvSpPr>
      <xdr:spPr>
        <a:xfrm>
          <a:off x="1784350" y="11238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67</xdr:row>
      <xdr:rowOff>82296</xdr:rowOff>
    </xdr:from>
    <xdr:to>
      <xdr:col>7</xdr:col>
      <xdr:colOff>31750</xdr:colOff>
      <xdr:row>68</xdr:row>
      <xdr:rowOff>12446</xdr:rowOff>
    </xdr:to>
    <xdr:sp macro="" textlink="">
      <xdr:nvSpPr>
        <xdr:cNvPr id="159" name="楕円 158">
          <a:extLst>
            <a:ext uri="{FF2B5EF4-FFF2-40B4-BE49-F238E27FC236}">
              <a16:creationId xmlns:a16="http://schemas.microsoft.com/office/drawing/2014/main" id="{9FCAB2E8-6DD7-444B-882A-2A3E4B8FD2A7}"/>
            </a:ext>
          </a:extLst>
        </xdr:cNvPr>
        <xdr:cNvSpPr/>
      </xdr:nvSpPr>
      <xdr:spPr>
        <a:xfrm>
          <a:off x="1282700" y="11143996"/>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67</xdr:row>
      <xdr:rowOff>168673</xdr:rowOff>
    </xdr:from>
    <xdr:ext cx="762000" cy="259045"/>
    <xdr:sp macro="" textlink="">
      <xdr:nvSpPr>
        <xdr:cNvPr id="160" name="テキスト ボックス 159">
          <a:extLst>
            <a:ext uri="{FF2B5EF4-FFF2-40B4-BE49-F238E27FC236}">
              <a16:creationId xmlns:a16="http://schemas.microsoft.com/office/drawing/2014/main" id="{F210843C-0FFA-444B-B05A-322023605CE3}"/>
            </a:ext>
          </a:extLst>
        </xdr:cNvPr>
        <xdr:cNvSpPr txBox="1"/>
      </xdr:nvSpPr>
      <xdr:spPr>
        <a:xfrm>
          <a:off x="971550" y="112240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a:extLst>
            <a:ext uri="{FF2B5EF4-FFF2-40B4-BE49-F238E27FC236}">
              <a16:creationId xmlns:a16="http://schemas.microsoft.com/office/drawing/2014/main" id="{BBD5900C-5B70-442F-9AB2-307AF6B651FF}"/>
            </a:ext>
          </a:extLst>
        </xdr:cNvPr>
        <xdr:cNvSpPr/>
      </xdr:nvSpPr>
      <xdr:spPr>
        <a:xfrm>
          <a:off x="704850" y="12172950"/>
          <a:ext cx="46228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a:extLst>
            <a:ext uri="{FF2B5EF4-FFF2-40B4-BE49-F238E27FC236}">
              <a16:creationId xmlns:a16="http://schemas.microsoft.com/office/drawing/2014/main" id="{CD1DFAF5-0332-4519-95BA-EB6C0775BC6A}"/>
            </a:ext>
          </a:extLst>
        </xdr:cNvPr>
        <xdr:cNvSpPr txBox="1"/>
      </xdr:nvSpPr>
      <xdr:spPr>
        <a:xfrm>
          <a:off x="746553" y="1252220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a:extLst>
            <a:ext uri="{FF2B5EF4-FFF2-40B4-BE49-F238E27FC236}">
              <a16:creationId xmlns:a16="http://schemas.microsoft.com/office/drawing/2014/main" id="{2314C82D-FA46-43D2-BB9A-F5685EEC6AAE}"/>
            </a:ext>
          </a:extLst>
        </xdr:cNvPr>
        <xdr:cNvSpPr txBox="1"/>
      </xdr:nvSpPr>
      <xdr:spPr>
        <a:xfrm>
          <a:off x="3787347" y="1249680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[152,678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a:extLst>
            <a:ext uri="{FF2B5EF4-FFF2-40B4-BE49-F238E27FC236}">
              <a16:creationId xmlns:a16="http://schemas.microsoft.com/office/drawing/2014/main" id="{229C2FC5-3E5F-464E-A683-8A20790F8D4D}"/>
            </a:ext>
          </a:extLst>
        </xdr:cNvPr>
        <xdr:cNvSpPr/>
      </xdr:nvSpPr>
      <xdr:spPr>
        <a:xfrm>
          <a:off x="5372100" y="12414250"/>
          <a:ext cx="139065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a:extLst>
            <a:ext uri="{FF2B5EF4-FFF2-40B4-BE49-F238E27FC236}">
              <a16:creationId xmlns:a16="http://schemas.microsoft.com/office/drawing/2014/main" id="{8F1C26A2-11B3-4E79-A778-B385BD1FCDD4}"/>
            </a:ext>
          </a:extLst>
        </xdr:cNvPr>
        <xdr:cNvSpPr/>
      </xdr:nvSpPr>
      <xdr:spPr>
        <a:xfrm>
          <a:off x="5372100" y="12598400"/>
          <a:ext cx="139065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a:extLst>
            <a:ext uri="{FF2B5EF4-FFF2-40B4-BE49-F238E27FC236}">
              <a16:creationId xmlns:a16="http://schemas.microsoft.com/office/drawing/2014/main" id="{E29EB214-7AD5-4A28-A3AD-851519C63989}"/>
            </a:ext>
          </a:extLst>
        </xdr:cNvPr>
        <xdr:cNvSpPr/>
      </xdr:nvSpPr>
      <xdr:spPr>
        <a:xfrm>
          <a:off x="6870700" y="12414250"/>
          <a:ext cx="11557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a:extLst>
            <a:ext uri="{FF2B5EF4-FFF2-40B4-BE49-F238E27FC236}">
              <a16:creationId xmlns:a16="http://schemas.microsoft.com/office/drawing/2014/main" id="{6201FF43-B1DA-4406-88C3-97668FCD2B45}"/>
            </a:ext>
          </a:extLst>
        </xdr:cNvPr>
        <xdr:cNvSpPr/>
      </xdr:nvSpPr>
      <xdr:spPr>
        <a:xfrm>
          <a:off x="6870700" y="12598400"/>
          <a:ext cx="11557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a:extLst>
            <a:ext uri="{FF2B5EF4-FFF2-40B4-BE49-F238E27FC236}">
              <a16:creationId xmlns:a16="http://schemas.microsoft.com/office/drawing/2014/main" id="{554C43FB-5A38-45DD-BFA0-3B24B1ECE9EE}"/>
            </a:ext>
          </a:extLst>
        </xdr:cNvPr>
        <xdr:cNvSpPr/>
      </xdr:nvSpPr>
      <xdr:spPr>
        <a:xfrm>
          <a:off x="8197850" y="12414250"/>
          <a:ext cx="11557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a:extLst>
            <a:ext uri="{FF2B5EF4-FFF2-40B4-BE49-F238E27FC236}">
              <a16:creationId xmlns:a16="http://schemas.microsoft.com/office/drawing/2014/main" id="{FEE34DB8-547F-4F86-B923-2D7137BFC7BF}"/>
            </a:ext>
          </a:extLst>
        </xdr:cNvPr>
        <xdr:cNvSpPr/>
      </xdr:nvSpPr>
      <xdr:spPr>
        <a:xfrm>
          <a:off x="8197850" y="12598400"/>
          <a:ext cx="11557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a:extLst>
            <a:ext uri="{FF2B5EF4-FFF2-40B4-BE49-F238E27FC236}">
              <a16:creationId xmlns:a16="http://schemas.microsoft.com/office/drawing/2014/main" id="{8768A9AA-5428-4B4C-96CA-2D098B7C264D}"/>
            </a:ext>
          </a:extLst>
        </xdr:cNvPr>
        <xdr:cNvSpPr/>
      </xdr:nvSpPr>
      <xdr:spPr>
        <a:xfrm>
          <a:off x="704850" y="12903200"/>
          <a:ext cx="4622800" cy="23241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a:extLst>
            <a:ext uri="{FF2B5EF4-FFF2-40B4-BE49-F238E27FC236}">
              <a16:creationId xmlns:a16="http://schemas.microsoft.com/office/drawing/2014/main" id="{6BA91BB3-3C76-4F72-BA75-94E95EEE822C}"/>
            </a:ext>
          </a:extLst>
        </xdr:cNvPr>
        <xdr:cNvSpPr/>
      </xdr:nvSpPr>
      <xdr:spPr>
        <a:xfrm>
          <a:off x="5499100" y="12903200"/>
          <a:ext cx="5480050" cy="23241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a:extLst>
            <a:ext uri="{FF2B5EF4-FFF2-40B4-BE49-F238E27FC236}">
              <a16:creationId xmlns:a16="http://schemas.microsoft.com/office/drawing/2014/main" id="{34DA5D62-FDE4-4B39-BC79-64E3AE40BE28}"/>
            </a:ext>
          </a:extLst>
        </xdr:cNvPr>
        <xdr:cNvSpPr/>
      </xdr:nvSpPr>
      <xdr:spPr>
        <a:xfrm>
          <a:off x="5499100" y="12903200"/>
          <a:ext cx="34544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a:extLst>
            <a:ext uri="{FF2B5EF4-FFF2-40B4-BE49-F238E27FC236}">
              <a16:creationId xmlns:a16="http://schemas.microsoft.com/office/drawing/2014/main" id="{48A61BFA-CF73-4DFB-94E0-015B96CF17B6}"/>
            </a:ext>
          </a:extLst>
        </xdr:cNvPr>
        <xdr:cNvSpPr txBox="1"/>
      </xdr:nvSpPr>
      <xdr:spPr>
        <a:xfrm>
          <a:off x="5607050" y="13208000"/>
          <a:ext cx="5251450" cy="196215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000">
              <a:solidFill>
                <a:schemeClr val="dk1"/>
              </a:solidFill>
              <a:effectLst/>
              <a:latin typeface="+mn-lt"/>
              <a:ea typeface="+mn-ea"/>
              <a:cs typeface="+mn-cs"/>
            </a:rPr>
            <a:t>　人件費は職員数の減</a:t>
          </a:r>
          <a:r>
            <a:rPr kumimoji="1" lang="ja-JP" altLang="en-US" sz="1000">
              <a:solidFill>
                <a:schemeClr val="dk1"/>
              </a:solidFill>
              <a:effectLst/>
              <a:latin typeface="+mn-lt"/>
              <a:ea typeface="+mn-ea"/>
              <a:cs typeface="+mn-cs"/>
            </a:rPr>
            <a:t>（▲</a:t>
          </a:r>
          <a:r>
            <a:rPr kumimoji="1" lang="en-US" altLang="ja-JP" sz="1000">
              <a:solidFill>
                <a:schemeClr val="dk1"/>
              </a:solidFill>
              <a:effectLst/>
              <a:latin typeface="+mn-lt"/>
              <a:ea typeface="+mn-ea"/>
              <a:cs typeface="+mn-cs"/>
            </a:rPr>
            <a:t>2.1</a:t>
          </a:r>
          <a:r>
            <a:rPr kumimoji="1" lang="ja-JP" altLang="en-US" sz="1000">
              <a:solidFill>
                <a:schemeClr val="dk1"/>
              </a:solidFill>
              <a:effectLst/>
              <a:latin typeface="+mn-lt"/>
              <a:ea typeface="+mn-ea"/>
              <a:cs typeface="+mn-cs"/>
            </a:rPr>
            <a:t>億円）</a:t>
          </a:r>
          <a:r>
            <a:rPr kumimoji="1" lang="ja-JP" altLang="ja-JP" sz="1000">
              <a:solidFill>
                <a:schemeClr val="dk1"/>
              </a:solidFill>
              <a:effectLst/>
              <a:latin typeface="+mn-lt"/>
              <a:ea typeface="+mn-ea"/>
              <a:cs typeface="+mn-cs"/>
            </a:rPr>
            <a:t>などにより前年度と比べ</a:t>
          </a:r>
          <a:r>
            <a:rPr kumimoji="1" lang="en-US" altLang="ja-JP" sz="1000">
              <a:solidFill>
                <a:schemeClr val="dk1"/>
              </a:solidFill>
              <a:effectLst/>
              <a:latin typeface="+mn-lt"/>
              <a:ea typeface="+mn-ea"/>
              <a:cs typeface="+mn-cs"/>
            </a:rPr>
            <a:t>3.1</a:t>
          </a:r>
          <a:r>
            <a:rPr kumimoji="1" lang="ja-JP" altLang="ja-JP" sz="1000">
              <a:solidFill>
                <a:schemeClr val="dk1"/>
              </a:solidFill>
              <a:effectLst/>
              <a:latin typeface="+mn-lt"/>
              <a:ea typeface="+mn-ea"/>
              <a:cs typeface="+mn-cs"/>
            </a:rPr>
            <a:t>億円減少している。</a:t>
          </a:r>
          <a:endParaRPr lang="ja-JP" altLang="ja-JP" sz="1100">
            <a:effectLst/>
          </a:endParaRPr>
        </a:p>
        <a:p>
          <a:r>
            <a:rPr kumimoji="1" lang="ja-JP" altLang="ja-JP" sz="1000">
              <a:solidFill>
                <a:schemeClr val="dk1"/>
              </a:solidFill>
              <a:effectLst/>
              <a:latin typeface="+mn-lt"/>
              <a:ea typeface="+mn-ea"/>
              <a:cs typeface="+mn-cs"/>
            </a:rPr>
            <a:t>　物件費は、新型インフルエンザ等対策事業の委託料等の増（</a:t>
          </a:r>
          <a:r>
            <a:rPr kumimoji="1" lang="en-US" altLang="ja-JP" sz="1000">
              <a:solidFill>
                <a:schemeClr val="dk1"/>
              </a:solidFill>
              <a:effectLst/>
              <a:latin typeface="+mn-lt"/>
              <a:ea typeface="+mn-ea"/>
              <a:cs typeface="+mn-cs"/>
            </a:rPr>
            <a:t>+9.2</a:t>
          </a:r>
          <a:r>
            <a:rPr kumimoji="1" lang="ja-JP" altLang="ja-JP" sz="1000">
              <a:solidFill>
                <a:schemeClr val="dk1"/>
              </a:solidFill>
              <a:effectLst/>
              <a:latin typeface="+mn-lt"/>
              <a:ea typeface="+mn-ea"/>
              <a:cs typeface="+mn-cs"/>
            </a:rPr>
            <a:t>億円）、住民税非課税世帯等に対する臨時特別給付金給付事業の委託料の増（</a:t>
          </a:r>
          <a:r>
            <a:rPr kumimoji="1" lang="en-US" altLang="ja-JP" sz="1000">
              <a:solidFill>
                <a:schemeClr val="dk1"/>
              </a:solidFill>
              <a:effectLst/>
              <a:latin typeface="+mn-lt"/>
              <a:ea typeface="+mn-ea"/>
              <a:cs typeface="+mn-cs"/>
            </a:rPr>
            <a:t>+5.9</a:t>
          </a:r>
          <a:r>
            <a:rPr kumimoji="1" lang="ja-JP" altLang="ja-JP" sz="1000">
              <a:solidFill>
                <a:schemeClr val="dk1"/>
              </a:solidFill>
              <a:effectLst/>
              <a:latin typeface="+mn-lt"/>
              <a:ea typeface="+mn-ea"/>
              <a:cs typeface="+mn-cs"/>
            </a:rPr>
            <a:t>億円）や学校給食材料費の需用費の増（</a:t>
          </a:r>
          <a:r>
            <a:rPr kumimoji="1" lang="en-US" altLang="ja-JP" sz="1000">
              <a:solidFill>
                <a:schemeClr val="dk1"/>
              </a:solidFill>
              <a:effectLst/>
              <a:latin typeface="+mn-lt"/>
              <a:ea typeface="+mn-ea"/>
              <a:cs typeface="+mn-cs"/>
            </a:rPr>
            <a:t>+2.5</a:t>
          </a:r>
          <a:r>
            <a:rPr kumimoji="1" lang="ja-JP" altLang="ja-JP" sz="1000">
              <a:solidFill>
                <a:schemeClr val="dk1"/>
              </a:solidFill>
              <a:effectLst/>
              <a:latin typeface="+mn-lt"/>
              <a:ea typeface="+mn-ea"/>
              <a:cs typeface="+mn-cs"/>
            </a:rPr>
            <a:t>億円）などにより、前年度と比べて</a:t>
          </a:r>
          <a:r>
            <a:rPr kumimoji="1" lang="en-US" altLang="ja-JP" sz="1000">
              <a:solidFill>
                <a:schemeClr val="dk1"/>
              </a:solidFill>
              <a:effectLst/>
              <a:latin typeface="+mn-lt"/>
              <a:ea typeface="+mn-ea"/>
              <a:cs typeface="+mn-cs"/>
            </a:rPr>
            <a:t>19.2</a:t>
          </a:r>
          <a:r>
            <a:rPr kumimoji="1" lang="ja-JP" altLang="ja-JP" sz="1000">
              <a:solidFill>
                <a:schemeClr val="dk1"/>
              </a:solidFill>
              <a:effectLst/>
              <a:latin typeface="+mn-lt"/>
              <a:ea typeface="+mn-ea"/>
              <a:cs typeface="+mn-cs"/>
            </a:rPr>
            <a:t>億円増加している。</a:t>
          </a:r>
          <a:endParaRPr lang="ja-JP" altLang="ja-JP" sz="1100">
            <a:effectLst/>
          </a:endParaRPr>
        </a:p>
        <a:p>
          <a:r>
            <a:rPr kumimoji="1" lang="ja-JP" altLang="ja-JP" sz="1000">
              <a:solidFill>
                <a:schemeClr val="dk1"/>
              </a:solidFill>
              <a:effectLst/>
              <a:latin typeface="+mn-lt"/>
              <a:ea typeface="+mn-ea"/>
              <a:cs typeface="+mn-cs"/>
            </a:rPr>
            <a:t>　人口が減少</a:t>
          </a:r>
          <a:r>
            <a:rPr lang="en-US" altLang="ja-JP" sz="1000">
              <a:solidFill>
                <a:schemeClr val="dk1"/>
              </a:solidFill>
              <a:effectLst/>
              <a:latin typeface="+mn-lt"/>
              <a:ea typeface="+mn-ea"/>
              <a:cs typeface="+mn-cs"/>
            </a:rPr>
            <a:t>392,817</a:t>
          </a:r>
          <a:r>
            <a:rPr lang="ja-JP" altLang="ja-JP" sz="1000">
              <a:solidFill>
                <a:schemeClr val="dk1"/>
              </a:solidFill>
              <a:effectLst/>
              <a:latin typeface="+mn-lt"/>
              <a:ea typeface="+mn-ea"/>
              <a:cs typeface="+mn-cs"/>
            </a:rPr>
            <a:t>人→</a:t>
          </a:r>
          <a:r>
            <a:rPr lang="en-US" altLang="ja-JP" sz="1000">
              <a:solidFill>
                <a:schemeClr val="dk1"/>
              </a:solidFill>
              <a:effectLst/>
              <a:latin typeface="+mn-lt"/>
              <a:ea typeface="+mn-ea"/>
              <a:cs typeface="+mn-cs"/>
            </a:rPr>
            <a:t>388,197</a:t>
          </a:r>
          <a:r>
            <a:rPr lang="ja-JP" altLang="ja-JP" sz="1000">
              <a:solidFill>
                <a:schemeClr val="dk1"/>
              </a:solidFill>
              <a:effectLst/>
              <a:latin typeface="+mn-lt"/>
              <a:ea typeface="+mn-ea"/>
              <a:cs typeface="+mn-cs"/>
            </a:rPr>
            <a:t>人（▲</a:t>
          </a:r>
          <a:r>
            <a:rPr lang="en-US" altLang="ja-JP" sz="1000">
              <a:solidFill>
                <a:schemeClr val="dk1"/>
              </a:solidFill>
              <a:effectLst/>
              <a:latin typeface="+mn-lt"/>
              <a:ea typeface="+mn-ea"/>
              <a:cs typeface="+mn-cs"/>
            </a:rPr>
            <a:t>4,620</a:t>
          </a:r>
          <a:r>
            <a:rPr lang="ja-JP" altLang="ja-JP" sz="1000">
              <a:solidFill>
                <a:schemeClr val="dk1"/>
              </a:solidFill>
              <a:effectLst/>
              <a:latin typeface="+mn-lt"/>
              <a:ea typeface="+mn-ea"/>
              <a:cs typeface="+mn-cs"/>
            </a:rPr>
            <a:t>人）</a:t>
          </a:r>
          <a:r>
            <a:rPr kumimoji="1" lang="ja-JP" altLang="ja-JP" sz="1000">
              <a:solidFill>
                <a:schemeClr val="dk1"/>
              </a:solidFill>
              <a:effectLst/>
              <a:latin typeface="+mn-lt"/>
              <a:ea typeface="+mn-ea"/>
              <a:cs typeface="+mn-cs"/>
            </a:rPr>
            <a:t>したことの影響もあり人口１人当たりの額が増加（</a:t>
          </a:r>
          <a:r>
            <a:rPr kumimoji="1" lang="en-US" altLang="ja-JP" sz="1000">
              <a:solidFill>
                <a:schemeClr val="dk1"/>
              </a:solidFill>
              <a:effectLst/>
              <a:latin typeface="+mn-lt"/>
              <a:ea typeface="+mn-ea"/>
              <a:cs typeface="+mn-cs"/>
            </a:rPr>
            <a:t>+6,086</a:t>
          </a:r>
          <a:r>
            <a:rPr kumimoji="1" lang="ja-JP" altLang="ja-JP" sz="1000">
              <a:solidFill>
                <a:schemeClr val="dk1"/>
              </a:solidFill>
              <a:effectLst/>
              <a:latin typeface="+mn-lt"/>
              <a:ea typeface="+mn-ea"/>
              <a:cs typeface="+mn-cs"/>
            </a:rPr>
            <a:t>円）するなど、増加傾向にあることから、一層の事業の見直しや事務の効率化、人員配置の適正化に努める。</a:t>
          </a:r>
          <a:endParaRPr lang="ja-JP" altLang="ja-JP" sz="1100">
            <a:effectLst/>
          </a:endParaRPr>
        </a:p>
      </xdr:txBody>
    </xdr:sp>
    <xdr:clientData/>
  </xdr:twoCellAnchor>
  <xdr:oneCellAnchor>
    <xdr:from>
      <xdr:col>3</xdr:col>
      <xdr:colOff>95250</xdr:colOff>
      <xdr:row>77</xdr:row>
      <xdr:rowOff>6350</xdr:rowOff>
    </xdr:from>
    <xdr:ext cx="349839" cy="225703"/>
    <xdr:sp macro="" textlink="">
      <xdr:nvSpPr>
        <xdr:cNvPr id="174" name="テキスト ボックス 173">
          <a:extLst>
            <a:ext uri="{FF2B5EF4-FFF2-40B4-BE49-F238E27FC236}">
              <a16:creationId xmlns:a16="http://schemas.microsoft.com/office/drawing/2014/main" id="{DB3477DC-11FA-4583-A41C-369D34CE3FB2}"/>
            </a:ext>
          </a:extLst>
        </xdr:cNvPr>
        <xdr:cNvSpPr txBox="1"/>
      </xdr:nvSpPr>
      <xdr:spPr>
        <a:xfrm>
          <a:off x="666750" y="127190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a:extLst>
            <a:ext uri="{FF2B5EF4-FFF2-40B4-BE49-F238E27FC236}">
              <a16:creationId xmlns:a16="http://schemas.microsoft.com/office/drawing/2014/main" id="{D3290C2F-B1A5-461A-982E-23C1CC9846EB}"/>
            </a:ext>
          </a:extLst>
        </xdr:cNvPr>
        <xdr:cNvCxnSpPr/>
      </xdr:nvCxnSpPr>
      <xdr:spPr>
        <a:xfrm>
          <a:off x="704850" y="152273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a:extLst>
            <a:ext uri="{FF2B5EF4-FFF2-40B4-BE49-F238E27FC236}">
              <a16:creationId xmlns:a16="http://schemas.microsoft.com/office/drawing/2014/main" id="{DF924FB7-2D8D-4601-8145-2FA56A63A3B4}"/>
            </a:ext>
          </a:extLst>
        </xdr:cNvPr>
        <xdr:cNvSpPr txBox="1"/>
      </xdr:nvSpPr>
      <xdr:spPr>
        <a:xfrm>
          <a:off x="0" y="15091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7" name="直線コネクタ 176">
          <a:extLst>
            <a:ext uri="{FF2B5EF4-FFF2-40B4-BE49-F238E27FC236}">
              <a16:creationId xmlns:a16="http://schemas.microsoft.com/office/drawing/2014/main" id="{0B112E14-B439-43B7-8C77-1A4AB61013F4}"/>
            </a:ext>
          </a:extLst>
        </xdr:cNvPr>
        <xdr:cNvCxnSpPr/>
      </xdr:nvCxnSpPr>
      <xdr:spPr>
        <a:xfrm>
          <a:off x="704850" y="14844184"/>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8" name="テキスト ボックス 177">
          <a:extLst>
            <a:ext uri="{FF2B5EF4-FFF2-40B4-BE49-F238E27FC236}">
              <a16:creationId xmlns:a16="http://schemas.microsoft.com/office/drawing/2014/main" id="{5C853025-E4FA-441B-AED5-A5AE83A4D6F3}"/>
            </a:ext>
          </a:extLst>
        </xdr:cNvPr>
        <xdr:cNvSpPr txBox="1"/>
      </xdr:nvSpPr>
      <xdr:spPr>
        <a:xfrm>
          <a:off x="0" y="14701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9" name="直線コネクタ 178">
          <a:extLst>
            <a:ext uri="{FF2B5EF4-FFF2-40B4-BE49-F238E27FC236}">
              <a16:creationId xmlns:a16="http://schemas.microsoft.com/office/drawing/2014/main" id="{40FCD865-639A-45ED-9A2F-AC1AAB947146}"/>
            </a:ext>
          </a:extLst>
        </xdr:cNvPr>
        <xdr:cNvCxnSpPr/>
      </xdr:nvCxnSpPr>
      <xdr:spPr>
        <a:xfrm>
          <a:off x="704850" y="14454716"/>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0" name="テキスト ボックス 179">
          <a:extLst>
            <a:ext uri="{FF2B5EF4-FFF2-40B4-BE49-F238E27FC236}">
              <a16:creationId xmlns:a16="http://schemas.microsoft.com/office/drawing/2014/main" id="{27A50C53-2F3D-4BFE-832F-42425024DFCA}"/>
            </a:ext>
          </a:extLst>
        </xdr:cNvPr>
        <xdr:cNvSpPr txBox="1"/>
      </xdr:nvSpPr>
      <xdr:spPr>
        <a:xfrm>
          <a:off x="0" y="143188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1" name="直線コネクタ 180">
          <a:extLst>
            <a:ext uri="{FF2B5EF4-FFF2-40B4-BE49-F238E27FC236}">
              <a16:creationId xmlns:a16="http://schemas.microsoft.com/office/drawing/2014/main" id="{047E4C4D-D777-4CE2-B261-F9C58EB0C42E}"/>
            </a:ext>
          </a:extLst>
        </xdr:cNvPr>
        <xdr:cNvCxnSpPr/>
      </xdr:nvCxnSpPr>
      <xdr:spPr>
        <a:xfrm>
          <a:off x="704850" y="140652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2" name="テキスト ボックス 181">
          <a:extLst>
            <a:ext uri="{FF2B5EF4-FFF2-40B4-BE49-F238E27FC236}">
              <a16:creationId xmlns:a16="http://schemas.microsoft.com/office/drawing/2014/main" id="{6E28472C-2FBE-4A48-BE0B-02187B237097}"/>
            </a:ext>
          </a:extLst>
        </xdr:cNvPr>
        <xdr:cNvSpPr txBox="1"/>
      </xdr:nvSpPr>
      <xdr:spPr>
        <a:xfrm>
          <a:off x="0" y="13929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3" name="直線コネクタ 182">
          <a:extLst>
            <a:ext uri="{FF2B5EF4-FFF2-40B4-BE49-F238E27FC236}">
              <a16:creationId xmlns:a16="http://schemas.microsoft.com/office/drawing/2014/main" id="{1B4C7830-9522-4736-85BE-62C69F108F14}"/>
            </a:ext>
          </a:extLst>
        </xdr:cNvPr>
        <xdr:cNvCxnSpPr/>
      </xdr:nvCxnSpPr>
      <xdr:spPr>
        <a:xfrm>
          <a:off x="704850" y="13682134"/>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4" name="テキスト ボックス 183">
          <a:extLst>
            <a:ext uri="{FF2B5EF4-FFF2-40B4-BE49-F238E27FC236}">
              <a16:creationId xmlns:a16="http://schemas.microsoft.com/office/drawing/2014/main" id="{F40C2580-7A0A-4847-95FA-95D78DEB1C7B}"/>
            </a:ext>
          </a:extLst>
        </xdr:cNvPr>
        <xdr:cNvSpPr txBox="1"/>
      </xdr:nvSpPr>
      <xdr:spPr>
        <a:xfrm>
          <a:off x="0" y="135399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5" name="直線コネクタ 184">
          <a:extLst>
            <a:ext uri="{FF2B5EF4-FFF2-40B4-BE49-F238E27FC236}">
              <a16:creationId xmlns:a16="http://schemas.microsoft.com/office/drawing/2014/main" id="{ACF8E649-40BE-4727-BC7B-23BD249F5504}"/>
            </a:ext>
          </a:extLst>
        </xdr:cNvPr>
        <xdr:cNvCxnSpPr/>
      </xdr:nvCxnSpPr>
      <xdr:spPr>
        <a:xfrm>
          <a:off x="704850" y="13292666"/>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6" name="テキスト ボックス 185">
          <a:extLst>
            <a:ext uri="{FF2B5EF4-FFF2-40B4-BE49-F238E27FC236}">
              <a16:creationId xmlns:a16="http://schemas.microsoft.com/office/drawing/2014/main" id="{ACAB16B7-1C37-49D1-A6C4-891D0802E4EE}"/>
            </a:ext>
          </a:extLst>
        </xdr:cNvPr>
        <xdr:cNvSpPr txBox="1"/>
      </xdr:nvSpPr>
      <xdr:spPr>
        <a:xfrm>
          <a:off x="0" y="13156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7" name="直線コネクタ 186">
          <a:extLst>
            <a:ext uri="{FF2B5EF4-FFF2-40B4-BE49-F238E27FC236}">
              <a16:creationId xmlns:a16="http://schemas.microsoft.com/office/drawing/2014/main" id="{B47E040C-EAC2-421F-B0B9-AC7F463AFECE}"/>
            </a:ext>
          </a:extLst>
        </xdr:cNvPr>
        <xdr:cNvCxnSpPr/>
      </xdr:nvCxnSpPr>
      <xdr:spPr>
        <a:xfrm>
          <a:off x="704850" y="129032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8" name="テキスト ボックス 187">
          <a:extLst>
            <a:ext uri="{FF2B5EF4-FFF2-40B4-BE49-F238E27FC236}">
              <a16:creationId xmlns:a16="http://schemas.microsoft.com/office/drawing/2014/main" id="{3636AC16-ADAB-4AB3-BACB-5BB1C36630D9}"/>
            </a:ext>
          </a:extLst>
        </xdr:cNvPr>
        <xdr:cNvSpPr txBox="1"/>
      </xdr:nvSpPr>
      <xdr:spPr>
        <a:xfrm>
          <a:off x="0" y="12767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a:extLst>
            <a:ext uri="{FF2B5EF4-FFF2-40B4-BE49-F238E27FC236}">
              <a16:creationId xmlns:a16="http://schemas.microsoft.com/office/drawing/2014/main" id="{53E57350-07F8-4D95-90BC-6F0978744FE4}"/>
            </a:ext>
          </a:extLst>
        </xdr:cNvPr>
        <xdr:cNvSpPr/>
      </xdr:nvSpPr>
      <xdr:spPr>
        <a:xfrm>
          <a:off x="704850" y="12903200"/>
          <a:ext cx="4622800" cy="23241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117684</xdr:rowOff>
    </xdr:from>
    <xdr:to>
      <xdr:col>23</xdr:col>
      <xdr:colOff>133350</xdr:colOff>
      <xdr:row>88</xdr:row>
      <xdr:rowOff>94489</xdr:rowOff>
    </xdr:to>
    <xdr:cxnSp macro="">
      <xdr:nvCxnSpPr>
        <xdr:cNvPr id="190" name="直線コネクタ 189">
          <a:extLst>
            <a:ext uri="{FF2B5EF4-FFF2-40B4-BE49-F238E27FC236}">
              <a16:creationId xmlns:a16="http://schemas.microsoft.com/office/drawing/2014/main" id="{4980659D-B45A-43D4-AC06-F9B9A698B244}"/>
            </a:ext>
          </a:extLst>
        </xdr:cNvPr>
        <xdr:cNvCxnSpPr/>
      </xdr:nvCxnSpPr>
      <xdr:spPr>
        <a:xfrm flipV="1">
          <a:off x="4514850" y="13325684"/>
          <a:ext cx="0" cy="129760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66566</xdr:rowOff>
    </xdr:from>
    <xdr:ext cx="762000" cy="259045"/>
    <xdr:sp macro="" textlink="">
      <xdr:nvSpPr>
        <xdr:cNvPr id="191" name="人件費・物件費等の状況最小値テキスト">
          <a:extLst>
            <a:ext uri="{FF2B5EF4-FFF2-40B4-BE49-F238E27FC236}">
              <a16:creationId xmlns:a16="http://schemas.microsoft.com/office/drawing/2014/main" id="{03AEC73B-C7B8-4C2D-8D07-7C96B7279990}"/>
            </a:ext>
          </a:extLst>
        </xdr:cNvPr>
        <xdr:cNvSpPr txBox="1"/>
      </xdr:nvSpPr>
      <xdr:spPr>
        <a:xfrm>
          <a:off x="4584700" y="145953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168,699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94489</xdr:rowOff>
    </xdr:from>
    <xdr:to>
      <xdr:col>24</xdr:col>
      <xdr:colOff>12700</xdr:colOff>
      <xdr:row>88</xdr:row>
      <xdr:rowOff>94489</xdr:rowOff>
    </xdr:to>
    <xdr:cxnSp macro="">
      <xdr:nvCxnSpPr>
        <xdr:cNvPr id="192" name="直線コネクタ 191">
          <a:extLst>
            <a:ext uri="{FF2B5EF4-FFF2-40B4-BE49-F238E27FC236}">
              <a16:creationId xmlns:a16="http://schemas.microsoft.com/office/drawing/2014/main" id="{BE587AA9-0E12-40A1-8CEE-9A51DEFA763D}"/>
            </a:ext>
          </a:extLst>
        </xdr:cNvPr>
        <xdr:cNvCxnSpPr/>
      </xdr:nvCxnSpPr>
      <xdr:spPr>
        <a:xfrm>
          <a:off x="4425950" y="1462328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32611</xdr:rowOff>
    </xdr:from>
    <xdr:ext cx="762000" cy="259045"/>
    <xdr:sp macro="" textlink="">
      <xdr:nvSpPr>
        <xdr:cNvPr id="193" name="人件費・物件費等の状況最大値テキスト">
          <a:extLst>
            <a:ext uri="{FF2B5EF4-FFF2-40B4-BE49-F238E27FC236}">
              <a16:creationId xmlns:a16="http://schemas.microsoft.com/office/drawing/2014/main" id="{3926FD58-DD9F-4E66-BD4D-7482E011D5BC}"/>
            </a:ext>
          </a:extLst>
        </xdr:cNvPr>
        <xdr:cNvSpPr txBox="1"/>
      </xdr:nvSpPr>
      <xdr:spPr>
        <a:xfrm>
          <a:off x="4584700" y="13075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101,642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117684</xdr:rowOff>
    </xdr:from>
    <xdr:to>
      <xdr:col>24</xdr:col>
      <xdr:colOff>12700</xdr:colOff>
      <xdr:row>80</xdr:row>
      <xdr:rowOff>117684</xdr:rowOff>
    </xdr:to>
    <xdr:cxnSp macro="">
      <xdr:nvCxnSpPr>
        <xdr:cNvPr id="194" name="直線コネクタ 193">
          <a:extLst>
            <a:ext uri="{FF2B5EF4-FFF2-40B4-BE49-F238E27FC236}">
              <a16:creationId xmlns:a16="http://schemas.microsoft.com/office/drawing/2014/main" id="{FE0F23C7-A106-4BD5-A608-2DE3670C554E}"/>
            </a:ext>
          </a:extLst>
        </xdr:cNvPr>
        <xdr:cNvCxnSpPr/>
      </xdr:nvCxnSpPr>
      <xdr:spPr>
        <a:xfrm>
          <a:off x="4425950" y="1332568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85</xdr:row>
      <xdr:rowOff>164305</xdr:rowOff>
    </xdr:from>
    <xdr:to>
      <xdr:col>23</xdr:col>
      <xdr:colOff>133350</xdr:colOff>
      <xdr:row>86</xdr:row>
      <xdr:rowOff>115233</xdr:rowOff>
    </xdr:to>
    <xdr:cxnSp macro="">
      <xdr:nvCxnSpPr>
        <xdr:cNvPr id="195" name="直線コネクタ 194">
          <a:extLst>
            <a:ext uri="{FF2B5EF4-FFF2-40B4-BE49-F238E27FC236}">
              <a16:creationId xmlns:a16="http://schemas.microsoft.com/office/drawing/2014/main" id="{04ABF3D4-FA41-4C3A-A271-DFE1F5EC0E05}"/>
            </a:ext>
          </a:extLst>
        </xdr:cNvPr>
        <xdr:cNvCxnSpPr/>
      </xdr:nvCxnSpPr>
      <xdr:spPr>
        <a:xfrm>
          <a:off x="3752850" y="14197805"/>
          <a:ext cx="762000" cy="116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9086</xdr:rowOff>
    </xdr:from>
    <xdr:ext cx="762000" cy="259045"/>
    <xdr:sp macro="" textlink="">
      <xdr:nvSpPr>
        <xdr:cNvPr id="196" name="人件費・物件費等の状況平均値テキスト">
          <a:extLst>
            <a:ext uri="{FF2B5EF4-FFF2-40B4-BE49-F238E27FC236}">
              <a16:creationId xmlns:a16="http://schemas.microsoft.com/office/drawing/2014/main" id="{F65139D0-3D6F-456D-AF80-3DFAA274E03E}"/>
            </a:ext>
          </a:extLst>
        </xdr:cNvPr>
        <xdr:cNvSpPr txBox="1"/>
      </xdr:nvSpPr>
      <xdr:spPr>
        <a:xfrm>
          <a:off x="4584700" y="1371238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164009</xdr:rowOff>
    </xdr:from>
    <xdr:to>
      <xdr:col>23</xdr:col>
      <xdr:colOff>184150</xdr:colOff>
      <xdr:row>84</xdr:row>
      <xdr:rowOff>94159</xdr:rowOff>
    </xdr:to>
    <xdr:sp macro="" textlink="">
      <xdr:nvSpPr>
        <xdr:cNvPr id="197" name="フローチャート: 判断 196">
          <a:extLst>
            <a:ext uri="{FF2B5EF4-FFF2-40B4-BE49-F238E27FC236}">
              <a16:creationId xmlns:a16="http://schemas.microsoft.com/office/drawing/2014/main" id="{E6AA3ED5-D348-4F8B-95F2-C9A82B85BE0F}"/>
            </a:ext>
          </a:extLst>
        </xdr:cNvPr>
        <xdr:cNvSpPr/>
      </xdr:nvSpPr>
      <xdr:spPr>
        <a:xfrm>
          <a:off x="4464050" y="13867309"/>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84</xdr:row>
      <xdr:rowOff>106842</xdr:rowOff>
    </xdr:from>
    <xdr:to>
      <xdr:col>19</xdr:col>
      <xdr:colOff>133350</xdr:colOff>
      <xdr:row>85</xdr:row>
      <xdr:rowOff>164305</xdr:rowOff>
    </xdr:to>
    <xdr:cxnSp macro="">
      <xdr:nvCxnSpPr>
        <xdr:cNvPr id="198" name="直線コネクタ 197">
          <a:extLst>
            <a:ext uri="{FF2B5EF4-FFF2-40B4-BE49-F238E27FC236}">
              <a16:creationId xmlns:a16="http://schemas.microsoft.com/office/drawing/2014/main" id="{4E944819-76E6-4658-9053-CBF49588EE8A}"/>
            </a:ext>
          </a:extLst>
        </xdr:cNvPr>
        <xdr:cNvCxnSpPr/>
      </xdr:nvCxnSpPr>
      <xdr:spPr>
        <a:xfrm>
          <a:off x="2940050" y="13975242"/>
          <a:ext cx="812800" cy="2225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70224</xdr:rowOff>
    </xdr:from>
    <xdr:to>
      <xdr:col>19</xdr:col>
      <xdr:colOff>184150</xdr:colOff>
      <xdr:row>84</xdr:row>
      <xdr:rowOff>374</xdr:rowOff>
    </xdr:to>
    <xdr:sp macro="" textlink="">
      <xdr:nvSpPr>
        <xdr:cNvPr id="199" name="フローチャート: 判断 198">
          <a:extLst>
            <a:ext uri="{FF2B5EF4-FFF2-40B4-BE49-F238E27FC236}">
              <a16:creationId xmlns:a16="http://schemas.microsoft.com/office/drawing/2014/main" id="{57180E9F-BAD5-4151-9A40-F6FC364CA6D7}"/>
            </a:ext>
          </a:extLst>
        </xdr:cNvPr>
        <xdr:cNvSpPr/>
      </xdr:nvSpPr>
      <xdr:spPr>
        <a:xfrm>
          <a:off x="3702050" y="13773524"/>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10551</xdr:rowOff>
    </xdr:from>
    <xdr:ext cx="736600" cy="259045"/>
    <xdr:sp macro="" textlink="">
      <xdr:nvSpPr>
        <xdr:cNvPr id="200" name="テキスト ボックス 199">
          <a:extLst>
            <a:ext uri="{FF2B5EF4-FFF2-40B4-BE49-F238E27FC236}">
              <a16:creationId xmlns:a16="http://schemas.microsoft.com/office/drawing/2014/main" id="{5E8F661B-642E-441E-8F76-39F0F6CA21F6}"/>
            </a:ext>
          </a:extLst>
        </xdr:cNvPr>
        <xdr:cNvSpPr txBox="1"/>
      </xdr:nvSpPr>
      <xdr:spPr>
        <a:xfrm>
          <a:off x="3409950" y="135487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83</xdr:row>
      <xdr:rowOff>121024</xdr:rowOff>
    </xdr:from>
    <xdr:to>
      <xdr:col>15</xdr:col>
      <xdr:colOff>82550</xdr:colOff>
      <xdr:row>84</xdr:row>
      <xdr:rowOff>106842</xdr:rowOff>
    </xdr:to>
    <xdr:cxnSp macro="">
      <xdr:nvCxnSpPr>
        <xdr:cNvPr id="201" name="直線コネクタ 200">
          <a:extLst>
            <a:ext uri="{FF2B5EF4-FFF2-40B4-BE49-F238E27FC236}">
              <a16:creationId xmlns:a16="http://schemas.microsoft.com/office/drawing/2014/main" id="{7C62FC5F-FFF5-4457-92B4-9B1A27E38E82}"/>
            </a:ext>
          </a:extLst>
        </xdr:cNvPr>
        <xdr:cNvCxnSpPr/>
      </xdr:nvCxnSpPr>
      <xdr:spPr>
        <a:xfrm>
          <a:off x="2127250" y="13824324"/>
          <a:ext cx="812800" cy="1509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80787</xdr:rowOff>
    </xdr:from>
    <xdr:to>
      <xdr:col>15</xdr:col>
      <xdr:colOff>133350</xdr:colOff>
      <xdr:row>83</xdr:row>
      <xdr:rowOff>10937</xdr:rowOff>
    </xdr:to>
    <xdr:sp macro="" textlink="">
      <xdr:nvSpPr>
        <xdr:cNvPr id="202" name="フローチャート: 判断 201">
          <a:extLst>
            <a:ext uri="{FF2B5EF4-FFF2-40B4-BE49-F238E27FC236}">
              <a16:creationId xmlns:a16="http://schemas.microsoft.com/office/drawing/2014/main" id="{5E4A66DA-EFB4-423E-8315-12B676BDC0A4}"/>
            </a:ext>
          </a:extLst>
        </xdr:cNvPr>
        <xdr:cNvSpPr/>
      </xdr:nvSpPr>
      <xdr:spPr>
        <a:xfrm>
          <a:off x="2889250" y="13618987"/>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21114</xdr:rowOff>
    </xdr:from>
    <xdr:ext cx="762000" cy="259045"/>
    <xdr:sp macro="" textlink="">
      <xdr:nvSpPr>
        <xdr:cNvPr id="203" name="テキスト ボックス 202">
          <a:extLst>
            <a:ext uri="{FF2B5EF4-FFF2-40B4-BE49-F238E27FC236}">
              <a16:creationId xmlns:a16="http://schemas.microsoft.com/office/drawing/2014/main" id="{E659EB89-E34F-4C10-90C0-173CAF653FAA}"/>
            </a:ext>
          </a:extLst>
        </xdr:cNvPr>
        <xdr:cNvSpPr txBox="1"/>
      </xdr:nvSpPr>
      <xdr:spPr>
        <a:xfrm>
          <a:off x="2597150" y="133942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119,386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83</xdr:row>
      <xdr:rowOff>34618</xdr:rowOff>
    </xdr:from>
    <xdr:to>
      <xdr:col>11</xdr:col>
      <xdr:colOff>31750</xdr:colOff>
      <xdr:row>83</xdr:row>
      <xdr:rowOff>121024</xdr:rowOff>
    </xdr:to>
    <xdr:cxnSp macro="">
      <xdr:nvCxnSpPr>
        <xdr:cNvPr id="204" name="直線コネクタ 203">
          <a:extLst>
            <a:ext uri="{FF2B5EF4-FFF2-40B4-BE49-F238E27FC236}">
              <a16:creationId xmlns:a16="http://schemas.microsoft.com/office/drawing/2014/main" id="{433FA2B6-2AE1-45FB-BF7A-44812DBDE76B}"/>
            </a:ext>
          </a:extLst>
        </xdr:cNvPr>
        <xdr:cNvCxnSpPr/>
      </xdr:nvCxnSpPr>
      <xdr:spPr>
        <a:xfrm>
          <a:off x="1333500" y="13737918"/>
          <a:ext cx="793750" cy="86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88655</xdr:rowOff>
    </xdr:from>
    <xdr:to>
      <xdr:col>11</xdr:col>
      <xdr:colOff>82550</xdr:colOff>
      <xdr:row>82</xdr:row>
      <xdr:rowOff>18805</xdr:rowOff>
    </xdr:to>
    <xdr:sp macro="" textlink="">
      <xdr:nvSpPr>
        <xdr:cNvPr id="205" name="フローチャート: 判断 204">
          <a:extLst>
            <a:ext uri="{FF2B5EF4-FFF2-40B4-BE49-F238E27FC236}">
              <a16:creationId xmlns:a16="http://schemas.microsoft.com/office/drawing/2014/main" id="{CC3FD3DC-0C68-4B19-9AC8-F1234776FE86}"/>
            </a:ext>
          </a:extLst>
        </xdr:cNvPr>
        <xdr:cNvSpPr/>
      </xdr:nvSpPr>
      <xdr:spPr>
        <a:xfrm>
          <a:off x="2095500" y="13461755"/>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28982</xdr:rowOff>
    </xdr:from>
    <xdr:ext cx="762000" cy="259045"/>
    <xdr:sp macro="" textlink="">
      <xdr:nvSpPr>
        <xdr:cNvPr id="206" name="テキスト ボックス 205">
          <a:extLst>
            <a:ext uri="{FF2B5EF4-FFF2-40B4-BE49-F238E27FC236}">
              <a16:creationId xmlns:a16="http://schemas.microsoft.com/office/drawing/2014/main" id="{B9F1F3BB-C48A-4E51-B80E-C48208E4C38F}"/>
            </a:ext>
          </a:extLst>
        </xdr:cNvPr>
        <xdr:cNvSpPr txBox="1"/>
      </xdr:nvSpPr>
      <xdr:spPr>
        <a:xfrm>
          <a:off x="1784350" y="132369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36957</xdr:rowOff>
    </xdr:from>
    <xdr:to>
      <xdr:col>7</xdr:col>
      <xdr:colOff>31750</xdr:colOff>
      <xdr:row>81</xdr:row>
      <xdr:rowOff>138557</xdr:rowOff>
    </xdr:to>
    <xdr:sp macro="" textlink="">
      <xdr:nvSpPr>
        <xdr:cNvPr id="207" name="フローチャート: 判断 206">
          <a:extLst>
            <a:ext uri="{FF2B5EF4-FFF2-40B4-BE49-F238E27FC236}">
              <a16:creationId xmlns:a16="http://schemas.microsoft.com/office/drawing/2014/main" id="{0F3F0139-54A7-427B-85C3-9B88BF0D7A3D}"/>
            </a:ext>
          </a:extLst>
        </xdr:cNvPr>
        <xdr:cNvSpPr/>
      </xdr:nvSpPr>
      <xdr:spPr>
        <a:xfrm>
          <a:off x="1282700" y="13410057"/>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148734</xdr:rowOff>
    </xdr:from>
    <xdr:ext cx="762000" cy="259045"/>
    <xdr:sp macro="" textlink="">
      <xdr:nvSpPr>
        <xdr:cNvPr id="208" name="テキスト ボックス 207">
          <a:extLst>
            <a:ext uri="{FF2B5EF4-FFF2-40B4-BE49-F238E27FC236}">
              <a16:creationId xmlns:a16="http://schemas.microsoft.com/office/drawing/2014/main" id="{15E1F74D-1F83-4639-A284-616FA94CF37F}"/>
            </a:ext>
          </a:extLst>
        </xdr:cNvPr>
        <xdr:cNvSpPr txBox="1"/>
      </xdr:nvSpPr>
      <xdr:spPr>
        <a:xfrm>
          <a:off x="971550" y="1319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61C812C3-8FF1-407F-B554-25EC92407B55}"/>
            </a:ext>
          </a:extLst>
        </xdr:cNvPr>
        <xdr:cNvSpPr txBox="1"/>
      </xdr:nvSpPr>
      <xdr:spPr>
        <a:xfrm>
          <a:off x="4318000" y="1522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88F2714F-B407-4F4F-8412-8D9F69579FEF}"/>
            </a:ext>
          </a:extLst>
        </xdr:cNvPr>
        <xdr:cNvSpPr txBox="1"/>
      </xdr:nvSpPr>
      <xdr:spPr>
        <a:xfrm>
          <a:off x="3556000" y="1522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C9E938DC-B4F3-48C1-8DD8-479706A46E0E}"/>
            </a:ext>
          </a:extLst>
        </xdr:cNvPr>
        <xdr:cNvSpPr txBox="1"/>
      </xdr:nvSpPr>
      <xdr:spPr>
        <a:xfrm>
          <a:off x="2743200" y="1522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68F9B0B9-AB96-4D5B-A238-F9D93834F17E}"/>
            </a:ext>
          </a:extLst>
        </xdr:cNvPr>
        <xdr:cNvSpPr txBox="1"/>
      </xdr:nvSpPr>
      <xdr:spPr>
        <a:xfrm>
          <a:off x="1930400" y="1522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E35E8244-35B1-440E-ADA0-E1619D40D9A0}"/>
            </a:ext>
          </a:extLst>
        </xdr:cNvPr>
        <xdr:cNvSpPr txBox="1"/>
      </xdr:nvSpPr>
      <xdr:spPr>
        <a:xfrm>
          <a:off x="1136650" y="1522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86</xdr:row>
      <xdr:rowOff>64433</xdr:rowOff>
    </xdr:from>
    <xdr:to>
      <xdr:col>23</xdr:col>
      <xdr:colOff>184150</xdr:colOff>
      <xdr:row>86</xdr:row>
      <xdr:rowOff>166033</xdr:rowOff>
    </xdr:to>
    <xdr:sp macro="" textlink="">
      <xdr:nvSpPr>
        <xdr:cNvPr id="214" name="楕円 213">
          <a:extLst>
            <a:ext uri="{FF2B5EF4-FFF2-40B4-BE49-F238E27FC236}">
              <a16:creationId xmlns:a16="http://schemas.microsoft.com/office/drawing/2014/main" id="{2C2989E7-4C7C-4973-B903-F25704339ADD}"/>
            </a:ext>
          </a:extLst>
        </xdr:cNvPr>
        <xdr:cNvSpPr/>
      </xdr:nvSpPr>
      <xdr:spPr>
        <a:xfrm>
          <a:off x="4464050" y="14263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86</xdr:row>
      <xdr:rowOff>36510</xdr:rowOff>
    </xdr:from>
    <xdr:ext cx="762000" cy="259045"/>
    <xdr:sp macro="" textlink="">
      <xdr:nvSpPr>
        <xdr:cNvPr id="215" name="人件費・物件費等の状況該当値テキスト">
          <a:extLst>
            <a:ext uri="{FF2B5EF4-FFF2-40B4-BE49-F238E27FC236}">
              <a16:creationId xmlns:a16="http://schemas.microsoft.com/office/drawing/2014/main" id="{BDAB8859-845C-4FA7-93CB-B4263055898B}"/>
            </a:ext>
          </a:extLst>
        </xdr:cNvPr>
        <xdr:cNvSpPr txBox="1"/>
      </xdr:nvSpPr>
      <xdr:spPr>
        <a:xfrm>
          <a:off x="4584700" y="14235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152,678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85</xdr:row>
      <xdr:rowOff>113505</xdr:rowOff>
    </xdr:from>
    <xdr:to>
      <xdr:col>19</xdr:col>
      <xdr:colOff>184150</xdr:colOff>
      <xdr:row>86</xdr:row>
      <xdr:rowOff>43655</xdr:rowOff>
    </xdr:to>
    <xdr:sp macro="" textlink="">
      <xdr:nvSpPr>
        <xdr:cNvPr id="216" name="楕円 215">
          <a:extLst>
            <a:ext uri="{FF2B5EF4-FFF2-40B4-BE49-F238E27FC236}">
              <a16:creationId xmlns:a16="http://schemas.microsoft.com/office/drawing/2014/main" id="{0FBB6192-10BD-48F4-B5A4-5D0F021C8756}"/>
            </a:ext>
          </a:extLst>
        </xdr:cNvPr>
        <xdr:cNvSpPr/>
      </xdr:nvSpPr>
      <xdr:spPr>
        <a:xfrm>
          <a:off x="3702050" y="1414700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86</xdr:row>
      <xdr:rowOff>28432</xdr:rowOff>
    </xdr:from>
    <xdr:ext cx="736600" cy="259045"/>
    <xdr:sp macro="" textlink="">
      <xdr:nvSpPr>
        <xdr:cNvPr id="217" name="テキスト ボックス 216">
          <a:extLst>
            <a:ext uri="{FF2B5EF4-FFF2-40B4-BE49-F238E27FC236}">
              <a16:creationId xmlns:a16="http://schemas.microsoft.com/office/drawing/2014/main" id="{2772AE3E-F89A-4FF7-9964-B5E72BE81F07}"/>
            </a:ext>
          </a:extLst>
        </xdr:cNvPr>
        <xdr:cNvSpPr txBox="1"/>
      </xdr:nvSpPr>
      <xdr:spPr>
        <a:xfrm>
          <a:off x="3409950" y="142270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84</xdr:row>
      <xdr:rowOff>56042</xdr:rowOff>
    </xdr:from>
    <xdr:to>
      <xdr:col>15</xdr:col>
      <xdr:colOff>133350</xdr:colOff>
      <xdr:row>84</xdr:row>
      <xdr:rowOff>157642</xdr:rowOff>
    </xdr:to>
    <xdr:sp macro="" textlink="">
      <xdr:nvSpPr>
        <xdr:cNvPr id="218" name="楕円 217">
          <a:extLst>
            <a:ext uri="{FF2B5EF4-FFF2-40B4-BE49-F238E27FC236}">
              <a16:creationId xmlns:a16="http://schemas.microsoft.com/office/drawing/2014/main" id="{E0579ABA-EB09-491C-A354-9AC7F0473616}"/>
            </a:ext>
          </a:extLst>
        </xdr:cNvPr>
        <xdr:cNvSpPr/>
      </xdr:nvSpPr>
      <xdr:spPr>
        <a:xfrm>
          <a:off x="2889250" y="13924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84</xdr:row>
      <xdr:rowOff>142419</xdr:rowOff>
    </xdr:from>
    <xdr:ext cx="762000" cy="259045"/>
    <xdr:sp macro="" textlink="">
      <xdr:nvSpPr>
        <xdr:cNvPr id="219" name="テキスト ボックス 218">
          <a:extLst>
            <a:ext uri="{FF2B5EF4-FFF2-40B4-BE49-F238E27FC236}">
              <a16:creationId xmlns:a16="http://schemas.microsoft.com/office/drawing/2014/main" id="{9D62B954-2836-4C9B-927F-261FE57D06C5}"/>
            </a:ext>
          </a:extLst>
        </xdr:cNvPr>
        <xdr:cNvSpPr txBox="1"/>
      </xdr:nvSpPr>
      <xdr:spPr>
        <a:xfrm>
          <a:off x="2597150" y="140108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83</xdr:row>
      <xdr:rowOff>70224</xdr:rowOff>
    </xdr:from>
    <xdr:to>
      <xdr:col>11</xdr:col>
      <xdr:colOff>82550</xdr:colOff>
      <xdr:row>84</xdr:row>
      <xdr:rowOff>374</xdr:rowOff>
    </xdr:to>
    <xdr:sp macro="" textlink="">
      <xdr:nvSpPr>
        <xdr:cNvPr id="220" name="楕円 219">
          <a:extLst>
            <a:ext uri="{FF2B5EF4-FFF2-40B4-BE49-F238E27FC236}">
              <a16:creationId xmlns:a16="http://schemas.microsoft.com/office/drawing/2014/main" id="{6F085A86-9411-411A-BB67-8B878F1327C4}"/>
            </a:ext>
          </a:extLst>
        </xdr:cNvPr>
        <xdr:cNvSpPr/>
      </xdr:nvSpPr>
      <xdr:spPr>
        <a:xfrm>
          <a:off x="2095500" y="13773524"/>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156601</xdr:rowOff>
    </xdr:from>
    <xdr:ext cx="762000" cy="259045"/>
    <xdr:sp macro="" textlink="">
      <xdr:nvSpPr>
        <xdr:cNvPr id="221" name="テキスト ボックス 220">
          <a:extLst>
            <a:ext uri="{FF2B5EF4-FFF2-40B4-BE49-F238E27FC236}">
              <a16:creationId xmlns:a16="http://schemas.microsoft.com/office/drawing/2014/main" id="{2E25D47B-D842-4BF9-ACEA-2C653F20BC8A}"/>
            </a:ext>
          </a:extLst>
        </xdr:cNvPr>
        <xdr:cNvSpPr txBox="1"/>
      </xdr:nvSpPr>
      <xdr:spPr>
        <a:xfrm>
          <a:off x="1784350" y="138599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155268</xdr:rowOff>
    </xdr:from>
    <xdr:to>
      <xdr:col>7</xdr:col>
      <xdr:colOff>31750</xdr:colOff>
      <xdr:row>83</xdr:row>
      <xdr:rowOff>85418</xdr:rowOff>
    </xdr:to>
    <xdr:sp macro="" textlink="">
      <xdr:nvSpPr>
        <xdr:cNvPr id="222" name="楕円 221">
          <a:extLst>
            <a:ext uri="{FF2B5EF4-FFF2-40B4-BE49-F238E27FC236}">
              <a16:creationId xmlns:a16="http://schemas.microsoft.com/office/drawing/2014/main" id="{DE973EC9-3FD7-47F8-964B-B2F98872773A}"/>
            </a:ext>
          </a:extLst>
        </xdr:cNvPr>
        <xdr:cNvSpPr/>
      </xdr:nvSpPr>
      <xdr:spPr>
        <a:xfrm>
          <a:off x="1282700" y="13693468"/>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70195</xdr:rowOff>
    </xdr:from>
    <xdr:ext cx="762000" cy="259045"/>
    <xdr:sp macro="" textlink="">
      <xdr:nvSpPr>
        <xdr:cNvPr id="223" name="テキスト ボックス 222">
          <a:extLst>
            <a:ext uri="{FF2B5EF4-FFF2-40B4-BE49-F238E27FC236}">
              <a16:creationId xmlns:a16="http://schemas.microsoft.com/office/drawing/2014/main" id="{2F808547-5FC9-43C6-9EBB-28991F24235C}"/>
            </a:ext>
          </a:extLst>
        </xdr:cNvPr>
        <xdr:cNvSpPr txBox="1"/>
      </xdr:nvSpPr>
      <xdr:spPr>
        <a:xfrm>
          <a:off x="971550" y="137734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a:extLst>
            <a:ext uri="{FF2B5EF4-FFF2-40B4-BE49-F238E27FC236}">
              <a16:creationId xmlns:a16="http://schemas.microsoft.com/office/drawing/2014/main" id="{83E5D1AC-2F72-42FA-9CEE-77FC12AEED1A}"/>
            </a:ext>
          </a:extLst>
        </xdr:cNvPr>
        <xdr:cNvSpPr/>
      </xdr:nvSpPr>
      <xdr:spPr>
        <a:xfrm>
          <a:off x="11664950" y="12172950"/>
          <a:ext cx="46228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a:extLst>
            <a:ext uri="{FF2B5EF4-FFF2-40B4-BE49-F238E27FC236}">
              <a16:creationId xmlns:a16="http://schemas.microsoft.com/office/drawing/2014/main" id="{17B46E6A-B393-4332-BDFA-56B325A1D1C4}"/>
            </a:ext>
          </a:extLst>
        </xdr:cNvPr>
        <xdr:cNvSpPr txBox="1"/>
      </xdr:nvSpPr>
      <xdr:spPr>
        <a:xfrm>
          <a:off x="12412847" y="1252220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a:extLst>
            <a:ext uri="{FF2B5EF4-FFF2-40B4-BE49-F238E27FC236}">
              <a16:creationId xmlns:a16="http://schemas.microsoft.com/office/drawing/2014/main" id="{70DD3DB0-F3AC-4509-A020-1F21A21BB7D1}"/>
            </a:ext>
          </a:extLst>
        </xdr:cNvPr>
        <xdr:cNvSpPr txBox="1"/>
      </xdr:nvSpPr>
      <xdr:spPr>
        <a:xfrm>
          <a:off x="14041255" y="1249680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[100.6]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a:extLst>
            <a:ext uri="{FF2B5EF4-FFF2-40B4-BE49-F238E27FC236}">
              <a16:creationId xmlns:a16="http://schemas.microsoft.com/office/drawing/2014/main" id="{CB64E9CD-7C7C-445D-ADED-966670B55923}"/>
            </a:ext>
          </a:extLst>
        </xdr:cNvPr>
        <xdr:cNvSpPr/>
      </xdr:nvSpPr>
      <xdr:spPr>
        <a:xfrm>
          <a:off x="16351250" y="124142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a:extLst>
            <a:ext uri="{FF2B5EF4-FFF2-40B4-BE49-F238E27FC236}">
              <a16:creationId xmlns:a16="http://schemas.microsoft.com/office/drawing/2014/main" id="{41690F9C-DAAB-4B4D-A1EB-9B417D917BC8}"/>
            </a:ext>
          </a:extLst>
        </xdr:cNvPr>
        <xdr:cNvSpPr/>
      </xdr:nvSpPr>
      <xdr:spPr>
        <a:xfrm>
          <a:off x="16351250" y="125984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a:extLst>
            <a:ext uri="{FF2B5EF4-FFF2-40B4-BE49-F238E27FC236}">
              <a16:creationId xmlns:a16="http://schemas.microsoft.com/office/drawing/2014/main" id="{9E1C2CDF-505B-4FB9-AB25-355C008E31D7}"/>
            </a:ext>
          </a:extLst>
        </xdr:cNvPr>
        <xdr:cNvSpPr/>
      </xdr:nvSpPr>
      <xdr:spPr>
        <a:xfrm>
          <a:off x="17849850" y="12414250"/>
          <a:ext cx="11557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a:extLst>
            <a:ext uri="{FF2B5EF4-FFF2-40B4-BE49-F238E27FC236}">
              <a16:creationId xmlns:a16="http://schemas.microsoft.com/office/drawing/2014/main" id="{A696D17E-CBFE-4B1A-A199-B6E81F326893}"/>
            </a:ext>
          </a:extLst>
        </xdr:cNvPr>
        <xdr:cNvSpPr/>
      </xdr:nvSpPr>
      <xdr:spPr>
        <a:xfrm>
          <a:off x="17849850" y="12598400"/>
          <a:ext cx="11557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a:extLst>
            <a:ext uri="{FF2B5EF4-FFF2-40B4-BE49-F238E27FC236}">
              <a16:creationId xmlns:a16="http://schemas.microsoft.com/office/drawing/2014/main" id="{7D34CDBB-066F-48CC-818A-18DD857C83BB}"/>
            </a:ext>
          </a:extLst>
        </xdr:cNvPr>
        <xdr:cNvSpPr/>
      </xdr:nvSpPr>
      <xdr:spPr>
        <a:xfrm>
          <a:off x="19177000" y="12414250"/>
          <a:ext cx="11557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a:extLst>
            <a:ext uri="{FF2B5EF4-FFF2-40B4-BE49-F238E27FC236}">
              <a16:creationId xmlns:a16="http://schemas.microsoft.com/office/drawing/2014/main" id="{02A9AA51-DF15-4B9D-93D6-FD6CFA3F9D22}"/>
            </a:ext>
          </a:extLst>
        </xdr:cNvPr>
        <xdr:cNvSpPr/>
      </xdr:nvSpPr>
      <xdr:spPr>
        <a:xfrm>
          <a:off x="19177000" y="12598400"/>
          <a:ext cx="11557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a:extLst>
            <a:ext uri="{FF2B5EF4-FFF2-40B4-BE49-F238E27FC236}">
              <a16:creationId xmlns:a16="http://schemas.microsoft.com/office/drawing/2014/main" id="{A5F3CC58-0936-48F6-A5A9-0B5D523C2D8C}"/>
            </a:ext>
          </a:extLst>
        </xdr:cNvPr>
        <xdr:cNvSpPr/>
      </xdr:nvSpPr>
      <xdr:spPr>
        <a:xfrm>
          <a:off x="11664950" y="12903200"/>
          <a:ext cx="4622800" cy="23241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a:extLst>
            <a:ext uri="{FF2B5EF4-FFF2-40B4-BE49-F238E27FC236}">
              <a16:creationId xmlns:a16="http://schemas.microsoft.com/office/drawing/2014/main" id="{018C66C5-55DB-4FD8-A553-E6221E8C1156}"/>
            </a:ext>
          </a:extLst>
        </xdr:cNvPr>
        <xdr:cNvSpPr/>
      </xdr:nvSpPr>
      <xdr:spPr>
        <a:xfrm>
          <a:off x="16459200" y="12903200"/>
          <a:ext cx="5480050" cy="23241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a:extLst>
            <a:ext uri="{FF2B5EF4-FFF2-40B4-BE49-F238E27FC236}">
              <a16:creationId xmlns:a16="http://schemas.microsoft.com/office/drawing/2014/main" id="{24DE9D75-0A83-4044-83DD-1AEE1620AEE2}"/>
            </a:ext>
          </a:extLst>
        </xdr:cNvPr>
        <xdr:cNvSpPr/>
      </xdr:nvSpPr>
      <xdr:spPr>
        <a:xfrm>
          <a:off x="16459200" y="12903200"/>
          <a:ext cx="34671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a:extLst>
            <a:ext uri="{FF2B5EF4-FFF2-40B4-BE49-F238E27FC236}">
              <a16:creationId xmlns:a16="http://schemas.microsoft.com/office/drawing/2014/main" id="{4D11043D-DD88-43E6-815C-A569CDF3E26F}"/>
            </a:ext>
          </a:extLst>
        </xdr:cNvPr>
        <xdr:cNvSpPr txBox="1"/>
      </xdr:nvSpPr>
      <xdr:spPr>
        <a:xfrm>
          <a:off x="16573500" y="13208000"/>
          <a:ext cx="5257800" cy="196215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400">
              <a:solidFill>
                <a:schemeClr val="dk1"/>
              </a:solidFill>
              <a:effectLst/>
              <a:latin typeface="+mn-lt"/>
              <a:ea typeface="+mn-ea"/>
              <a:cs typeface="+mn-cs"/>
            </a:rPr>
            <a:t>　職員構成の変動などにより例年変動はあるが、概ね</a:t>
          </a:r>
          <a:r>
            <a:rPr kumimoji="1" lang="en-US" altLang="ja-JP" sz="1400">
              <a:solidFill>
                <a:schemeClr val="dk1"/>
              </a:solidFill>
              <a:effectLst/>
              <a:latin typeface="+mn-lt"/>
              <a:ea typeface="+mn-ea"/>
              <a:cs typeface="+mn-cs"/>
            </a:rPr>
            <a:t>100</a:t>
          </a:r>
          <a:r>
            <a:rPr kumimoji="1" lang="ja-JP" altLang="ja-JP" sz="1400">
              <a:solidFill>
                <a:schemeClr val="dk1"/>
              </a:solidFill>
              <a:effectLst/>
              <a:latin typeface="+mn-lt"/>
              <a:ea typeface="+mn-ea"/>
              <a:cs typeface="+mn-cs"/>
            </a:rPr>
            <a:t>を超える数値で推移している。これは国に比べて学歴による給与差が少ないことや高齢層職員の給与水準が高いことが挙げられる。</a:t>
          </a:r>
          <a:endParaRPr lang="ja-JP" altLang="ja-JP" sz="1800">
            <a:effectLst/>
          </a:endParaRPr>
        </a:p>
        <a:p>
          <a:r>
            <a:rPr lang="ja-JP" altLang="ja-JP" sz="1400">
              <a:solidFill>
                <a:schemeClr val="dk1"/>
              </a:solidFill>
              <a:effectLst/>
              <a:latin typeface="+mn-lt"/>
              <a:ea typeface="+mn-ea"/>
              <a:cs typeface="+mn-cs"/>
            </a:rPr>
            <a:t>　前年から</a:t>
          </a:r>
          <a:r>
            <a:rPr lang="en-US" altLang="ja-JP" sz="1400">
              <a:solidFill>
                <a:schemeClr val="dk1"/>
              </a:solidFill>
              <a:effectLst/>
              <a:latin typeface="+mn-lt"/>
              <a:ea typeface="+mn-ea"/>
              <a:cs typeface="+mn-cs"/>
            </a:rPr>
            <a:t>0.1</a:t>
          </a:r>
          <a:r>
            <a:rPr lang="ja-JP" altLang="ja-JP" sz="1400">
              <a:solidFill>
                <a:schemeClr val="dk1"/>
              </a:solidFill>
              <a:effectLst/>
              <a:latin typeface="+mn-lt"/>
              <a:ea typeface="+mn-ea"/>
              <a:cs typeface="+mn-cs"/>
            </a:rPr>
            <a:t>ポイントのプラスとなった要因は、職員構成の変動による増（</a:t>
          </a:r>
          <a:r>
            <a:rPr lang="en-US" altLang="ja-JP" sz="1400">
              <a:solidFill>
                <a:schemeClr val="dk1"/>
              </a:solidFill>
              <a:effectLst/>
              <a:latin typeface="+mn-lt"/>
              <a:ea typeface="+mn-ea"/>
              <a:cs typeface="+mn-cs"/>
            </a:rPr>
            <a:t>+0.1</a:t>
          </a:r>
          <a:r>
            <a:rPr lang="ja-JP" altLang="ja-JP" sz="1400">
              <a:solidFill>
                <a:schemeClr val="dk1"/>
              </a:solidFill>
              <a:effectLst/>
              <a:latin typeface="+mn-lt"/>
              <a:ea typeface="+mn-ea"/>
              <a:cs typeface="+mn-cs"/>
            </a:rPr>
            <a:t>ポイント）によるもの。</a:t>
          </a:r>
          <a:endParaRPr lang="ja-JP" altLang="ja-JP" sz="1800">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a:extLst>
            <a:ext uri="{FF2B5EF4-FFF2-40B4-BE49-F238E27FC236}">
              <a16:creationId xmlns:a16="http://schemas.microsoft.com/office/drawing/2014/main" id="{7996206A-9AB1-4576-B441-0965B3E5CEE6}"/>
            </a:ext>
          </a:extLst>
        </xdr:cNvPr>
        <xdr:cNvCxnSpPr/>
      </xdr:nvCxnSpPr>
      <xdr:spPr>
        <a:xfrm>
          <a:off x="11664950" y="152273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a:extLst>
            <a:ext uri="{FF2B5EF4-FFF2-40B4-BE49-F238E27FC236}">
              <a16:creationId xmlns:a16="http://schemas.microsoft.com/office/drawing/2014/main" id="{C913DABF-08AF-48CC-8C97-66B0F80F0169}"/>
            </a:ext>
          </a:extLst>
        </xdr:cNvPr>
        <xdr:cNvSpPr txBox="1"/>
      </xdr:nvSpPr>
      <xdr:spPr>
        <a:xfrm>
          <a:off x="10979150" y="15091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9" name="直線コネクタ 238">
          <a:extLst>
            <a:ext uri="{FF2B5EF4-FFF2-40B4-BE49-F238E27FC236}">
              <a16:creationId xmlns:a16="http://schemas.microsoft.com/office/drawing/2014/main" id="{97E38255-FA87-4D3B-9E6D-18A40104A684}"/>
            </a:ext>
          </a:extLst>
        </xdr:cNvPr>
        <xdr:cNvCxnSpPr/>
      </xdr:nvCxnSpPr>
      <xdr:spPr>
        <a:xfrm>
          <a:off x="11664950" y="14895286"/>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0" name="テキスト ボックス 239">
          <a:extLst>
            <a:ext uri="{FF2B5EF4-FFF2-40B4-BE49-F238E27FC236}">
              <a16:creationId xmlns:a16="http://schemas.microsoft.com/office/drawing/2014/main" id="{E72A2A03-27F7-4846-9E1C-9B733F1121BF}"/>
            </a:ext>
          </a:extLst>
        </xdr:cNvPr>
        <xdr:cNvSpPr txBox="1"/>
      </xdr:nvSpPr>
      <xdr:spPr>
        <a:xfrm>
          <a:off x="10979150" y="14759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1" name="直線コネクタ 240">
          <a:extLst>
            <a:ext uri="{FF2B5EF4-FFF2-40B4-BE49-F238E27FC236}">
              <a16:creationId xmlns:a16="http://schemas.microsoft.com/office/drawing/2014/main" id="{FCC2AA13-1C4B-401F-91AC-D3FCE7704EDD}"/>
            </a:ext>
          </a:extLst>
        </xdr:cNvPr>
        <xdr:cNvCxnSpPr/>
      </xdr:nvCxnSpPr>
      <xdr:spPr>
        <a:xfrm>
          <a:off x="11664950" y="14563271"/>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2" name="テキスト ボックス 241">
          <a:extLst>
            <a:ext uri="{FF2B5EF4-FFF2-40B4-BE49-F238E27FC236}">
              <a16:creationId xmlns:a16="http://schemas.microsoft.com/office/drawing/2014/main" id="{CF7EC94E-0C41-4562-9318-9F941D6A2BA0}"/>
            </a:ext>
          </a:extLst>
        </xdr:cNvPr>
        <xdr:cNvSpPr txBox="1"/>
      </xdr:nvSpPr>
      <xdr:spPr>
        <a:xfrm>
          <a:off x="10979150" y="144273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3" name="直線コネクタ 242">
          <a:extLst>
            <a:ext uri="{FF2B5EF4-FFF2-40B4-BE49-F238E27FC236}">
              <a16:creationId xmlns:a16="http://schemas.microsoft.com/office/drawing/2014/main" id="{4330D228-439B-4B71-B536-3EB2557662E1}"/>
            </a:ext>
          </a:extLst>
        </xdr:cNvPr>
        <xdr:cNvCxnSpPr/>
      </xdr:nvCxnSpPr>
      <xdr:spPr>
        <a:xfrm>
          <a:off x="11664950" y="1423125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4" name="テキスト ボックス 243">
          <a:extLst>
            <a:ext uri="{FF2B5EF4-FFF2-40B4-BE49-F238E27FC236}">
              <a16:creationId xmlns:a16="http://schemas.microsoft.com/office/drawing/2014/main" id="{93426449-1A12-475A-BD3F-BC0987182BDE}"/>
            </a:ext>
          </a:extLst>
        </xdr:cNvPr>
        <xdr:cNvSpPr txBox="1"/>
      </xdr:nvSpPr>
      <xdr:spPr>
        <a:xfrm>
          <a:off x="10979150" y="140953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5" name="直線コネクタ 244">
          <a:extLst>
            <a:ext uri="{FF2B5EF4-FFF2-40B4-BE49-F238E27FC236}">
              <a16:creationId xmlns:a16="http://schemas.microsoft.com/office/drawing/2014/main" id="{49DEB844-7897-4F67-9431-0D1CB01E5CB9}"/>
            </a:ext>
          </a:extLst>
        </xdr:cNvPr>
        <xdr:cNvCxnSpPr/>
      </xdr:nvCxnSpPr>
      <xdr:spPr>
        <a:xfrm>
          <a:off x="11664950" y="1389924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6" name="テキスト ボックス 245">
          <a:extLst>
            <a:ext uri="{FF2B5EF4-FFF2-40B4-BE49-F238E27FC236}">
              <a16:creationId xmlns:a16="http://schemas.microsoft.com/office/drawing/2014/main" id="{0C4ECB30-AA09-4E7A-B6F8-1644A6929FD8}"/>
            </a:ext>
          </a:extLst>
        </xdr:cNvPr>
        <xdr:cNvSpPr txBox="1"/>
      </xdr:nvSpPr>
      <xdr:spPr>
        <a:xfrm>
          <a:off x="10979150" y="137633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7" name="直線コネクタ 246">
          <a:extLst>
            <a:ext uri="{FF2B5EF4-FFF2-40B4-BE49-F238E27FC236}">
              <a16:creationId xmlns:a16="http://schemas.microsoft.com/office/drawing/2014/main" id="{0D5A8D63-3C0F-4739-86F9-B6DA5D090E18}"/>
            </a:ext>
          </a:extLst>
        </xdr:cNvPr>
        <xdr:cNvCxnSpPr/>
      </xdr:nvCxnSpPr>
      <xdr:spPr>
        <a:xfrm>
          <a:off x="11664950" y="13567229"/>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8" name="テキスト ボックス 247">
          <a:extLst>
            <a:ext uri="{FF2B5EF4-FFF2-40B4-BE49-F238E27FC236}">
              <a16:creationId xmlns:a16="http://schemas.microsoft.com/office/drawing/2014/main" id="{E6A39D05-53B1-4E8A-9000-29F2AE006BA7}"/>
            </a:ext>
          </a:extLst>
        </xdr:cNvPr>
        <xdr:cNvSpPr txBox="1"/>
      </xdr:nvSpPr>
      <xdr:spPr>
        <a:xfrm>
          <a:off x="10979150" y="134313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9" name="直線コネクタ 248">
          <a:extLst>
            <a:ext uri="{FF2B5EF4-FFF2-40B4-BE49-F238E27FC236}">
              <a16:creationId xmlns:a16="http://schemas.microsoft.com/office/drawing/2014/main" id="{D4B3AEB9-DB04-438F-B7DD-CC3F900DBC55}"/>
            </a:ext>
          </a:extLst>
        </xdr:cNvPr>
        <xdr:cNvCxnSpPr/>
      </xdr:nvCxnSpPr>
      <xdr:spPr>
        <a:xfrm>
          <a:off x="11664950" y="13235214"/>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0" name="テキスト ボックス 249">
          <a:extLst>
            <a:ext uri="{FF2B5EF4-FFF2-40B4-BE49-F238E27FC236}">
              <a16:creationId xmlns:a16="http://schemas.microsoft.com/office/drawing/2014/main" id="{22265AAD-0906-4066-82F4-6A7A13F559EA}"/>
            </a:ext>
          </a:extLst>
        </xdr:cNvPr>
        <xdr:cNvSpPr txBox="1"/>
      </xdr:nvSpPr>
      <xdr:spPr>
        <a:xfrm>
          <a:off x="10979150" y="130993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1" name="直線コネクタ 250">
          <a:extLst>
            <a:ext uri="{FF2B5EF4-FFF2-40B4-BE49-F238E27FC236}">
              <a16:creationId xmlns:a16="http://schemas.microsoft.com/office/drawing/2014/main" id="{6CA86D38-8961-4541-BA10-EBF0DD0CA889}"/>
            </a:ext>
          </a:extLst>
        </xdr:cNvPr>
        <xdr:cNvCxnSpPr/>
      </xdr:nvCxnSpPr>
      <xdr:spPr>
        <a:xfrm>
          <a:off x="11664950" y="129032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2" name="テキスト ボックス 251">
          <a:extLst>
            <a:ext uri="{FF2B5EF4-FFF2-40B4-BE49-F238E27FC236}">
              <a16:creationId xmlns:a16="http://schemas.microsoft.com/office/drawing/2014/main" id="{6A3601FF-599C-4882-9BC1-EA02E7245981}"/>
            </a:ext>
          </a:extLst>
        </xdr:cNvPr>
        <xdr:cNvSpPr txBox="1"/>
      </xdr:nvSpPr>
      <xdr:spPr>
        <a:xfrm>
          <a:off x="10979150" y="12767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3" name="給与水準   （国との比較）グラフ枠">
          <a:extLst>
            <a:ext uri="{FF2B5EF4-FFF2-40B4-BE49-F238E27FC236}">
              <a16:creationId xmlns:a16="http://schemas.microsoft.com/office/drawing/2014/main" id="{20FD7CDC-C715-4C9E-B3ED-E78BC23B7B74}"/>
            </a:ext>
          </a:extLst>
        </xdr:cNvPr>
        <xdr:cNvSpPr/>
      </xdr:nvSpPr>
      <xdr:spPr>
        <a:xfrm>
          <a:off x="11664950" y="12903200"/>
          <a:ext cx="4622800" cy="23241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44450</xdr:rowOff>
    </xdr:from>
    <xdr:to>
      <xdr:col>81</xdr:col>
      <xdr:colOff>44450</xdr:colOff>
      <xdr:row>89</xdr:row>
      <xdr:rowOff>87086</xdr:rowOff>
    </xdr:to>
    <xdr:cxnSp macro="">
      <xdr:nvCxnSpPr>
        <xdr:cNvPr id="254" name="直線コネクタ 253">
          <a:extLst>
            <a:ext uri="{FF2B5EF4-FFF2-40B4-BE49-F238E27FC236}">
              <a16:creationId xmlns:a16="http://schemas.microsoft.com/office/drawing/2014/main" id="{76C4EF5B-0A22-46F8-A43B-B5BDBAEBDE39}"/>
            </a:ext>
          </a:extLst>
        </xdr:cNvPr>
        <xdr:cNvCxnSpPr/>
      </xdr:nvCxnSpPr>
      <xdr:spPr>
        <a:xfrm flipV="1">
          <a:off x="15474950" y="13252450"/>
          <a:ext cx="0" cy="152853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59163</xdr:rowOff>
    </xdr:from>
    <xdr:ext cx="762000" cy="259045"/>
    <xdr:sp macro="" textlink="">
      <xdr:nvSpPr>
        <xdr:cNvPr id="255" name="給与水準   （国との比較）最小値テキスト">
          <a:extLst>
            <a:ext uri="{FF2B5EF4-FFF2-40B4-BE49-F238E27FC236}">
              <a16:creationId xmlns:a16="http://schemas.microsoft.com/office/drawing/2014/main" id="{0E356CE0-54C1-40B3-B449-3202E87F786D}"/>
            </a:ext>
          </a:extLst>
        </xdr:cNvPr>
        <xdr:cNvSpPr txBox="1"/>
      </xdr:nvSpPr>
      <xdr:spPr>
        <a:xfrm>
          <a:off x="15563850" y="14753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87086</xdr:rowOff>
    </xdr:from>
    <xdr:to>
      <xdr:col>81</xdr:col>
      <xdr:colOff>133350</xdr:colOff>
      <xdr:row>89</xdr:row>
      <xdr:rowOff>87086</xdr:rowOff>
    </xdr:to>
    <xdr:cxnSp macro="">
      <xdr:nvCxnSpPr>
        <xdr:cNvPr id="256" name="直線コネクタ 255">
          <a:extLst>
            <a:ext uri="{FF2B5EF4-FFF2-40B4-BE49-F238E27FC236}">
              <a16:creationId xmlns:a16="http://schemas.microsoft.com/office/drawing/2014/main" id="{8843FB26-8C2C-492F-BC0B-F5A15502F617}"/>
            </a:ext>
          </a:extLst>
        </xdr:cNvPr>
        <xdr:cNvCxnSpPr/>
      </xdr:nvCxnSpPr>
      <xdr:spPr>
        <a:xfrm>
          <a:off x="15405100" y="1478098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130827</xdr:rowOff>
    </xdr:from>
    <xdr:ext cx="762000" cy="259045"/>
    <xdr:sp macro="" textlink="">
      <xdr:nvSpPr>
        <xdr:cNvPr id="257" name="給与水準   （国との比較）最大値テキスト">
          <a:extLst>
            <a:ext uri="{FF2B5EF4-FFF2-40B4-BE49-F238E27FC236}">
              <a16:creationId xmlns:a16="http://schemas.microsoft.com/office/drawing/2014/main" id="{7C5946E2-B699-4560-8634-9599CA5ABCC0}"/>
            </a:ext>
          </a:extLst>
        </xdr:cNvPr>
        <xdr:cNvSpPr txBox="1"/>
      </xdr:nvSpPr>
      <xdr:spPr>
        <a:xfrm>
          <a:off x="15563850" y="13008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44450</xdr:rowOff>
    </xdr:from>
    <xdr:to>
      <xdr:col>81</xdr:col>
      <xdr:colOff>133350</xdr:colOff>
      <xdr:row>80</xdr:row>
      <xdr:rowOff>44450</xdr:rowOff>
    </xdr:to>
    <xdr:cxnSp macro="">
      <xdr:nvCxnSpPr>
        <xdr:cNvPr id="258" name="直線コネクタ 257">
          <a:extLst>
            <a:ext uri="{FF2B5EF4-FFF2-40B4-BE49-F238E27FC236}">
              <a16:creationId xmlns:a16="http://schemas.microsoft.com/office/drawing/2014/main" id="{36F2E178-3460-45A9-B38B-BC91CBF52309}"/>
            </a:ext>
          </a:extLst>
        </xdr:cNvPr>
        <xdr:cNvCxnSpPr/>
      </xdr:nvCxnSpPr>
      <xdr:spPr>
        <a:xfrm>
          <a:off x="15405100" y="132524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118836</xdr:rowOff>
    </xdr:from>
    <xdr:to>
      <xdr:col>81</xdr:col>
      <xdr:colOff>44450</xdr:colOff>
      <xdr:row>86</xdr:row>
      <xdr:rowOff>136071</xdr:rowOff>
    </xdr:to>
    <xdr:cxnSp macro="">
      <xdr:nvCxnSpPr>
        <xdr:cNvPr id="259" name="直線コネクタ 258">
          <a:extLst>
            <a:ext uri="{FF2B5EF4-FFF2-40B4-BE49-F238E27FC236}">
              <a16:creationId xmlns:a16="http://schemas.microsoft.com/office/drawing/2014/main" id="{D346EFA5-1A18-4FC7-ACE7-43BDB8061727}"/>
            </a:ext>
          </a:extLst>
        </xdr:cNvPr>
        <xdr:cNvCxnSpPr/>
      </xdr:nvCxnSpPr>
      <xdr:spPr>
        <a:xfrm>
          <a:off x="14712950" y="14317436"/>
          <a:ext cx="762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66420</xdr:rowOff>
    </xdr:from>
    <xdr:ext cx="762000" cy="259045"/>
    <xdr:sp macro="" textlink="">
      <xdr:nvSpPr>
        <xdr:cNvPr id="260" name="給与水準   （国との比較）平均値テキスト">
          <a:extLst>
            <a:ext uri="{FF2B5EF4-FFF2-40B4-BE49-F238E27FC236}">
              <a16:creationId xmlns:a16="http://schemas.microsoft.com/office/drawing/2014/main" id="{BC095600-092C-419C-9B68-430C13E16844}"/>
            </a:ext>
          </a:extLst>
        </xdr:cNvPr>
        <xdr:cNvSpPr txBox="1"/>
      </xdr:nvSpPr>
      <xdr:spPr>
        <a:xfrm>
          <a:off x="15563850" y="139348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49893</xdr:rowOff>
    </xdr:from>
    <xdr:to>
      <xdr:col>81</xdr:col>
      <xdr:colOff>95250</xdr:colOff>
      <xdr:row>85</xdr:row>
      <xdr:rowOff>151493</xdr:rowOff>
    </xdr:to>
    <xdr:sp macro="" textlink="">
      <xdr:nvSpPr>
        <xdr:cNvPr id="261" name="フローチャート: 判断 260">
          <a:extLst>
            <a:ext uri="{FF2B5EF4-FFF2-40B4-BE49-F238E27FC236}">
              <a16:creationId xmlns:a16="http://schemas.microsoft.com/office/drawing/2014/main" id="{2EF5FFDB-6120-42BF-A655-A07F54237694}"/>
            </a:ext>
          </a:extLst>
        </xdr:cNvPr>
        <xdr:cNvSpPr/>
      </xdr:nvSpPr>
      <xdr:spPr>
        <a:xfrm>
          <a:off x="15430500" y="14083393"/>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118836</xdr:rowOff>
    </xdr:from>
    <xdr:to>
      <xdr:col>77</xdr:col>
      <xdr:colOff>44450</xdr:colOff>
      <xdr:row>86</xdr:row>
      <xdr:rowOff>136071</xdr:rowOff>
    </xdr:to>
    <xdr:cxnSp macro="">
      <xdr:nvCxnSpPr>
        <xdr:cNvPr id="262" name="直線コネクタ 261">
          <a:extLst>
            <a:ext uri="{FF2B5EF4-FFF2-40B4-BE49-F238E27FC236}">
              <a16:creationId xmlns:a16="http://schemas.microsoft.com/office/drawing/2014/main" id="{50354337-50A5-4B56-B975-9819751998EC}"/>
            </a:ext>
          </a:extLst>
        </xdr:cNvPr>
        <xdr:cNvCxnSpPr/>
      </xdr:nvCxnSpPr>
      <xdr:spPr>
        <a:xfrm flipV="1">
          <a:off x="13906500" y="14317436"/>
          <a:ext cx="80645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101600</xdr:rowOff>
    </xdr:from>
    <xdr:to>
      <xdr:col>77</xdr:col>
      <xdr:colOff>95250</xdr:colOff>
      <xdr:row>86</xdr:row>
      <xdr:rowOff>31750</xdr:rowOff>
    </xdr:to>
    <xdr:sp macro="" textlink="">
      <xdr:nvSpPr>
        <xdr:cNvPr id="263" name="フローチャート: 判断 262">
          <a:extLst>
            <a:ext uri="{FF2B5EF4-FFF2-40B4-BE49-F238E27FC236}">
              <a16:creationId xmlns:a16="http://schemas.microsoft.com/office/drawing/2014/main" id="{E0FDE302-7AB8-4076-B9EF-773365AE3717}"/>
            </a:ext>
          </a:extLst>
        </xdr:cNvPr>
        <xdr:cNvSpPr/>
      </xdr:nvSpPr>
      <xdr:spPr>
        <a:xfrm>
          <a:off x="14668500" y="14135100"/>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41927</xdr:rowOff>
    </xdr:from>
    <xdr:ext cx="736600" cy="259045"/>
    <xdr:sp macro="" textlink="">
      <xdr:nvSpPr>
        <xdr:cNvPr id="264" name="テキスト ボックス 263">
          <a:extLst>
            <a:ext uri="{FF2B5EF4-FFF2-40B4-BE49-F238E27FC236}">
              <a16:creationId xmlns:a16="http://schemas.microsoft.com/office/drawing/2014/main" id="{FD7EA042-9320-43BD-A209-80017605B724}"/>
            </a:ext>
          </a:extLst>
        </xdr:cNvPr>
        <xdr:cNvSpPr txBox="1"/>
      </xdr:nvSpPr>
      <xdr:spPr>
        <a:xfrm>
          <a:off x="14370050" y="139103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136071</xdr:rowOff>
    </xdr:from>
    <xdr:to>
      <xdr:col>72</xdr:col>
      <xdr:colOff>203200</xdr:colOff>
      <xdr:row>87</xdr:row>
      <xdr:rowOff>33564</xdr:rowOff>
    </xdr:to>
    <xdr:cxnSp macro="">
      <xdr:nvCxnSpPr>
        <xdr:cNvPr id="265" name="直線コネクタ 264">
          <a:extLst>
            <a:ext uri="{FF2B5EF4-FFF2-40B4-BE49-F238E27FC236}">
              <a16:creationId xmlns:a16="http://schemas.microsoft.com/office/drawing/2014/main" id="{380BD46B-88D5-42CD-9042-96168817D91D}"/>
            </a:ext>
          </a:extLst>
        </xdr:cNvPr>
        <xdr:cNvCxnSpPr/>
      </xdr:nvCxnSpPr>
      <xdr:spPr>
        <a:xfrm flipV="1">
          <a:off x="13106400" y="14334671"/>
          <a:ext cx="800100" cy="625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136071</xdr:rowOff>
    </xdr:from>
    <xdr:to>
      <xdr:col>73</xdr:col>
      <xdr:colOff>44450</xdr:colOff>
      <xdr:row>86</xdr:row>
      <xdr:rowOff>66221</xdr:rowOff>
    </xdr:to>
    <xdr:sp macro="" textlink="">
      <xdr:nvSpPr>
        <xdr:cNvPr id="266" name="フローチャート: 判断 265">
          <a:extLst>
            <a:ext uri="{FF2B5EF4-FFF2-40B4-BE49-F238E27FC236}">
              <a16:creationId xmlns:a16="http://schemas.microsoft.com/office/drawing/2014/main" id="{04A10DF5-9BFE-4282-B22A-BA12706038BB}"/>
            </a:ext>
          </a:extLst>
        </xdr:cNvPr>
        <xdr:cNvSpPr/>
      </xdr:nvSpPr>
      <xdr:spPr>
        <a:xfrm>
          <a:off x="13868400" y="14169571"/>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76398</xdr:rowOff>
    </xdr:from>
    <xdr:ext cx="762000" cy="259045"/>
    <xdr:sp macro="" textlink="">
      <xdr:nvSpPr>
        <xdr:cNvPr id="267" name="テキスト ボックス 266">
          <a:extLst>
            <a:ext uri="{FF2B5EF4-FFF2-40B4-BE49-F238E27FC236}">
              <a16:creationId xmlns:a16="http://schemas.microsoft.com/office/drawing/2014/main" id="{D22C2430-F679-46CE-A18F-9F6DA994872B}"/>
            </a:ext>
          </a:extLst>
        </xdr:cNvPr>
        <xdr:cNvSpPr txBox="1"/>
      </xdr:nvSpPr>
      <xdr:spPr>
        <a:xfrm>
          <a:off x="13557250" y="139447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87</xdr:row>
      <xdr:rowOff>33564</xdr:rowOff>
    </xdr:from>
    <xdr:to>
      <xdr:col>68</xdr:col>
      <xdr:colOff>152400</xdr:colOff>
      <xdr:row>87</xdr:row>
      <xdr:rowOff>50800</xdr:rowOff>
    </xdr:to>
    <xdr:cxnSp macro="">
      <xdr:nvCxnSpPr>
        <xdr:cNvPr id="268" name="直線コネクタ 267">
          <a:extLst>
            <a:ext uri="{FF2B5EF4-FFF2-40B4-BE49-F238E27FC236}">
              <a16:creationId xmlns:a16="http://schemas.microsoft.com/office/drawing/2014/main" id="{9EA047B4-5EEC-4173-A58D-CC3D90300BAB}"/>
            </a:ext>
          </a:extLst>
        </xdr:cNvPr>
        <xdr:cNvCxnSpPr/>
      </xdr:nvCxnSpPr>
      <xdr:spPr>
        <a:xfrm flipV="1">
          <a:off x="12293600" y="14397264"/>
          <a:ext cx="8128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153307</xdr:rowOff>
    </xdr:from>
    <xdr:to>
      <xdr:col>68</xdr:col>
      <xdr:colOff>203200</xdr:colOff>
      <xdr:row>86</xdr:row>
      <xdr:rowOff>83457</xdr:rowOff>
    </xdr:to>
    <xdr:sp macro="" textlink="">
      <xdr:nvSpPr>
        <xdr:cNvPr id="269" name="フローチャート: 判断 268">
          <a:extLst>
            <a:ext uri="{FF2B5EF4-FFF2-40B4-BE49-F238E27FC236}">
              <a16:creationId xmlns:a16="http://schemas.microsoft.com/office/drawing/2014/main" id="{36D94EE1-DD37-4B93-A144-E2701B7988A2}"/>
            </a:ext>
          </a:extLst>
        </xdr:cNvPr>
        <xdr:cNvSpPr/>
      </xdr:nvSpPr>
      <xdr:spPr>
        <a:xfrm>
          <a:off x="13055600" y="14186807"/>
          <a:ext cx="889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93634</xdr:rowOff>
    </xdr:from>
    <xdr:ext cx="762000" cy="259045"/>
    <xdr:sp macro="" textlink="">
      <xdr:nvSpPr>
        <xdr:cNvPr id="270" name="テキスト ボックス 269">
          <a:extLst>
            <a:ext uri="{FF2B5EF4-FFF2-40B4-BE49-F238E27FC236}">
              <a16:creationId xmlns:a16="http://schemas.microsoft.com/office/drawing/2014/main" id="{AD24E15E-AE49-426B-BB2F-DC6C693C63FA}"/>
            </a:ext>
          </a:extLst>
        </xdr:cNvPr>
        <xdr:cNvSpPr txBox="1"/>
      </xdr:nvSpPr>
      <xdr:spPr>
        <a:xfrm>
          <a:off x="12763500" y="13962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16329</xdr:rowOff>
    </xdr:from>
    <xdr:to>
      <xdr:col>64</xdr:col>
      <xdr:colOff>152400</xdr:colOff>
      <xdr:row>86</xdr:row>
      <xdr:rowOff>117929</xdr:rowOff>
    </xdr:to>
    <xdr:sp macro="" textlink="">
      <xdr:nvSpPr>
        <xdr:cNvPr id="271" name="フローチャート: 判断 270">
          <a:extLst>
            <a:ext uri="{FF2B5EF4-FFF2-40B4-BE49-F238E27FC236}">
              <a16:creationId xmlns:a16="http://schemas.microsoft.com/office/drawing/2014/main" id="{438E454D-B1C7-404B-A739-1F04A6BEED9E}"/>
            </a:ext>
          </a:extLst>
        </xdr:cNvPr>
        <xdr:cNvSpPr/>
      </xdr:nvSpPr>
      <xdr:spPr>
        <a:xfrm>
          <a:off x="12242800" y="14214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128106</xdr:rowOff>
    </xdr:from>
    <xdr:ext cx="762000" cy="259045"/>
    <xdr:sp macro="" textlink="">
      <xdr:nvSpPr>
        <xdr:cNvPr id="272" name="テキスト ボックス 271">
          <a:extLst>
            <a:ext uri="{FF2B5EF4-FFF2-40B4-BE49-F238E27FC236}">
              <a16:creationId xmlns:a16="http://schemas.microsoft.com/office/drawing/2014/main" id="{EE397EB9-9B35-4AF1-B629-9CAADEF7F4F4}"/>
            </a:ext>
          </a:extLst>
        </xdr:cNvPr>
        <xdr:cNvSpPr txBox="1"/>
      </xdr:nvSpPr>
      <xdr:spPr>
        <a:xfrm>
          <a:off x="11950700" y="139965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276DBF7A-9897-4381-93CB-06FCBAD57BAD}"/>
            </a:ext>
          </a:extLst>
        </xdr:cNvPr>
        <xdr:cNvSpPr txBox="1"/>
      </xdr:nvSpPr>
      <xdr:spPr>
        <a:xfrm>
          <a:off x="15278100" y="1522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14D0722C-C5B0-4873-9A31-602E668D210D}"/>
            </a:ext>
          </a:extLst>
        </xdr:cNvPr>
        <xdr:cNvSpPr txBox="1"/>
      </xdr:nvSpPr>
      <xdr:spPr>
        <a:xfrm>
          <a:off x="14516100" y="1522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84BD623D-CCB1-4960-A7FC-D2EC8582AD59}"/>
            </a:ext>
          </a:extLst>
        </xdr:cNvPr>
        <xdr:cNvSpPr txBox="1"/>
      </xdr:nvSpPr>
      <xdr:spPr>
        <a:xfrm>
          <a:off x="13716000" y="1522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D4BC4E79-4C5E-49AF-97A7-527B2BCB83B8}"/>
            </a:ext>
          </a:extLst>
        </xdr:cNvPr>
        <xdr:cNvSpPr txBox="1"/>
      </xdr:nvSpPr>
      <xdr:spPr>
        <a:xfrm>
          <a:off x="12909550" y="1522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D3F2A520-4634-4D88-B611-16F3959FA379}"/>
            </a:ext>
          </a:extLst>
        </xdr:cNvPr>
        <xdr:cNvSpPr txBox="1"/>
      </xdr:nvSpPr>
      <xdr:spPr>
        <a:xfrm>
          <a:off x="12096750" y="1522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85271</xdr:rowOff>
    </xdr:from>
    <xdr:to>
      <xdr:col>81</xdr:col>
      <xdr:colOff>95250</xdr:colOff>
      <xdr:row>87</xdr:row>
      <xdr:rowOff>15421</xdr:rowOff>
    </xdr:to>
    <xdr:sp macro="" textlink="">
      <xdr:nvSpPr>
        <xdr:cNvPr id="278" name="楕円 277">
          <a:extLst>
            <a:ext uri="{FF2B5EF4-FFF2-40B4-BE49-F238E27FC236}">
              <a16:creationId xmlns:a16="http://schemas.microsoft.com/office/drawing/2014/main" id="{64CD411F-5D10-405A-B399-5742D011E7F9}"/>
            </a:ext>
          </a:extLst>
        </xdr:cNvPr>
        <xdr:cNvSpPr/>
      </xdr:nvSpPr>
      <xdr:spPr>
        <a:xfrm>
          <a:off x="15430500" y="14283871"/>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57348</xdr:rowOff>
    </xdr:from>
    <xdr:ext cx="762000" cy="259045"/>
    <xdr:sp macro="" textlink="">
      <xdr:nvSpPr>
        <xdr:cNvPr id="279" name="給与水準   （国との比較）該当値テキスト">
          <a:extLst>
            <a:ext uri="{FF2B5EF4-FFF2-40B4-BE49-F238E27FC236}">
              <a16:creationId xmlns:a16="http://schemas.microsoft.com/office/drawing/2014/main" id="{45802F20-CB94-4B97-8A02-38AAC4D4F6B5}"/>
            </a:ext>
          </a:extLst>
        </xdr:cNvPr>
        <xdr:cNvSpPr txBox="1"/>
      </xdr:nvSpPr>
      <xdr:spPr>
        <a:xfrm>
          <a:off x="15563850" y="142559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68036</xdr:rowOff>
    </xdr:from>
    <xdr:to>
      <xdr:col>77</xdr:col>
      <xdr:colOff>95250</xdr:colOff>
      <xdr:row>86</xdr:row>
      <xdr:rowOff>169636</xdr:rowOff>
    </xdr:to>
    <xdr:sp macro="" textlink="">
      <xdr:nvSpPr>
        <xdr:cNvPr id="280" name="楕円 279">
          <a:extLst>
            <a:ext uri="{FF2B5EF4-FFF2-40B4-BE49-F238E27FC236}">
              <a16:creationId xmlns:a16="http://schemas.microsoft.com/office/drawing/2014/main" id="{C3A29D27-B1A5-435B-92C8-F1D2E461098D}"/>
            </a:ext>
          </a:extLst>
        </xdr:cNvPr>
        <xdr:cNvSpPr/>
      </xdr:nvSpPr>
      <xdr:spPr>
        <a:xfrm>
          <a:off x="14668500" y="14266636"/>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154413</xdr:rowOff>
    </xdr:from>
    <xdr:ext cx="736600" cy="259045"/>
    <xdr:sp macro="" textlink="">
      <xdr:nvSpPr>
        <xdr:cNvPr id="281" name="テキスト ボックス 280">
          <a:extLst>
            <a:ext uri="{FF2B5EF4-FFF2-40B4-BE49-F238E27FC236}">
              <a16:creationId xmlns:a16="http://schemas.microsoft.com/office/drawing/2014/main" id="{D0624F98-EB5D-4996-82E4-A758FBC748B5}"/>
            </a:ext>
          </a:extLst>
        </xdr:cNvPr>
        <xdr:cNvSpPr txBox="1"/>
      </xdr:nvSpPr>
      <xdr:spPr>
        <a:xfrm>
          <a:off x="14370050" y="143530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85271</xdr:rowOff>
    </xdr:from>
    <xdr:to>
      <xdr:col>73</xdr:col>
      <xdr:colOff>44450</xdr:colOff>
      <xdr:row>87</xdr:row>
      <xdr:rowOff>15421</xdr:rowOff>
    </xdr:to>
    <xdr:sp macro="" textlink="">
      <xdr:nvSpPr>
        <xdr:cNvPr id="282" name="楕円 281">
          <a:extLst>
            <a:ext uri="{FF2B5EF4-FFF2-40B4-BE49-F238E27FC236}">
              <a16:creationId xmlns:a16="http://schemas.microsoft.com/office/drawing/2014/main" id="{39D15BED-A691-43BE-A73E-E5393AF32C28}"/>
            </a:ext>
          </a:extLst>
        </xdr:cNvPr>
        <xdr:cNvSpPr/>
      </xdr:nvSpPr>
      <xdr:spPr>
        <a:xfrm>
          <a:off x="13868400" y="14283871"/>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198</xdr:rowOff>
    </xdr:from>
    <xdr:ext cx="762000" cy="259045"/>
    <xdr:sp macro="" textlink="">
      <xdr:nvSpPr>
        <xdr:cNvPr id="283" name="テキスト ボックス 282">
          <a:extLst>
            <a:ext uri="{FF2B5EF4-FFF2-40B4-BE49-F238E27FC236}">
              <a16:creationId xmlns:a16="http://schemas.microsoft.com/office/drawing/2014/main" id="{880A015A-8701-48BE-B9E1-86AB147468DF}"/>
            </a:ext>
          </a:extLst>
        </xdr:cNvPr>
        <xdr:cNvSpPr txBox="1"/>
      </xdr:nvSpPr>
      <xdr:spPr>
        <a:xfrm>
          <a:off x="13557250" y="143638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154214</xdr:rowOff>
    </xdr:from>
    <xdr:to>
      <xdr:col>68</xdr:col>
      <xdr:colOff>203200</xdr:colOff>
      <xdr:row>87</xdr:row>
      <xdr:rowOff>84364</xdr:rowOff>
    </xdr:to>
    <xdr:sp macro="" textlink="">
      <xdr:nvSpPr>
        <xdr:cNvPr id="284" name="楕円 283">
          <a:extLst>
            <a:ext uri="{FF2B5EF4-FFF2-40B4-BE49-F238E27FC236}">
              <a16:creationId xmlns:a16="http://schemas.microsoft.com/office/drawing/2014/main" id="{9062A823-6C16-46A0-8FDE-2CDEFCC53661}"/>
            </a:ext>
          </a:extLst>
        </xdr:cNvPr>
        <xdr:cNvSpPr/>
      </xdr:nvSpPr>
      <xdr:spPr>
        <a:xfrm>
          <a:off x="13055600" y="14352814"/>
          <a:ext cx="889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69141</xdr:rowOff>
    </xdr:from>
    <xdr:ext cx="762000" cy="259045"/>
    <xdr:sp macro="" textlink="">
      <xdr:nvSpPr>
        <xdr:cNvPr id="285" name="テキスト ボックス 284">
          <a:extLst>
            <a:ext uri="{FF2B5EF4-FFF2-40B4-BE49-F238E27FC236}">
              <a16:creationId xmlns:a16="http://schemas.microsoft.com/office/drawing/2014/main" id="{2DF44925-C62D-4734-BCC4-A4CDA3F94E86}"/>
            </a:ext>
          </a:extLst>
        </xdr:cNvPr>
        <xdr:cNvSpPr txBox="1"/>
      </xdr:nvSpPr>
      <xdr:spPr>
        <a:xfrm>
          <a:off x="12763500" y="14432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0</xdr:rowOff>
    </xdr:from>
    <xdr:to>
      <xdr:col>64</xdr:col>
      <xdr:colOff>152400</xdr:colOff>
      <xdr:row>87</xdr:row>
      <xdr:rowOff>101600</xdr:rowOff>
    </xdr:to>
    <xdr:sp macro="" textlink="">
      <xdr:nvSpPr>
        <xdr:cNvPr id="286" name="楕円 285">
          <a:extLst>
            <a:ext uri="{FF2B5EF4-FFF2-40B4-BE49-F238E27FC236}">
              <a16:creationId xmlns:a16="http://schemas.microsoft.com/office/drawing/2014/main" id="{817511A8-970A-4CCC-91EB-AD6927FA8DB5}"/>
            </a:ext>
          </a:extLst>
        </xdr:cNvPr>
        <xdr:cNvSpPr/>
      </xdr:nvSpPr>
      <xdr:spPr>
        <a:xfrm>
          <a:off x="12242800" y="1436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86377</xdr:rowOff>
    </xdr:from>
    <xdr:ext cx="762000" cy="259045"/>
    <xdr:sp macro="" textlink="">
      <xdr:nvSpPr>
        <xdr:cNvPr id="287" name="テキスト ボックス 286">
          <a:extLst>
            <a:ext uri="{FF2B5EF4-FFF2-40B4-BE49-F238E27FC236}">
              <a16:creationId xmlns:a16="http://schemas.microsoft.com/office/drawing/2014/main" id="{ECDFD773-14E1-47B0-90D1-319855801559}"/>
            </a:ext>
          </a:extLst>
        </xdr:cNvPr>
        <xdr:cNvSpPr txBox="1"/>
      </xdr:nvSpPr>
      <xdr:spPr>
        <a:xfrm>
          <a:off x="11950700" y="1445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8" name="正方形/長方形 287">
          <a:extLst>
            <a:ext uri="{FF2B5EF4-FFF2-40B4-BE49-F238E27FC236}">
              <a16:creationId xmlns:a16="http://schemas.microsoft.com/office/drawing/2014/main" id="{24BAFBEA-2C5C-4577-9F40-B0EBAF6B95D0}"/>
            </a:ext>
          </a:extLst>
        </xdr:cNvPr>
        <xdr:cNvSpPr/>
      </xdr:nvSpPr>
      <xdr:spPr>
        <a:xfrm>
          <a:off x="11664950" y="8502650"/>
          <a:ext cx="46228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9" name="テキスト ボックス 288">
          <a:extLst>
            <a:ext uri="{FF2B5EF4-FFF2-40B4-BE49-F238E27FC236}">
              <a16:creationId xmlns:a16="http://schemas.microsoft.com/office/drawing/2014/main" id="{EF77C450-255B-48F8-87AF-BBAFA5021871}"/>
            </a:ext>
          </a:extLst>
        </xdr:cNvPr>
        <xdr:cNvSpPr txBox="1"/>
      </xdr:nvSpPr>
      <xdr:spPr>
        <a:xfrm>
          <a:off x="12146152" y="885190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0" name="テキスト ボックス 289">
          <a:extLst>
            <a:ext uri="{FF2B5EF4-FFF2-40B4-BE49-F238E27FC236}">
              <a16:creationId xmlns:a16="http://schemas.microsoft.com/office/drawing/2014/main" id="{A5A553C4-8AB8-4CB4-901B-C05EDA8539A8}"/>
            </a:ext>
          </a:extLst>
        </xdr:cNvPr>
        <xdr:cNvSpPr txBox="1"/>
      </xdr:nvSpPr>
      <xdr:spPr>
        <a:xfrm>
          <a:off x="14307949" y="882650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[7.33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1" name="正方形/長方形 290">
          <a:extLst>
            <a:ext uri="{FF2B5EF4-FFF2-40B4-BE49-F238E27FC236}">
              <a16:creationId xmlns:a16="http://schemas.microsoft.com/office/drawing/2014/main" id="{3A1E2ED5-4693-40B7-97CD-FFA96B48D057}"/>
            </a:ext>
          </a:extLst>
        </xdr:cNvPr>
        <xdr:cNvSpPr/>
      </xdr:nvSpPr>
      <xdr:spPr>
        <a:xfrm>
          <a:off x="16351250" y="87503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2" name="正方形/長方形 291">
          <a:extLst>
            <a:ext uri="{FF2B5EF4-FFF2-40B4-BE49-F238E27FC236}">
              <a16:creationId xmlns:a16="http://schemas.microsoft.com/office/drawing/2014/main" id="{16BB3CAA-84A3-414A-AA1A-2D4A2D1211E8}"/>
            </a:ext>
          </a:extLst>
        </xdr:cNvPr>
        <xdr:cNvSpPr/>
      </xdr:nvSpPr>
      <xdr:spPr>
        <a:xfrm>
          <a:off x="16351250" y="89281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3" name="正方形/長方形 292">
          <a:extLst>
            <a:ext uri="{FF2B5EF4-FFF2-40B4-BE49-F238E27FC236}">
              <a16:creationId xmlns:a16="http://schemas.microsoft.com/office/drawing/2014/main" id="{92ADF53C-38C8-4046-B4A1-AA15275BD81F}"/>
            </a:ext>
          </a:extLst>
        </xdr:cNvPr>
        <xdr:cNvSpPr/>
      </xdr:nvSpPr>
      <xdr:spPr>
        <a:xfrm>
          <a:off x="17849850" y="875030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4" name="正方形/長方形 293">
          <a:extLst>
            <a:ext uri="{FF2B5EF4-FFF2-40B4-BE49-F238E27FC236}">
              <a16:creationId xmlns:a16="http://schemas.microsoft.com/office/drawing/2014/main" id="{E077C582-23E0-45D3-8A3A-64261C50BE65}"/>
            </a:ext>
          </a:extLst>
        </xdr:cNvPr>
        <xdr:cNvSpPr/>
      </xdr:nvSpPr>
      <xdr:spPr>
        <a:xfrm>
          <a:off x="17849850" y="8928100"/>
          <a:ext cx="11557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5" name="正方形/長方形 294">
          <a:extLst>
            <a:ext uri="{FF2B5EF4-FFF2-40B4-BE49-F238E27FC236}">
              <a16:creationId xmlns:a16="http://schemas.microsoft.com/office/drawing/2014/main" id="{4E910807-23D1-43E1-8419-C37951A33A33}"/>
            </a:ext>
          </a:extLst>
        </xdr:cNvPr>
        <xdr:cNvSpPr/>
      </xdr:nvSpPr>
      <xdr:spPr>
        <a:xfrm>
          <a:off x="19177000" y="875030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6" name="正方形/長方形 295">
          <a:extLst>
            <a:ext uri="{FF2B5EF4-FFF2-40B4-BE49-F238E27FC236}">
              <a16:creationId xmlns:a16="http://schemas.microsoft.com/office/drawing/2014/main" id="{0C8010EE-5366-4F39-ACC4-2B893CF571C8}"/>
            </a:ext>
          </a:extLst>
        </xdr:cNvPr>
        <xdr:cNvSpPr/>
      </xdr:nvSpPr>
      <xdr:spPr>
        <a:xfrm>
          <a:off x="19177000" y="8928100"/>
          <a:ext cx="11557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7" name="正方形/長方形 296">
          <a:extLst>
            <a:ext uri="{FF2B5EF4-FFF2-40B4-BE49-F238E27FC236}">
              <a16:creationId xmlns:a16="http://schemas.microsoft.com/office/drawing/2014/main" id="{7558889F-CA33-43E8-8ABF-5A7F03DF36C8}"/>
            </a:ext>
          </a:extLst>
        </xdr:cNvPr>
        <xdr:cNvSpPr/>
      </xdr:nvSpPr>
      <xdr:spPr>
        <a:xfrm>
          <a:off x="11664950" y="9239250"/>
          <a:ext cx="4622800" cy="231775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8" name="正方形/長方形 297">
          <a:extLst>
            <a:ext uri="{FF2B5EF4-FFF2-40B4-BE49-F238E27FC236}">
              <a16:creationId xmlns:a16="http://schemas.microsoft.com/office/drawing/2014/main" id="{96F67C92-911C-462A-A2C7-21B9DDEEDBF8}"/>
            </a:ext>
          </a:extLst>
        </xdr:cNvPr>
        <xdr:cNvSpPr/>
      </xdr:nvSpPr>
      <xdr:spPr>
        <a:xfrm>
          <a:off x="16459200" y="9239250"/>
          <a:ext cx="5480050" cy="23177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9" name="正方形/長方形 298">
          <a:extLst>
            <a:ext uri="{FF2B5EF4-FFF2-40B4-BE49-F238E27FC236}">
              <a16:creationId xmlns:a16="http://schemas.microsoft.com/office/drawing/2014/main" id="{613F8AC5-094C-41C8-90C8-3DA6F8DE5B81}"/>
            </a:ext>
          </a:extLst>
        </xdr:cNvPr>
        <xdr:cNvSpPr/>
      </xdr:nvSpPr>
      <xdr:spPr>
        <a:xfrm>
          <a:off x="16459200" y="9239250"/>
          <a:ext cx="34671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0" name="テキスト ボックス 299">
          <a:extLst>
            <a:ext uri="{FF2B5EF4-FFF2-40B4-BE49-F238E27FC236}">
              <a16:creationId xmlns:a16="http://schemas.microsoft.com/office/drawing/2014/main" id="{A384D5F3-5C74-4FBE-B4C1-0E06C9C0E8FC}"/>
            </a:ext>
          </a:extLst>
        </xdr:cNvPr>
        <xdr:cNvSpPr txBox="1"/>
      </xdr:nvSpPr>
      <xdr:spPr>
        <a:xfrm>
          <a:off x="16573500" y="9544050"/>
          <a:ext cx="5257800" cy="19558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400">
              <a:solidFill>
                <a:schemeClr val="dk1"/>
              </a:solidFill>
              <a:effectLst/>
              <a:latin typeface="+mn-lt"/>
              <a:ea typeface="+mn-ea"/>
              <a:cs typeface="+mn-cs"/>
            </a:rPr>
            <a:t>　</a:t>
          </a:r>
          <a:r>
            <a:rPr lang="ja-JP" altLang="ja-JP" sz="1400">
              <a:solidFill>
                <a:schemeClr val="dk1"/>
              </a:solidFill>
              <a:effectLst/>
              <a:latin typeface="+mn-lt"/>
              <a:ea typeface="+mn-ea"/>
              <a:cs typeface="+mn-cs"/>
            </a:rPr>
            <a:t>執行体制の見直しなどを行うことにより、職員総数が減少</a:t>
          </a:r>
          <a:r>
            <a:rPr lang="en-US" altLang="ja-JP" sz="1400">
              <a:solidFill>
                <a:schemeClr val="dk1"/>
              </a:solidFill>
              <a:effectLst/>
              <a:latin typeface="+mn-lt"/>
              <a:ea typeface="+mn-ea"/>
              <a:cs typeface="+mn-cs"/>
            </a:rPr>
            <a:t>2,883</a:t>
          </a:r>
          <a:r>
            <a:rPr lang="ja-JP" altLang="ja-JP" sz="1400">
              <a:solidFill>
                <a:schemeClr val="dk1"/>
              </a:solidFill>
              <a:effectLst/>
              <a:latin typeface="+mn-lt"/>
              <a:ea typeface="+mn-ea"/>
              <a:cs typeface="+mn-cs"/>
            </a:rPr>
            <a:t>人→</a:t>
          </a:r>
          <a:r>
            <a:rPr lang="en-US" altLang="ja-JP" sz="1400">
              <a:solidFill>
                <a:schemeClr val="dk1"/>
              </a:solidFill>
              <a:effectLst/>
              <a:latin typeface="+mn-lt"/>
              <a:ea typeface="+mn-ea"/>
              <a:cs typeface="+mn-cs"/>
            </a:rPr>
            <a:t>2,845</a:t>
          </a:r>
          <a:r>
            <a:rPr lang="ja-JP" altLang="ja-JP" sz="1400">
              <a:solidFill>
                <a:schemeClr val="dk1"/>
              </a:solidFill>
              <a:effectLst/>
              <a:latin typeface="+mn-lt"/>
              <a:ea typeface="+mn-ea"/>
              <a:cs typeface="+mn-cs"/>
            </a:rPr>
            <a:t>人（▲</a:t>
          </a:r>
          <a:r>
            <a:rPr lang="en-US" altLang="ja-JP" sz="1400">
              <a:solidFill>
                <a:schemeClr val="dk1"/>
              </a:solidFill>
              <a:effectLst/>
              <a:latin typeface="+mn-lt"/>
              <a:ea typeface="+mn-ea"/>
              <a:cs typeface="+mn-cs"/>
            </a:rPr>
            <a:t>38</a:t>
          </a:r>
          <a:r>
            <a:rPr lang="ja-JP" altLang="ja-JP" sz="1400">
              <a:solidFill>
                <a:schemeClr val="dk1"/>
              </a:solidFill>
              <a:effectLst/>
              <a:latin typeface="+mn-lt"/>
              <a:ea typeface="+mn-ea"/>
              <a:cs typeface="+mn-cs"/>
            </a:rPr>
            <a:t>人）した。</a:t>
          </a:r>
          <a:endParaRPr lang="en-US" altLang="ja-JP" sz="1400">
            <a:solidFill>
              <a:schemeClr val="dk1"/>
            </a:solidFill>
            <a:effectLst/>
            <a:latin typeface="+mn-lt"/>
            <a:ea typeface="+mn-ea"/>
            <a:cs typeface="+mn-cs"/>
          </a:endParaRPr>
        </a:p>
        <a:p>
          <a:r>
            <a:rPr lang="ja-JP" altLang="en-US" sz="1400">
              <a:solidFill>
                <a:schemeClr val="dk1"/>
              </a:solidFill>
              <a:effectLst/>
              <a:latin typeface="+mn-lt"/>
              <a:ea typeface="+mn-ea"/>
              <a:cs typeface="+mn-cs"/>
            </a:rPr>
            <a:t>　</a:t>
          </a:r>
          <a:r>
            <a:rPr lang="ja-JP" altLang="ja-JP" sz="1400">
              <a:solidFill>
                <a:schemeClr val="dk1"/>
              </a:solidFill>
              <a:effectLst/>
              <a:latin typeface="+mn-lt"/>
              <a:ea typeface="+mn-ea"/>
              <a:cs typeface="+mn-cs"/>
            </a:rPr>
            <a:t>人口は減少</a:t>
          </a:r>
          <a:r>
            <a:rPr lang="en-US" altLang="ja-JP" sz="1400">
              <a:solidFill>
                <a:schemeClr val="dk1"/>
              </a:solidFill>
              <a:effectLst/>
              <a:latin typeface="+mn-lt"/>
              <a:ea typeface="+mn-ea"/>
              <a:cs typeface="+mn-cs"/>
            </a:rPr>
            <a:t>392,817</a:t>
          </a:r>
          <a:r>
            <a:rPr lang="ja-JP" altLang="ja-JP" sz="1400">
              <a:solidFill>
                <a:schemeClr val="dk1"/>
              </a:solidFill>
              <a:effectLst/>
              <a:latin typeface="+mn-lt"/>
              <a:ea typeface="+mn-ea"/>
              <a:cs typeface="+mn-cs"/>
            </a:rPr>
            <a:t>人→</a:t>
          </a:r>
          <a:r>
            <a:rPr lang="en-US" altLang="ja-JP" sz="1400">
              <a:solidFill>
                <a:schemeClr val="dk1"/>
              </a:solidFill>
              <a:effectLst/>
              <a:latin typeface="+mn-lt"/>
              <a:ea typeface="+mn-ea"/>
              <a:cs typeface="+mn-cs"/>
            </a:rPr>
            <a:t>388,197</a:t>
          </a:r>
          <a:r>
            <a:rPr lang="ja-JP" altLang="ja-JP" sz="1400">
              <a:solidFill>
                <a:schemeClr val="dk1"/>
              </a:solidFill>
              <a:effectLst/>
              <a:latin typeface="+mn-lt"/>
              <a:ea typeface="+mn-ea"/>
              <a:cs typeface="+mn-cs"/>
            </a:rPr>
            <a:t>人（▲</a:t>
          </a:r>
          <a:r>
            <a:rPr lang="en-US" altLang="ja-JP" sz="1400">
              <a:solidFill>
                <a:schemeClr val="dk1"/>
              </a:solidFill>
              <a:effectLst/>
              <a:latin typeface="+mn-lt"/>
              <a:ea typeface="+mn-ea"/>
              <a:cs typeface="+mn-cs"/>
            </a:rPr>
            <a:t>4,620</a:t>
          </a:r>
          <a:r>
            <a:rPr lang="ja-JP" altLang="ja-JP" sz="1400">
              <a:solidFill>
                <a:schemeClr val="dk1"/>
              </a:solidFill>
              <a:effectLst/>
              <a:latin typeface="+mn-lt"/>
              <a:ea typeface="+mn-ea"/>
              <a:cs typeface="+mn-cs"/>
            </a:rPr>
            <a:t>人）したが、トータルで前年の</a:t>
          </a:r>
          <a:r>
            <a:rPr lang="en-US" altLang="ja-JP" sz="1400">
              <a:solidFill>
                <a:schemeClr val="dk1"/>
              </a:solidFill>
              <a:effectLst/>
              <a:latin typeface="+mn-lt"/>
              <a:ea typeface="+mn-ea"/>
              <a:cs typeface="+mn-cs"/>
            </a:rPr>
            <a:t>7.34</a:t>
          </a:r>
          <a:r>
            <a:rPr lang="ja-JP" altLang="ja-JP" sz="1400">
              <a:solidFill>
                <a:schemeClr val="dk1"/>
              </a:solidFill>
              <a:effectLst/>
              <a:latin typeface="+mn-lt"/>
              <a:ea typeface="+mn-ea"/>
              <a:cs typeface="+mn-cs"/>
            </a:rPr>
            <a:t>人から</a:t>
          </a:r>
          <a:r>
            <a:rPr lang="en-US" altLang="ja-JP" sz="1400">
              <a:solidFill>
                <a:schemeClr val="dk1"/>
              </a:solidFill>
              <a:effectLst/>
              <a:latin typeface="+mn-lt"/>
              <a:ea typeface="+mn-ea"/>
              <a:cs typeface="+mn-cs"/>
            </a:rPr>
            <a:t>0.01</a:t>
          </a:r>
          <a:r>
            <a:rPr lang="ja-JP" altLang="ja-JP" sz="1400">
              <a:solidFill>
                <a:schemeClr val="dk1"/>
              </a:solidFill>
              <a:effectLst/>
              <a:latin typeface="+mn-lt"/>
              <a:ea typeface="+mn-ea"/>
              <a:cs typeface="+mn-cs"/>
            </a:rPr>
            <a:t>人のマイナスとなった。</a:t>
          </a:r>
          <a:endParaRPr lang="ja-JP" altLang="ja-JP" sz="1400">
            <a:effectLst/>
          </a:endParaRPr>
        </a:p>
      </xdr:txBody>
    </xdr:sp>
    <xdr:clientData/>
  </xdr:twoCellAnchor>
  <xdr:oneCellAnchor>
    <xdr:from>
      <xdr:col>61</xdr:col>
      <xdr:colOff>6350</xdr:colOff>
      <xdr:row>54</xdr:row>
      <xdr:rowOff>139700</xdr:rowOff>
    </xdr:from>
    <xdr:ext cx="349839" cy="225703"/>
    <xdr:sp macro="" textlink="">
      <xdr:nvSpPr>
        <xdr:cNvPr id="301" name="テキスト ボックス 300">
          <a:extLst>
            <a:ext uri="{FF2B5EF4-FFF2-40B4-BE49-F238E27FC236}">
              <a16:creationId xmlns:a16="http://schemas.microsoft.com/office/drawing/2014/main" id="{EB080CD0-9A63-4A05-A58D-147364F70110}"/>
            </a:ext>
          </a:extLst>
        </xdr:cNvPr>
        <xdr:cNvSpPr txBox="1"/>
      </xdr:nvSpPr>
      <xdr:spPr>
        <a:xfrm>
          <a:off x="11626850" y="90551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2" name="直線コネクタ 301">
          <a:extLst>
            <a:ext uri="{FF2B5EF4-FFF2-40B4-BE49-F238E27FC236}">
              <a16:creationId xmlns:a16="http://schemas.microsoft.com/office/drawing/2014/main" id="{5AD8B760-F775-4C20-AF36-2BC95F5AE78E}"/>
            </a:ext>
          </a:extLst>
        </xdr:cNvPr>
        <xdr:cNvCxnSpPr/>
      </xdr:nvCxnSpPr>
      <xdr:spPr>
        <a:xfrm>
          <a:off x="11664950" y="115570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3" name="テキスト ボックス 302">
          <a:extLst>
            <a:ext uri="{FF2B5EF4-FFF2-40B4-BE49-F238E27FC236}">
              <a16:creationId xmlns:a16="http://schemas.microsoft.com/office/drawing/2014/main" id="{CB09F522-F159-451B-9603-4F2ABCC1BF21}"/>
            </a:ext>
          </a:extLst>
        </xdr:cNvPr>
        <xdr:cNvSpPr txBox="1"/>
      </xdr:nvSpPr>
      <xdr:spPr>
        <a:xfrm>
          <a:off x="10979150" y="11421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4" name="直線コネクタ 303">
          <a:extLst>
            <a:ext uri="{FF2B5EF4-FFF2-40B4-BE49-F238E27FC236}">
              <a16:creationId xmlns:a16="http://schemas.microsoft.com/office/drawing/2014/main" id="{F6145EA2-89C6-4B2B-87F0-6787C14E5EE6}"/>
            </a:ext>
          </a:extLst>
        </xdr:cNvPr>
        <xdr:cNvCxnSpPr/>
      </xdr:nvCxnSpPr>
      <xdr:spPr>
        <a:xfrm>
          <a:off x="11664950" y="1117388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5" name="テキスト ボックス 304">
          <a:extLst>
            <a:ext uri="{FF2B5EF4-FFF2-40B4-BE49-F238E27FC236}">
              <a16:creationId xmlns:a16="http://schemas.microsoft.com/office/drawing/2014/main" id="{376177A2-9C74-4EBA-8771-F92BF4E3316A}"/>
            </a:ext>
          </a:extLst>
        </xdr:cNvPr>
        <xdr:cNvSpPr txBox="1"/>
      </xdr:nvSpPr>
      <xdr:spPr>
        <a:xfrm>
          <a:off x="10979150" y="11038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6" name="直線コネクタ 305">
          <a:extLst>
            <a:ext uri="{FF2B5EF4-FFF2-40B4-BE49-F238E27FC236}">
              <a16:creationId xmlns:a16="http://schemas.microsoft.com/office/drawing/2014/main" id="{03E020F6-6FDA-448E-8410-A60D66AD4325}"/>
            </a:ext>
          </a:extLst>
        </xdr:cNvPr>
        <xdr:cNvCxnSpPr/>
      </xdr:nvCxnSpPr>
      <xdr:spPr>
        <a:xfrm>
          <a:off x="11664950" y="1078441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7" name="テキスト ボックス 306">
          <a:extLst>
            <a:ext uri="{FF2B5EF4-FFF2-40B4-BE49-F238E27FC236}">
              <a16:creationId xmlns:a16="http://schemas.microsoft.com/office/drawing/2014/main" id="{6023FA75-3993-48AB-B00F-CACA2EB0389D}"/>
            </a:ext>
          </a:extLst>
        </xdr:cNvPr>
        <xdr:cNvSpPr txBox="1"/>
      </xdr:nvSpPr>
      <xdr:spPr>
        <a:xfrm>
          <a:off x="10979150" y="10648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8" name="直線コネクタ 307">
          <a:extLst>
            <a:ext uri="{FF2B5EF4-FFF2-40B4-BE49-F238E27FC236}">
              <a16:creationId xmlns:a16="http://schemas.microsoft.com/office/drawing/2014/main" id="{72199DBF-0F71-45D2-A91B-3B6386E6089A}"/>
            </a:ext>
          </a:extLst>
        </xdr:cNvPr>
        <xdr:cNvCxnSpPr/>
      </xdr:nvCxnSpPr>
      <xdr:spPr>
        <a:xfrm>
          <a:off x="11664950" y="104013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9" name="テキスト ボックス 308">
          <a:extLst>
            <a:ext uri="{FF2B5EF4-FFF2-40B4-BE49-F238E27FC236}">
              <a16:creationId xmlns:a16="http://schemas.microsoft.com/office/drawing/2014/main" id="{3946C6F3-549C-4DE1-9932-2165AF5A852F}"/>
            </a:ext>
          </a:extLst>
        </xdr:cNvPr>
        <xdr:cNvSpPr txBox="1"/>
      </xdr:nvSpPr>
      <xdr:spPr>
        <a:xfrm>
          <a:off x="10979150" y="1025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10" name="直線コネクタ 309">
          <a:extLst>
            <a:ext uri="{FF2B5EF4-FFF2-40B4-BE49-F238E27FC236}">
              <a16:creationId xmlns:a16="http://schemas.microsoft.com/office/drawing/2014/main" id="{4A5C6431-9147-4E00-8ABF-CB1E1035F4EF}"/>
            </a:ext>
          </a:extLst>
        </xdr:cNvPr>
        <xdr:cNvCxnSpPr/>
      </xdr:nvCxnSpPr>
      <xdr:spPr>
        <a:xfrm>
          <a:off x="11664950" y="1001183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11" name="テキスト ボックス 310">
          <a:extLst>
            <a:ext uri="{FF2B5EF4-FFF2-40B4-BE49-F238E27FC236}">
              <a16:creationId xmlns:a16="http://schemas.microsoft.com/office/drawing/2014/main" id="{47C603E9-D750-439A-9120-8AA2DEB3BF3C}"/>
            </a:ext>
          </a:extLst>
        </xdr:cNvPr>
        <xdr:cNvSpPr txBox="1"/>
      </xdr:nvSpPr>
      <xdr:spPr>
        <a:xfrm>
          <a:off x="10979150" y="9875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2" name="直線コネクタ 311">
          <a:extLst>
            <a:ext uri="{FF2B5EF4-FFF2-40B4-BE49-F238E27FC236}">
              <a16:creationId xmlns:a16="http://schemas.microsoft.com/office/drawing/2014/main" id="{901FF4C4-33C5-417D-B15C-7AB802CE1C1B}"/>
            </a:ext>
          </a:extLst>
        </xdr:cNvPr>
        <xdr:cNvCxnSpPr/>
      </xdr:nvCxnSpPr>
      <xdr:spPr>
        <a:xfrm>
          <a:off x="11664950" y="962236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3" name="テキスト ボックス 312">
          <a:extLst>
            <a:ext uri="{FF2B5EF4-FFF2-40B4-BE49-F238E27FC236}">
              <a16:creationId xmlns:a16="http://schemas.microsoft.com/office/drawing/2014/main" id="{BADB57AA-A360-46F3-AB39-5CC7E0EF9966}"/>
            </a:ext>
          </a:extLst>
        </xdr:cNvPr>
        <xdr:cNvSpPr txBox="1"/>
      </xdr:nvSpPr>
      <xdr:spPr>
        <a:xfrm>
          <a:off x="10979150" y="94864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4" name="直線コネクタ 313">
          <a:extLst>
            <a:ext uri="{FF2B5EF4-FFF2-40B4-BE49-F238E27FC236}">
              <a16:creationId xmlns:a16="http://schemas.microsoft.com/office/drawing/2014/main" id="{06FE4FAE-2943-40D6-A412-7CA99FC7C173}"/>
            </a:ext>
          </a:extLst>
        </xdr:cNvPr>
        <xdr:cNvCxnSpPr/>
      </xdr:nvCxnSpPr>
      <xdr:spPr>
        <a:xfrm>
          <a:off x="11664950" y="92392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5" name="テキスト ボックス 314">
          <a:extLst>
            <a:ext uri="{FF2B5EF4-FFF2-40B4-BE49-F238E27FC236}">
              <a16:creationId xmlns:a16="http://schemas.microsoft.com/office/drawing/2014/main" id="{2DEE687C-6517-42DB-98B0-DA924C8CD502}"/>
            </a:ext>
          </a:extLst>
        </xdr:cNvPr>
        <xdr:cNvSpPr txBox="1"/>
      </xdr:nvSpPr>
      <xdr:spPr>
        <a:xfrm>
          <a:off x="10979150" y="9097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a:extLst>
            <a:ext uri="{FF2B5EF4-FFF2-40B4-BE49-F238E27FC236}">
              <a16:creationId xmlns:a16="http://schemas.microsoft.com/office/drawing/2014/main" id="{3B17F1BE-8499-4D0F-A763-5C2A10C7CA3E}"/>
            </a:ext>
          </a:extLst>
        </xdr:cNvPr>
        <xdr:cNvSpPr/>
      </xdr:nvSpPr>
      <xdr:spPr>
        <a:xfrm>
          <a:off x="11664950" y="9239250"/>
          <a:ext cx="4622800" cy="23177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57</xdr:row>
      <xdr:rowOff>161713</xdr:rowOff>
    </xdr:from>
    <xdr:to>
      <xdr:col>81</xdr:col>
      <xdr:colOff>44450</xdr:colOff>
      <xdr:row>67</xdr:row>
      <xdr:rowOff>15663</xdr:rowOff>
    </xdr:to>
    <xdr:cxnSp macro="">
      <xdr:nvCxnSpPr>
        <xdr:cNvPr id="317" name="直線コネクタ 316">
          <a:extLst>
            <a:ext uri="{FF2B5EF4-FFF2-40B4-BE49-F238E27FC236}">
              <a16:creationId xmlns:a16="http://schemas.microsoft.com/office/drawing/2014/main" id="{B31DD5BD-9C7E-41FF-BE8B-D98FC27F2B55}"/>
            </a:ext>
          </a:extLst>
        </xdr:cNvPr>
        <xdr:cNvCxnSpPr/>
      </xdr:nvCxnSpPr>
      <xdr:spPr>
        <a:xfrm flipV="1">
          <a:off x="15474950" y="9572413"/>
          <a:ext cx="0" cy="15049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159190</xdr:rowOff>
    </xdr:from>
    <xdr:ext cx="762000" cy="259045"/>
    <xdr:sp macro="" textlink="">
      <xdr:nvSpPr>
        <xdr:cNvPr id="318" name="定員管理の状況最小値テキスト">
          <a:extLst>
            <a:ext uri="{FF2B5EF4-FFF2-40B4-BE49-F238E27FC236}">
              <a16:creationId xmlns:a16="http://schemas.microsoft.com/office/drawing/2014/main" id="{AE4D742A-5C00-4A51-8380-AE39C1188EED}"/>
            </a:ext>
          </a:extLst>
        </xdr:cNvPr>
        <xdr:cNvSpPr txBox="1"/>
      </xdr:nvSpPr>
      <xdr:spPr>
        <a:xfrm>
          <a:off x="15563850" y="110557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15663</xdr:rowOff>
    </xdr:from>
    <xdr:to>
      <xdr:col>81</xdr:col>
      <xdr:colOff>133350</xdr:colOff>
      <xdr:row>67</xdr:row>
      <xdr:rowOff>15663</xdr:rowOff>
    </xdr:to>
    <xdr:cxnSp macro="">
      <xdr:nvCxnSpPr>
        <xdr:cNvPr id="319" name="直線コネクタ 318">
          <a:extLst>
            <a:ext uri="{FF2B5EF4-FFF2-40B4-BE49-F238E27FC236}">
              <a16:creationId xmlns:a16="http://schemas.microsoft.com/office/drawing/2014/main" id="{2A830EEF-DE8A-4626-8497-6F79CA21EF87}"/>
            </a:ext>
          </a:extLst>
        </xdr:cNvPr>
        <xdr:cNvCxnSpPr/>
      </xdr:nvCxnSpPr>
      <xdr:spPr>
        <a:xfrm>
          <a:off x="15405100" y="11077363"/>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76640</xdr:rowOff>
    </xdr:from>
    <xdr:ext cx="762000" cy="259045"/>
    <xdr:sp macro="" textlink="">
      <xdr:nvSpPr>
        <xdr:cNvPr id="320" name="定員管理の状況最大値テキスト">
          <a:extLst>
            <a:ext uri="{FF2B5EF4-FFF2-40B4-BE49-F238E27FC236}">
              <a16:creationId xmlns:a16="http://schemas.microsoft.com/office/drawing/2014/main" id="{C2854B45-F572-4EC3-912F-AE4EFA9DB4A7}"/>
            </a:ext>
          </a:extLst>
        </xdr:cNvPr>
        <xdr:cNvSpPr txBox="1"/>
      </xdr:nvSpPr>
      <xdr:spPr>
        <a:xfrm>
          <a:off x="15563850" y="93222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57</xdr:row>
      <xdr:rowOff>161713</xdr:rowOff>
    </xdr:from>
    <xdr:to>
      <xdr:col>81</xdr:col>
      <xdr:colOff>133350</xdr:colOff>
      <xdr:row>57</xdr:row>
      <xdr:rowOff>161713</xdr:rowOff>
    </xdr:to>
    <xdr:cxnSp macro="">
      <xdr:nvCxnSpPr>
        <xdr:cNvPr id="321" name="直線コネクタ 320">
          <a:extLst>
            <a:ext uri="{FF2B5EF4-FFF2-40B4-BE49-F238E27FC236}">
              <a16:creationId xmlns:a16="http://schemas.microsoft.com/office/drawing/2014/main" id="{CB6F1D87-466F-48D0-864A-8E5A32F7E987}"/>
            </a:ext>
          </a:extLst>
        </xdr:cNvPr>
        <xdr:cNvCxnSpPr/>
      </xdr:nvCxnSpPr>
      <xdr:spPr>
        <a:xfrm>
          <a:off x="15405100" y="9572413"/>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63</xdr:row>
      <xdr:rowOff>126365</xdr:rowOff>
    </xdr:from>
    <xdr:to>
      <xdr:col>81</xdr:col>
      <xdr:colOff>44450</xdr:colOff>
      <xdr:row>63</xdr:row>
      <xdr:rowOff>130387</xdr:rowOff>
    </xdr:to>
    <xdr:cxnSp macro="">
      <xdr:nvCxnSpPr>
        <xdr:cNvPr id="322" name="直線コネクタ 321">
          <a:extLst>
            <a:ext uri="{FF2B5EF4-FFF2-40B4-BE49-F238E27FC236}">
              <a16:creationId xmlns:a16="http://schemas.microsoft.com/office/drawing/2014/main" id="{32D00A94-8CB9-49A7-8F5A-3F726793CF18}"/>
            </a:ext>
          </a:extLst>
        </xdr:cNvPr>
        <xdr:cNvCxnSpPr/>
      </xdr:nvCxnSpPr>
      <xdr:spPr>
        <a:xfrm flipV="1">
          <a:off x="14712950" y="10527665"/>
          <a:ext cx="762000" cy="4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85107</xdr:rowOff>
    </xdr:from>
    <xdr:ext cx="762000" cy="259045"/>
    <xdr:sp macro="" textlink="">
      <xdr:nvSpPr>
        <xdr:cNvPr id="323" name="定員管理の状況平均値テキスト">
          <a:extLst>
            <a:ext uri="{FF2B5EF4-FFF2-40B4-BE49-F238E27FC236}">
              <a16:creationId xmlns:a16="http://schemas.microsoft.com/office/drawing/2014/main" id="{6E64DC93-F8A7-46EC-A0FE-BA7A65C79C6A}"/>
            </a:ext>
          </a:extLst>
        </xdr:cNvPr>
        <xdr:cNvSpPr txBox="1"/>
      </xdr:nvSpPr>
      <xdr:spPr>
        <a:xfrm>
          <a:off x="15563850" y="99911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68580</xdr:rowOff>
    </xdr:from>
    <xdr:to>
      <xdr:col>81</xdr:col>
      <xdr:colOff>95250</xdr:colOff>
      <xdr:row>61</xdr:row>
      <xdr:rowOff>170180</xdr:rowOff>
    </xdr:to>
    <xdr:sp macro="" textlink="">
      <xdr:nvSpPr>
        <xdr:cNvPr id="324" name="フローチャート: 判断 323">
          <a:extLst>
            <a:ext uri="{FF2B5EF4-FFF2-40B4-BE49-F238E27FC236}">
              <a16:creationId xmlns:a16="http://schemas.microsoft.com/office/drawing/2014/main" id="{E763F6DC-D4E5-47B2-B555-0DCAD3765282}"/>
            </a:ext>
          </a:extLst>
        </xdr:cNvPr>
        <xdr:cNvSpPr/>
      </xdr:nvSpPr>
      <xdr:spPr>
        <a:xfrm>
          <a:off x="15430500" y="10139680"/>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63</xdr:row>
      <xdr:rowOff>98213</xdr:rowOff>
    </xdr:from>
    <xdr:to>
      <xdr:col>77</xdr:col>
      <xdr:colOff>44450</xdr:colOff>
      <xdr:row>63</xdr:row>
      <xdr:rowOff>130387</xdr:rowOff>
    </xdr:to>
    <xdr:cxnSp macro="">
      <xdr:nvCxnSpPr>
        <xdr:cNvPr id="325" name="直線コネクタ 324">
          <a:extLst>
            <a:ext uri="{FF2B5EF4-FFF2-40B4-BE49-F238E27FC236}">
              <a16:creationId xmlns:a16="http://schemas.microsoft.com/office/drawing/2014/main" id="{637FBAC8-8DF9-451B-81BC-2704CCF73C28}"/>
            </a:ext>
          </a:extLst>
        </xdr:cNvPr>
        <xdr:cNvCxnSpPr/>
      </xdr:nvCxnSpPr>
      <xdr:spPr>
        <a:xfrm>
          <a:off x="13906500" y="10499513"/>
          <a:ext cx="806450" cy="32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48471</xdr:rowOff>
    </xdr:from>
    <xdr:to>
      <xdr:col>77</xdr:col>
      <xdr:colOff>95250</xdr:colOff>
      <xdr:row>61</xdr:row>
      <xdr:rowOff>150071</xdr:rowOff>
    </xdr:to>
    <xdr:sp macro="" textlink="">
      <xdr:nvSpPr>
        <xdr:cNvPr id="326" name="フローチャート: 判断 325">
          <a:extLst>
            <a:ext uri="{FF2B5EF4-FFF2-40B4-BE49-F238E27FC236}">
              <a16:creationId xmlns:a16="http://schemas.microsoft.com/office/drawing/2014/main" id="{D484E2CD-EC7C-46AF-8691-D53A989DAF10}"/>
            </a:ext>
          </a:extLst>
        </xdr:cNvPr>
        <xdr:cNvSpPr/>
      </xdr:nvSpPr>
      <xdr:spPr>
        <a:xfrm>
          <a:off x="14668500" y="10119571"/>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160248</xdr:rowOff>
    </xdr:from>
    <xdr:ext cx="736600" cy="259045"/>
    <xdr:sp macro="" textlink="">
      <xdr:nvSpPr>
        <xdr:cNvPr id="327" name="テキスト ボックス 326">
          <a:extLst>
            <a:ext uri="{FF2B5EF4-FFF2-40B4-BE49-F238E27FC236}">
              <a16:creationId xmlns:a16="http://schemas.microsoft.com/office/drawing/2014/main" id="{7E24B1F4-0022-4D1E-A0A3-5F7809B85A0E}"/>
            </a:ext>
          </a:extLst>
        </xdr:cNvPr>
        <xdr:cNvSpPr txBox="1"/>
      </xdr:nvSpPr>
      <xdr:spPr>
        <a:xfrm>
          <a:off x="14370050" y="99011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63</xdr:row>
      <xdr:rowOff>90170</xdr:rowOff>
    </xdr:from>
    <xdr:to>
      <xdr:col>72</xdr:col>
      <xdr:colOff>203200</xdr:colOff>
      <xdr:row>63</xdr:row>
      <xdr:rowOff>98213</xdr:rowOff>
    </xdr:to>
    <xdr:cxnSp macro="">
      <xdr:nvCxnSpPr>
        <xdr:cNvPr id="328" name="直線コネクタ 327">
          <a:extLst>
            <a:ext uri="{FF2B5EF4-FFF2-40B4-BE49-F238E27FC236}">
              <a16:creationId xmlns:a16="http://schemas.microsoft.com/office/drawing/2014/main" id="{B1B1F4C5-EBD9-4F51-B6BB-74837E79DCB7}"/>
            </a:ext>
          </a:extLst>
        </xdr:cNvPr>
        <xdr:cNvCxnSpPr/>
      </xdr:nvCxnSpPr>
      <xdr:spPr>
        <a:xfrm>
          <a:off x="13106400" y="10491470"/>
          <a:ext cx="8001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32385</xdr:rowOff>
    </xdr:from>
    <xdr:to>
      <xdr:col>73</xdr:col>
      <xdr:colOff>44450</xdr:colOff>
      <xdr:row>61</xdr:row>
      <xdr:rowOff>133985</xdr:rowOff>
    </xdr:to>
    <xdr:sp macro="" textlink="">
      <xdr:nvSpPr>
        <xdr:cNvPr id="329" name="フローチャート: 判断 328">
          <a:extLst>
            <a:ext uri="{FF2B5EF4-FFF2-40B4-BE49-F238E27FC236}">
              <a16:creationId xmlns:a16="http://schemas.microsoft.com/office/drawing/2014/main" id="{0DE2CA82-1CC9-4DDF-BD5A-CAB4F29D96BC}"/>
            </a:ext>
          </a:extLst>
        </xdr:cNvPr>
        <xdr:cNvSpPr/>
      </xdr:nvSpPr>
      <xdr:spPr>
        <a:xfrm>
          <a:off x="13868400" y="1010348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144162</xdr:rowOff>
    </xdr:from>
    <xdr:ext cx="762000" cy="259045"/>
    <xdr:sp macro="" textlink="">
      <xdr:nvSpPr>
        <xdr:cNvPr id="330" name="テキスト ボックス 329">
          <a:extLst>
            <a:ext uri="{FF2B5EF4-FFF2-40B4-BE49-F238E27FC236}">
              <a16:creationId xmlns:a16="http://schemas.microsoft.com/office/drawing/2014/main" id="{B222D14C-7162-40EA-99DC-1580B9EAF1BC}"/>
            </a:ext>
          </a:extLst>
        </xdr:cNvPr>
        <xdr:cNvSpPr txBox="1"/>
      </xdr:nvSpPr>
      <xdr:spPr>
        <a:xfrm>
          <a:off x="13557250" y="9885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63</xdr:row>
      <xdr:rowOff>21802</xdr:rowOff>
    </xdr:from>
    <xdr:to>
      <xdr:col>68</xdr:col>
      <xdr:colOff>152400</xdr:colOff>
      <xdr:row>63</xdr:row>
      <xdr:rowOff>90170</xdr:rowOff>
    </xdr:to>
    <xdr:cxnSp macro="">
      <xdr:nvCxnSpPr>
        <xdr:cNvPr id="331" name="直線コネクタ 330">
          <a:extLst>
            <a:ext uri="{FF2B5EF4-FFF2-40B4-BE49-F238E27FC236}">
              <a16:creationId xmlns:a16="http://schemas.microsoft.com/office/drawing/2014/main" id="{E19137E6-A7E4-45A0-BEF7-9144574A0BFC}"/>
            </a:ext>
          </a:extLst>
        </xdr:cNvPr>
        <xdr:cNvCxnSpPr/>
      </xdr:nvCxnSpPr>
      <xdr:spPr>
        <a:xfrm>
          <a:off x="12293600" y="10423102"/>
          <a:ext cx="812800" cy="683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12277</xdr:rowOff>
    </xdr:from>
    <xdr:to>
      <xdr:col>68</xdr:col>
      <xdr:colOff>203200</xdr:colOff>
      <xdr:row>61</xdr:row>
      <xdr:rowOff>113877</xdr:rowOff>
    </xdr:to>
    <xdr:sp macro="" textlink="">
      <xdr:nvSpPr>
        <xdr:cNvPr id="332" name="フローチャート: 判断 331">
          <a:extLst>
            <a:ext uri="{FF2B5EF4-FFF2-40B4-BE49-F238E27FC236}">
              <a16:creationId xmlns:a16="http://schemas.microsoft.com/office/drawing/2014/main" id="{D0BD1E00-8ECD-478F-9E94-33C908EB4F5A}"/>
            </a:ext>
          </a:extLst>
        </xdr:cNvPr>
        <xdr:cNvSpPr/>
      </xdr:nvSpPr>
      <xdr:spPr>
        <a:xfrm>
          <a:off x="13055600" y="10083377"/>
          <a:ext cx="889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124054</xdr:rowOff>
    </xdr:from>
    <xdr:ext cx="762000" cy="259045"/>
    <xdr:sp macro="" textlink="">
      <xdr:nvSpPr>
        <xdr:cNvPr id="333" name="テキスト ボックス 332">
          <a:extLst>
            <a:ext uri="{FF2B5EF4-FFF2-40B4-BE49-F238E27FC236}">
              <a16:creationId xmlns:a16="http://schemas.microsoft.com/office/drawing/2014/main" id="{3C734D1C-7973-4886-A4F3-3DAE044AB859}"/>
            </a:ext>
          </a:extLst>
        </xdr:cNvPr>
        <xdr:cNvSpPr txBox="1"/>
      </xdr:nvSpPr>
      <xdr:spPr>
        <a:xfrm>
          <a:off x="12763500" y="98649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155575</xdr:rowOff>
    </xdr:from>
    <xdr:to>
      <xdr:col>64</xdr:col>
      <xdr:colOff>152400</xdr:colOff>
      <xdr:row>61</xdr:row>
      <xdr:rowOff>85725</xdr:rowOff>
    </xdr:to>
    <xdr:sp macro="" textlink="">
      <xdr:nvSpPr>
        <xdr:cNvPr id="334" name="フローチャート: 判断 333">
          <a:extLst>
            <a:ext uri="{FF2B5EF4-FFF2-40B4-BE49-F238E27FC236}">
              <a16:creationId xmlns:a16="http://schemas.microsoft.com/office/drawing/2014/main" id="{F5877825-492A-4DAB-A9F4-7FE08ACDA4AC}"/>
            </a:ext>
          </a:extLst>
        </xdr:cNvPr>
        <xdr:cNvSpPr/>
      </xdr:nvSpPr>
      <xdr:spPr>
        <a:xfrm>
          <a:off x="12242800" y="1006157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95902</xdr:rowOff>
    </xdr:from>
    <xdr:ext cx="762000" cy="259045"/>
    <xdr:sp macro="" textlink="">
      <xdr:nvSpPr>
        <xdr:cNvPr id="335" name="テキスト ボックス 334">
          <a:extLst>
            <a:ext uri="{FF2B5EF4-FFF2-40B4-BE49-F238E27FC236}">
              <a16:creationId xmlns:a16="http://schemas.microsoft.com/office/drawing/2014/main" id="{F911F105-23E3-4EEB-B9D4-5F4140B23F9D}"/>
            </a:ext>
          </a:extLst>
        </xdr:cNvPr>
        <xdr:cNvSpPr txBox="1"/>
      </xdr:nvSpPr>
      <xdr:spPr>
        <a:xfrm>
          <a:off x="11950700" y="9836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5279E041-EC96-42DD-98C2-8A2214A2586C}"/>
            </a:ext>
          </a:extLst>
        </xdr:cNvPr>
        <xdr:cNvSpPr txBox="1"/>
      </xdr:nvSpPr>
      <xdr:spPr>
        <a:xfrm>
          <a:off x="15278100" y="1155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B01ED3EE-DEA3-4A60-AB9A-392DB95645AF}"/>
            </a:ext>
          </a:extLst>
        </xdr:cNvPr>
        <xdr:cNvSpPr txBox="1"/>
      </xdr:nvSpPr>
      <xdr:spPr>
        <a:xfrm>
          <a:off x="14516100" y="1155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E2E98534-DE10-4288-AB9C-DDBD9F2A93E1}"/>
            </a:ext>
          </a:extLst>
        </xdr:cNvPr>
        <xdr:cNvSpPr txBox="1"/>
      </xdr:nvSpPr>
      <xdr:spPr>
        <a:xfrm>
          <a:off x="13716000" y="1155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A2DE82C8-ACE8-4C4A-B929-82F48F2F9B19}"/>
            </a:ext>
          </a:extLst>
        </xdr:cNvPr>
        <xdr:cNvSpPr txBox="1"/>
      </xdr:nvSpPr>
      <xdr:spPr>
        <a:xfrm>
          <a:off x="12909550" y="1155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6D5C0B1C-B2E3-4EEF-ABFD-3C9A09E00501}"/>
            </a:ext>
          </a:extLst>
        </xdr:cNvPr>
        <xdr:cNvSpPr txBox="1"/>
      </xdr:nvSpPr>
      <xdr:spPr>
        <a:xfrm>
          <a:off x="12096750" y="1155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63</xdr:row>
      <xdr:rowOff>75565</xdr:rowOff>
    </xdr:from>
    <xdr:to>
      <xdr:col>81</xdr:col>
      <xdr:colOff>95250</xdr:colOff>
      <xdr:row>64</xdr:row>
      <xdr:rowOff>5715</xdr:rowOff>
    </xdr:to>
    <xdr:sp macro="" textlink="">
      <xdr:nvSpPr>
        <xdr:cNvPr id="341" name="楕円 340">
          <a:extLst>
            <a:ext uri="{FF2B5EF4-FFF2-40B4-BE49-F238E27FC236}">
              <a16:creationId xmlns:a16="http://schemas.microsoft.com/office/drawing/2014/main" id="{FBAA4A64-BCE8-42D2-B83C-4643B3F92A25}"/>
            </a:ext>
          </a:extLst>
        </xdr:cNvPr>
        <xdr:cNvSpPr/>
      </xdr:nvSpPr>
      <xdr:spPr>
        <a:xfrm>
          <a:off x="15430500" y="10476865"/>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63</xdr:row>
      <xdr:rowOff>47642</xdr:rowOff>
    </xdr:from>
    <xdr:ext cx="762000" cy="259045"/>
    <xdr:sp macro="" textlink="">
      <xdr:nvSpPr>
        <xdr:cNvPr id="342" name="定員管理の状況該当値テキスト">
          <a:extLst>
            <a:ext uri="{FF2B5EF4-FFF2-40B4-BE49-F238E27FC236}">
              <a16:creationId xmlns:a16="http://schemas.microsoft.com/office/drawing/2014/main" id="{F06E952E-4A9F-4CAA-B5FA-027AB4B8FD9B}"/>
            </a:ext>
          </a:extLst>
        </xdr:cNvPr>
        <xdr:cNvSpPr txBox="1"/>
      </xdr:nvSpPr>
      <xdr:spPr>
        <a:xfrm>
          <a:off x="15563850" y="104489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63</xdr:row>
      <xdr:rowOff>79587</xdr:rowOff>
    </xdr:from>
    <xdr:to>
      <xdr:col>77</xdr:col>
      <xdr:colOff>95250</xdr:colOff>
      <xdr:row>64</xdr:row>
      <xdr:rowOff>9737</xdr:rowOff>
    </xdr:to>
    <xdr:sp macro="" textlink="">
      <xdr:nvSpPr>
        <xdr:cNvPr id="343" name="楕円 342">
          <a:extLst>
            <a:ext uri="{FF2B5EF4-FFF2-40B4-BE49-F238E27FC236}">
              <a16:creationId xmlns:a16="http://schemas.microsoft.com/office/drawing/2014/main" id="{F5AA4CF1-E91A-40D2-B005-5402D51D1B48}"/>
            </a:ext>
          </a:extLst>
        </xdr:cNvPr>
        <xdr:cNvSpPr/>
      </xdr:nvSpPr>
      <xdr:spPr>
        <a:xfrm>
          <a:off x="14668500" y="10480887"/>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63</xdr:row>
      <xdr:rowOff>165964</xdr:rowOff>
    </xdr:from>
    <xdr:ext cx="736600" cy="259045"/>
    <xdr:sp macro="" textlink="">
      <xdr:nvSpPr>
        <xdr:cNvPr id="344" name="テキスト ボックス 343">
          <a:extLst>
            <a:ext uri="{FF2B5EF4-FFF2-40B4-BE49-F238E27FC236}">
              <a16:creationId xmlns:a16="http://schemas.microsoft.com/office/drawing/2014/main" id="{07C79FD7-B4C6-4A05-8432-5EE5337526C9}"/>
            </a:ext>
          </a:extLst>
        </xdr:cNvPr>
        <xdr:cNvSpPr txBox="1"/>
      </xdr:nvSpPr>
      <xdr:spPr>
        <a:xfrm>
          <a:off x="14370050" y="105672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63</xdr:row>
      <xdr:rowOff>47413</xdr:rowOff>
    </xdr:from>
    <xdr:to>
      <xdr:col>73</xdr:col>
      <xdr:colOff>44450</xdr:colOff>
      <xdr:row>63</xdr:row>
      <xdr:rowOff>149013</xdr:rowOff>
    </xdr:to>
    <xdr:sp macro="" textlink="">
      <xdr:nvSpPr>
        <xdr:cNvPr id="345" name="楕円 344">
          <a:extLst>
            <a:ext uri="{FF2B5EF4-FFF2-40B4-BE49-F238E27FC236}">
              <a16:creationId xmlns:a16="http://schemas.microsoft.com/office/drawing/2014/main" id="{28E3689C-BF56-4B58-B78B-61EBAA35A597}"/>
            </a:ext>
          </a:extLst>
        </xdr:cNvPr>
        <xdr:cNvSpPr/>
      </xdr:nvSpPr>
      <xdr:spPr>
        <a:xfrm>
          <a:off x="13868400" y="10448713"/>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63</xdr:row>
      <xdr:rowOff>133790</xdr:rowOff>
    </xdr:from>
    <xdr:ext cx="762000" cy="259045"/>
    <xdr:sp macro="" textlink="">
      <xdr:nvSpPr>
        <xdr:cNvPr id="346" name="テキスト ボックス 345">
          <a:extLst>
            <a:ext uri="{FF2B5EF4-FFF2-40B4-BE49-F238E27FC236}">
              <a16:creationId xmlns:a16="http://schemas.microsoft.com/office/drawing/2014/main" id="{349ADCAA-A589-4062-9170-C12AE634B48F}"/>
            </a:ext>
          </a:extLst>
        </xdr:cNvPr>
        <xdr:cNvSpPr txBox="1"/>
      </xdr:nvSpPr>
      <xdr:spPr>
        <a:xfrm>
          <a:off x="13557250" y="105350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63</xdr:row>
      <xdr:rowOff>39370</xdr:rowOff>
    </xdr:from>
    <xdr:to>
      <xdr:col>68</xdr:col>
      <xdr:colOff>203200</xdr:colOff>
      <xdr:row>63</xdr:row>
      <xdr:rowOff>140970</xdr:rowOff>
    </xdr:to>
    <xdr:sp macro="" textlink="">
      <xdr:nvSpPr>
        <xdr:cNvPr id="347" name="楕円 346">
          <a:extLst>
            <a:ext uri="{FF2B5EF4-FFF2-40B4-BE49-F238E27FC236}">
              <a16:creationId xmlns:a16="http://schemas.microsoft.com/office/drawing/2014/main" id="{3B0FABF7-AEF3-427D-9416-89152C9E9F3F}"/>
            </a:ext>
          </a:extLst>
        </xdr:cNvPr>
        <xdr:cNvSpPr/>
      </xdr:nvSpPr>
      <xdr:spPr>
        <a:xfrm>
          <a:off x="13055600" y="10440670"/>
          <a:ext cx="889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63</xdr:row>
      <xdr:rowOff>125747</xdr:rowOff>
    </xdr:from>
    <xdr:ext cx="762000" cy="259045"/>
    <xdr:sp macro="" textlink="">
      <xdr:nvSpPr>
        <xdr:cNvPr id="348" name="テキスト ボックス 347">
          <a:extLst>
            <a:ext uri="{FF2B5EF4-FFF2-40B4-BE49-F238E27FC236}">
              <a16:creationId xmlns:a16="http://schemas.microsoft.com/office/drawing/2014/main" id="{FC9DC232-F79C-4351-98CD-7162310BF2C6}"/>
            </a:ext>
          </a:extLst>
        </xdr:cNvPr>
        <xdr:cNvSpPr txBox="1"/>
      </xdr:nvSpPr>
      <xdr:spPr>
        <a:xfrm>
          <a:off x="12763500" y="10527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142452</xdr:rowOff>
    </xdr:from>
    <xdr:to>
      <xdr:col>64</xdr:col>
      <xdr:colOff>152400</xdr:colOff>
      <xdr:row>63</xdr:row>
      <xdr:rowOff>72602</xdr:rowOff>
    </xdr:to>
    <xdr:sp macro="" textlink="">
      <xdr:nvSpPr>
        <xdr:cNvPr id="349" name="楕円 348">
          <a:extLst>
            <a:ext uri="{FF2B5EF4-FFF2-40B4-BE49-F238E27FC236}">
              <a16:creationId xmlns:a16="http://schemas.microsoft.com/office/drawing/2014/main" id="{FBE77B98-8835-4B34-8DF4-332C68B201A8}"/>
            </a:ext>
          </a:extLst>
        </xdr:cNvPr>
        <xdr:cNvSpPr/>
      </xdr:nvSpPr>
      <xdr:spPr>
        <a:xfrm>
          <a:off x="12242800" y="10378652"/>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63</xdr:row>
      <xdr:rowOff>57379</xdr:rowOff>
    </xdr:from>
    <xdr:ext cx="762000" cy="259045"/>
    <xdr:sp macro="" textlink="">
      <xdr:nvSpPr>
        <xdr:cNvPr id="350" name="テキスト ボックス 349">
          <a:extLst>
            <a:ext uri="{FF2B5EF4-FFF2-40B4-BE49-F238E27FC236}">
              <a16:creationId xmlns:a16="http://schemas.microsoft.com/office/drawing/2014/main" id="{5374281B-B1BF-4892-BD77-B53661F8BD4A}"/>
            </a:ext>
          </a:extLst>
        </xdr:cNvPr>
        <xdr:cNvSpPr txBox="1"/>
      </xdr:nvSpPr>
      <xdr:spPr>
        <a:xfrm>
          <a:off x="11950700" y="104586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a:extLst>
            <a:ext uri="{FF2B5EF4-FFF2-40B4-BE49-F238E27FC236}">
              <a16:creationId xmlns:a16="http://schemas.microsoft.com/office/drawing/2014/main" id="{889D4EC5-DA2E-4539-8F59-BD0C489C42C0}"/>
            </a:ext>
          </a:extLst>
        </xdr:cNvPr>
        <xdr:cNvSpPr/>
      </xdr:nvSpPr>
      <xdr:spPr>
        <a:xfrm>
          <a:off x="11664950" y="4832350"/>
          <a:ext cx="46228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2" name="テキスト ボックス 351">
          <a:extLst>
            <a:ext uri="{FF2B5EF4-FFF2-40B4-BE49-F238E27FC236}">
              <a16:creationId xmlns:a16="http://schemas.microsoft.com/office/drawing/2014/main" id="{3A565585-38B0-4DD9-9877-FEE1BF185535}"/>
            </a:ext>
          </a:extLst>
        </xdr:cNvPr>
        <xdr:cNvSpPr txBox="1"/>
      </xdr:nvSpPr>
      <xdr:spPr>
        <a:xfrm>
          <a:off x="12436924" y="518160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3" name="テキスト ボックス 352">
          <a:extLst>
            <a:ext uri="{FF2B5EF4-FFF2-40B4-BE49-F238E27FC236}">
              <a16:creationId xmlns:a16="http://schemas.microsoft.com/office/drawing/2014/main" id="{CC23E5C8-48EA-40A6-929C-444B18106001}"/>
            </a:ext>
          </a:extLst>
        </xdr:cNvPr>
        <xdr:cNvSpPr txBox="1"/>
      </xdr:nvSpPr>
      <xdr:spPr>
        <a:xfrm>
          <a:off x="14017176" y="515620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a:extLst>
            <a:ext uri="{FF2B5EF4-FFF2-40B4-BE49-F238E27FC236}">
              <a16:creationId xmlns:a16="http://schemas.microsoft.com/office/drawing/2014/main" id="{0224D251-7D10-4C81-9588-0ACB19A3A676}"/>
            </a:ext>
          </a:extLst>
        </xdr:cNvPr>
        <xdr:cNvSpPr/>
      </xdr:nvSpPr>
      <xdr:spPr>
        <a:xfrm>
          <a:off x="16351250" y="50800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a:extLst>
            <a:ext uri="{FF2B5EF4-FFF2-40B4-BE49-F238E27FC236}">
              <a16:creationId xmlns:a16="http://schemas.microsoft.com/office/drawing/2014/main" id="{BE8E432B-C9D4-4A22-88F9-46CBCC50DBE4}"/>
            </a:ext>
          </a:extLst>
        </xdr:cNvPr>
        <xdr:cNvSpPr/>
      </xdr:nvSpPr>
      <xdr:spPr>
        <a:xfrm>
          <a:off x="16351250" y="52641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a:extLst>
            <a:ext uri="{FF2B5EF4-FFF2-40B4-BE49-F238E27FC236}">
              <a16:creationId xmlns:a16="http://schemas.microsoft.com/office/drawing/2014/main" id="{4F739E1D-7290-42E3-813A-4429B01A308D}"/>
            </a:ext>
          </a:extLst>
        </xdr:cNvPr>
        <xdr:cNvSpPr/>
      </xdr:nvSpPr>
      <xdr:spPr>
        <a:xfrm>
          <a:off x="17849850" y="508000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a:extLst>
            <a:ext uri="{FF2B5EF4-FFF2-40B4-BE49-F238E27FC236}">
              <a16:creationId xmlns:a16="http://schemas.microsoft.com/office/drawing/2014/main" id="{FDC2D6DC-8106-4949-969C-0DA3BFE90094}"/>
            </a:ext>
          </a:extLst>
        </xdr:cNvPr>
        <xdr:cNvSpPr/>
      </xdr:nvSpPr>
      <xdr:spPr>
        <a:xfrm>
          <a:off x="17849850" y="526415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a:extLst>
            <a:ext uri="{FF2B5EF4-FFF2-40B4-BE49-F238E27FC236}">
              <a16:creationId xmlns:a16="http://schemas.microsoft.com/office/drawing/2014/main" id="{AFD1F403-97A5-4592-8567-2C1B999A8836}"/>
            </a:ext>
          </a:extLst>
        </xdr:cNvPr>
        <xdr:cNvSpPr/>
      </xdr:nvSpPr>
      <xdr:spPr>
        <a:xfrm>
          <a:off x="19177000" y="508000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a:extLst>
            <a:ext uri="{FF2B5EF4-FFF2-40B4-BE49-F238E27FC236}">
              <a16:creationId xmlns:a16="http://schemas.microsoft.com/office/drawing/2014/main" id="{89F5A4F1-C1C6-4943-8BEA-18445459BDA0}"/>
            </a:ext>
          </a:extLst>
        </xdr:cNvPr>
        <xdr:cNvSpPr/>
      </xdr:nvSpPr>
      <xdr:spPr>
        <a:xfrm>
          <a:off x="19177000" y="526415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a:extLst>
            <a:ext uri="{FF2B5EF4-FFF2-40B4-BE49-F238E27FC236}">
              <a16:creationId xmlns:a16="http://schemas.microsoft.com/office/drawing/2014/main" id="{16E7C160-B387-4AC7-A68C-FBF6A753EF43}"/>
            </a:ext>
          </a:extLst>
        </xdr:cNvPr>
        <xdr:cNvSpPr/>
      </xdr:nvSpPr>
      <xdr:spPr>
        <a:xfrm>
          <a:off x="11664950" y="5568950"/>
          <a:ext cx="4622800" cy="23241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a:extLst>
            <a:ext uri="{FF2B5EF4-FFF2-40B4-BE49-F238E27FC236}">
              <a16:creationId xmlns:a16="http://schemas.microsoft.com/office/drawing/2014/main" id="{93554D6C-F22D-4BF3-AB5C-79BCD61500A6}"/>
            </a:ext>
          </a:extLst>
        </xdr:cNvPr>
        <xdr:cNvSpPr/>
      </xdr:nvSpPr>
      <xdr:spPr>
        <a:xfrm>
          <a:off x="16459200" y="5568950"/>
          <a:ext cx="5480050" cy="23241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a:extLst>
            <a:ext uri="{FF2B5EF4-FFF2-40B4-BE49-F238E27FC236}">
              <a16:creationId xmlns:a16="http://schemas.microsoft.com/office/drawing/2014/main" id="{B4A72F1D-CBFA-4B94-B909-4D1AE5FCE19D}"/>
            </a:ext>
          </a:extLst>
        </xdr:cNvPr>
        <xdr:cNvSpPr/>
      </xdr:nvSpPr>
      <xdr:spPr>
        <a:xfrm>
          <a:off x="16459200" y="5568950"/>
          <a:ext cx="34671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a:extLst>
            <a:ext uri="{FF2B5EF4-FFF2-40B4-BE49-F238E27FC236}">
              <a16:creationId xmlns:a16="http://schemas.microsoft.com/office/drawing/2014/main" id="{D1B198A5-88F9-4FA3-BF1C-9C6F8BD317BA}"/>
            </a:ext>
          </a:extLst>
        </xdr:cNvPr>
        <xdr:cNvSpPr txBox="1"/>
      </xdr:nvSpPr>
      <xdr:spPr>
        <a:xfrm>
          <a:off x="16573500" y="5873750"/>
          <a:ext cx="5257800" cy="19558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400">
              <a:solidFill>
                <a:schemeClr val="dk1"/>
              </a:solidFill>
              <a:effectLst/>
              <a:latin typeface="+mn-lt"/>
              <a:ea typeface="+mn-ea"/>
              <a:cs typeface="+mn-cs"/>
            </a:rPr>
            <a:t>　 元利償還金が増加（</a:t>
          </a:r>
          <a:r>
            <a:rPr kumimoji="1" lang="en-US" altLang="ja-JP" sz="1400">
              <a:solidFill>
                <a:schemeClr val="dk1"/>
              </a:solidFill>
              <a:effectLst/>
              <a:latin typeface="+mn-lt"/>
              <a:ea typeface="+mn-ea"/>
              <a:cs typeface="+mn-cs"/>
            </a:rPr>
            <a:t>+8.4</a:t>
          </a:r>
          <a:r>
            <a:rPr kumimoji="1" lang="ja-JP" altLang="ja-JP" sz="1400">
              <a:solidFill>
                <a:schemeClr val="dk1"/>
              </a:solidFill>
              <a:effectLst/>
              <a:latin typeface="+mn-lt"/>
              <a:ea typeface="+mn-ea"/>
              <a:cs typeface="+mn-cs"/>
            </a:rPr>
            <a:t>億円）したが、充当可能な特定財源の増（</a:t>
          </a:r>
          <a:r>
            <a:rPr kumimoji="1" lang="en-US" altLang="ja-JP" sz="1400">
              <a:solidFill>
                <a:schemeClr val="dk1"/>
              </a:solidFill>
              <a:effectLst/>
              <a:latin typeface="+mn-lt"/>
              <a:ea typeface="+mn-ea"/>
              <a:cs typeface="+mn-cs"/>
            </a:rPr>
            <a:t>+6.0</a:t>
          </a:r>
          <a:r>
            <a:rPr kumimoji="1" lang="ja-JP" altLang="ja-JP" sz="1400">
              <a:solidFill>
                <a:schemeClr val="dk1"/>
              </a:solidFill>
              <a:effectLst/>
              <a:latin typeface="+mn-lt"/>
              <a:ea typeface="+mn-ea"/>
              <a:cs typeface="+mn-cs"/>
            </a:rPr>
            <a:t>億円）などにより単年度では</a:t>
          </a:r>
          <a:r>
            <a:rPr kumimoji="1" lang="en-US" altLang="ja-JP" sz="1400">
              <a:solidFill>
                <a:schemeClr val="dk1"/>
              </a:solidFill>
              <a:effectLst/>
              <a:latin typeface="+mn-lt"/>
              <a:ea typeface="+mn-ea"/>
              <a:cs typeface="+mn-cs"/>
            </a:rPr>
            <a:t>5.5</a:t>
          </a:r>
          <a:r>
            <a:rPr kumimoji="1" lang="ja-JP" altLang="ja-JP" sz="1400">
              <a:solidFill>
                <a:schemeClr val="dk1"/>
              </a:solidFill>
              <a:effectLst/>
              <a:latin typeface="+mn-lt"/>
              <a:ea typeface="+mn-ea"/>
              <a:cs typeface="+mn-cs"/>
            </a:rPr>
            <a:t>％となり、前年度に比べ</a:t>
          </a:r>
          <a:r>
            <a:rPr kumimoji="1" lang="en-US" altLang="ja-JP" sz="1400">
              <a:solidFill>
                <a:schemeClr val="dk1"/>
              </a:solidFill>
              <a:effectLst/>
              <a:latin typeface="+mn-lt"/>
              <a:ea typeface="+mn-ea"/>
              <a:cs typeface="+mn-cs"/>
            </a:rPr>
            <a:t>0.4</a:t>
          </a:r>
          <a:r>
            <a:rPr kumimoji="1" lang="ja-JP" altLang="ja-JP" sz="1400">
              <a:solidFill>
                <a:schemeClr val="dk1"/>
              </a:solidFill>
              <a:effectLst/>
              <a:latin typeface="+mn-lt"/>
              <a:ea typeface="+mn-ea"/>
              <a:cs typeface="+mn-cs"/>
            </a:rPr>
            <a:t>％改善した。３年平均で</a:t>
          </a:r>
          <a:r>
            <a:rPr kumimoji="1" lang="en-US" altLang="ja-JP" sz="1400">
              <a:solidFill>
                <a:schemeClr val="dk1"/>
              </a:solidFill>
              <a:effectLst/>
              <a:latin typeface="+mn-lt"/>
              <a:ea typeface="+mn-ea"/>
              <a:cs typeface="+mn-cs"/>
            </a:rPr>
            <a:t>5.9</a:t>
          </a:r>
          <a:r>
            <a:rPr kumimoji="1" lang="ja-JP" altLang="ja-JP" sz="1400">
              <a:solidFill>
                <a:schemeClr val="dk1"/>
              </a:solidFill>
              <a:effectLst/>
              <a:latin typeface="+mn-lt"/>
              <a:ea typeface="+mn-ea"/>
              <a:cs typeface="+mn-cs"/>
            </a:rPr>
            <a:t>％となり、</a:t>
          </a:r>
          <a:r>
            <a:rPr kumimoji="1" lang="en-US" altLang="ja-JP" sz="1400">
              <a:solidFill>
                <a:schemeClr val="dk1"/>
              </a:solidFill>
              <a:effectLst/>
              <a:latin typeface="+mn-lt"/>
              <a:ea typeface="+mn-ea"/>
              <a:cs typeface="+mn-cs"/>
            </a:rPr>
            <a:t>0.4</a:t>
          </a:r>
          <a:r>
            <a:rPr kumimoji="1" lang="ja-JP" altLang="ja-JP" sz="1400">
              <a:solidFill>
                <a:schemeClr val="dk1"/>
              </a:solidFill>
              <a:effectLst/>
              <a:latin typeface="+mn-lt"/>
              <a:ea typeface="+mn-ea"/>
              <a:cs typeface="+mn-cs"/>
            </a:rPr>
            <a:t>％良化した。</a:t>
          </a:r>
          <a:endParaRPr lang="ja-JP" altLang="ja-JP" sz="1800">
            <a:effectLst/>
          </a:endParaRPr>
        </a:p>
        <a:p>
          <a:r>
            <a:rPr kumimoji="1" lang="ja-JP" altLang="ja-JP" sz="1400">
              <a:solidFill>
                <a:schemeClr val="dk1"/>
              </a:solidFill>
              <a:effectLst/>
              <a:latin typeface="+mn-lt"/>
              <a:ea typeface="+mn-ea"/>
              <a:cs typeface="+mn-cs"/>
            </a:rPr>
            <a:t>　実質公債費比率が悪化しないよう財政の健全運営に努めていく。</a:t>
          </a:r>
          <a:endParaRPr lang="ja-JP" altLang="ja-JP" sz="1800">
            <a:effectLst/>
          </a:endParaRPr>
        </a:p>
      </xdr:txBody>
    </xdr:sp>
    <xdr:clientData/>
  </xdr:twoCellAnchor>
  <xdr:oneCellAnchor>
    <xdr:from>
      <xdr:col>61</xdr:col>
      <xdr:colOff>6350</xdr:colOff>
      <xdr:row>32</xdr:row>
      <xdr:rowOff>101600</xdr:rowOff>
    </xdr:from>
    <xdr:ext cx="298543" cy="225703"/>
    <xdr:sp macro="" textlink="">
      <xdr:nvSpPr>
        <xdr:cNvPr id="364" name="テキスト ボックス 363">
          <a:extLst>
            <a:ext uri="{FF2B5EF4-FFF2-40B4-BE49-F238E27FC236}">
              <a16:creationId xmlns:a16="http://schemas.microsoft.com/office/drawing/2014/main" id="{59318F60-C17F-40A5-B462-497E2EC17CB1}"/>
            </a:ext>
          </a:extLst>
        </xdr:cNvPr>
        <xdr:cNvSpPr txBox="1"/>
      </xdr:nvSpPr>
      <xdr:spPr>
        <a:xfrm>
          <a:off x="11626850" y="53848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a:extLst>
            <a:ext uri="{FF2B5EF4-FFF2-40B4-BE49-F238E27FC236}">
              <a16:creationId xmlns:a16="http://schemas.microsoft.com/office/drawing/2014/main" id="{D995823F-3FA4-4EFD-8542-44C3D9BAB958}"/>
            </a:ext>
          </a:extLst>
        </xdr:cNvPr>
        <xdr:cNvCxnSpPr/>
      </xdr:nvCxnSpPr>
      <xdr:spPr>
        <a:xfrm>
          <a:off x="11664950" y="78930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6" name="テキスト ボックス 365">
          <a:extLst>
            <a:ext uri="{FF2B5EF4-FFF2-40B4-BE49-F238E27FC236}">
              <a16:creationId xmlns:a16="http://schemas.microsoft.com/office/drawing/2014/main" id="{DD9DE8E0-4D53-4A77-AD08-F07A6311DB39}"/>
            </a:ext>
          </a:extLst>
        </xdr:cNvPr>
        <xdr:cNvSpPr txBox="1"/>
      </xdr:nvSpPr>
      <xdr:spPr>
        <a:xfrm>
          <a:off x="10979150" y="775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7" name="直線コネクタ 366">
          <a:extLst>
            <a:ext uri="{FF2B5EF4-FFF2-40B4-BE49-F238E27FC236}">
              <a16:creationId xmlns:a16="http://schemas.microsoft.com/office/drawing/2014/main" id="{9914CE0E-438C-4673-AB70-FEB655BE9FCE}"/>
            </a:ext>
          </a:extLst>
        </xdr:cNvPr>
        <xdr:cNvCxnSpPr/>
      </xdr:nvCxnSpPr>
      <xdr:spPr>
        <a:xfrm>
          <a:off x="11664950" y="7561035"/>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68" name="テキスト ボックス 367">
          <a:extLst>
            <a:ext uri="{FF2B5EF4-FFF2-40B4-BE49-F238E27FC236}">
              <a16:creationId xmlns:a16="http://schemas.microsoft.com/office/drawing/2014/main" id="{14626F85-7E8D-4459-94EA-37B368F8085C}"/>
            </a:ext>
          </a:extLst>
        </xdr:cNvPr>
        <xdr:cNvSpPr txBox="1"/>
      </xdr:nvSpPr>
      <xdr:spPr>
        <a:xfrm>
          <a:off x="10979150" y="7425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69" name="直線コネクタ 368">
          <a:extLst>
            <a:ext uri="{FF2B5EF4-FFF2-40B4-BE49-F238E27FC236}">
              <a16:creationId xmlns:a16="http://schemas.microsoft.com/office/drawing/2014/main" id="{3C5E3FA0-32C7-4DE4-B40C-2756EC513D2C}"/>
            </a:ext>
          </a:extLst>
        </xdr:cNvPr>
        <xdr:cNvCxnSpPr/>
      </xdr:nvCxnSpPr>
      <xdr:spPr>
        <a:xfrm>
          <a:off x="11664950" y="7229022"/>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70" name="テキスト ボックス 369">
          <a:extLst>
            <a:ext uri="{FF2B5EF4-FFF2-40B4-BE49-F238E27FC236}">
              <a16:creationId xmlns:a16="http://schemas.microsoft.com/office/drawing/2014/main" id="{FC3D14D8-8212-4447-A302-182F8BED4B5C}"/>
            </a:ext>
          </a:extLst>
        </xdr:cNvPr>
        <xdr:cNvSpPr txBox="1"/>
      </xdr:nvSpPr>
      <xdr:spPr>
        <a:xfrm>
          <a:off x="10979150" y="7093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71" name="直線コネクタ 370">
          <a:extLst>
            <a:ext uri="{FF2B5EF4-FFF2-40B4-BE49-F238E27FC236}">
              <a16:creationId xmlns:a16="http://schemas.microsoft.com/office/drawing/2014/main" id="{1FB8A53D-93E1-4D39-8096-0481F6A83499}"/>
            </a:ext>
          </a:extLst>
        </xdr:cNvPr>
        <xdr:cNvCxnSpPr/>
      </xdr:nvCxnSpPr>
      <xdr:spPr>
        <a:xfrm>
          <a:off x="11664950" y="689700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72" name="テキスト ボックス 371">
          <a:extLst>
            <a:ext uri="{FF2B5EF4-FFF2-40B4-BE49-F238E27FC236}">
              <a16:creationId xmlns:a16="http://schemas.microsoft.com/office/drawing/2014/main" id="{1FF527D7-E8B5-4BDF-9307-8897D76FD1FC}"/>
            </a:ext>
          </a:extLst>
        </xdr:cNvPr>
        <xdr:cNvSpPr txBox="1"/>
      </xdr:nvSpPr>
      <xdr:spPr>
        <a:xfrm>
          <a:off x="10979150" y="6761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73" name="直線コネクタ 372">
          <a:extLst>
            <a:ext uri="{FF2B5EF4-FFF2-40B4-BE49-F238E27FC236}">
              <a16:creationId xmlns:a16="http://schemas.microsoft.com/office/drawing/2014/main" id="{8F703C43-C3F4-42C6-ABE8-AA26BC3F4EEC}"/>
            </a:ext>
          </a:extLst>
        </xdr:cNvPr>
        <xdr:cNvCxnSpPr/>
      </xdr:nvCxnSpPr>
      <xdr:spPr>
        <a:xfrm>
          <a:off x="11664950" y="656499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74" name="テキスト ボックス 373">
          <a:extLst>
            <a:ext uri="{FF2B5EF4-FFF2-40B4-BE49-F238E27FC236}">
              <a16:creationId xmlns:a16="http://schemas.microsoft.com/office/drawing/2014/main" id="{D6C471F4-EF23-4CA2-BEC4-8EB216D7D9DE}"/>
            </a:ext>
          </a:extLst>
        </xdr:cNvPr>
        <xdr:cNvSpPr txBox="1"/>
      </xdr:nvSpPr>
      <xdr:spPr>
        <a:xfrm>
          <a:off x="10979150" y="6429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5" name="直線コネクタ 374">
          <a:extLst>
            <a:ext uri="{FF2B5EF4-FFF2-40B4-BE49-F238E27FC236}">
              <a16:creationId xmlns:a16="http://schemas.microsoft.com/office/drawing/2014/main" id="{A4DD7ED4-0B64-40C4-8E5D-198354EFA759}"/>
            </a:ext>
          </a:extLst>
        </xdr:cNvPr>
        <xdr:cNvCxnSpPr/>
      </xdr:nvCxnSpPr>
      <xdr:spPr>
        <a:xfrm>
          <a:off x="11664950" y="6232978"/>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6" name="テキスト ボックス 375">
          <a:extLst>
            <a:ext uri="{FF2B5EF4-FFF2-40B4-BE49-F238E27FC236}">
              <a16:creationId xmlns:a16="http://schemas.microsoft.com/office/drawing/2014/main" id="{196B6168-80B3-4035-BE2E-1F06239C9CFF}"/>
            </a:ext>
          </a:extLst>
        </xdr:cNvPr>
        <xdr:cNvSpPr txBox="1"/>
      </xdr:nvSpPr>
      <xdr:spPr>
        <a:xfrm>
          <a:off x="10979150" y="6097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7" name="直線コネクタ 376">
          <a:extLst>
            <a:ext uri="{FF2B5EF4-FFF2-40B4-BE49-F238E27FC236}">
              <a16:creationId xmlns:a16="http://schemas.microsoft.com/office/drawing/2014/main" id="{20209BF4-9C3C-4F4B-BE88-50BA02680ED9}"/>
            </a:ext>
          </a:extLst>
        </xdr:cNvPr>
        <xdr:cNvCxnSpPr/>
      </xdr:nvCxnSpPr>
      <xdr:spPr>
        <a:xfrm>
          <a:off x="11664950" y="5900964"/>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8" name="直線コネクタ 377">
          <a:extLst>
            <a:ext uri="{FF2B5EF4-FFF2-40B4-BE49-F238E27FC236}">
              <a16:creationId xmlns:a16="http://schemas.microsoft.com/office/drawing/2014/main" id="{52EB6F28-1163-4449-B310-33DC7E1F9AC8}"/>
            </a:ext>
          </a:extLst>
        </xdr:cNvPr>
        <xdr:cNvCxnSpPr/>
      </xdr:nvCxnSpPr>
      <xdr:spPr>
        <a:xfrm>
          <a:off x="11664950" y="55689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9" name="公債費負担の状況グラフ枠">
          <a:extLst>
            <a:ext uri="{FF2B5EF4-FFF2-40B4-BE49-F238E27FC236}">
              <a16:creationId xmlns:a16="http://schemas.microsoft.com/office/drawing/2014/main" id="{2BAABB0B-C439-499A-A2C1-2B7DE6EC095F}"/>
            </a:ext>
          </a:extLst>
        </xdr:cNvPr>
        <xdr:cNvSpPr/>
      </xdr:nvSpPr>
      <xdr:spPr>
        <a:xfrm>
          <a:off x="11664950" y="5568950"/>
          <a:ext cx="4622800" cy="23241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146352</xdr:rowOff>
    </xdr:from>
    <xdr:to>
      <xdr:col>81</xdr:col>
      <xdr:colOff>44450</xdr:colOff>
      <xdr:row>46</xdr:row>
      <xdr:rowOff>40519</xdr:rowOff>
    </xdr:to>
    <xdr:cxnSp macro="">
      <xdr:nvCxnSpPr>
        <xdr:cNvPr id="380" name="直線コネクタ 379">
          <a:extLst>
            <a:ext uri="{FF2B5EF4-FFF2-40B4-BE49-F238E27FC236}">
              <a16:creationId xmlns:a16="http://schemas.microsoft.com/office/drawing/2014/main" id="{1839220E-0A09-446C-8307-9242EFEC82A7}"/>
            </a:ext>
          </a:extLst>
        </xdr:cNvPr>
        <xdr:cNvCxnSpPr/>
      </xdr:nvCxnSpPr>
      <xdr:spPr>
        <a:xfrm flipV="1">
          <a:off x="15474950" y="6089952"/>
          <a:ext cx="0" cy="154516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46</xdr:row>
      <xdr:rowOff>12596</xdr:rowOff>
    </xdr:from>
    <xdr:ext cx="762000" cy="259045"/>
    <xdr:sp macro="" textlink="">
      <xdr:nvSpPr>
        <xdr:cNvPr id="381" name="公債費負担の状況最小値テキスト">
          <a:extLst>
            <a:ext uri="{FF2B5EF4-FFF2-40B4-BE49-F238E27FC236}">
              <a16:creationId xmlns:a16="http://schemas.microsoft.com/office/drawing/2014/main" id="{0F130B61-DB46-4AB7-84CD-D11C70B98E51}"/>
            </a:ext>
          </a:extLst>
        </xdr:cNvPr>
        <xdr:cNvSpPr txBox="1"/>
      </xdr:nvSpPr>
      <xdr:spPr>
        <a:xfrm>
          <a:off x="15563850" y="76071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46</xdr:row>
      <xdr:rowOff>40519</xdr:rowOff>
    </xdr:from>
    <xdr:to>
      <xdr:col>81</xdr:col>
      <xdr:colOff>133350</xdr:colOff>
      <xdr:row>46</xdr:row>
      <xdr:rowOff>40519</xdr:rowOff>
    </xdr:to>
    <xdr:cxnSp macro="">
      <xdr:nvCxnSpPr>
        <xdr:cNvPr id="382" name="直線コネクタ 381">
          <a:extLst>
            <a:ext uri="{FF2B5EF4-FFF2-40B4-BE49-F238E27FC236}">
              <a16:creationId xmlns:a16="http://schemas.microsoft.com/office/drawing/2014/main" id="{93808BCE-99CB-4789-9651-374D11DB0476}"/>
            </a:ext>
          </a:extLst>
        </xdr:cNvPr>
        <xdr:cNvCxnSpPr/>
      </xdr:nvCxnSpPr>
      <xdr:spPr>
        <a:xfrm>
          <a:off x="15405100" y="763511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61279</xdr:rowOff>
    </xdr:from>
    <xdr:ext cx="762000" cy="259045"/>
    <xdr:sp macro="" textlink="">
      <xdr:nvSpPr>
        <xdr:cNvPr id="383" name="公債費負担の状況最大値テキスト">
          <a:extLst>
            <a:ext uri="{FF2B5EF4-FFF2-40B4-BE49-F238E27FC236}">
              <a16:creationId xmlns:a16="http://schemas.microsoft.com/office/drawing/2014/main" id="{8FA0714B-A84F-4238-946B-157C55B86636}"/>
            </a:ext>
          </a:extLst>
        </xdr:cNvPr>
        <xdr:cNvSpPr txBox="1"/>
      </xdr:nvSpPr>
      <xdr:spPr>
        <a:xfrm>
          <a:off x="15563850" y="58397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146352</xdr:rowOff>
    </xdr:from>
    <xdr:to>
      <xdr:col>81</xdr:col>
      <xdr:colOff>133350</xdr:colOff>
      <xdr:row>36</xdr:row>
      <xdr:rowOff>146352</xdr:rowOff>
    </xdr:to>
    <xdr:cxnSp macro="">
      <xdr:nvCxnSpPr>
        <xdr:cNvPr id="384" name="直線コネクタ 383">
          <a:extLst>
            <a:ext uri="{FF2B5EF4-FFF2-40B4-BE49-F238E27FC236}">
              <a16:creationId xmlns:a16="http://schemas.microsoft.com/office/drawing/2014/main" id="{A25A7293-FC6E-4DEF-A630-7B2D94CDE30B}"/>
            </a:ext>
          </a:extLst>
        </xdr:cNvPr>
        <xdr:cNvCxnSpPr/>
      </xdr:nvCxnSpPr>
      <xdr:spPr>
        <a:xfrm>
          <a:off x="15405100" y="6089952"/>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70455</xdr:rowOff>
    </xdr:from>
    <xdr:to>
      <xdr:col>81</xdr:col>
      <xdr:colOff>44450</xdr:colOff>
      <xdr:row>41</xdr:row>
      <xdr:rowOff>116417</xdr:rowOff>
    </xdr:to>
    <xdr:cxnSp macro="">
      <xdr:nvCxnSpPr>
        <xdr:cNvPr id="385" name="直線コネクタ 384">
          <a:extLst>
            <a:ext uri="{FF2B5EF4-FFF2-40B4-BE49-F238E27FC236}">
              <a16:creationId xmlns:a16="http://schemas.microsoft.com/office/drawing/2014/main" id="{33C61976-502C-4237-AB22-3A7CF9852CEA}"/>
            </a:ext>
          </a:extLst>
        </xdr:cNvPr>
        <xdr:cNvCxnSpPr/>
      </xdr:nvCxnSpPr>
      <xdr:spPr>
        <a:xfrm flipV="1">
          <a:off x="14712950" y="6839555"/>
          <a:ext cx="762000" cy="45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1710</xdr:rowOff>
    </xdr:from>
    <xdr:ext cx="762000" cy="259045"/>
    <xdr:sp macro="" textlink="">
      <xdr:nvSpPr>
        <xdr:cNvPr id="386" name="公債費負担の状況平均値テキスト">
          <a:extLst>
            <a:ext uri="{FF2B5EF4-FFF2-40B4-BE49-F238E27FC236}">
              <a16:creationId xmlns:a16="http://schemas.microsoft.com/office/drawing/2014/main" id="{0851E34E-5D42-478B-9FBE-A7CBD803DA08}"/>
            </a:ext>
          </a:extLst>
        </xdr:cNvPr>
        <xdr:cNvSpPr txBox="1"/>
      </xdr:nvSpPr>
      <xdr:spPr>
        <a:xfrm>
          <a:off x="15563850" y="660571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156633</xdr:rowOff>
    </xdr:from>
    <xdr:to>
      <xdr:col>81</xdr:col>
      <xdr:colOff>95250</xdr:colOff>
      <xdr:row>41</xdr:row>
      <xdr:rowOff>86783</xdr:rowOff>
    </xdr:to>
    <xdr:sp macro="" textlink="">
      <xdr:nvSpPr>
        <xdr:cNvPr id="387" name="フローチャート: 判断 386">
          <a:extLst>
            <a:ext uri="{FF2B5EF4-FFF2-40B4-BE49-F238E27FC236}">
              <a16:creationId xmlns:a16="http://schemas.microsoft.com/office/drawing/2014/main" id="{DB2F5628-E2D6-46E5-8323-92492F2C2573}"/>
            </a:ext>
          </a:extLst>
        </xdr:cNvPr>
        <xdr:cNvSpPr/>
      </xdr:nvSpPr>
      <xdr:spPr>
        <a:xfrm>
          <a:off x="15430500" y="6760633"/>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116417</xdr:rowOff>
    </xdr:from>
    <xdr:to>
      <xdr:col>77</xdr:col>
      <xdr:colOff>44450</xdr:colOff>
      <xdr:row>42</xdr:row>
      <xdr:rowOff>2419</xdr:rowOff>
    </xdr:to>
    <xdr:cxnSp macro="">
      <xdr:nvCxnSpPr>
        <xdr:cNvPr id="388" name="直線コネクタ 387">
          <a:extLst>
            <a:ext uri="{FF2B5EF4-FFF2-40B4-BE49-F238E27FC236}">
              <a16:creationId xmlns:a16="http://schemas.microsoft.com/office/drawing/2014/main" id="{12D5665F-E22F-4E62-8796-E9B565DE8E5B}"/>
            </a:ext>
          </a:extLst>
        </xdr:cNvPr>
        <xdr:cNvCxnSpPr/>
      </xdr:nvCxnSpPr>
      <xdr:spPr>
        <a:xfrm flipV="1">
          <a:off x="13906500" y="6885517"/>
          <a:ext cx="806450" cy="511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156633</xdr:rowOff>
    </xdr:from>
    <xdr:to>
      <xdr:col>77</xdr:col>
      <xdr:colOff>95250</xdr:colOff>
      <xdr:row>41</xdr:row>
      <xdr:rowOff>86783</xdr:rowOff>
    </xdr:to>
    <xdr:sp macro="" textlink="">
      <xdr:nvSpPr>
        <xdr:cNvPr id="389" name="フローチャート: 判断 388">
          <a:extLst>
            <a:ext uri="{FF2B5EF4-FFF2-40B4-BE49-F238E27FC236}">
              <a16:creationId xmlns:a16="http://schemas.microsoft.com/office/drawing/2014/main" id="{6E35BB1E-9124-4632-9B91-9767573100AE}"/>
            </a:ext>
          </a:extLst>
        </xdr:cNvPr>
        <xdr:cNvSpPr/>
      </xdr:nvSpPr>
      <xdr:spPr>
        <a:xfrm>
          <a:off x="14668500" y="6760633"/>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96960</xdr:rowOff>
    </xdr:from>
    <xdr:ext cx="736600" cy="259045"/>
    <xdr:sp macro="" textlink="">
      <xdr:nvSpPr>
        <xdr:cNvPr id="390" name="テキスト ボックス 389">
          <a:extLst>
            <a:ext uri="{FF2B5EF4-FFF2-40B4-BE49-F238E27FC236}">
              <a16:creationId xmlns:a16="http://schemas.microsoft.com/office/drawing/2014/main" id="{B0DF6170-F896-49AA-9B48-8FC14D0DE924}"/>
            </a:ext>
          </a:extLst>
        </xdr:cNvPr>
        <xdr:cNvSpPr txBox="1"/>
      </xdr:nvSpPr>
      <xdr:spPr>
        <a:xfrm>
          <a:off x="14370050" y="65358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42</xdr:row>
      <xdr:rowOff>2419</xdr:rowOff>
    </xdr:from>
    <xdr:to>
      <xdr:col>72</xdr:col>
      <xdr:colOff>203200</xdr:colOff>
      <xdr:row>42</xdr:row>
      <xdr:rowOff>25400</xdr:rowOff>
    </xdr:to>
    <xdr:cxnSp macro="">
      <xdr:nvCxnSpPr>
        <xdr:cNvPr id="391" name="直線コネクタ 390">
          <a:extLst>
            <a:ext uri="{FF2B5EF4-FFF2-40B4-BE49-F238E27FC236}">
              <a16:creationId xmlns:a16="http://schemas.microsoft.com/office/drawing/2014/main" id="{8858EFA7-2D38-4FA1-9C6E-E01BFD6BE216}"/>
            </a:ext>
          </a:extLst>
        </xdr:cNvPr>
        <xdr:cNvCxnSpPr/>
      </xdr:nvCxnSpPr>
      <xdr:spPr>
        <a:xfrm flipV="1">
          <a:off x="13106400" y="6936619"/>
          <a:ext cx="800100" cy="22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8165</xdr:rowOff>
    </xdr:from>
    <xdr:to>
      <xdr:col>73</xdr:col>
      <xdr:colOff>44450</xdr:colOff>
      <xdr:row>41</xdr:row>
      <xdr:rowOff>109765</xdr:rowOff>
    </xdr:to>
    <xdr:sp macro="" textlink="">
      <xdr:nvSpPr>
        <xdr:cNvPr id="392" name="フローチャート: 判断 391">
          <a:extLst>
            <a:ext uri="{FF2B5EF4-FFF2-40B4-BE49-F238E27FC236}">
              <a16:creationId xmlns:a16="http://schemas.microsoft.com/office/drawing/2014/main" id="{CD80D8A0-62C6-42B7-837E-17BF8804F672}"/>
            </a:ext>
          </a:extLst>
        </xdr:cNvPr>
        <xdr:cNvSpPr/>
      </xdr:nvSpPr>
      <xdr:spPr>
        <a:xfrm>
          <a:off x="13868400" y="677726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119942</xdr:rowOff>
    </xdr:from>
    <xdr:ext cx="762000" cy="259045"/>
    <xdr:sp macro="" textlink="">
      <xdr:nvSpPr>
        <xdr:cNvPr id="393" name="テキスト ボックス 392">
          <a:extLst>
            <a:ext uri="{FF2B5EF4-FFF2-40B4-BE49-F238E27FC236}">
              <a16:creationId xmlns:a16="http://schemas.microsoft.com/office/drawing/2014/main" id="{B18C4FAD-C043-4D41-8D15-0159B446747B}"/>
            </a:ext>
          </a:extLst>
        </xdr:cNvPr>
        <xdr:cNvSpPr txBox="1"/>
      </xdr:nvSpPr>
      <xdr:spPr>
        <a:xfrm>
          <a:off x="13557250" y="65588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42</xdr:row>
      <xdr:rowOff>2419</xdr:rowOff>
    </xdr:from>
    <xdr:to>
      <xdr:col>68</xdr:col>
      <xdr:colOff>152400</xdr:colOff>
      <xdr:row>42</xdr:row>
      <xdr:rowOff>25400</xdr:rowOff>
    </xdr:to>
    <xdr:cxnSp macro="">
      <xdr:nvCxnSpPr>
        <xdr:cNvPr id="394" name="直線コネクタ 393">
          <a:extLst>
            <a:ext uri="{FF2B5EF4-FFF2-40B4-BE49-F238E27FC236}">
              <a16:creationId xmlns:a16="http://schemas.microsoft.com/office/drawing/2014/main" id="{6D9DC648-C95C-4998-A7D4-F1AD8ECC1013}"/>
            </a:ext>
          </a:extLst>
        </xdr:cNvPr>
        <xdr:cNvCxnSpPr/>
      </xdr:nvCxnSpPr>
      <xdr:spPr>
        <a:xfrm>
          <a:off x="12293600" y="6936619"/>
          <a:ext cx="812800" cy="22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42635</xdr:rowOff>
    </xdr:from>
    <xdr:to>
      <xdr:col>68</xdr:col>
      <xdr:colOff>203200</xdr:colOff>
      <xdr:row>41</xdr:row>
      <xdr:rowOff>144235</xdr:rowOff>
    </xdr:to>
    <xdr:sp macro="" textlink="">
      <xdr:nvSpPr>
        <xdr:cNvPr id="395" name="フローチャート: 判断 394">
          <a:extLst>
            <a:ext uri="{FF2B5EF4-FFF2-40B4-BE49-F238E27FC236}">
              <a16:creationId xmlns:a16="http://schemas.microsoft.com/office/drawing/2014/main" id="{2C3AEF43-923C-44F1-BDC6-CED673EED66A}"/>
            </a:ext>
          </a:extLst>
        </xdr:cNvPr>
        <xdr:cNvSpPr/>
      </xdr:nvSpPr>
      <xdr:spPr>
        <a:xfrm>
          <a:off x="13055600" y="6811735"/>
          <a:ext cx="889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154412</xdr:rowOff>
    </xdr:from>
    <xdr:ext cx="762000" cy="259045"/>
    <xdr:sp macro="" textlink="">
      <xdr:nvSpPr>
        <xdr:cNvPr id="396" name="テキスト ボックス 395">
          <a:extLst>
            <a:ext uri="{FF2B5EF4-FFF2-40B4-BE49-F238E27FC236}">
              <a16:creationId xmlns:a16="http://schemas.microsoft.com/office/drawing/2014/main" id="{F9E4DD6B-1EF4-4977-AA74-E7156678B776}"/>
            </a:ext>
          </a:extLst>
        </xdr:cNvPr>
        <xdr:cNvSpPr txBox="1"/>
      </xdr:nvSpPr>
      <xdr:spPr>
        <a:xfrm>
          <a:off x="12763500" y="65933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65617</xdr:rowOff>
    </xdr:from>
    <xdr:to>
      <xdr:col>64</xdr:col>
      <xdr:colOff>152400</xdr:colOff>
      <xdr:row>41</xdr:row>
      <xdr:rowOff>167217</xdr:rowOff>
    </xdr:to>
    <xdr:sp macro="" textlink="">
      <xdr:nvSpPr>
        <xdr:cNvPr id="397" name="フローチャート: 判断 396">
          <a:extLst>
            <a:ext uri="{FF2B5EF4-FFF2-40B4-BE49-F238E27FC236}">
              <a16:creationId xmlns:a16="http://schemas.microsoft.com/office/drawing/2014/main" id="{4CFCC701-6F3D-4A14-90CA-661895EAA180}"/>
            </a:ext>
          </a:extLst>
        </xdr:cNvPr>
        <xdr:cNvSpPr/>
      </xdr:nvSpPr>
      <xdr:spPr>
        <a:xfrm>
          <a:off x="12242800" y="6834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5944</xdr:rowOff>
    </xdr:from>
    <xdr:ext cx="762000" cy="259045"/>
    <xdr:sp macro="" textlink="">
      <xdr:nvSpPr>
        <xdr:cNvPr id="398" name="テキスト ボックス 397">
          <a:extLst>
            <a:ext uri="{FF2B5EF4-FFF2-40B4-BE49-F238E27FC236}">
              <a16:creationId xmlns:a16="http://schemas.microsoft.com/office/drawing/2014/main" id="{5E4BA0FE-11C8-4C46-84F5-34E9E07680C2}"/>
            </a:ext>
          </a:extLst>
        </xdr:cNvPr>
        <xdr:cNvSpPr txBox="1"/>
      </xdr:nvSpPr>
      <xdr:spPr>
        <a:xfrm>
          <a:off x="11950700" y="6609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A2083F21-9DED-43F7-9DC3-6F96DE826648}"/>
            </a:ext>
          </a:extLst>
        </xdr:cNvPr>
        <xdr:cNvSpPr txBox="1"/>
      </xdr:nvSpPr>
      <xdr:spPr>
        <a:xfrm>
          <a:off x="15278100" y="789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FF50C85C-E7E0-448D-A4EB-ED7D8C8A3B97}"/>
            </a:ext>
          </a:extLst>
        </xdr:cNvPr>
        <xdr:cNvSpPr txBox="1"/>
      </xdr:nvSpPr>
      <xdr:spPr>
        <a:xfrm>
          <a:off x="14516100" y="789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33CFA5C2-3C7D-415F-9044-9C3035D4973F}"/>
            </a:ext>
          </a:extLst>
        </xdr:cNvPr>
        <xdr:cNvSpPr txBox="1"/>
      </xdr:nvSpPr>
      <xdr:spPr>
        <a:xfrm>
          <a:off x="13716000" y="789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DF47C7AF-3F6C-4D46-8DF7-7C0C580AE7A4}"/>
            </a:ext>
          </a:extLst>
        </xdr:cNvPr>
        <xdr:cNvSpPr txBox="1"/>
      </xdr:nvSpPr>
      <xdr:spPr>
        <a:xfrm>
          <a:off x="12909550" y="789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8B0F442B-274E-459D-B2C2-BDD9C1B595F8}"/>
            </a:ext>
          </a:extLst>
        </xdr:cNvPr>
        <xdr:cNvSpPr txBox="1"/>
      </xdr:nvSpPr>
      <xdr:spPr>
        <a:xfrm>
          <a:off x="12096750" y="789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19655</xdr:rowOff>
    </xdr:from>
    <xdr:to>
      <xdr:col>81</xdr:col>
      <xdr:colOff>95250</xdr:colOff>
      <xdr:row>41</xdr:row>
      <xdr:rowOff>121255</xdr:rowOff>
    </xdr:to>
    <xdr:sp macro="" textlink="">
      <xdr:nvSpPr>
        <xdr:cNvPr id="404" name="楕円 403">
          <a:extLst>
            <a:ext uri="{FF2B5EF4-FFF2-40B4-BE49-F238E27FC236}">
              <a16:creationId xmlns:a16="http://schemas.microsoft.com/office/drawing/2014/main" id="{EF3E125C-7318-4753-9664-F53D282E69BE}"/>
            </a:ext>
          </a:extLst>
        </xdr:cNvPr>
        <xdr:cNvSpPr/>
      </xdr:nvSpPr>
      <xdr:spPr>
        <a:xfrm>
          <a:off x="15430500" y="6788755"/>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40</xdr:row>
      <xdr:rowOff>163182</xdr:rowOff>
    </xdr:from>
    <xdr:ext cx="762000" cy="259045"/>
    <xdr:sp macro="" textlink="">
      <xdr:nvSpPr>
        <xdr:cNvPr id="405" name="公債費負担の状況該当値テキスト">
          <a:extLst>
            <a:ext uri="{FF2B5EF4-FFF2-40B4-BE49-F238E27FC236}">
              <a16:creationId xmlns:a16="http://schemas.microsoft.com/office/drawing/2014/main" id="{B477DC80-23CE-4DB1-8E27-FF2161CFDAF9}"/>
            </a:ext>
          </a:extLst>
        </xdr:cNvPr>
        <xdr:cNvSpPr txBox="1"/>
      </xdr:nvSpPr>
      <xdr:spPr>
        <a:xfrm>
          <a:off x="15563850" y="67671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65617</xdr:rowOff>
    </xdr:from>
    <xdr:to>
      <xdr:col>77</xdr:col>
      <xdr:colOff>95250</xdr:colOff>
      <xdr:row>41</xdr:row>
      <xdr:rowOff>167217</xdr:rowOff>
    </xdr:to>
    <xdr:sp macro="" textlink="">
      <xdr:nvSpPr>
        <xdr:cNvPr id="406" name="楕円 405">
          <a:extLst>
            <a:ext uri="{FF2B5EF4-FFF2-40B4-BE49-F238E27FC236}">
              <a16:creationId xmlns:a16="http://schemas.microsoft.com/office/drawing/2014/main" id="{845A927D-59C1-42CD-BF98-D3CCA8D48C35}"/>
            </a:ext>
          </a:extLst>
        </xdr:cNvPr>
        <xdr:cNvSpPr/>
      </xdr:nvSpPr>
      <xdr:spPr>
        <a:xfrm>
          <a:off x="14668500" y="6834717"/>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151994</xdr:rowOff>
    </xdr:from>
    <xdr:ext cx="736600" cy="259045"/>
    <xdr:sp macro="" textlink="">
      <xdr:nvSpPr>
        <xdr:cNvPr id="407" name="テキスト ボックス 406">
          <a:extLst>
            <a:ext uri="{FF2B5EF4-FFF2-40B4-BE49-F238E27FC236}">
              <a16:creationId xmlns:a16="http://schemas.microsoft.com/office/drawing/2014/main" id="{7FECC33A-5B0E-4575-9BB9-A3E2EF00DDD7}"/>
            </a:ext>
          </a:extLst>
        </xdr:cNvPr>
        <xdr:cNvSpPr txBox="1"/>
      </xdr:nvSpPr>
      <xdr:spPr>
        <a:xfrm>
          <a:off x="14370050" y="69210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123069</xdr:rowOff>
    </xdr:from>
    <xdr:to>
      <xdr:col>73</xdr:col>
      <xdr:colOff>44450</xdr:colOff>
      <xdr:row>42</xdr:row>
      <xdr:rowOff>53219</xdr:rowOff>
    </xdr:to>
    <xdr:sp macro="" textlink="">
      <xdr:nvSpPr>
        <xdr:cNvPr id="408" name="楕円 407">
          <a:extLst>
            <a:ext uri="{FF2B5EF4-FFF2-40B4-BE49-F238E27FC236}">
              <a16:creationId xmlns:a16="http://schemas.microsoft.com/office/drawing/2014/main" id="{DCCE90B8-4680-4EE4-8488-6B4E495BD4D7}"/>
            </a:ext>
          </a:extLst>
        </xdr:cNvPr>
        <xdr:cNvSpPr/>
      </xdr:nvSpPr>
      <xdr:spPr>
        <a:xfrm>
          <a:off x="13868400" y="6892169"/>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37996</xdr:rowOff>
    </xdr:from>
    <xdr:ext cx="762000" cy="259045"/>
    <xdr:sp macro="" textlink="">
      <xdr:nvSpPr>
        <xdr:cNvPr id="409" name="テキスト ボックス 408">
          <a:extLst>
            <a:ext uri="{FF2B5EF4-FFF2-40B4-BE49-F238E27FC236}">
              <a16:creationId xmlns:a16="http://schemas.microsoft.com/office/drawing/2014/main" id="{9C6A92B5-E649-4EC5-935C-2640B505C1E6}"/>
            </a:ext>
          </a:extLst>
        </xdr:cNvPr>
        <xdr:cNvSpPr txBox="1"/>
      </xdr:nvSpPr>
      <xdr:spPr>
        <a:xfrm>
          <a:off x="13557250" y="69721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146050</xdr:rowOff>
    </xdr:from>
    <xdr:to>
      <xdr:col>68</xdr:col>
      <xdr:colOff>203200</xdr:colOff>
      <xdr:row>42</xdr:row>
      <xdr:rowOff>76200</xdr:rowOff>
    </xdr:to>
    <xdr:sp macro="" textlink="">
      <xdr:nvSpPr>
        <xdr:cNvPr id="410" name="楕円 409">
          <a:extLst>
            <a:ext uri="{FF2B5EF4-FFF2-40B4-BE49-F238E27FC236}">
              <a16:creationId xmlns:a16="http://schemas.microsoft.com/office/drawing/2014/main" id="{0C40B575-090B-486F-AAF3-8091B615A53B}"/>
            </a:ext>
          </a:extLst>
        </xdr:cNvPr>
        <xdr:cNvSpPr/>
      </xdr:nvSpPr>
      <xdr:spPr>
        <a:xfrm>
          <a:off x="13055600" y="6915150"/>
          <a:ext cx="889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60977</xdr:rowOff>
    </xdr:from>
    <xdr:ext cx="762000" cy="259045"/>
    <xdr:sp macro="" textlink="">
      <xdr:nvSpPr>
        <xdr:cNvPr id="411" name="テキスト ボックス 410">
          <a:extLst>
            <a:ext uri="{FF2B5EF4-FFF2-40B4-BE49-F238E27FC236}">
              <a16:creationId xmlns:a16="http://schemas.microsoft.com/office/drawing/2014/main" id="{418ED661-9C57-42F4-BBE5-61DC3CDFD7FF}"/>
            </a:ext>
          </a:extLst>
        </xdr:cNvPr>
        <xdr:cNvSpPr txBox="1"/>
      </xdr:nvSpPr>
      <xdr:spPr>
        <a:xfrm>
          <a:off x="12763500" y="6995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123069</xdr:rowOff>
    </xdr:from>
    <xdr:to>
      <xdr:col>64</xdr:col>
      <xdr:colOff>152400</xdr:colOff>
      <xdr:row>42</xdr:row>
      <xdr:rowOff>53219</xdr:rowOff>
    </xdr:to>
    <xdr:sp macro="" textlink="">
      <xdr:nvSpPr>
        <xdr:cNvPr id="412" name="楕円 411">
          <a:extLst>
            <a:ext uri="{FF2B5EF4-FFF2-40B4-BE49-F238E27FC236}">
              <a16:creationId xmlns:a16="http://schemas.microsoft.com/office/drawing/2014/main" id="{0FDE7CBD-17E0-4D4F-A319-237AEB1D8604}"/>
            </a:ext>
          </a:extLst>
        </xdr:cNvPr>
        <xdr:cNvSpPr/>
      </xdr:nvSpPr>
      <xdr:spPr>
        <a:xfrm>
          <a:off x="12242800" y="6892169"/>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37996</xdr:rowOff>
    </xdr:from>
    <xdr:ext cx="762000" cy="259045"/>
    <xdr:sp macro="" textlink="">
      <xdr:nvSpPr>
        <xdr:cNvPr id="413" name="テキスト ボックス 412">
          <a:extLst>
            <a:ext uri="{FF2B5EF4-FFF2-40B4-BE49-F238E27FC236}">
              <a16:creationId xmlns:a16="http://schemas.microsoft.com/office/drawing/2014/main" id="{2A4DFB4A-D985-43B8-80F5-6D96AFA34F65}"/>
            </a:ext>
          </a:extLst>
        </xdr:cNvPr>
        <xdr:cNvSpPr txBox="1"/>
      </xdr:nvSpPr>
      <xdr:spPr>
        <a:xfrm>
          <a:off x="11950700" y="69721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4" name="正方形/長方形 413">
          <a:extLst>
            <a:ext uri="{FF2B5EF4-FFF2-40B4-BE49-F238E27FC236}">
              <a16:creationId xmlns:a16="http://schemas.microsoft.com/office/drawing/2014/main" id="{DFE6C765-695E-47BD-BE1D-FBB933FF9F10}"/>
            </a:ext>
          </a:extLst>
        </xdr:cNvPr>
        <xdr:cNvSpPr/>
      </xdr:nvSpPr>
      <xdr:spPr>
        <a:xfrm>
          <a:off x="11664950" y="1162050"/>
          <a:ext cx="4622800" cy="3111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5" name="テキスト ボックス 414">
          <a:extLst>
            <a:ext uri="{FF2B5EF4-FFF2-40B4-BE49-F238E27FC236}">
              <a16:creationId xmlns:a16="http://schemas.microsoft.com/office/drawing/2014/main" id="{DD302BE0-3CFB-4875-B9B3-F44249BD4F39}"/>
            </a:ext>
          </a:extLst>
        </xdr:cNvPr>
        <xdr:cNvSpPr txBox="1"/>
      </xdr:nvSpPr>
      <xdr:spPr>
        <a:xfrm>
          <a:off x="12520280" y="151130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6" name="テキスト ボックス 415">
          <a:extLst>
            <a:ext uri="{FF2B5EF4-FFF2-40B4-BE49-F238E27FC236}">
              <a16:creationId xmlns:a16="http://schemas.microsoft.com/office/drawing/2014/main" id="{715648A5-F66B-42A1-8BEC-45E286AD6B61}"/>
            </a:ext>
          </a:extLst>
        </xdr:cNvPr>
        <xdr:cNvSpPr txBox="1"/>
      </xdr:nvSpPr>
      <xdr:spPr>
        <a:xfrm>
          <a:off x="13933820" y="148590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[17.1%]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7" name="正方形/長方形 416">
          <a:extLst>
            <a:ext uri="{FF2B5EF4-FFF2-40B4-BE49-F238E27FC236}">
              <a16:creationId xmlns:a16="http://schemas.microsoft.com/office/drawing/2014/main" id="{A06D15CF-23D1-42B3-B053-B9FE54FEA458}"/>
            </a:ext>
          </a:extLst>
        </xdr:cNvPr>
        <xdr:cNvSpPr/>
      </xdr:nvSpPr>
      <xdr:spPr>
        <a:xfrm>
          <a:off x="16351250" y="14097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8" name="正方形/長方形 417">
          <a:extLst>
            <a:ext uri="{FF2B5EF4-FFF2-40B4-BE49-F238E27FC236}">
              <a16:creationId xmlns:a16="http://schemas.microsoft.com/office/drawing/2014/main" id="{23CA0AC2-13D8-406A-9DDB-8A26633A6AF3}"/>
            </a:ext>
          </a:extLst>
        </xdr:cNvPr>
        <xdr:cNvSpPr/>
      </xdr:nvSpPr>
      <xdr:spPr>
        <a:xfrm>
          <a:off x="16351250" y="1593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9" name="正方形/長方形 418">
          <a:extLst>
            <a:ext uri="{FF2B5EF4-FFF2-40B4-BE49-F238E27FC236}">
              <a16:creationId xmlns:a16="http://schemas.microsoft.com/office/drawing/2014/main" id="{961BBB17-F1B6-41D4-B809-459A88AE2023}"/>
            </a:ext>
          </a:extLst>
        </xdr:cNvPr>
        <xdr:cNvSpPr/>
      </xdr:nvSpPr>
      <xdr:spPr>
        <a:xfrm>
          <a:off x="17849850" y="140970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0" name="正方形/長方形 419">
          <a:extLst>
            <a:ext uri="{FF2B5EF4-FFF2-40B4-BE49-F238E27FC236}">
              <a16:creationId xmlns:a16="http://schemas.microsoft.com/office/drawing/2014/main" id="{B34EE226-ED86-432F-B2FE-D4D04DA1ED4E}"/>
            </a:ext>
          </a:extLst>
        </xdr:cNvPr>
        <xdr:cNvSpPr/>
      </xdr:nvSpPr>
      <xdr:spPr>
        <a:xfrm>
          <a:off x="17849850" y="159385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1" name="正方形/長方形 420">
          <a:extLst>
            <a:ext uri="{FF2B5EF4-FFF2-40B4-BE49-F238E27FC236}">
              <a16:creationId xmlns:a16="http://schemas.microsoft.com/office/drawing/2014/main" id="{5E931334-392D-4AB5-8F2F-DB111D94F99D}"/>
            </a:ext>
          </a:extLst>
        </xdr:cNvPr>
        <xdr:cNvSpPr/>
      </xdr:nvSpPr>
      <xdr:spPr>
        <a:xfrm>
          <a:off x="19177000" y="140970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2" name="正方形/長方形 421">
          <a:extLst>
            <a:ext uri="{FF2B5EF4-FFF2-40B4-BE49-F238E27FC236}">
              <a16:creationId xmlns:a16="http://schemas.microsoft.com/office/drawing/2014/main" id="{FD8D1950-596E-49BA-B5B5-DD31EF14FBEE}"/>
            </a:ext>
          </a:extLst>
        </xdr:cNvPr>
        <xdr:cNvSpPr/>
      </xdr:nvSpPr>
      <xdr:spPr>
        <a:xfrm>
          <a:off x="19177000" y="159385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3" name="正方形/長方形 422">
          <a:extLst>
            <a:ext uri="{FF2B5EF4-FFF2-40B4-BE49-F238E27FC236}">
              <a16:creationId xmlns:a16="http://schemas.microsoft.com/office/drawing/2014/main" id="{1733E5E6-D888-409F-B2C4-207AE830F6A9}"/>
            </a:ext>
          </a:extLst>
        </xdr:cNvPr>
        <xdr:cNvSpPr/>
      </xdr:nvSpPr>
      <xdr:spPr>
        <a:xfrm>
          <a:off x="11664950" y="1898650"/>
          <a:ext cx="4622800" cy="23241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4" name="正方形/長方形 423">
          <a:extLst>
            <a:ext uri="{FF2B5EF4-FFF2-40B4-BE49-F238E27FC236}">
              <a16:creationId xmlns:a16="http://schemas.microsoft.com/office/drawing/2014/main" id="{D94F7315-A86D-4278-8945-9FEE285BDBF4}"/>
            </a:ext>
          </a:extLst>
        </xdr:cNvPr>
        <xdr:cNvSpPr/>
      </xdr:nvSpPr>
      <xdr:spPr>
        <a:xfrm>
          <a:off x="16459200" y="1898650"/>
          <a:ext cx="5480050" cy="23241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5" name="正方形/長方形 424">
          <a:extLst>
            <a:ext uri="{FF2B5EF4-FFF2-40B4-BE49-F238E27FC236}">
              <a16:creationId xmlns:a16="http://schemas.microsoft.com/office/drawing/2014/main" id="{5CFF8542-9430-4E6B-9C7A-7691ECF6B7F7}"/>
            </a:ext>
          </a:extLst>
        </xdr:cNvPr>
        <xdr:cNvSpPr/>
      </xdr:nvSpPr>
      <xdr:spPr>
        <a:xfrm>
          <a:off x="16459200" y="1898650"/>
          <a:ext cx="34671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6" name="テキスト ボックス 425">
          <a:extLst>
            <a:ext uri="{FF2B5EF4-FFF2-40B4-BE49-F238E27FC236}">
              <a16:creationId xmlns:a16="http://schemas.microsoft.com/office/drawing/2014/main" id="{748F5741-3EFA-4A4E-B92B-0993582FE757}"/>
            </a:ext>
          </a:extLst>
        </xdr:cNvPr>
        <xdr:cNvSpPr txBox="1"/>
      </xdr:nvSpPr>
      <xdr:spPr>
        <a:xfrm>
          <a:off x="16573500" y="2203450"/>
          <a:ext cx="5257800" cy="19558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　分母に計上される臨時財政対策債発行可能額の減（△</a:t>
          </a:r>
          <a:r>
            <a:rPr kumimoji="1" lang="en-US" altLang="ja-JP" sz="1100">
              <a:solidFill>
                <a:schemeClr val="dk1"/>
              </a:solidFill>
              <a:effectLst/>
              <a:latin typeface="+mn-lt"/>
              <a:ea typeface="+mn-ea"/>
              <a:cs typeface="+mn-cs"/>
            </a:rPr>
            <a:t>49.2</a:t>
          </a:r>
          <a:r>
            <a:rPr kumimoji="1" lang="ja-JP" altLang="ja-JP" sz="1100">
              <a:solidFill>
                <a:schemeClr val="dk1"/>
              </a:solidFill>
              <a:effectLst/>
              <a:latin typeface="+mn-lt"/>
              <a:ea typeface="+mn-ea"/>
              <a:cs typeface="+mn-cs"/>
            </a:rPr>
            <a:t>億円）などにより分母が減少（△</a:t>
          </a:r>
          <a:r>
            <a:rPr kumimoji="1" lang="en-US" altLang="ja-JP" sz="1100">
              <a:solidFill>
                <a:schemeClr val="dk1"/>
              </a:solidFill>
              <a:effectLst/>
              <a:latin typeface="+mn-lt"/>
              <a:ea typeface="+mn-ea"/>
              <a:cs typeface="+mn-cs"/>
            </a:rPr>
            <a:t>28.0</a:t>
          </a:r>
          <a:r>
            <a:rPr kumimoji="1" lang="ja-JP" altLang="ja-JP" sz="1100">
              <a:solidFill>
                <a:schemeClr val="dk1"/>
              </a:solidFill>
              <a:effectLst/>
              <a:latin typeface="+mn-lt"/>
              <a:ea typeface="+mn-ea"/>
              <a:cs typeface="+mn-cs"/>
            </a:rPr>
            <a:t>億円）しているものの、分子は、将来負担額から控除される充当可能基金額の増加（</a:t>
          </a:r>
          <a:r>
            <a:rPr kumimoji="1" lang="en-US" altLang="ja-JP" sz="1100">
              <a:solidFill>
                <a:schemeClr val="dk1"/>
              </a:solidFill>
              <a:effectLst/>
              <a:latin typeface="+mn-lt"/>
              <a:ea typeface="+mn-ea"/>
              <a:cs typeface="+mn-cs"/>
            </a:rPr>
            <a:t>+35.5</a:t>
          </a:r>
          <a:r>
            <a:rPr kumimoji="1" lang="ja-JP" altLang="ja-JP" sz="1100">
              <a:solidFill>
                <a:schemeClr val="dk1"/>
              </a:solidFill>
              <a:effectLst/>
              <a:latin typeface="+mn-lt"/>
              <a:ea typeface="+mn-ea"/>
              <a:cs typeface="+mn-cs"/>
            </a:rPr>
            <a:t>億円）などにより減少（△</a:t>
          </a:r>
          <a:r>
            <a:rPr kumimoji="1" lang="en-US" altLang="ja-JP" sz="1100">
              <a:solidFill>
                <a:schemeClr val="dk1"/>
              </a:solidFill>
              <a:effectLst/>
              <a:latin typeface="+mn-lt"/>
              <a:ea typeface="+mn-ea"/>
              <a:cs typeface="+mn-cs"/>
            </a:rPr>
            <a:t>43.6</a:t>
          </a:r>
          <a:r>
            <a:rPr kumimoji="1" lang="ja-JP" altLang="ja-JP" sz="1100">
              <a:solidFill>
                <a:schemeClr val="dk1"/>
              </a:solidFill>
              <a:effectLst/>
              <a:latin typeface="+mn-lt"/>
              <a:ea typeface="+mn-ea"/>
              <a:cs typeface="+mn-cs"/>
            </a:rPr>
            <a:t>億円）しているため、結果、前年度に比べ数値は</a:t>
          </a:r>
          <a:r>
            <a:rPr kumimoji="1" lang="en-US" altLang="ja-JP" sz="1100">
              <a:solidFill>
                <a:schemeClr val="dk1"/>
              </a:solidFill>
              <a:effectLst/>
              <a:latin typeface="+mn-lt"/>
              <a:ea typeface="+mn-ea"/>
              <a:cs typeface="+mn-cs"/>
            </a:rPr>
            <a:t>5.1</a:t>
          </a:r>
          <a:r>
            <a:rPr kumimoji="1" lang="ja-JP" altLang="ja-JP" sz="1100">
              <a:solidFill>
                <a:schemeClr val="dk1"/>
              </a:solidFill>
              <a:effectLst/>
              <a:latin typeface="+mn-lt"/>
              <a:ea typeface="+mn-ea"/>
              <a:cs typeface="+mn-cs"/>
            </a:rPr>
            <a:t>％良化している。</a:t>
          </a:r>
          <a:endParaRPr lang="ja-JP" altLang="ja-JP" sz="1400">
            <a:effectLst/>
          </a:endParaRPr>
        </a:p>
        <a:p>
          <a:r>
            <a:rPr kumimoji="1" lang="ja-JP" altLang="ja-JP" sz="1100">
              <a:solidFill>
                <a:schemeClr val="dk1"/>
              </a:solidFill>
              <a:effectLst/>
              <a:latin typeface="+mn-lt"/>
              <a:ea typeface="+mn-ea"/>
              <a:cs typeface="+mn-cs"/>
            </a:rPr>
            <a:t>　地方債残高は減少しているものの、大規模工事の予定や施設の老朽化も進んでいるため、引き続き、財政の健全運営に努めていく。</a:t>
          </a:r>
          <a:endParaRPr lang="ja-JP" altLang="ja-JP" sz="1400">
            <a:effectLst/>
          </a:endParaRPr>
        </a:p>
      </xdr:txBody>
    </xdr:sp>
    <xdr:clientData/>
  </xdr:twoCellAnchor>
  <xdr:oneCellAnchor>
    <xdr:from>
      <xdr:col>61</xdr:col>
      <xdr:colOff>6350</xdr:colOff>
      <xdr:row>10</xdr:row>
      <xdr:rowOff>63500</xdr:rowOff>
    </xdr:from>
    <xdr:ext cx="298543" cy="225703"/>
    <xdr:sp macro="" textlink="">
      <xdr:nvSpPr>
        <xdr:cNvPr id="427" name="テキスト ボックス 426">
          <a:extLst>
            <a:ext uri="{FF2B5EF4-FFF2-40B4-BE49-F238E27FC236}">
              <a16:creationId xmlns:a16="http://schemas.microsoft.com/office/drawing/2014/main" id="{52C2F856-BA7E-4BBD-915F-2D620AA98B99}"/>
            </a:ext>
          </a:extLst>
        </xdr:cNvPr>
        <xdr:cNvSpPr txBox="1"/>
      </xdr:nvSpPr>
      <xdr:spPr>
        <a:xfrm>
          <a:off x="11626850" y="1714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8" name="直線コネクタ 427">
          <a:extLst>
            <a:ext uri="{FF2B5EF4-FFF2-40B4-BE49-F238E27FC236}">
              <a16:creationId xmlns:a16="http://schemas.microsoft.com/office/drawing/2014/main" id="{1371724F-98C5-4640-8FBB-486DBA260C77}"/>
            </a:ext>
          </a:extLst>
        </xdr:cNvPr>
        <xdr:cNvCxnSpPr/>
      </xdr:nvCxnSpPr>
      <xdr:spPr>
        <a:xfrm>
          <a:off x="11664950" y="42227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9" name="テキスト ボックス 428">
          <a:extLst>
            <a:ext uri="{FF2B5EF4-FFF2-40B4-BE49-F238E27FC236}">
              <a16:creationId xmlns:a16="http://schemas.microsoft.com/office/drawing/2014/main" id="{B18F2A06-7AA5-4E29-9FD9-FDD52996CD46}"/>
            </a:ext>
          </a:extLst>
        </xdr:cNvPr>
        <xdr:cNvSpPr txBox="1"/>
      </xdr:nvSpPr>
      <xdr:spPr>
        <a:xfrm>
          <a:off x="10979150" y="4086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30" name="直線コネクタ 429">
          <a:extLst>
            <a:ext uri="{FF2B5EF4-FFF2-40B4-BE49-F238E27FC236}">
              <a16:creationId xmlns:a16="http://schemas.microsoft.com/office/drawing/2014/main" id="{05FA356A-8C88-447C-944A-4235421035D6}"/>
            </a:ext>
          </a:extLst>
        </xdr:cNvPr>
        <xdr:cNvCxnSpPr/>
      </xdr:nvCxnSpPr>
      <xdr:spPr>
        <a:xfrm>
          <a:off x="11664950" y="37592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31" name="テキスト ボックス 430">
          <a:extLst>
            <a:ext uri="{FF2B5EF4-FFF2-40B4-BE49-F238E27FC236}">
              <a16:creationId xmlns:a16="http://schemas.microsoft.com/office/drawing/2014/main" id="{B81373C8-C8E5-42AC-9033-22120C5E8401}"/>
            </a:ext>
          </a:extLst>
        </xdr:cNvPr>
        <xdr:cNvSpPr txBox="1"/>
      </xdr:nvSpPr>
      <xdr:spPr>
        <a:xfrm>
          <a:off x="10979150" y="3623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32" name="直線コネクタ 431">
          <a:extLst>
            <a:ext uri="{FF2B5EF4-FFF2-40B4-BE49-F238E27FC236}">
              <a16:creationId xmlns:a16="http://schemas.microsoft.com/office/drawing/2014/main" id="{BA21C891-9A4F-4E07-B718-BDB3BB436751}"/>
            </a:ext>
          </a:extLst>
        </xdr:cNvPr>
        <xdr:cNvCxnSpPr/>
      </xdr:nvCxnSpPr>
      <xdr:spPr>
        <a:xfrm>
          <a:off x="11664950" y="32956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33" name="テキスト ボックス 432">
          <a:extLst>
            <a:ext uri="{FF2B5EF4-FFF2-40B4-BE49-F238E27FC236}">
              <a16:creationId xmlns:a16="http://schemas.microsoft.com/office/drawing/2014/main" id="{3D3D0FF9-A76B-430C-B149-BA88674BC4E5}"/>
            </a:ext>
          </a:extLst>
        </xdr:cNvPr>
        <xdr:cNvSpPr txBox="1"/>
      </xdr:nvSpPr>
      <xdr:spPr>
        <a:xfrm>
          <a:off x="10979150" y="3153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34" name="直線コネクタ 433">
          <a:extLst>
            <a:ext uri="{FF2B5EF4-FFF2-40B4-BE49-F238E27FC236}">
              <a16:creationId xmlns:a16="http://schemas.microsoft.com/office/drawing/2014/main" id="{20301B28-3126-4EFD-BAEA-39882576351E}"/>
            </a:ext>
          </a:extLst>
        </xdr:cNvPr>
        <xdr:cNvCxnSpPr/>
      </xdr:nvCxnSpPr>
      <xdr:spPr>
        <a:xfrm>
          <a:off x="11664950" y="28257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35" name="テキスト ボックス 434">
          <a:extLst>
            <a:ext uri="{FF2B5EF4-FFF2-40B4-BE49-F238E27FC236}">
              <a16:creationId xmlns:a16="http://schemas.microsoft.com/office/drawing/2014/main" id="{086B7303-1AA8-41CE-84C1-D966C913DABF}"/>
            </a:ext>
          </a:extLst>
        </xdr:cNvPr>
        <xdr:cNvSpPr txBox="1"/>
      </xdr:nvSpPr>
      <xdr:spPr>
        <a:xfrm>
          <a:off x="10979150" y="268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36" name="直線コネクタ 435">
          <a:extLst>
            <a:ext uri="{FF2B5EF4-FFF2-40B4-BE49-F238E27FC236}">
              <a16:creationId xmlns:a16="http://schemas.microsoft.com/office/drawing/2014/main" id="{19EBC492-56CD-4A6B-AF14-824BAA0A2129}"/>
            </a:ext>
          </a:extLst>
        </xdr:cNvPr>
        <xdr:cNvCxnSpPr/>
      </xdr:nvCxnSpPr>
      <xdr:spPr>
        <a:xfrm>
          <a:off x="11664950" y="23622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37" name="テキスト ボックス 436">
          <a:extLst>
            <a:ext uri="{FF2B5EF4-FFF2-40B4-BE49-F238E27FC236}">
              <a16:creationId xmlns:a16="http://schemas.microsoft.com/office/drawing/2014/main" id="{9F412B97-513D-425E-B018-9C26907B1839}"/>
            </a:ext>
          </a:extLst>
        </xdr:cNvPr>
        <xdr:cNvSpPr txBox="1"/>
      </xdr:nvSpPr>
      <xdr:spPr>
        <a:xfrm>
          <a:off x="10979150" y="2226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8" name="直線コネクタ 437">
          <a:extLst>
            <a:ext uri="{FF2B5EF4-FFF2-40B4-BE49-F238E27FC236}">
              <a16:creationId xmlns:a16="http://schemas.microsoft.com/office/drawing/2014/main" id="{2121DC91-0BDD-433B-9CE5-E6763C625BC5}"/>
            </a:ext>
          </a:extLst>
        </xdr:cNvPr>
        <xdr:cNvCxnSpPr/>
      </xdr:nvCxnSpPr>
      <xdr:spPr>
        <a:xfrm>
          <a:off x="11664950" y="18986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9" name="将来負担の状況グラフ枠">
          <a:extLst>
            <a:ext uri="{FF2B5EF4-FFF2-40B4-BE49-F238E27FC236}">
              <a16:creationId xmlns:a16="http://schemas.microsoft.com/office/drawing/2014/main" id="{47C62050-11F2-402C-ACAD-FCB2640FF7AE}"/>
            </a:ext>
          </a:extLst>
        </xdr:cNvPr>
        <xdr:cNvSpPr/>
      </xdr:nvSpPr>
      <xdr:spPr>
        <a:xfrm>
          <a:off x="11664950" y="1898650"/>
          <a:ext cx="4622800" cy="23241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23</xdr:row>
      <xdr:rowOff>60757</xdr:rowOff>
    </xdr:to>
    <xdr:cxnSp macro="">
      <xdr:nvCxnSpPr>
        <xdr:cNvPr id="440" name="直線コネクタ 439">
          <a:extLst>
            <a:ext uri="{FF2B5EF4-FFF2-40B4-BE49-F238E27FC236}">
              <a16:creationId xmlns:a16="http://schemas.microsoft.com/office/drawing/2014/main" id="{10C0C945-953C-466A-BE02-5A9935EE896A}"/>
            </a:ext>
          </a:extLst>
        </xdr:cNvPr>
        <xdr:cNvCxnSpPr/>
      </xdr:nvCxnSpPr>
      <xdr:spPr>
        <a:xfrm flipV="1">
          <a:off x="15474950" y="2362200"/>
          <a:ext cx="0" cy="149585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32834</xdr:rowOff>
    </xdr:from>
    <xdr:ext cx="762000" cy="259045"/>
    <xdr:sp macro="" textlink="">
      <xdr:nvSpPr>
        <xdr:cNvPr id="441" name="将来負担の状況最小値テキスト">
          <a:extLst>
            <a:ext uri="{FF2B5EF4-FFF2-40B4-BE49-F238E27FC236}">
              <a16:creationId xmlns:a16="http://schemas.microsoft.com/office/drawing/2014/main" id="{018084D0-20AE-4BF5-9EBB-59E43FD524A0}"/>
            </a:ext>
          </a:extLst>
        </xdr:cNvPr>
        <xdr:cNvSpPr txBox="1"/>
      </xdr:nvSpPr>
      <xdr:spPr>
        <a:xfrm>
          <a:off x="15563850" y="3830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60757</xdr:rowOff>
    </xdr:from>
    <xdr:to>
      <xdr:col>81</xdr:col>
      <xdr:colOff>133350</xdr:colOff>
      <xdr:row>23</xdr:row>
      <xdr:rowOff>60757</xdr:rowOff>
    </xdr:to>
    <xdr:cxnSp macro="">
      <xdr:nvCxnSpPr>
        <xdr:cNvPr id="442" name="直線コネクタ 441">
          <a:extLst>
            <a:ext uri="{FF2B5EF4-FFF2-40B4-BE49-F238E27FC236}">
              <a16:creationId xmlns:a16="http://schemas.microsoft.com/office/drawing/2014/main" id="{8774CE40-ECB7-4502-B649-5CDB8C55B0B4}"/>
            </a:ext>
          </a:extLst>
        </xdr:cNvPr>
        <xdr:cNvCxnSpPr/>
      </xdr:nvCxnSpPr>
      <xdr:spPr>
        <a:xfrm>
          <a:off x="15405100" y="3858057"/>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137177</xdr:rowOff>
    </xdr:from>
    <xdr:ext cx="762000" cy="259045"/>
    <xdr:sp macro="" textlink="">
      <xdr:nvSpPr>
        <xdr:cNvPr id="443" name="将来負担の状況最大値テキスト">
          <a:extLst>
            <a:ext uri="{FF2B5EF4-FFF2-40B4-BE49-F238E27FC236}">
              <a16:creationId xmlns:a16="http://schemas.microsoft.com/office/drawing/2014/main" id="{B9653446-E3A4-43E5-BABB-7F6D42456D6D}"/>
            </a:ext>
          </a:extLst>
        </xdr:cNvPr>
        <xdr:cNvSpPr txBox="1"/>
      </xdr:nvSpPr>
      <xdr:spPr>
        <a:xfrm>
          <a:off x="15563850" y="211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44" name="直線コネクタ 443">
          <a:extLst>
            <a:ext uri="{FF2B5EF4-FFF2-40B4-BE49-F238E27FC236}">
              <a16:creationId xmlns:a16="http://schemas.microsoft.com/office/drawing/2014/main" id="{917BDA56-976E-492B-9616-A2E6983A6026}"/>
            </a:ext>
          </a:extLst>
        </xdr:cNvPr>
        <xdr:cNvCxnSpPr/>
      </xdr:nvCxnSpPr>
      <xdr:spPr>
        <a:xfrm>
          <a:off x="15405100" y="23622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15</xdr:row>
      <xdr:rowOff>44399</xdr:rowOff>
    </xdr:from>
    <xdr:to>
      <xdr:col>81</xdr:col>
      <xdr:colOff>44450</xdr:colOff>
      <xdr:row>15</xdr:row>
      <xdr:rowOff>93624</xdr:rowOff>
    </xdr:to>
    <xdr:cxnSp macro="">
      <xdr:nvCxnSpPr>
        <xdr:cNvPr id="445" name="直線コネクタ 444">
          <a:extLst>
            <a:ext uri="{FF2B5EF4-FFF2-40B4-BE49-F238E27FC236}">
              <a16:creationId xmlns:a16="http://schemas.microsoft.com/office/drawing/2014/main" id="{5F8E963E-67D4-46C9-AD9B-E04131DD107E}"/>
            </a:ext>
          </a:extLst>
        </xdr:cNvPr>
        <xdr:cNvCxnSpPr/>
      </xdr:nvCxnSpPr>
      <xdr:spPr>
        <a:xfrm flipV="1">
          <a:off x="14712950" y="2520899"/>
          <a:ext cx="762000" cy="492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147743</xdr:rowOff>
    </xdr:from>
    <xdr:ext cx="762000" cy="259045"/>
    <xdr:sp macro="" textlink="">
      <xdr:nvSpPr>
        <xdr:cNvPr id="446" name="将来負担の状況平均値テキスト">
          <a:extLst>
            <a:ext uri="{FF2B5EF4-FFF2-40B4-BE49-F238E27FC236}">
              <a16:creationId xmlns:a16="http://schemas.microsoft.com/office/drawing/2014/main" id="{DD003C05-4B36-4274-9699-9CE2CF45D69C}"/>
            </a:ext>
          </a:extLst>
        </xdr:cNvPr>
        <xdr:cNvSpPr txBox="1"/>
      </xdr:nvSpPr>
      <xdr:spPr>
        <a:xfrm>
          <a:off x="15563850" y="245914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4216</xdr:rowOff>
    </xdr:from>
    <xdr:to>
      <xdr:col>81</xdr:col>
      <xdr:colOff>95250</xdr:colOff>
      <xdr:row>15</xdr:row>
      <xdr:rowOff>105816</xdr:rowOff>
    </xdr:to>
    <xdr:sp macro="" textlink="">
      <xdr:nvSpPr>
        <xdr:cNvPr id="447" name="フローチャート: 判断 446">
          <a:extLst>
            <a:ext uri="{FF2B5EF4-FFF2-40B4-BE49-F238E27FC236}">
              <a16:creationId xmlns:a16="http://schemas.microsoft.com/office/drawing/2014/main" id="{E7266F19-0861-4C8E-9123-EF7422E0D818}"/>
            </a:ext>
          </a:extLst>
        </xdr:cNvPr>
        <xdr:cNvSpPr/>
      </xdr:nvSpPr>
      <xdr:spPr>
        <a:xfrm>
          <a:off x="15430500" y="2480716"/>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15</xdr:row>
      <xdr:rowOff>93624</xdr:rowOff>
    </xdr:from>
    <xdr:to>
      <xdr:col>77</xdr:col>
      <xdr:colOff>44450</xdr:colOff>
      <xdr:row>16</xdr:row>
      <xdr:rowOff>14834</xdr:rowOff>
    </xdr:to>
    <xdr:cxnSp macro="">
      <xdr:nvCxnSpPr>
        <xdr:cNvPr id="448" name="直線コネクタ 447">
          <a:extLst>
            <a:ext uri="{FF2B5EF4-FFF2-40B4-BE49-F238E27FC236}">
              <a16:creationId xmlns:a16="http://schemas.microsoft.com/office/drawing/2014/main" id="{B50317C8-3076-4F53-BF82-5311368CB3E9}"/>
            </a:ext>
          </a:extLst>
        </xdr:cNvPr>
        <xdr:cNvCxnSpPr/>
      </xdr:nvCxnSpPr>
      <xdr:spPr>
        <a:xfrm flipV="1">
          <a:off x="13906500" y="2570124"/>
          <a:ext cx="806450" cy="863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15</xdr:row>
      <xdr:rowOff>54407</xdr:rowOff>
    </xdr:from>
    <xdr:to>
      <xdr:col>77</xdr:col>
      <xdr:colOff>95250</xdr:colOff>
      <xdr:row>15</xdr:row>
      <xdr:rowOff>156007</xdr:rowOff>
    </xdr:to>
    <xdr:sp macro="" textlink="">
      <xdr:nvSpPr>
        <xdr:cNvPr id="449" name="フローチャート: 判断 448">
          <a:extLst>
            <a:ext uri="{FF2B5EF4-FFF2-40B4-BE49-F238E27FC236}">
              <a16:creationId xmlns:a16="http://schemas.microsoft.com/office/drawing/2014/main" id="{F6C051B9-8859-4609-A9CE-67FB14EEEE52}"/>
            </a:ext>
          </a:extLst>
        </xdr:cNvPr>
        <xdr:cNvSpPr/>
      </xdr:nvSpPr>
      <xdr:spPr>
        <a:xfrm>
          <a:off x="14668500" y="2530907"/>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15</xdr:row>
      <xdr:rowOff>140784</xdr:rowOff>
    </xdr:from>
    <xdr:ext cx="736600" cy="259045"/>
    <xdr:sp macro="" textlink="">
      <xdr:nvSpPr>
        <xdr:cNvPr id="450" name="テキスト ボックス 449">
          <a:extLst>
            <a:ext uri="{FF2B5EF4-FFF2-40B4-BE49-F238E27FC236}">
              <a16:creationId xmlns:a16="http://schemas.microsoft.com/office/drawing/2014/main" id="{7CA0451D-67DD-4444-BDA0-90442E69E270}"/>
            </a:ext>
          </a:extLst>
        </xdr:cNvPr>
        <xdr:cNvSpPr txBox="1"/>
      </xdr:nvSpPr>
      <xdr:spPr>
        <a:xfrm>
          <a:off x="14370050" y="26172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16</xdr:row>
      <xdr:rowOff>10973</xdr:rowOff>
    </xdr:from>
    <xdr:to>
      <xdr:col>72</xdr:col>
      <xdr:colOff>203200</xdr:colOff>
      <xdr:row>16</xdr:row>
      <xdr:rowOff>14834</xdr:rowOff>
    </xdr:to>
    <xdr:cxnSp macro="">
      <xdr:nvCxnSpPr>
        <xdr:cNvPr id="451" name="直線コネクタ 450">
          <a:extLst>
            <a:ext uri="{FF2B5EF4-FFF2-40B4-BE49-F238E27FC236}">
              <a16:creationId xmlns:a16="http://schemas.microsoft.com/office/drawing/2014/main" id="{B7C8A309-B5FA-4FA4-B021-DA4D3D075B7C}"/>
            </a:ext>
          </a:extLst>
        </xdr:cNvPr>
        <xdr:cNvCxnSpPr/>
      </xdr:nvCxnSpPr>
      <xdr:spPr>
        <a:xfrm>
          <a:off x="13106400" y="2652573"/>
          <a:ext cx="800100" cy="3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15</xdr:row>
      <xdr:rowOff>132588</xdr:rowOff>
    </xdr:from>
    <xdr:to>
      <xdr:col>73</xdr:col>
      <xdr:colOff>44450</xdr:colOff>
      <xdr:row>16</xdr:row>
      <xdr:rowOff>62738</xdr:rowOff>
    </xdr:to>
    <xdr:sp macro="" textlink="">
      <xdr:nvSpPr>
        <xdr:cNvPr id="452" name="フローチャート: 判断 451">
          <a:extLst>
            <a:ext uri="{FF2B5EF4-FFF2-40B4-BE49-F238E27FC236}">
              <a16:creationId xmlns:a16="http://schemas.microsoft.com/office/drawing/2014/main" id="{35439905-C0CC-437A-AE8F-E0D0D67EE6E2}"/>
            </a:ext>
          </a:extLst>
        </xdr:cNvPr>
        <xdr:cNvSpPr/>
      </xdr:nvSpPr>
      <xdr:spPr>
        <a:xfrm>
          <a:off x="13868400" y="2609088"/>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14</xdr:row>
      <xdr:rowOff>72915</xdr:rowOff>
    </xdr:from>
    <xdr:ext cx="762000" cy="259045"/>
    <xdr:sp macro="" textlink="">
      <xdr:nvSpPr>
        <xdr:cNvPr id="453" name="テキスト ボックス 452">
          <a:extLst>
            <a:ext uri="{FF2B5EF4-FFF2-40B4-BE49-F238E27FC236}">
              <a16:creationId xmlns:a16="http://schemas.microsoft.com/office/drawing/2014/main" id="{7C1E887D-725A-4770-BB03-2E726F688497}"/>
            </a:ext>
          </a:extLst>
        </xdr:cNvPr>
        <xdr:cNvSpPr txBox="1"/>
      </xdr:nvSpPr>
      <xdr:spPr>
        <a:xfrm>
          <a:off x="13557250" y="23843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16</xdr:row>
      <xdr:rowOff>10973</xdr:rowOff>
    </xdr:from>
    <xdr:to>
      <xdr:col>68</xdr:col>
      <xdr:colOff>152400</xdr:colOff>
      <xdr:row>16</xdr:row>
      <xdr:rowOff>60198</xdr:rowOff>
    </xdr:to>
    <xdr:cxnSp macro="">
      <xdr:nvCxnSpPr>
        <xdr:cNvPr id="454" name="直線コネクタ 453">
          <a:extLst>
            <a:ext uri="{FF2B5EF4-FFF2-40B4-BE49-F238E27FC236}">
              <a16:creationId xmlns:a16="http://schemas.microsoft.com/office/drawing/2014/main" id="{E00DB358-F714-4554-8EF6-D4330EAC5D30}"/>
            </a:ext>
          </a:extLst>
        </xdr:cNvPr>
        <xdr:cNvCxnSpPr/>
      </xdr:nvCxnSpPr>
      <xdr:spPr>
        <a:xfrm flipV="1">
          <a:off x="12293600" y="2652573"/>
          <a:ext cx="812800" cy="492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15</xdr:row>
      <xdr:rowOff>155753</xdr:rowOff>
    </xdr:from>
    <xdr:to>
      <xdr:col>68</xdr:col>
      <xdr:colOff>203200</xdr:colOff>
      <xdr:row>16</xdr:row>
      <xdr:rowOff>85903</xdr:rowOff>
    </xdr:to>
    <xdr:sp macro="" textlink="">
      <xdr:nvSpPr>
        <xdr:cNvPr id="455" name="フローチャート: 判断 454">
          <a:extLst>
            <a:ext uri="{FF2B5EF4-FFF2-40B4-BE49-F238E27FC236}">
              <a16:creationId xmlns:a16="http://schemas.microsoft.com/office/drawing/2014/main" id="{9E100072-9D36-487D-9F3D-9C251374A7B6}"/>
            </a:ext>
          </a:extLst>
        </xdr:cNvPr>
        <xdr:cNvSpPr/>
      </xdr:nvSpPr>
      <xdr:spPr>
        <a:xfrm>
          <a:off x="13055600" y="2632253"/>
          <a:ext cx="889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70680</xdr:rowOff>
    </xdr:from>
    <xdr:ext cx="762000" cy="259045"/>
    <xdr:sp macro="" textlink="">
      <xdr:nvSpPr>
        <xdr:cNvPr id="456" name="テキスト ボックス 455">
          <a:extLst>
            <a:ext uri="{FF2B5EF4-FFF2-40B4-BE49-F238E27FC236}">
              <a16:creationId xmlns:a16="http://schemas.microsoft.com/office/drawing/2014/main" id="{4FBC04B0-E5F6-40DD-A220-4D67856A5812}"/>
            </a:ext>
          </a:extLst>
        </xdr:cNvPr>
        <xdr:cNvSpPr txBox="1"/>
      </xdr:nvSpPr>
      <xdr:spPr>
        <a:xfrm>
          <a:off x="12763500" y="27122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156718</xdr:rowOff>
    </xdr:from>
    <xdr:to>
      <xdr:col>64</xdr:col>
      <xdr:colOff>152400</xdr:colOff>
      <xdr:row>16</xdr:row>
      <xdr:rowOff>86868</xdr:rowOff>
    </xdr:to>
    <xdr:sp macro="" textlink="">
      <xdr:nvSpPr>
        <xdr:cNvPr id="457" name="フローチャート: 判断 456">
          <a:extLst>
            <a:ext uri="{FF2B5EF4-FFF2-40B4-BE49-F238E27FC236}">
              <a16:creationId xmlns:a16="http://schemas.microsoft.com/office/drawing/2014/main" id="{239F61CD-7B28-4BD7-AD5F-65CACE901931}"/>
            </a:ext>
          </a:extLst>
        </xdr:cNvPr>
        <xdr:cNvSpPr/>
      </xdr:nvSpPr>
      <xdr:spPr>
        <a:xfrm>
          <a:off x="12242800" y="2633218"/>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97045</xdr:rowOff>
    </xdr:from>
    <xdr:ext cx="762000" cy="259045"/>
    <xdr:sp macro="" textlink="">
      <xdr:nvSpPr>
        <xdr:cNvPr id="458" name="テキスト ボックス 457">
          <a:extLst>
            <a:ext uri="{FF2B5EF4-FFF2-40B4-BE49-F238E27FC236}">
              <a16:creationId xmlns:a16="http://schemas.microsoft.com/office/drawing/2014/main" id="{5192581E-D66F-428B-8800-7AB69A61F068}"/>
            </a:ext>
          </a:extLst>
        </xdr:cNvPr>
        <xdr:cNvSpPr txBox="1"/>
      </xdr:nvSpPr>
      <xdr:spPr>
        <a:xfrm>
          <a:off x="11950700" y="24084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653796E2-21B2-48B4-9655-0A32151CBE95}"/>
            </a:ext>
          </a:extLst>
        </xdr:cNvPr>
        <xdr:cNvSpPr txBox="1"/>
      </xdr:nvSpPr>
      <xdr:spPr>
        <a:xfrm>
          <a:off x="15278100" y="422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A4EC379A-A8DD-4046-98E3-D8C014B5F687}"/>
            </a:ext>
          </a:extLst>
        </xdr:cNvPr>
        <xdr:cNvSpPr txBox="1"/>
      </xdr:nvSpPr>
      <xdr:spPr>
        <a:xfrm>
          <a:off x="14516100" y="422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8AD1A3F-66BA-44BE-A014-F4C793815326}"/>
            </a:ext>
          </a:extLst>
        </xdr:cNvPr>
        <xdr:cNvSpPr txBox="1"/>
      </xdr:nvSpPr>
      <xdr:spPr>
        <a:xfrm>
          <a:off x="13716000" y="422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BC338E91-F79C-4525-A3C7-0EF6699EABFE}"/>
            </a:ext>
          </a:extLst>
        </xdr:cNvPr>
        <xdr:cNvSpPr txBox="1"/>
      </xdr:nvSpPr>
      <xdr:spPr>
        <a:xfrm>
          <a:off x="12909550" y="422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3" name="テキスト ボックス 462">
          <a:extLst>
            <a:ext uri="{FF2B5EF4-FFF2-40B4-BE49-F238E27FC236}">
              <a16:creationId xmlns:a16="http://schemas.microsoft.com/office/drawing/2014/main" id="{2010EDF8-251C-4100-A59C-E91DD2D29F46}"/>
            </a:ext>
          </a:extLst>
        </xdr:cNvPr>
        <xdr:cNvSpPr txBox="1"/>
      </xdr:nvSpPr>
      <xdr:spPr>
        <a:xfrm>
          <a:off x="12096750" y="422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165049</xdr:rowOff>
    </xdr:from>
    <xdr:to>
      <xdr:col>81</xdr:col>
      <xdr:colOff>95250</xdr:colOff>
      <xdr:row>15</xdr:row>
      <xdr:rowOff>95199</xdr:rowOff>
    </xdr:to>
    <xdr:sp macro="" textlink="">
      <xdr:nvSpPr>
        <xdr:cNvPr id="464" name="楕円 463">
          <a:extLst>
            <a:ext uri="{FF2B5EF4-FFF2-40B4-BE49-F238E27FC236}">
              <a16:creationId xmlns:a16="http://schemas.microsoft.com/office/drawing/2014/main" id="{58588FE6-9732-4BF3-B8AC-3377ED06B906}"/>
            </a:ext>
          </a:extLst>
        </xdr:cNvPr>
        <xdr:cNvSpPr/>
      </xdr:nvSpPr>
      <xdr:spPr>
        <a:xfrm>
          <a:off x="15430500" y="2476449"/>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14</xdr:row>
      <xdr:rowOff>10126</xdr:rowOff>
    </xdr:from>
    <xdr:ext cx="762000" cy="259045"/>
    <xdr:sp macro="" textlink="">
      <xdr:nvSpPr>
        <xdr:cNvPr id="465" name="将来負担の状況該当値テキスト">
          <a:extLst>
            <a:ext uri="{FF2B5EF4-FFF2-40B4-BE49-F238E27FC236}">
              <a16:creationId xmlns:a16="http://schemas.microsoft.com/office/drawing/2014/main" id="{729BDF82-BB13-4E88-8BC1-172680CBE882}"/>
            </a:ext>
          </a:extLst>
        </xdr:cNvPr>
        <xdr:cNvSpPr txBox="1"/>
      </xdr:nvSpPr>
      <xdr:spPr>
        <a:xfrm>
          <a:off x="15563850" y="23215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15</xdr:row>
      <xdr:rowOff>42824</xdr:rowOff>
    </xdr:from>
    <xdr:to>
      <xdr:col>77</xdr:col>
      <xdr:colOff>95250</xdr:colOff>
      <xdr:row>15</xdr:row>
      <xdr:rowOff>144424</xdr:rowOff>
    </xdr:to>
    <xdr:sp macro="" textlink="">
      <xdr:nvSpPr>
        <xdr:cNvPr id="466" name="楕円 465">
          <a:extLst>
            <a:ext uri="{FF2B5EF4-FFF2-40B4-BE49-F238E27FC236}">
              <a16:creationId xmlns:a16="http://schemas.microsoft.com/office/drawing/2014/main" id="{759F93CA-D48A-4094-9A87-3D4F9CBB0AA6}"/>
            </a:ext>
          </a:extLst>
        </xdr:cNvPr>
        <xdr:cNvSpPr/>
      </xdr:nvSpPr>
      <xdr:spPr>
        <a:xfrm>
          <a:off x="14668500" y="2519324"/>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154601</xdr:rowOff>
    </xdr:from>
    <xdr:ext cx="736600" cy="259045"/>
    <xdr:sp macro="" textlink="">
      <xdr:nvSpPr>
        <xdr:cNvPr id="467" name="テキスト ボックス 466">
          <a:extLst>
            <a:ext uri="{FF2B5EF4-FFF2-40B4-BE49-F238E27FC236}">
              <a16:creationId xmlns:a16="http://schemas.microsoft.com/office/drawing/2014/main" id="{5C95E708-AF92-4576-8338-0B51B6D515A2}"/>
            </a:ext>
          </a:extLst>
        </xdr:cNvPr>
        <xdr:cNvSpPr txBox="1"/>
      </xdr:nvSpPr>
      <xdr:spPr>
        <a:xfrm>
          <a:off x="14370050" y="23009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15</xdr:row>
      <xdr:rowOff>135484</xdr:rowOff>
    </xdr:from>
    <xdr:to>
      <xdr:col>73</xdr:col>
      <xdr:colOff>44450</xdr:colOff>
      <xdr:row>16</xdr:row>
      <xdr:rowOff>65634</xdr:rowOff>
    </xdr:to>
    <xdr:sp macro="" textlink="">
      <xdr:nvSpPr>
        <xdr:cNvPr id="468" name="楕円 467">
          <a:extLst>
            <a:ext uri="{FF2B5EF4-FFF2-40B4-BE49-F238E27FC236}">
              <a16:creationId xmlns:a16="http://schemas.microsoft.com/office/drawing/2014/main" id="{1B9FD496-4D49-48B6-9177-668DFDAFB733}"/>
            </a:ext>
          </a:extLst>
        </xdr:cNvPr>
        <xdr:cNvSpPr/>
      </xdr:nvSpPr>
      <xdr:spPr>
        <a:xfrm>
          <a:off x="13868400" y="2611984"/>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16</xdr:row>
      <xdr:rowOff>50411</xdr:rowOff>
    </xdr:from>
    <xdr:ext cx="762000" cy="259045"/>
    <xdr:sp macro="" textlink="">
      <xdr:nvSpPr>
        <xdr:cNvPr id="469" name="テキスト ボックス 468">
          <a:extLst>
            <a:ext uri="{FF2B5EF4-FFF2-40B4-BE49-F238E27FC236}">
              <a16:creationId xmlns:a16="http://schemas.microsoft.com/office/drawing/2014/main" id="{DFA8A2D7-BB67-4E96-A62C-30885DFDF4D3}"/>
            </a:ext>
          </a:extLst>
        </xdr:cNvPr>
        <xdr:cNvSpPr txBox="1"/>
      </xdr:nvSpPr>
      <xdr:spPr>
        <a:xfrm>
          <a:off x="13557250" y="2692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131623</xdr:rowOff>
    </xdr:from>
    <xdr:to>
      <xdr:col>68</xdr:col>
      <xdr:colOff>203200</xdr:colOff>
      <xdr:row>16</xdr:row>
      <xdr:rowOff>61773</xdr:rowOff>
    </xdr:to>
    <xdr:sp macro="" textlink="">
      <xdr:nvSpPr>
        <xdr:cNvPr id="470" name="楕円 469">
          <a:extLst>
            <a:ext uri="{FF2B5EF4-FFF2-40B4-BE49-F238E27FC236}">
              <a16:creationId xmlns:a16="http://schemas.microsoft.com/office/drawing/2014/main" id="{083FA3B0-6CAC-40EC-B984-79A86C707271}"/>
            </a:ext>
          </a:extLst>
        </xdr:cNvPr>
        <xdr:cNvSpPr/>
      </xdr:nvSpPr>
      <xdr:spPr>
        <a:xfrm>
          <a:off x="13055600" y="2608123"/>
          <a:ext cx="889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71950</xdr:rowOff>
    </xdr:from>
    <xdr:ext cx="762000" cy="259045"/>
    <xdr:sp macro="" textlink="">
      <xdr:nvSpPr>
        <xdr:cNvPr id="471" name="テキスト ボックス 470">
          <a:extLst>
            <a:ext uri="{FF2B5EF4-FFF2-40B4-BE49-F238E27FC236}">
              <a16:creationId xmlns:a16="http://schemas.microsoft.com/office/drawing/2014/main" id="{775D573B-7E97-4DA1-BE5C-F99FCCE278F4}"/>
            </a:ext>
          </a:extLst>
        </xdr:cNvPr>
        <xdr:cNvSpPr txBox="1"/>
      </xdr:nvSpPr>
      <xdr:spPr>
        <a:xfrm>
          <a:off x="12763500" y="23833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9398</xdr:rowOff>
    </xdr:from>
    <xdr:to>
      <xdr:col>64</xdr:col>
      <xdr:colOff>152400</xdr:colOff>
      <xdr:row>16</xdr:row>
      <xdr:rowOff>110998</xdr:rowOff>
    </xdr:to>
    <xdr:sp macro="" textlink="">
      <xdr:nvSpPr>
        <xdr:cNvPr id="472" name="楕円 471">
          <a:extLst>
            <a:ext uri="{FF2B5EF4-FFF2-40B4-BE49-F238E27FC236}">
              <a16:creationId xmlns:a16="http://schemas.microsoft.com/office/drawing/2014/main" id="{B6A47FE0-40C3-4C99-B990-47993A4B1F67}"/>
            </a:ext>
          </a:extLst>
        </xdr:cNvPr>
        <xdr:cNvSpPr/>
      </xdr:nvSpPr>
      <xdr:spPr>
        <a:xfrm>
          <a:off x="12242800" y="2650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95775</xdr:rowOff>
    </xdr:from>
    <xdr:ext cx="762000" cy="259045"/>
    <xdr:sp macro="" textlink="">
      <xdr:nvSpPr>
        <xdr:cNvPr id="473" name="テキスト ボックス 472">
          <a:extLst>
            <a:ext uri="{FF2B5EF4-FFF2-40B4-BE49-F238E27FC236}">
              <a16:creationId xmlns:a16="http://schemas.microsoft.com/office/drawing/2014/main" id="{1D2A4CF0-5D5C-4BF6-B895-617C5611379A}"/>
            </a:ext>
          </a:extLst>
        </xdr:cNvPr>
        <xdr:cNvSpPr txBox="1"/>
      </xdr:nvSpPr>
      <xdr:spPr>
        <a:xfrm>
          <a:off x="11950700" y="27373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B34EA6C6-F7FE-46EF-B840-5F55F74AF2BD}"/>
            </a:ext>
          </a:extLst>
        </xdr:cNvPr>
        <xdr:cNvSpPr/>
      </xdr:nvSpPr>
      <xdr:spPr>
        <a:xfrm>
          <a:off x="0" y="127000"/>
          <a:ext cx="11699875" cy="488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A4F3ADC1-6C2F-4A0B-A05E-C54F7D138566}"/>
            </a:ext>
          </a:extLst>
        </xdr:cNvPr>
        <xdr:cNvSpPr/>
      </xdr:nvSpPr>
      <xdr:spPr>
        <a:xfrm>
          <a:off x="17605375" y="184150"/>
          <a:ext cx="361315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98F165C-EA2F-494E-A42C-289A0BBEFF19}"/>
            </a:ext>
          </a:extLst>
        </xdr:cNvPr>
        <xdr:cNvSpPr/>
      </xdr:nvSpPr>
      <xdr:spPr>
        <a:xfrm>
          <a:off x="17630775" y="209550"/>
          <a:ext cx="356870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5AFCBFE7-81C6-4428-8F7F-E30A6F3A8EED}"/>
            </a:ext>
          </a:extLst>
        </xdr:cNvPr>
        <xdr:cNvSpPr/>
      </xdr:nvSpPr>
      <xdr:spPr>
        <a:xfrm>
          <a:off x="17656175" y="234950"/>
          <a:ext cx="3521075" cy="4254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神奈川県横須賀市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E6156450-90D0-4E5A-81B9-411B65B66F8A}"/>
            </a:ext>
          </a:extLst>
        </xdr:cNvPr>
        <xdr:cNvSpPr/>
      </xdr:nvSpPr>
      <xdr:spPr>
        <a:xfrm>
          <a:off x="15033625" y="184150"/>
          <a:ext cx="2454275"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8FA03FB5-1201-4010-BBF3-E0022B323C52}"/>
            </a:ext>
          </a:extLst>
        </xdr:cNvPr>
        <xdr:cNvSpPr/>
      </xdr:nvSpPr>
      <xdr:spPr>
        <a:xfrm>
          <a:off x="15059025" y="209550"/>
          <a:ext cx="2409825"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E437C0A1-4675-4C7D-AE28-B2D9964768E6}"/>
            </a:ext>
          </a:extLst>
        </xdr:cNvPr>
        <xdr:cNvSpPr/>
      </xdr:nvSpPr>
      <xdr:spPr>
        <a:xfrm>
          <a:off x="15084425" y="234950"/>
          <a:ext cx="2352675" cy="43815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55E0B30A-DCD8-422B-A246-5E6F08D4B50E}"/>
            </a:ext>
          </a:extLst>
        </xdr:cNvPr>
        <xdr:cNvSpPr/>
      </xdr:nvSpPr>
      <xdr:spPr>
        <a:xfrm>
          <a:off x="0" y="857250"/>
          <a:ext cx="21224875" cy="136525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23573A06-4C24-490E-8C01-B747AB39E67E}"/>
            </a:ext>
          </a:extLst>
        </xdr:cNvPr>
        <xdr:cNvSpPr/>
      </xdr:nvSpPr>
      <xdr:spPr>
        <a:xfrm>
          <a:off x="714375" y="1473200"/>
          <a:ext cx="8874125" cy="16891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56D1002F-C732-4DB4-B20A-BD24580090A5}"/>
            </a:ext>
          </a:extLst>
        </xdr:cNvPr>
        <xdr:cNvSpPr/>
      </xdr:nvSpPr>
      <xdr:spPr>
        <a:xfrm>
          <a:off x="825500" y="1498600"/>
          <a:ext cx="1285875"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EB09A9B3-27E6-4335-9E59-78CA5DC60476}"/>
            </a:ext>
          </a:extLst>
        </xdr:cNvPr>
        <xdr:cNvSpPr/>
      </xdr:nvSpPr>
      <xdr:spPr>
        <a:xfrm>
          <a:off x="2047875" y="1498600"/>
          <a:ext cx="117475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388,197
381,827
100.81
180,787,447
173,275,811
6,983,161
85,392,317
190,364,392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269EA303-5315-4F34-8D19-7C83272B0C32}"/>
            </a:ext>
          </a:extLst>
        </xdr:cNvPr>
        <xdr:cNvSpPr/>
      </xdr:nvSpPr>
      <xdr:spPr>
        <a:xfrm>
          <a:off x="3286125" y="1498600"/>
          <a:ext cx="1397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80936668-3934-4F68-9500-F80D8F11B06E}"/>
            </a:ext>
          </a:extLst>
        </xdr:cNvPr>
        <xdr:cNvSpPr/>
      </xdr:nvSpPr>
      <xdr:spPr>
        <a:xfrm>
          <a:off x="4683125" y="1492250"/>
          <a:ext cx="1873250" cy="984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E3EE5DF2-684C-40AB-BBCF-78494D9EAC42}"/>
            </a:ext>
          </a:extLst>
        </xdr:cNvPr>
        <xdr:cNvSpPr/>
      </xdr:nvSpPr>
      <xdr:spPr>
        <a:xfrm>
          <a:off x="6556375" y="1492250"/>
          <a:ext cx="1174750" cy="984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5.5
17.1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F4903CDC-B0F3-419D-98F6-46CE3B8C463C}"/>
            </a:ext>
          </a:extLst>
        </xdr:cNvPr>
        <xdr:cNvSpPr/>
      </xdr:nvSpPr>
      <xdr:spPr>
        <a:xfrm>
          <a:off x="7778750" y="1492250"/>
          <a:ext cx="587375" cy="984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2E29BA12-DF6D-4C14-833E-D5BD7B136229}"/>
            </a:ext>
          </a:extLst>
        </xdr:cNvPr>
        <xdr:cNvSpPr/>
      </xdr:nvSpPr>
      <xdr:spPr>
        <a:xfrm>
          <a:off x="4683125" y="2324100"/>
          <a:ext cx="1873250" cy="673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FC476CF9-9DED-409F-93AB-E62A6AEBA2B3}"/>
            </a:ext>
          </a:extLst>
        </xdr:cNvPr>
        <xdr:cNvSpPr/>
      </xdr:nvSpPr>
      <xdr:spPr>
        <a:xfrm>
          <a:off x="6619875" y="2324100"/>
          <a:ext cx="3143250" cy="673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31ADE827-ACA4-4243-84F4-BE9FA1E8792F}"/>
            </a:ext>
          </a:extLst>
        </xdr:cNvPr>
        <xdr:cNvSpPr/>
      </xdr:nvSpPr>
      <xdr:spPr>
        <a:xfrm>
          <a:off x="9740900" y="1473200"/>
          <a:ext cx="1308100" cy="109855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90357B71-8AFB-4264-923F-081EA4ABD24E}"/>
            </a:ext>
          </a:extLst>
        </xdr:cNvPr>
        <xdr:cNvSpPr/>
      </xdr:nvSpPr>
      <xdr:spPr>
        <a:xfrm>
          <a:off x="9969500" y="1530350"/>
          <a:ext cx="117475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CF4B2859-6F56-4A43-BE7E-0F7E9F1CFAF0}"/>
            </a:ext>
          </a:extLst>
        </xdr:cNvPr>
        <xdr:cNvSpPr/>
      </xdr:nvSpPr>
      <xdr:spPr>
        <a:xfrm>
          <a:off x="9969500" y="1790700"/>
          <a:ext cx="117475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59D2CF07-4FBA-450F-8956-227F1B3093B0}"/>
            </a:ext>
          </a:extLst>
        </xdr:cNvPr>
        <xdr:cNvSpPr/>
      </xdr:nvSpPr>
      <xdr:spPr>
        <a:xfrm>
          <a:off x="9969500" y="2108200"/>
          <a:ext cx="1174750"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5997EA7-6171-454B-A996-4C344C2F90B7}"/>
            </a:ext>
          </a:extLst>
        </xdr:cNvPr>
        <xdr:cNvCxnSpPr/>
      </xdr:nvCxnSpPr>
      <xdr:spPr>
        <a:xfrm>
          <a:off x="9826625" y="1619250"/>
          <a:ext cx="1555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130E1B2F-DE48-4970-9A10-D54687E25BDC}"/>
            </a:ext>
          </a:extLst>
        </xdr:cNvPr>
        <xdr:cNvSpPr/>
      </xdr:nvSpPr>
      <xdr:spPr>
        <a:xfrm>
          <a:off x="9861550" y="156845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AC3A4F7A-8F07-4EC6-BF3F-5FD4D6AABB06}"/>
            </a:ext>
          </a:extLst>
        </xdr:cNvPr>
        <xdr:cNvSpPr/>
      </xdr:nvSpPr>
      <xdr:spPr>
        <a:xfrm>
          <a:off x="9861550" y="1822450"/>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E127F188-1D6F-450E-A9A2-2E08F6EBB80A}"/>
            </a:ext>
          </a:extLst>
        </xdr:cNvPr>
        <xdr:cNvCxnSpPr/>
      </xdr:nvCxnSpPr>
      <xdr:spPr>
        <a:xfrm>
          <a:off x="9906000" y="2082800"/>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B4D474EB-231A-4AD7-91F5-1ADB229B2C60}"/>
            </a:ext>
          </a:extLst>
        </xdr:cNvPr>
        <xdr:cNvCxnSpPr/>
      </xdr:nvCxnSpPr>
      <xdr:spPr>
        <a:xfrm>
          <a:off x="9826625" y="2082800"/>
          <a:ext cx="155575"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FF59448C-23C0-4516-B08B-EA1729EDA7F9}"/>
            </a:ext>
          </a:extLst>
        </xdr:cNvPr>
        <xdr:cNvCxnSpPr/>
      </xdr:nvCxnSpPr>
      <xdr:spPr>
        <a:xfrm flipV="1">
          <a:off x="9906000" y="2308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F499C519-D541-4379-88C2-573CF81BE8F5}"/>
            </a:ext>
          </a:extLst>
        </xdr:cNvPr>
        <xdr:cNvCxnSpPr/>
      </xdr:nvCxnSpPr>
      <xdr:spPr>
        <a:xfrm>
          <a:off x="9826625" y="2451100"/>
          <a:ext cx="155575"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83663051-D3E5-4B31-959D-AAC40CD3A13A}"/>
            </a:ext>
          </a:extLst>
        </xdr:cNvPr>
        <xdr:cNvSpPr txBox="1"/>
      </xdr:nvSpPr>
      <xdr:spPr>
        <a:xfrm>
          <a:off x="650875" y="3365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D006B517-B2EA-4882-B260-4ABE12086C23}"/>
            </a:ext>
          </a:extLst>
        </xdr:cNvPr>
        <xdr:cNvSpPr txBox="1"/>
      </xdr:nvSpPr>
      <xdr:spPr>
        <a:xfrm>
          <a:off x="650875" y="361315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89831D8E-3C9C-43BD-B34A-31944B607A4D}"/>
            </a:ext>
          </a:extLst>
        </xdr:cNvPr>
        <xdr:cNvSpPr txBox="1"/>
      </xdr:nvSpPr>
      <xdr:spPr>
        <a:xfrm>
          <a:off x="650875" y="385445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7DCF3BFC-813D-4E75-8252-3D9BBC39DCB4}"/>
            </a:ext>
          </a:extLst>
        </xdr:cNvPr>
        <xdr:cNvSpPr txBox="1"/>
      </xdr:nvSpPr>
      <xdr:spPr>
        <a:xfrm>
          <a:off x="650875" y="41021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9AA4FE62-52B7-4286-A953-B4D19FFD1ADB}"/>
            </a:ext>
          </a:extLst>
        </xdr:cNvPr>
        <xdr:cNvSpPr/>
      </xdr:nvSpPr>
      <xdr:spPr>
        <a:xfrm>
          <a:off x="714375" y="4527550"/>
          <a:ext cx="4257675"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A7563045-E52F-4008-8FDA-5D6D157B0116}"/>
            </a:ext>
          </a:extLst>
        </xdr:cNvPr>
        <xdr:cNvSpPr/>
      </xdr:nvSpPr>
      <xdr:spPr>
        <a:xfrm>
          <a:off x="4972050" y="4591050"/>
          <a:ext cx="1409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9A97026D-9A37-4A8A-95FE-36C38F3E6560}"/>
            </a:ext>
          </a:extLst>
        </xdr:cNvPr>
        <xdr:cNvSpPr/>
      </xdr:nvSpPr>
      <xdr:spPr>
        <a:xfrm>
          <a:off x="4972050" y="4775200"/>
          <a:ext cx="1409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56A5E559-8DBE-43A2-8B29-83BC16727B4F}"/>
            </a:ext>
          </a:extLst>
        </xdr:cNvPr>
        <xdr:cNvSpPr/>
      </xdr:nvSpPr>
      <xdr:spPr>
        <a:xfrm>
          <a:off x="6530975" y="4591050"/>
          <a:ext cx="1285875"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740EED83-3283-492F-8245-815F6B56FAB1}"/>
            </a:ext>
          </a:extLst>
        </xdr:cNvPr>
        <xdr:cNvSpPr/>
      </xdr:nvSpPr>
      <xdr:spPr>
        <a:xfrm>
          <a:off x="6530975" y="4775200"/>
          <a:ext cx="1285875"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BB98091B-8D7F-4DAD-AD0C-23FAC1C10E24}"/>
            </a:ext>
          </a:extLst>
        </xdr:cNvPr>
        <xdr:cNvSpPr/>
      </xdr:nvSpPr>
      <xdr:spPr>
        <a:xfrm>
          <a:off x="8016875" y="459105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99CC75E2-4BA0-4305-AE2C-0E4248F4F419}"/>
            </a:ext>
          </a:extLst>
        </xdr:cNvPr>
        <xdr:cNvSpPr/>
      </xdr:nvSpPr>
      <xdr:spPr>
        <a:xfrm>
          <a:off x="8016875" y="477520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97EE230C-D66D-4D2B-ACAB-7984484B8C33}"/>
            </a:ext>
          </a:extLst>
        </xdr:cNvPr>
        <xdr:cNvSpPr/>
      </xdr:nvSpPr>
      <xdr:spPr>
        <a:xfrm>
          <a:off x="714375" y="5080000"/>
          <a:ext cx="4257675" cy="21971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CBA12E61-9B9A-47BF-B1D1-B73249E87707}"/>
            </a:ext>
          </a:extLst>
        </xdr:cNvPr>
        <xdr:cNvSpPr/>
      </xdr:nvSpPr>
      <xdr:spPr>
        <a:xfrm>
          <a:off x="5270500" y="5080000"/>
          <a:ext cx="4905375" cy="21971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17C971A1-DC8B-4F97-89C0-8BA190173F46}"/>
            </a:ext>
          </a:extLst>
        </xdr:cNvPr>
        <xdr:cNvSpPr/>
      </xdr:nvSpPr>
      <xdr:spPr>
        <a:xfrm>
          <a:off x="5334000" y="5080000"/>
          <a:ext cx="3502025"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216E91B7-964B-444F-9299-BB86054D6B78}"/>
            </a:ext>
          </a:extLst>
        </xdr:cNvPr>
        <xdr:cNvSpPr txBox="1"/>
      </xdr:nvSpPr>
      <xdr:spPr>
        <a:xfrm>
          <a:off x="5356225" y="5384800"/>
          <a:ext cx="4683125" cy="183515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人件費は職員数の減（▲</a:t>
          </a:r>
          <a:r>
            <a:rPr kumimoji="1" lang="en-US" altLang="ja-JP" sz="1100">
              <a:solidFill>
                <a:schemeClr val="dk1"/>
              </a:solidFill>
              <a:effectLst/>
              <a:latin typeface="+mn-lt"/>
              <a:ea typeface="+mn-ea"/>
              <a:cs typeface="+mn-cs"/>
            </a:rPr>
            <a:t>1.8</a:t>
          </a:r>
          <a:r>
            <a:rPr kumimoji="1" lang="ja-JP" altLang="ja-JP" sz="1100">
              <a:solidFill>
                <a:schemeClr val="dk1"/>
              </a:solidFill>
              <a:effectLst/>
              <a:latin typeface="+mn-lt"/>
              <a:ea typeface="+mn-ea"/>
              <a:cs typeface="+mn-cs"/>
            </a:rPr>
            <a:t>億円）や定年退職の減（▲</a:t>
          </a:r>
          <a:r>
            <a:rPr kumimoji="1" lang="en-US" altLang="ja-JP" sz="1100">
              <a:solidFill>
                <a:schemeClr val="dk1"/>
              </a:solidFill>
              <a:effectLst/>
              <a:latin typeface="+mn-lt"/>
              <a:ea typeface="+mn-ea"/>
              <a:cs typeface="+mn-cs"/>
            </a:rPr>
            <a:t>1.4</a:t>
          </a:r>
          <a:r>
            <a:rPr kumimoji="1" lang="ja-JP" altLang="ja-JP" sz="1100">
              <a:solidFill>
                <a:schemeClr val="dk1"/>
              </a:solidFill>
              <a:effectLst/>
              <a:latin typeface="+mn-lt"/>
              <a:ea typeface="+mn-ea"/>
              <a:cs typeface="+mn-cs"/>
            </a:rPr>
            <a:t>億円）などにより前年度と比べ</a:t>
          </a:r>
          <a:r>
            <a:rPr kumimoji="1" lang="en-US" altLang="ja-JP" sz="1100">
              <a:solidFill>
                <a:schemeClr val="dk1"/>
              </a:solidFill>
              <a:effectLst/>
              <a:latin typeface="+mn-lt"/>
              <a:ea typeface="+mn-ea"/>
              <a:cs typeface="+mn-cs"/>
            </a:rPr>
            <a:t>3.8</a:t>
          </a:r>
          <a:r>
            <a:rPr kumimoji="1" lang="ja-JP" altLang="ja-JP" sz="1100">
              <a:solidFill>
                <a:schemeClr val="dk1"/>
              </a:solidFill>
              <a:effectLst/>
              <a:latin typeface="+mn-lt"/>
              <a:ea typeface="+mn-ea"/>
              <a:cs typeface="+mn-cs"/>
            </a:rPr>
            <a:t>億円</a:t>
          </a:r>
          <a:r>
            <a:rPr lang="ja-JP" altLang="ja-JP" sz="1100" b="0" i="0">
              <a:solidFill>
                <a:schemeClr val="dk1"/>
              </a:solidFill>
              <a:effectLst/>
              <a:latin typeface="+mn-lt"/>
              <a:ea typeface="+mn-ea"/>
              <a:cs typeface="+mn-cs"/>
            </a:rPr>
            <a:t>減少したものの、分母である経常一般財源収入が</a:t>
          </a:r>
          <a:r>
            <a:rPr lang="en-US" altLang="ja-JP" sz="1100" b="0" i="0">
              <a:solidFill>
                <a:schemeClr val="dk1"/>
              </a:solidFill>
              <a:effectLst/>
              <a:latin typeface="+mn-lt"/>
              <a:ea typeface="+mn-ea"/>
              <a:cs typeface="+mn-cs"/>
            </a:rPr>
            <a:t>22.2</a:t>
          </a:r>
          <a:r>
            <a:rPr lang="ja-JP" altLang="ja-JP" sz="1100" b="0" i="0">
              <a:solidFill>
                <a:schemeClr val="dk1"/>
              </a:solidFill>
              <a:effectLst/>
              <a:latin typeface="+mn-lt"/>
              <a:ea typeface="+mn-ea"/>
              <a:cs typeface="+mn-cs"/>
            </a:rPr>
            <a:t>億円減少したので、</a:t>
          </a:r>
          <a:r>
            <a:rPr kumimoji="1" lang="ja-JP" altLang="ja-JP" sz="1100">
              <a:solidFill>
                <a:schemeClr val="dk1"/>
              </a:solidFill>
              <a:effectLst/>
              <a:latin typeface="+mn-lt"/>
              <a:ea typeface="+mn-ea"/>
              <a:cs typeface="+mn-cs"/>
            </a:rPr>
            <a:t>比率は</a:t>
          </a:r>
          <a:r>
            <a:rPr kumimoji="1" lang="en-US" altLang="ja-JP" sz="1100">
              <a:solidFill>
                <a:schemeClr val="dk1"/>
              </a:solidFill>
              <a:effectLst/>
              <a:latin typeface="+mn-lt"/>
              <a:ea typeface="+mn-ea"/>
              <a:cs typeface="+mn-cs"/>
            </a:rPr>
            <a:t>0.2</a:t>
          </a:r>
          <a:r>
            <a:rPr kumimoji="1" lang="ja-JP" altLang="ja-JP" sz="1100">
              <a:solidFill>
                <a:schemeClr val="dk1"/>
              </a:solidFill>
              <a:effectLst/>
              <a:latin typeface="+mn-lt"/>
              <a:ea typeface="+mn-ea"/>
              <a:cs typeface="+mn-cs"/>
            </a:rPr>
            <a:t>％増加した。</a:t>
          </a:r>
          <a:endParaRPr lang="ja-JP" altLang="ja-JP" sz="1400">
            <a:effectLst/>
          </a:endParaRPr>
        </a:p>
        <a:p>
          <a:r>
            <a:rPr kumimoji="1" lang="ja-JP" altLang="ja-JP" sz="1100">
              <a:solidFill>
                <a:schemeClr val="dk1"/>
              </a:solidFill>
              <a:effectLst/>
              <a:latin typeface="+mn-lt"/>
              <a:ea typeface="+mn-ea"/>
              <a:cs typeface="+mn-cs"/>
            </a:rPr>
            <a:t>　人件費比率は類似団体平均を上回っているため、引き続き、</a:t>
          </a:r>
          <a:r>
            <a:rPr kumimoji="1" lang="en-US" altLang="ja-JP" sz="1100">
              <a:solidFill>
                <a:schemeClr val="dk1"/>
              </a:solidFill>
              <a:effectLst/>
              <a:latin typeface="+mn-lt"/>
              <a:ea typeface="+mn-ea"/>
              <a:cs typeface="+mn-cs"/>
            </a:rPr>
            <a:t>DX</a:t>
          </a:r>
          <a:r>
            <a:rPr kumimoji="1" lang="ja-JP" altLang="ja-JP" sz="1100">
              <a:solidFill>
                <a:schemeClr val="dk1"/>
              </a:solidFill>
              <a:effectLst/>
              <a:latin typeface="+mn-lt"/>
              <a:ea typeface="+mn-ea"/>
              <a:cs typeface="+mn-cs"/>
            </a:rPr>
            <a:t>をはじめ行政改革の推進による職員配置の適正化に努めていく。</a:t>
          </a:r>
          <a:endParaRPr lang="ja-JP" altLang="ja-JP" sz="1400">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26079EF9-7C75-4C8C-8AE5-9248683FE92F}"/>
            </a:ext>
          </a:extLst>
        </xdr:cNvPr>
        <xdr:cNvSpPr txBox="1"/>
      </xdr:nvSpPr>
      <xdr:spPr>
        <a:xfrm>
          <a:off x="676275" y="48958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A18B318F-BCA9-4C04-B869-B824A5E33423}"/>
            </a:ext>
          </a:extLst>
        </xdr:cNvPr>
        <xdr:cNvCxnSpPr/>
      </xdr:nvCxnSpPr>
      <xdr:spPr>
        <a:xfrm>
          <a:off x="714375" y="72771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6295FE91-34C8-4C02-B2CA-8A26B08A64B2}"/>
            </a:ext>
          </a:extLst>
        </xdr:cNvPr>
        <xdr:cNvSpPr txBox="1"/>
      </xdr:nvSpPr>
      <xdr:spPr>
        <a:xfrm>
          <a:off x="238125" y="71412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12D4ED18-823B-45F1-AD1C-AC7A58A037F9}"/>
            </a:ext>
          </a:extLst>
        </xdr:cNvPr>
        <xdr:cNvCxnSpPr/>
      </xdr:nvCxnSpPr>
      <xdr:spPr>
        <a:xfrm>
          <a:off x="714375" y="691515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EC597020-3BF5-4CB5-81E0-925EB091C9C6}"/>
            </a:ext>
          </a:extLst>
        </xdr:cNvPr>
        <xdr:cNvSpPr txBox="1"/>
      </xdr:nvSpPr>
      <xdr:spPr>
        <a:xfrm>
          <a:off x="238125" y="67729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FA38554A-9EFF-4B16-BD09-B7CDCFDB610D}"/>
            </a:ext>
          </a:extLst>
        </xdr:cNvPr>
        <xdr:cNvCxnSpPr/>
      </xdr:nvCxnSpPr>
      <xdr:spPr>
        <a:xfrm>
          <a:off x="714375" y="654685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EC3AD9A9-FE20-413B-B8F4-C9543DBDAF5A}"/>
            </a:ext>
          </a:extLst>
        </xdr:cNvPr>
        <xdr:cNvSpPr txBox="1"/>
      </xdr:nvSpPr>
      <xdr:spPr>
        <a:xfrm>
          <a:off x="238125" y="64109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E62DA582-CB75-4930-9F0F-4E1705A221D9}"/>
            </a:ext>
          </a:extLst>
        </xdr:cNvPr>
        <xdr:cNvCxnSpPr/>
      </xdr:nvCxnSpPr>
      <xdr:spPr>
        <a:xfrm>
          <a:off x="714375" y="617855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2BEED8B2-7A8F-46D3-8734-4BB13856FB01}"/>
            </a:ext>
          </a:extLst>
        </xdr:cNvPr>
        <xdr:cNvSpPr txBox="1"/>
      </xdr:nvSpPr>
      <xdr:spPr>
        <a:xfrm>
          <a:off x="238125"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493AEA8C-9C7A-4B61-998C-98B6A1AB71ED}"/>
            </a:ext>
          </a:extLst>
        </xdr:cNvPr>
        <xdr:cNvCxnSpPr/>
      </xdr:nvCxnSpPr>
      <xdr:spPr>
        <a:xfrm>
          <a:off x="714375" y="581025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54FEAA2E-7B2B-43EF-82BD-3991A9155564}"/>
            </a:ext>
          </a:extLst>
        </xdr:cNvPr>
        <xdr:cNvSpPr txBox="1"/>
      </xdr:nvSpPr>
      <xdr:spPr>
        <a:xfrm>
          <a:off x="238125" y="56743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7F5FD9F1-247A-4B45-8B2C-895761FF0D33}"/>
            </a:ext>
          </a:extLst>
        </xdr:cNvPr>
        <xdr:cNvCxnSpPr/>
      </xdr:nvCxnSpPr>
      <xdr:spPr>
        <a:xfrm>
          <a:off x="714375" y="54483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E8FE3B5A-52B3-45EE-8699-81CA82298A37}"/>
            </a:ext>
          </a:extLst>
        </xdr:cNvPr>
        <xdr:cNvSpPr txBox="1"/>
      </xdr:nvSpPr>
      <xdr:spPr>
        <a:xfrm>
          <a:off x="238125" y="530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6F43172B-9469-4F64-AD88-6CC06A799A71}"/>
            </a:ext>
          </a:extLst>
        </xdr:cNvPr>
        <xdr:cNvCxnSpPr/>
      </xdr:nvCxnSpPr>
      <xdr:spPr>
        <a:xfrm>
          <a:off x="714375" y="50800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9D71C9BA-28DC-43EF-B6DF-605C2B90F0A0}"/>
            </a:ext>
          </a:extLst>
        </xdr:cNvPr>
        <xdr:cNvSpPr txBox="1"/>
      </xdr:nvSpPr>
      <xdr:spPr>
        <a:xfrm>
          <a:off x="238125" y="49441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35431510-A725-44DC-B4EB-A4B5C6A9BD1A}"/>
            </a:ext>
          </a:extLst>
        </xdr:cNvPr>
        <xdr:cNvSpPr/>
      </xdr:nvSpPr>
      <xdr:spPr>
        <a:xfrm>
          <a:off x="714375" y="5080000"/>
          <a:ext cx="4257675" cy="21971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46990</xdr:rowOff>
    </xdr:from>
    <xdr:to>
      <xdr:col>24</xdr:col>
      <xdr:colOff>25400</xdr:colOff>
      <xdr:row>40</xdr:row>
      <xdr:rowOff>127000</xdr:rowOff>
    </xdr:to>
    <xdr:cxnSp macro="">
      <xdr:nvCxnSpPr>
        <xdr:cNvPr id="61" name="直線コネクタ 60">
          <a:extLst>
            <a:ext uri="{FF2B5EF4-FFF2-40B4-BE49-F238E27FC236}">
              <a16:creationId xmlns:a16="http://schemas.microsoft.com/office/drawing/2014/main" id="{85C1241D-59C4-4A68-AB4D-D97A31A9F421}"/>
            </a:ext>
          </a:extLst>
        </xdr:cNvPr>
        <xdr:cNvCxnSpPr/>
      </xdr:nvCxnSpPr>
      <xdr:spPr>
        <a:xfrm flipV="1">
          <a:off x="4445000" y="5495290"/>
          <a:ext cx="0" cy="12357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99077</xdr:rowOff>
    </xdr:from>
    <xdr:ext cx="762000" cy="259045"/>
    <xdr:sp macro="" textlink="">
      <xdr:nvSpPr>
        <xdr:cNvPr id="62" name="人件費最小値テキスト">
          <a:extLst>
            <a:ext uri="{FF2B5EF4-FFF2-40B4-BE49-F238E27FC236}">
              <a16:creationId xmlns:a16="http://schemas.microsoft.com/office/drawing/2014/main" id="{8EC3122B-0DCC-4292-89B7-81DCE8189081}"/>
            </a:ext>
          </a:extLst>
        </xdr:cNvPr>
        <xdr:cNvSpPr txBox="1"/>
      </xdr:nvSpPr>
      <xdr:spPr>
        <a:xfrm>
          <a:off x="4533900" y="670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127000</xdr:rowOff>
    </xdr:from>
    <xdr:to>
      <xdr:col>24</xdr:col>
      <xdr:colOff>114300</xdr:colOff>
      <xdr:row>40</xdr:row>
      <xdr:rowOff>127000</xdr:rowOff>
    </xdr:to>
    <xdr:cxnSp macro="">
      <xdr:nvCxnSpPr>
        <xdr:cNvPr id="63" name="直線コネクタ 62">
          <a:extLst>
            <a:ext uri="{FF2B5EF4-FFF2-40B4-BE49-F238E27FC236}">
              <a16:creationId xmlns:a16="http://schemas.microsoft.com/office/drawing/2014/main" id="{024E8461-354F-499C-A0F3-192EB9F2467B}"/>
            </a:ext>
          </a:extLst>
        </xdr:cNvPr>
        <xdr:cNvCxnSpPr/>
      </xdr:nvCxnSpPr>
      <xdr:spPr>
        <a:xfrm>
          <a:off x="4371975" y="673100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133367</xdr:rowOff>
    </xdr:from>
    <xdr:ext cx="762000" cy="259045"/>
    <xdr:sp macro="" textlink="">
      <xdr:nvSpPr>
        <xdr:cNvPr id="64" name="人件費最大値テキスト">
          <a:extLst>
            <a:ext uri="{FF2B5EF4-FFF2-40B4-BE49-F238E27FC236}">
              <a16:creationId xmlns:a16="http://schemas.microsoft.com/office/drawing/2014/main" id="{09DECDDE-8195-4ABF-800A-65BDCD7114B0}"/>
            </a:ext>
          </a:extLst>
        </xdr:cNvPr>
        <xdr:cNvSpPr txBox="1"/>
      </xdr:nvSpPr>
      <xdr:spPr>
        <a:xfrm>
          <a:off x="4533900" y="52514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46990</xdr:rowOff>
    </xdr:from>
    <xdr:to>
      <xdr:col>24</xdr:col>
      <xdr:colOff>114300</xdr:colOff>
      <xdr:row>33</xdr:row>
      <xdr:rowOff>46990</xdr:rowOff>
    </xdr:to>
    <xdr:cxnSp macro="">
      <xdr:nvCxnSpPr>
        <xdr:cNvPr id="65" name="直線コネクタ 64">
          <a:extLst>
            <a:ext uri="{FF2B5EF4-FFF2-40B4-BE49-F238E27FC236}">
              <a16:creationId xmlns:a16="http://schemas.microsoft.com/office/drawing/2014/main" id="{F4E33503-5946-4E25-945E-685701DC62D3}"/>
            </a:ext>
          </a:extLst>
        </xdr:cNvPr>
        <xdr:cNvCxnSpPr/>
      </xdr:nvCxnSpPr>
      <xdr:spPr>
        <a:xfrm>
          <a:off x="4371975" y="549529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38</xdr:row>
      <xdr:rowOff>12700</xdr:rowOff>
    </xdr:from>
    <xdr:to>
      <xdr:col>24</xdr:col>
      <xdr:colOff>25400</xdr:colOff>
      <xdr:row>38</xdr:row>
      <xdr:rowOff>27940</xdr:rowOff>
    </xdr:to>
    <xdr:cxnSp macro="">
      <xdr:nvCxnSpPr>
        <xdr:cNvPr id="66" name="直線コネクタ 65">
          <a:extLst>
            <a:ext uri="{FF2B5EF4-FFF2-40B4-BE49-F238E27FC236}">
              <a16:creationId xmlns:a16="http://schemas.microsoft.com/office/drawing/2014/main" id="{DD3ECE4B-1EA4-4869-91B6-7E87D3537F02}"/>
            </a:ext>
          </a:extLst>
        </xdr:cNvPr>
        <xdr:cNvCxnSpPr/>
      </xdr:nvCxnSpPr>
      <xdr:spPr>
        <a:xfrm>
          <a:off x="3679825" y="6286500"/>
          <a:ext cx="765175"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130827</xdr:rowOff>
    </xdr:from>
    <xdr:ext cx="762000" cy="259045"/>
    <xdr:sp macro="" textlink="">
      <xdr:nvSpPr>
        <xdr:cNvPr id="67" name="人件費平均値テキスト">
          <a:extLst>
            <a:ext uri="{FF2B5EF4-FFF2-40B4-BE49-F238E27FC236}">
              <a16:creationId xmlns:a16="http://schemas.microsoft.com/office/drawing/2014/main" id="{A9F55ED2-D54F-40FA-B6E1-DE519B209032}"/>
            </a:ext>
          </a:extLst>
        </xdr:cNvPr>
        <xdr:cNvSpPr txBox="1"/>
      </xdr:nvSpPr>
      <xdr:spPr>
        <a:xfrm>
          <a:off x="4533900" y="59093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114300</xdr:rowOff>
    </xdr:from>
    <xdr:to>
      <xdr:col>24</xdr:col>
      <xdr:colOff>76200</xdr:colOff>
      <xdr:row>37</xdr:row>
      <xdr:rowOff>44450</xdr:rowOff>
    </xdr:to>
    <xdr:sp macro="" textlink="">
      <xdr:nvSpPr>
        <xdr:cNvPr id="68" name="フローチャート: 判断 67">
          <a:extLst>
            <a:ext uri="{FF2B5EF4-FFF2-40B4-BE49-F238E27FC236}">
              <a16:creationId xmlns:a16="http://schemas.microsoft.com/office/drawing/2014/main" id="{0CF23F9C-3DCF-4723-B2E8-BB3CCE8CE51A}"/>
            </a:ext>
          </a:extLst>
        </xdr:cNvPr>
        <xdr:cNvSpPr/>
      </xdr:nvSpPr>
      <xdr:spPr>
        <a:xfrm>
          <a:off x="4410075" y="6057900"/>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38</xdr:row>
      <xdr:rowOff>12700</xdr:rowOff>
    </xdr:from>
    <xdr:to>
      <xdr:col>19</xdr:col>
      <xdr:colOff>187325</xdr:colOff>
      <xdr:row>38</xdr:row>
      <xdr:rowOff>165100</xdr:rowOff>
    </xdr:to>
    <xdr:cxnSp macro="">
      <xdr:nvCxnSpPr>
        <xdr:cNvPr id="69" name="直線コネクタ 68">
          <a:extLst>
            <a:ext uri="{FF2B5EF4-FFF2-40B4-BE49-F238E27FC236}">
              <a16:creationId xmlns:a16="http://schemas.microsoft.com/office/drawing/2014/main" id="{522C6E43-3A7D-41B5-812E-309B73153156}"/>
            </a:ext>
          </a:extLst>
        </xdr:cNvPr>
        <xdr:cNvCxnSpPr/>
      </xdr:nvCxnSpPr>
      <xdr:spPr>
        <a:xfrm flipV="1">
          <a:off x="2860675" y="6286500"/>
          <a:ext cx="81915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76200</xdr:rowOff>
    </xdr:from>
    <xdr:to>
      <xdr:col>20</xdr:col>
      <xdr:colOff>38100</xdr:colOff>
      <xdr:row>37</xdr:row>
      <xdr:rowOff>6350</xdr:rowOff>
    </xdr:to>
    <xdr:sp macro="" textlink="">
      <xdr:nvSpPr>
        <xdr:cNvPr id="70" name="フローチャート: 判断 69">
          <a:extLst>
            <a:ext uri="{FF2B5EF4-FFF2-40B4-BE49-F238E27FC236}">
              <a16:creationId xmlns:a16="http://schemas.microsoft.com/office/drawing/2014/main" id="{B2A8C8FE-72F7-40CA-AF9B-ADC0E08CF028}"/>
            </a:ext>
          </a:extLst>
        </xdr:cNvPr>
        <xdr:cNvSpPr/>
      </xdr:nvSpPr>
      <xdr:spPr>
        <a:xfrm>
          <a:off x="3635375" y="6019800"/>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16527</xdr:rowOff>
    </xdr:from>
    <xdr:ext cx="736600" cy="259045"/>
    <xdr:sp macro="" textlink="">
      <xdr:nvSpPr>
        <xdr:cNvPr id="71" name="テキスト ボックス 70">
          <a:extLst>
            <a:ext uri="{FF2B5EF4-FFF2-40B4-BE49-F238E27FC236}">
              <a16:creationId xmlns:a16="http://schemas.microsoft.com/office/drawing/2014/main" id="{D24DB017-454C-4541-8CBE-029ECC2EDE56}"/>
            </a:ext>
          </a:extLst>
        </xdr:cNvPr>
        <xdr:cNvSpPr txBox="1"/>
      </xdr:nvSpPr>
      <xdr:spPr>
        <a:xfrm>
          <a:off x="3321050" y="57950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38</xdr:row>
      <xdr:rowOff>104140</xdr:rowOff>
    </xdr:from>
    <xdr:to>
      <xdr:col>15</xdr:col>
      <xdr:colOff>98425</xdr:colOff>
      <xdr:row>38</xdr:row>
      <xdr:rowOff>165100</xdr:rowOff>
    </xdr:to>
    <xdr:cxnSp macro="">
      <xdr:nvCxnSpPr>
        <xdr:cNvPr id="72" name="直線コネクタ 71">
          <a:extLst>
            <a:ext uri="{FF2B5EF4-FFF2-40B4-BE49-F238E27FC236}">
              <a16:creationId xmlns:a16="http://schemas.microsoft.com/office/drawing/2014/main" id="{1EB9F77B-71C6-40F2-A064-C23F8B4DD156}"/>
            </a:ext>
          </a:extLst>
        </xdr:cNvPr>
        <xdr:cNvCxnSpPr/>
      </xdr:nvCxnSpPr>
      <xdr:spPr>
        <a:xfrm>
          <a:off x="2035175" y="6377940"/>
          <a:ext cx="8255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3810</xdr:rowOff>
    </xdr:from>
    <xdr:to>
      <xdr:col>15</xdr:col>
      <xdr:colOff>149225</xdr:colOff>
      <xdr:row>37</xdr:row>
      <xdr:rowOff>105410</xdr:rowOff>
    </xdr:to>
    <xdr:sp macro="" textlink="">
      <xdr:nvSpPr>
        <xdr:cNvPr id="73" name="フローチャート: 判断 72">
          <a:extLst>
            <a:ext uri="{FF2B5EF4-FFF2-40B4-BE49-F238E27FC236}">
              <a16:creationId xmlns:a16="http://schemas.microsoft.com/office/drawing/2014/main" id="{C02513B3-FF2F-4F6F-ABD2-F00BD0CE09C0}"/>
            </a:ext>
          </a:extLst>
        </xdr:cNvPr>
        <xdr:cNvSpPr/>
      </xdr:nvSpPr>
      <xdr:spPr>
        <a:xfrm>
          <a:off x="2809875" y="6112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115587</xdr:rowOff>
    </xdr:from>
    <xdr:ext cx="762000" cy="259045"/>
    <xdr:sp macro="" textlink="">
      <xdr:nvSpPr>
        <xdr:cNvPr id="74" name="テキスト ボックス 73">
          <a:extLst>
            <a:ext uri="{FF2B5EF4-FFF2-40B4-BE49-F238E27FC236}">
              <a16:creationId xmlns:a16="http://schemas.microsoft.com/office/drawing/2014/main" id="{62371983-6697-4A85-9945-500545F6AE8D}"/>
            </a:ext>
          </a:extLst>
        </xdr:cNvPr>
        <xdr:cNvSpPr txBox="1"/>
      </xdr:nvSpPr>
      <xdr:spPr>
        <a:xfrm>
          <a:off x="2511425" y="5894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38</xdr:row>
      <xdr:rowOff>104140</xdr:rowOff>
    </xdr:from>
    <xdr:to>
      <xdr:col>11</xdr:col>
      <xdr:colOff>9525</xdr:colOff>
      <xdr:row>39</xdr:row>
      <xdr:rowOff>16510</xdr:rowOff>
    </xdr:to>
    <xdr:cxnSp macro="">
      <xdr:nvCxnSpPr>
        <xdr:cNvPr id="75" name="直線コネクタ 74">
          <a:extLst>
            <a:ext uri="{FF2B5EF4-FFF2-40B4-BE49-F238E27FC236}">
              <a16:creationId xmlns:a16="http://schemas.microsoft.com/office/drawing/2014/main" id="{3AF69C8A-CF7F-4DD5-9F28-C7934EF32EC9}"/>
            </a:ext>
          </a:extLst>
        </xdr:cNvPr>
        <xdr:cNvCxnSpPr/>
      </xdr:nvCxnSpPr>
      <xdr:spPr>
        <a:xfrm flipV="1">
          <a:off x="1225550" y="6377940"/>
          <a:ext cx="809625" cy="77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76200</xdr:rowOff>
    </xdr:from>
    <xdr:to>
      <xdr:col>11</xdr:col>
      <xdr:colOff>60325</xdr:colOff>
      <xdr:row>37</xdr:row>
      <xdr:rowOff>6350</xdr:rowOff>
    </xdr:to>
    <xdr:sp macro="" textlink="">
      <xdr:nvSpPr>
        <xdr:cNvPr id="76" name="フローチャート: 判断 75">
          <a:extLst>
            <a:ext uri="{FF2B5EF4-FFF2-40B4-BE49-F238E27FC236}">
              <a16:creationId xmlns:a16="http://schemas.microsoft.com/office/drawing/2014/main" id="{EB233B44-4E1B-4477-A5C2-417EBF2982FF}"/>
            </a:ext>
          </a:extLst>
        </xdr:cNvPr>
        <xdr:cNvSpPr/>
      </xdr:nvSpPr>
      <xdr:spPr>
        <a:xfrm>
          <a:off x="2000250" y="6019800"/>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16527</xdr:rowOff>
    </xdr:from>
    <xdr:ext cx="762000" cy="259045"/>
    <xdr:sp macro="" textlink="">
      <xdr:nvSpPr>
        <xdr:cNvPr id="77" name="テキスト ボックス 76">
          <a:extLst>
            <a:ext uri="{FF2B5EF4-FFF2-40B4-BE49-F238E27FC236}">
              <a16:creationId xmlns:a16="http://schemas.microsoft.com/office/drawing/2014/main" id="{74A6C96F-DE24-431D-BC57-9CDEA3DB1A0B}"/>
            </a:ext>
          </a:extLst>
        </xdr:cNvPr>
        <xdr:cNvSpPr txBox="1"/>
      </xdr:nvSpPr>
      <xdr:spPr>
        <a:xfrm>
          <a:off x="1685925" y="579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83820</xdr:rowOff>
    </xdr:from>
    <xdr:to>
      <xdr:col>6</xdr:col>
      <xdr:colOff>171450</xdr:colOff>
      <xdr:row>37</xdr:row>
      <xdr:rowOff>13970</xdr:rowOff>
    </xdr:to>
    <xdr:sp macro="" textlink="">
      <xdr:nvSpPr>
        <xdr:cNvPr id="78" name="フローチャート: 判断 77">
          <a:extLst>
            <a:ext uri="{FF2B5EF4-FFF2-40B4-BE49-F238E27FC236}">
              <a16:creationId xmlns:a16="http://schemas.microsoft.com/office/drawing/2014/main" id="{40631DC1-8615-4E95-A010-1BA70337D954}"/>
            </a:ext>
          </a:extLst>
        </xdr:cNvPr>
        <xdr:cNvSpPr/>
      </xdr:nvSpPr>
      <xdr:spPr>
        <a:xfrm>
          <a:off x="1174750" y="602742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24147</xdr:rowOff>
    </xdr:from>
    <xdr:ext cx="762000" cy="259045"/>
    <xdr:sp macro="" textlink="">
      <xdr:nvSpPr>
        <xdr:cNvPr id="79" name="テキスト ボックス 78">
          <a:extLst>
            <a:ext uri="{FF2B5EF4-FFF2-40B4-BE49-F238E27FC236}">
              <a16:creationId xmlns:a16="http://schemas.microsoft.com/office/drawing/2014/main" id="{1CAB924B-980B-4BFC-B782-74E85836BF1C}"/>
            </a:ext>
          </a:extLst>
        </xdr:cNvPr>
        <xdr:cNvSpPr txBox="1"/>
      </xdr:nvSpPr>
      <xdr:spPr>
        <a:xfrm>
          <a:off x="876300" y="58026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4C698A23-CF0F-4020-A2F7-C82073B905A5}"/>
            </a:ext>
          </a:extLst>
        </xdr:cNvPr>
        <xdr:cNvSpPr txBox="1"/>
      </xdr:nvSpPr>
      <xdr:spPr>
        <a:xfrm>
          <a:off x="4244975" y="727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1F109601-FB84-4E5A-8B9F-981C4F5A48AC}"/>
            </a:ext>
          </a:extLst>
        </xdr:cNvPr>
        <xdr:cNvSpPr txBox="1"/>
      </xdr:nvSpPr>
      <xdr:spPr>
        <a:xfrm>
          <a:off x="3486150" y="727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F489EFCD-16F6-4645-A99A-00E81DBED796}"/>
            </a:ext>
          </a:extLst>
        </xdr:cNvPr>
        <xdr:cNvSpPr txBox="1"/>
      </xdr:nvSpPr>
      <xdr:spPr>
        <a:xfrm>
          <a:off x="2660650" y="727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9F434343-E9BF-4D59-9F84-D5F4637254AE}"/>
            </a:ext>
          </a:extLst>
        </xdr:cNvPr>
        <xdr:cNvSpPr txBox="1"/>
      </xdr:nvSpPr>
      <xdr:spPr>
        <a:xfrm>
          <a:off x="1838325" y="727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A389BE66-68EA-4C8E-B5BF-4676720EB13E}"/>
            </a:ext>
          </a:extLst>
        </xdr:cNvPr>
        <xdr:cNvSpPr txBox="1"/>
      </xdr:nvSpPr>
      <xdr:spPr>
        <a:xfrm>
          <a:off x="1025525" y="727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148590</xdr:rowOff>
    </xdr:from>
    <xdr:to>
      <xdr:col>24</xdr:col>
      <xdr:colOff>76200</xdr:colOff>
      <xdr:row>38</xdr:row>
      <xdr:rowOff>78740</xdr:rowOff>
    </xdr:to>
    <xdr:sp macro="" textlink="">
      <xdr:nvSpPr>
        <xdr:cNvPr id="85" name="楕円 84">
          <a:extLst>
            <a:ext uri="{FF2B5EF4-FFF2-40B4-BE49-F238E27FC236}">
              <a16:creationId xmlns:a16="http://schemas.microsoft.com/office/drawing/2014/main" id="{DE836B4D-A539-4A50-BB1F-8AC01DFC99E4}"/>
            </a:ext>
          </a:extLst>
        </xdr:cNvPr>
        <xdr:cNvSpPr/>
      </xdr:nvSpPr>
      <xdr:spPr>
        <a:xfrm>
          <a:off x="4410075" y="625729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120667</xdr:rowOff>
    </xdr:from>
    <xdr:ext cx="762000" cy="259045"/>
    <xdr:sp macro="" textlink="">
      <xdr:nvSpPr>
        <xdr:cNvPr id="86" name="人件費該当値テキスト">
          <a:extLst>
            <a:ext uri="{FF2B5EF4-FFF2-40B4-BE49-F238E27FC236}">
              <a16:creationId xmlns:a16="http://schemas.microsoft.com/office/drawing/2014/main" id="{ED2D5373-D49B-4D94-BA39-9090AFBFE9B2}"/>
            </a:ext>
          </a:extLst>
        </xdr:cNvPr>
        <xdr:cNvSpPr txBox="1"/>
      </xdr:nvSpPr>
      <xdr:spPr>
        <a:xfrm>
          <a:off x="4533900" y="6229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133350</xdr:rowOff>
    </xdr:from>
    <xdr:to>
      <xdr:col>20</xdr:col>
      <xdr:colOff>38100</xdr:colOff>
      <xdr:row>38</xdr:row>
      <xdr:rowOff>63500</xdr:rowOff>
    </xdr:to>
    <xdr:sp macro="" textlink="">
      <xdr:nvSpPr>
        <xdr:cNvPr id="87" name="楕円 86">
          <a:extLst>
            <a:ext uri="{FF2B5EF4-FFF2-40B4-BE49-F238E27FC236}">
              <a16:creationId xmlns:a16="http://schemas.microsoft.com/office/drawing/2014/main" id="{AF3D4B75-8AFD-4D56-9790-AAE6595A5E01}"/>
            </a:ext>
          </a:extLst>
        </xdr:cNvPr>
        <xdr:cNvSpPr/>
      </xdr:nvSpPr>
      <xdr:spPr>
        <a:xfrm>
          <a:off x="3635375" y="624205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48277</xdr:rowOff>
    </xdr:from>
    <xdr:ext cx="736600" cy="259045"/>
    <xdr:sp macro="" textlink="">
      <xdr:nvSpPr>
        <xdr:cNvPr id="88" name="テキスト ボックス 87">
          <a:extLst>
            <a:ext uri="{FF2B5EF4-FFF2-40B4-BE49-F238E27FC236}">
              <a16:creationId xmlns:a16="http://schemas.microsoft.com/office/drawing/2014/main" id="{53CFDF37-EAD7-41A8-AB65-52FE7E9C8480}"/>
            </a:ext>
          </a:extLst>
        </xdr:cNvPr>
        <xdr:cNvSpPr txBox="1"/>
      </xdr:nvSpPr>
      <xdr:spPr>
        <a:xfrm>
          <a:off x="3321050" y="6322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38</xdr:row>
      <xdr:rowOff>114300</xdr:rowOff>
    </xdr:from>
    <xdr:to>
      <xdr:col>15</xdr:col>
      <xdr:colOff>149225</xdr:colOff>
      <xdr:row>39</xdr:row>
      <xdr:rowOff>44450</xdr:rowOff>
    </xdr:to>
    <xdr:sp macro="" textlink="">
      <xdr:nvSpPr>
        <xdr:cNvPr id="89" name="楕円 88">
          <a:extLst>
            <a:ext uri="{FF2B5EF4-FFF2-40B4-BE49-F238E27FC236}">
              <a16:creationId xmlns:a16="http://schemas.microsoft.com/office/drawing/2014/main" id="{79F11A25-3E7C-48EF-8EE3-95DCF7EFFEC4}"/>
            </a:ext>
          </a:extLst>
        </xdr:cNvPr>
        <xdr:cNvSpPr/>
      </xdr:nvSpPr>
      <xdr:spPr>
        <a:xfrm>
          <a:off x="2809875" y="638810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39</xdr:row>
      <xdr:rowOff>29227</xdr:rowOff>
    </xdr:from>
    <xdr:ext cx="762000" cy="259045"/>
    <xdr:sp macro="" textlink="">
      <xdr:nvSpPr>
        <xdr:cNvPr id="90" name="テキスト ボックス 89">
          <a:extLst>
            <a:ext uri="{FF2B5EF4-FFF2-40B4-BE49-F238E27FC236}">
              <a16:creationId xmlns:a16="http://schemas.microsoft.com/office/drawing/2014/main" id="{D9F43991-2E56-47B3-BE40-837AA0436A07}"/>
            </a:ext>
          </a:extLst>
        </xdr:cNvPr>
        <xdr:cNvSpPr txBox="1"/>
      </xdr:nvSpPr>
      <xdr:spPr>
        <a:xfrm>
          <a:off x="2511425" y="6468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38</xdr:row>
      <xdr:rowOff>53340</xdr:rowOff>
    </xdr:from>
    <xdr:to>
      <xdr:col>11</xdr:col>
      <xdr:colOff>60325</xdr:colOff>
      <xdr:row>38</xdr:row>
      <xdr:rowOff>154940</xdr:rowOff>
    </xdr:to>
    <xdr:sp macro="" textlink="">
      <xdr:nvSpPr>
        <xdr:cNvPr id="91" name="楕円 90">
          <a:extLst>
            <a:ext uri="{FF2B5EF4-FFF2-40B4-BE49-F238E27FC236}">
              <a16:creationId xmlns:a16="http://schemas.microsoft.com/office/drawing/2014/main" id="{2EF95D51-15F4-414C-A336-3604ED7F0A13}"/>
            </a:ext>
          </a:extLst>
        </xdr:cNvPr>
        <xdr:cNvSpPr/>
      </xdr:nvSpPr>
      <xdr:spPr>
        <a:xfrm>
          <a:off x="2000250" y="6327140"/>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139717</xdr:rowOff>
    </xdr:from>
    <xdr:ext cx="762000" cy="259045"/>
    <xdr:sp macro="" textlink="">
      <xdr:nvSpPr>
        <xdr:cNvPr id="92" name="テキスト ボックス 91">
          <a:extLst>
            <a:ext uri="{FF2B5EF4-FFF2-40B4-BE49-F238E27FC236}">
              <a16:creationId xmlns:a16="http://schemas.microsoft.com/office/drawing/2014/main" id="{B1DB5D49-1226-4B5C-BC74-2350273D628D}"/>
            </a:ext>
          </a:extLst>
        </xdr:cNvPr>
        <xdr:cNvSpPr txBox="1"/>
      </xdr:nvSpPr>
      <xdr:spPr>
        <a:xfrm>
          <a:off x="1685925" y="6413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38</xdr:row>
      <xdr:rowOff>137160</xdr:rowOff>
    </xdr:from>
    <xdr:to>
      <xdr:col>6</xdr:col>
      <xdr:colOff>171450</xdr:colOff>
      <xdr:row>39</xdr:row>
      <xdr:rowOff>67310</xdr:rowOff>
    </xdr:to>
    <xdr:sp macro="" textlink="">
      <xdr:nvSpPr>
        <xdr:cNvPr id="93" name="楕円 92">
          <a:extLst>
            <a:ext uri="{FF2B5EF4-FFF2-40B4-BE49-F238E27FC236}">
              <a16:creationId xmlns:a16="http://schemas.microsoft.com/office/drawing/2014/main" id="{72854EC4-406D-4D76-96F3-7BEF7C3478BF}"/>
            </a:ext>
          </a:extLst>
        </xdr:cNvPr>
        <xdr:cNvSpPr/>
      </xdr:nvSpPr>
      <xdr:spPr>
        <a:xfrm>
          <a:off x="1174750" y="641096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39</xdr:row>
      <xdr:rowOff>52087</xdr:rowOff>
    </xdr:from>
    <xdr:ext cx="762000" cy="259045"/>
    <xdr:sp macro="" textlink="">
      <xdr:nvSpPr>
        <xdr:cNvPr id="94" name="テキスト ボックス 93">
          <a:extLst>
            <a:ext uri="{FF2B5EF4-FFF2-40B4-BE49-F238E27FC236}">
              <a16:creationId xmlns:a16="http://schemas.microsoft.com/office/drawing/2014/main" id="{D530FA8C-DBD6-4437-855B-F9D9CEE9D54A}"/>
            </a:ext>
          </a:extLst>
        </xdr:cNvPr>
        <xdr:cNvSpPr txBox="1"/>
      </xdr:nvSpPr>
      <xdr:spPr>
        <a:xfrm>
          <a:off x="876300" y="64909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9FFF61B2-2794-477A-9847-90B1D946362F}"/>
            </a:ext>
          </a:extLst>
        </xdr:cNvPr>
        <xdr:cNvSpPr/>
      </xdr:nvSpPr>
      <xdr:spPr>
        <a:xfrm>
          <a:off x="11461750" y="1225550"/>
          <a:ext cx="4257675"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FE335C0D-D5BC-4362-8863-4AD17FCF35BC}"/>
            </a:ext>
          </a:extLst>
        </xdr:cNvPr>
        <xdr:cNvSpPr/>
      </xdr:nvSpPr>
      <xdr:spPr>
        <a:xfrm>
          <a:off x="15732125" y="128905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5ABEAAC4-199F-4131-BE79-7C8E395B7C80}"/>
            </a:ext>
          </a:extLst>
        </xdr:cNvPr>
        <xdr:cNvSpPr/>
      </xdr:nvSpPr>
      <xdr:spPr>
        <a:xfrm>
          <a:off x="15732125" y="147320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7380ABD-8992-43A8-882D-6674079CBA5E}"/>
            </a:ext>
          </a:extLst>
        </xdr:cNvPr>
        <xdr:cNvSpPr/>
      </xdr:nvSpPr>
      <xdr:spPr>
        <a:xfrm>
          <a:off x="17294225" y="1289050"/>
          <a:ext cx="1285875"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4AC0BBDC-FDEC-42D8-AB1D-1AEE389534C7}"/>
            </a:ext>
          </a:extLst>
        </xdr:cNvPr>
        <xdr:cNvSpPr/>
      </xdr:nvSpPr>
      <xdr:spPr>
        <a:xfrm>
          <a:off x="17294225" y="1473200"/>
          <a:ext cx="1285875"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DA73B46E-6DE1-4B81-BCB5-BFBE9244E6D4}"/>
            </a:ext>
          </a:extLst>
        </xdr:cNvPr>
        <xdr:cNvSpPr/>
      </xdr:nvSpPr>
      <xdr:spPr>
        <a:xfrm>
          <a:off x="18780125" y="128905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E2EF232A-721E-4D94-824B-6731863130E3}"/>
            </a:ext>
          </a:extLst>
        </xdr:cNvPr>
        <xdr:cNvSpPr/>
      </xdr:nvSpPr>
      <xdr:spPr>
        <a:xfrm>
          <a:off x="18780125" y="147320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38D45869-BF15-438D-9E9D-53161BB76037}"/>
            </a:ext>
          </a:extLst>
        </xdr:cNvPr>
        <xdr:cNvSpPr/>
      </xdr:nvSpPr>
      <xdr:spPr>
        <a:xfrm>
          <a:off x="11461750" y="1778000"/>
          <a:ext cx="4257675" cy="21971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9C734E8C-25D6-4B3D-8738-517DCC42EB9B}"/>
            </a:ext>
          </a:extLst>
        </xdr:cNvPr>
        <xdr:cNvSpPr/>
      </xdr:nvSpPr>
      <xdr:spPr>
        <a:xfrm>
          <a:off x="16021050" y="1778000"/>
          <a:ext cx="4918075" cy="21971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667AEFFB-2AC0-48F0-B6CE-CCF7D077D4F6}"/>
            </a:ext>
          </a:extLst>
        </xdr:cNvPr>
        <xdr:cNvSpPr/>
      </xdr:nvSpPr>
      <xdr:spPr>
        <a:xfrm>
          <a:off x="16081375" y="1778000"/>
          <a:ext cx="3508375"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E52385E3-12AE-4F4B-B3F2-2066C77D951C}"/>
            </a:ext>
          </a:extLst>
        </xdr:cNvPr>
        <xdr:cNvSpPr txBox="1"/>
      </xdr:nvSpPr>
      <xdr:spPr>
        <a:xfrm>
          <a:off x="16119475" y="2082800"/>
          <a:ext cx="4683125" cy="183515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物件費は、光熱費の増（</a:t>
          </a:r>
          <a:r>
            <a:rPr kumimoji="1" lang="en-US" altLang="ja-JP" sz="1100">
              <a:solidFill>
                <a:schemeClr val="dk1"/>
              </a:solidFill>
              <a:effectLst/>
              <a:latin typeface="+mn-lt"/>
              <a:ea typeface="+mn-ea"/>
              <a:cs typeface="+mn-cs"/>
            </a:rPr>
            <a:t>+4.6</a:t>
          </a:r>
          <a:r>
            <a:rPr kumimoji="1" lang="ja-JP" altLang="ja-JP" sz="1100">
              <a:solidFill>
                <a:schemeClr val="dk1"/>
              </a:solidFill>
              <a:effectLst/>
              <a:latin typeface="+mn-lt"/>
              <a:ea typeface="+mn-ea"/>
              <a:cs typeface="+mn-cs"/>
            </a:rPr>
            <a:t>億円）、南処理工場や老人福祉センターの廃止による減（▲</a:t>
          </a:r>
          <a:r>
            <a:rPr kumimoji="1" lang="en-US" altLang="ja-JP" sz="1100">
              <a:solidFill>
                <a:schemeClr val="dk1"/>
              </a:solidFill>
              <a:effectLst/>
              <a:latin typeface="+mn-lt"/>
              <a:ea typeface="+mn-ea"/>
              <a:cs typeface="+mn-cs"/>
            </a:rPr>
            <a:t>0.8</a:t>
          </a:r>
          <a:r>
            <a:rPr kumimoji="1" lang="ja-JP" altLang="ja-JP" sz="1100">
              <a:solidFill>
                <a:schemeClr val="dk1"/>
              </a:solidFill>
              <a:effectLst/>
              <a:latin typeface="+mn-lt"/>
              <a:ea typeface="+mn-ea"/>
              <a:cs typeface="+mn-cs"/>
            </a:rPr>
            <a:t>億円）などにより、前年度に比べ</a:t>
          </a:r>
          <a:r>
            <a:rPr kumimoji="1" lang="en-US" altLang="ja-JP" sz="1100">
              <a:solidFill>
                <a:schemeClr val="dk1"/>
              </a:solidFill>
              <a:effectLst/>
              <a:latin typeface="+mn-lt"/>
              <a:ea typeface="+mn-ea"/>
              <a:cs typeface="+mn-cs"/>
            </a:rPr>
            <a:t>3.7</a:t>
          </a:r>
          <a:r>
            <a:rPr kumimoji="1" lang="ja-JP" altLang="ja-JP" sz="1100">
              <a:solidFill>
                <a:schemeClr val="dk1"/>
              </a:solidFill>
              <a:effectLst/>
              <a:latin typeface="+mn-lt"/>
              <a:ea typeface="+mn-ea"/>
              <a:cs typeface="+mn-cs"/>
            </a:rPr>
            <a:t>億円増加している。増加傾向であり、類似団体平均を上回っている状況が続いているため、今後も業務の見直しなどにより経費の適正化に努めていく。</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E2AEEFD4-674F-4955-AB09-3DAA5685E721}"/>
            </a:ext>
          </a:extLst>
        </xdr:cNvPr>
        <xdr:cNvSpPr txBox="1"/>
      </xdr:nvSpPr>
      <xdr:spPr>
        <a:xfrm>
          <a:off x="11423650" y="15938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332AABB8-3A35-469C-8D41-725347844542}"/>
            </a:ext>
          </a:extLst>
        </xdr:cNvPr>
        <xdr:cNvCxnSpPr/>
      </xdr:nvCxnSpPr>
      <xdr:spPr>
        <a:xfrm>
          <a:off x="11461750" y="39751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245B5496-65CF-40EE-9F9C-231C8B6EE925}"/>
            </a:ext>
          </a:extLst>
        </xdr:cNvPr>
        <xdr:cNvSpPr txBox="1"/>
      </xdr:nvSpPr>
      <xdr:spPr>
        <a:xfrm>
          <a:off x="11001375" y="38392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09" name="直線コネクタ 108">
          <a:extLst>
            <a:ext uri="{FF2B5EF4-FFF2-40B4-BE49-F238E27FC236}">
              <a16:creationId xmlns:a16="http://schemas.microsoft.com/office/drawing/2014/main" id="{B280F3EC-DEF8-4C5D-98EF-E9B88E770213}"/>
            </a:ext>
          </a:extLst>
        </xdr:cNvPr>
        <xdr:cNvCxnSpPr/>
      </xdr:nvCxnSpPr>
      <xdr:spPr>
        <a:xfrm>
          <a:off x="11461750" y="3661228"/>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10" name="テキスト ボックス 109">
          <a:extLst>
            <a:ext uri="{FF2B5EF4-FFF2-40B4-BE49-F238E27FC236}">
              <a16:creationId xmlns:a16="http://schemas.microsoft.com/office/drawing/2014/main" id="{67A5F86E-4700-41C5-887B-ED67B47AFCAA}"/>
            </a:ext>
          </a:extLst>
        </xdr:cNvPr>
        <xdr:cNvSpPr txBox="1"/>
      </xdr:nvSpPr>
      <xdr:spPr>
        <a:xfrm>
          <a:off x="11001375" y="352535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11" name="直線コネクタ 110">
          <a:extLst>
            <a:ext uri="{FF2B5EF4-FFF2-40B4-BE49-F238E27FC236}">
              <a16:creationId xmlns:a16="http://schemas.microsoft.com/office/drawing/2014/main" id="{F824F043-2885-445A-8177-45E93C845E0A}"/>
            </a:ext>
          </a:extLst>
        </xdr:cNvPr>
        <xdr:cNvCxnSpPr/>
      </xdr:nvCxnSpPr>
      <xdr:spPr>
        <a:xfrm>
          <a:off x="11461750" y="3347357"/>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2" name="テキスト ボックス 111">
          <a:extLst>
            <a:ext uri="{FF2B5EF4-FFF2-40B4-BE49-F238E27FC236}">
              <a16:creationId xmlns:a16="http://schemas.microsoft.com/office/drawing/2014/main" id="{E76E547C-1895-44A9-96B9-DCD9B71DB93F}"/>
            </a:ext>
          </a:extLst>
        </xdr:cNvPr>
        <xdr:cNvSpPr txBox="1"/>
      </xdr:nvSpPr>
      <xdr:spPr>
        <a:xfrm>
          <a:off x="11001375" y="321148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3" name="直線コネクタ 112">
          <a:extLst>
            <a:ext uri="{FF2B5EF4-FFF2-40B4-BE49-F238E27FC236}">
              <a16:creationId xmlns:a16="http://schemas.microsoft.com/office/drawing/2014/main" id="{DBC2BA18-DC36-4BFC-B1C4-B82607386EF4}"/>
            </a:ext>
          </a:extLst>
        </xdr:cNvPr>
        <xdr:cNvCxnSpPr/>
      </xdr:nvCxnSpPr>
      <xdr:spPr>
        <a:xfrm>
          <a:off x="11461750" y="3033486"/>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4" name="テキスト ボックス 113">
          <a:extLst>
            <a:ext uri="{FF2B5EF4-FFF2-40B4-BE49-F238E27FC236}">
              <a16:creationId xmlns:a16="http://schemas.microsoft.com/office/drawing/2014/main" id="{5AE88AB0-EBA6-4AB0-AE46-BC4F8525DF55}"/>
            </a:ext>
          </a:extLst>
        </xdr:cNvPr>
        <xdr:cNvSpPr txBox="1"/>
      </xdr:nvSpPr>
      <xdr:spPr>
        <a:xfrm>
          <a:off x="11001375" y="289761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5" name="直線コネクタ 114">
          <a:extLst>
            <a:ext uri="{FF2B5EF4-FFF2-40B4-BE49-F238E27FC236}">
              <a16:creationId xmlns:a16="http://schemas.microsoft.com/office/drawing/2014/main" id="{30BF7463-449A-481C-B72A-E4C53B25CE27}"/>
            </a:ext>
          </a:extLst>
        </xdr:cNvPr>
        <xdr:cNvCxnSpPr/>
      </xdr:nvCxnSpPr>
      <xdr:spPr>
        <a:xfrm>
          <a:off x="11461750" y="2719614"/>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6" name="テキスト ボックス 115">
          <a:extLst>
            <a:ext uri="{FF2B5EF4-FFF2-40B4-BE49-F238E27FC236}">
              <a16:creationId xmlns:a16="http://schemas.microsoft.com/office/drawing/2014/main" id="{8EA6DBBA-FFC2-4CB4-B47A-41BB7366831F}"/>
            </a:ext>
          </a:extLst>
        </xdr:cNvPr>
        <xdr:cNvSpPr txBox="1"/>
      </xdr:nvSpPr>
      <xdr:spPr>
        <a:xfrm>
          <a:off x="11001375" y="258374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7" name="直線コネクタ 116">
          <a:extLst>
            <a:ext uri="{FF2B5EF4-FFF2-40B4-BE49-F238E27FC236}">
              <a16:creationId xmlns:a16="http://schemas.microsoft.com/office/drawing/2014/main" id="{20D555E1-C396-43E9-AD62-550016936A70}"/>
            </a:ext>
          </a:extLst>
        </xdr:cNvPr>
        <xdr:cNvCxnSpPr/>
      </xdr:nvCxnSpPr>
      <xdr:spPr>
        <a:xfrm>
          <a:off x="11461750" y="2405743"/>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18" name="テキスト ボックス 117">
          <a:extLst>
            <a:ext uri="{FF2B5EF4-FFF2-40B4-BE49-F238E27FC236}">
              <a16:creationId xmlns:a16="http://schemas.microsoft.com/office/drawing/2014/main" id="{D8299FA0-703E-4950-853C-03CA40C69ED5}"/>
            </a:ext>
          </a:extLst>
        </xdr:cNvPr>
        <xdr:cNvSpPr txBox="1"/>
      </xdr:nvSpPr>
      <xdr:spPr>
        <a:xfrm>
          <a:off x="11001375" y="226987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19" name="直線コネクタ 118">
          <a:extLst>
            <a:ext uri="{FF2B5EF4-FFF2-40B4-BE49-F238E27FC236}">
              <a16:creationId xmlns:a16="http://schemas.microsoft.com/office/drawing/2014/main" id="{2129EBB3-8EAD-4543-A5BE-CFE9A24637D8}"/>
            </a:ext>
          </a:extLst>
        </xdr:cNvPr>
        <xdr:cNvCxnSpPr/>
      </xdr:nvCxnSpPr>
      <xdr:spPr>
        <a:xfrm>
          <a:off x="11461750" y="2091871"/>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20" name="テキスト ボックス 119">
          <a:extLst>
            <a:ext uri="{FF2B5EF4-FFF2-40B4-BE49-F238E27FC236}">
              <a16:creationId xmlns:a16="http://schemas.microsoft.com/office/drawing/2014/main" id="{B031B56A-461C-4175-859D-F1A4DAA2C794}"/>
            </a:ext>
          </a:extLst>
        </xdr:cNvPr>
        <xdr:cNvSpPr txBox="1"/>
      </xdr:nvSpPr>
      <xdr:spPr>
        <a:xfrm>
          <a:off x="11001375" y="195599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a:extLst>
            <a:ext uri="{FF2B5EF4-FFF2-40B4-BE49-F238E27FC236}">
              <a16:creationId xmlns:a16="http://schemas.microsoft.com/office/drawing/2014/main" id="{4407B828-BE97-4099-B189-2F7FC68C1E55}"/>
            </a:ext>
          </a:extLst>
        </xdr:cNvPr>
        <xdr:cNvCxnSpPr/>
      </xdr:nvCxnSpPr>
      <xdr:spPr>
        <a:xfrm>
          <a:off x="11461750" y="17780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a:extLst>
            <a:ext uri="{FF2B5EF4-FFF2-40B4-BE49-F238E27FC236}">
              <a16:creationId xmlns:a16="http://schemas.microsoft.com/office/drawing/2014/main" id="{C241E008-382E-4613-B717-E25EA9715987}"/>
            </a:ext>
          </a:extLst>
        </xdr:cNvPr>
        <xdr:cNvSpPr txBox="1"/>
      </xdr:nvSpPr>
      <xdr:spPr>
        <a:xfrm>
          <a:off x="11001375" y="16421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a:extLst>
            <a:ext uri="{FF2B5EF4-FFF2-40B4-BE49-F238E27FC236}">
              <a16:creationId xmlns:a16="http://schemas.microsoft.com/office/drawing/2014/main" id="{58E8B08C-06A5-4266-9C85-9720158D64EE}"/>
            </a:ext>
          </a:extLst>
        </xdr:cNvPr>
        <xdr:cNvSpPr/>
      </xdr:nvSpPr>
      <xdr:spPr>
        <a:xfrm>
          <a:off x="11461750" y="1778000"/>
          <a:ext cx="4257675" cy="21971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154214</xdr:rowOff>
    </xdr:from>
    <xdr:to>
      <xdr:col>82</xdr:col>
      <xdr:colOff>107950</xdr:colOff>
      <xdr:row>22</xdr:row>
      <xdr:rowOff>29028</xdr:rowOff>
    </xdr:to>
    <xdr:cxnSp macro="">
      <xdr:nvCxnSpPr>
        <xdr:cNvPr id="124" name="直線コネクタ 123">
          <a:extLst>
            <a:ext uri="{FF2B5EF4-FFF2-40B4-BE49-F238E27FC236}">
              <a16:creationId xmlns:a16="http://schemas.microsoft.com/office/drawing/2014/main" id="{E664F884-3801-4F6C-A649-C7FC3C86FF83}"/>
            </a:ext>
          </a:extLst>
        </xdr:cNvPr>
        <xdr:cNvCxnSpPr/>
      </xdr:nvCxnSpPr>
      <xdr:spPr>
        <a:xfrm flipV="1">
          <a:off x="15208250" y="2135414"/>
          <a:ext cx="0" cy="15258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22</xdr:row>
      <xdr:rowOff>1105</xdr:rowOff>
    </xdr:from>
    <xdr:ext cx="762000" cy="259045"/>
    <xdr:sp macro="" textlink="">
      <xdr:nvSpPr>
        <xdr:cNvPr id="125" name="物件費最小値テキスト">
          <a:extLst>
            <a:ext uri="{FF2B5EF4-FFF2-40B4-BE49-F238E27FC236}">
              <a16:creationId xmlns:a16="http://schemas.microsoft.com/office/drawing/2014/main" id="{DF1C3B92-8B50-45F9-8BCB-51A5CEAC284E}"/>
            </a:ext>
          </a:extLst>
        </xdr:cNvPr>
        <xdr:cNvSpPr txBox="1"/>
      </xdr:nvSpPr>
      <xdr:spPr>
        <a:xfrm>
          <a:off x="15284450" y="3633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22</xdr:row>
      <xdr:rowOff>29028</xdr:rowOff>
    </xdr:from>
    <xdr:to>
      <xdr:col>82</xdr:col>
      <xdr:colOff>196850</xdr:colOff>
      <xdr:row>22</xdr:row>
      <xdr:rowOff>29028</xdr:rowOff>
    </xdr:to>
    <xdr:cxnSp macro="">
      <xdr:nvCxnSpPr>
        <xdr:cNvPr id="126" name="直線コネクタ 125">
          <a:extLst>
            <a:ext uri="{FF2B5EF4-FFF2-40B4-BE49-F238E27FC236}">
              <a16:creationId xmlns:a16="http://schemas.microsoft.com/office/drawing/2014/main" id="{F9C79CCD-A122-4DBC-AB29-038728B5C61B}"/>
            </a:ext>
          </a:extLst>
        </xdr:cNvPr>
        <xdr:cNvCxnSpPr/>
      </xdr:nvCxnSpPr>
      <xdr:spPr>
        <a:xfrm>
          <a:off x="15119350" y="3661228"/>
          <a:ext cx="1651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69141</xdr:rowOff>
    </xdr:from>
    <xdr:ext cx="762000" cy="259045"/>
    <xdr:sp macro="" textlink="">
      <xdr:nvSpPr>
        <xdr:cNvPr id="127" name="物件費最大値テキスト">
          <a:extLst>
            <a:ext uri="{FF2B5EF4-FFF2-40B4-BE49-F238E27FC236}">
              <a16:creationId xmlns:a16="http://schemas.microsoft.com/office/drawing/2014/main" id="{C9AAF5DA-CBD7-4039-87AD-D99FDBC00FE9}"/>
            </a:ext>
          </a:extLst>
        </xdr:cNvPr>
        <xdr:cNvSpPr txBox="1"/>
      </xdr:nvSpPr>
      <xdr:spPr>
        <a:xfrm>
          <a:off x="15284450" y="18852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154214</xdr:rowOff>
    </xdr:from>
    <xdr:to>
      <xdr:col>82</xdr:col>
      <xdr:colOff>196850</xdr:colOff>
      <xdr:row>12</xdr:row>
      <xdr:rowOff>154214</xdr:rowOff>
    </xdr:to>
    <xdr:cxnSp macro="">
      <xdr:nvCxnSpPr>
        <xdr:cNvPr id="128" name="直線コネクタ 127">
          <a:extLst>
            <a:ext uri="{FF2B5EF4-FFF2-40B4-BE49-F238E27FC236}">
              <a16:creationId xmlns:a16="http://schemas.microsoft.com/office/drawing/2014/main" id="{C2CA28DB-8026-47C4-B57B-C27E9AD672E3}"/>
            </a:ext>
          </a:extLst>
        </xdr:cNvPr>
        <xdr:cNvCxnSpPr/>
      </xdr:nvCxnSpPr>
      <xdr:spPr>
        <a:xfrm>
          <a:off x="15119350" y="2135414"/>
          <a:ext cx="1651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102507</xdr:rowOff>
    </xdr:from>
    <xdr:to>
      <xdr:col>82</xdr:col>
      <xdr:colOff>107950</xdr:colOff>
      <xdr:row>18</xdr:row>
      <xdr:rowOff>18143</xdr:rowOff>
    </xdr:to>
    <xdr:cxnSp macro="">
      <xdr:nvCxnSpPr>
        <xdr:cNvPr id="129" name="直線コネクタ 128">
          <a:extLst>
            <a:ext uri="{FF2B5EF4-FFF2-40B4-BE49-F238E27FC236}">
              <a16:creationId xmlns:a16="http://schemas.microsoft.com/office/drawing/2014/main" id="{13DB1317-98E2-456F-8C52-84F14B83EF26}"/>
            </a:ext>
          </a:extLst>
        </xdr:cNvPr>
        <xdr:cNvCxnSpPr/>
      </xdr:nvCxnSpPr>
      <xdr:spPr>
        <a:xfrm>
          <a:off x="14433550" y="2909207"/>
          <a:ext cx="774700" cy="80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109056</xdr:rowOff>
    </xdr:from>
    <xdr:ext cx="762000" cy="259045"/>
    <xdr:sp macro="" textlink="">
      <xdr:nvSpPr>
        <xdr:cNvPr id="130" name="物件費平均値テキスト">
          <a:extLst>
            <a:ext uri="{FF2B5EF4-FFF2-40B4-BE49-F238E27FC236}">
              <a16:creationId xmlns:a16="http://schemas.microsoft.com/office/drawing/2014/main" id="{B98455B1-1735-4D0F-87F5-30DC261630CD}"/>
            </a:ext>
          </a:extLst>
        </xdr:cNvPr>
        <xdr:cNvSpPr txBox="1"/>
      </xdr:nvSpPr>
      <xdr:spPr>
        <a:xfrm>
          <a:off x="15284450" y="258555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92529</xdr:rowOff>
    </xdr:from>
    <xdr:to>
      <xdr:col>82</xdr:col>
      <xdr:colOff>158750</xdr:colOff>
      <xdr:row>17</xdr:row>
      <xdr:rowOff>22679</xdr:rowOff>
    </xdr:to>
    <xdr:sp macro="" textlink="">
      <xdr:nvSpPr>
        <xdr:cNvPr id="131" name="フローチャート: 判断 130">
          <a:extLst>
            <a:ext uri="{FF2B5EF4-FFF2-40B4-BE49-F238E27FC236}">
              <a16:creationId xmlns:a16="http://schemas.microsoft.com/office/drawing/2014/main" id="{FC1859FA-AB8B-4E93-8DA4-EDD6800FC7BF}"/>
            </a:ext>
          </a:extLst>
        </xdr:cNvPr>
        <xdr:cNvSpPr/>
      </xdr:nvSpPr>
      <xdr:spPr>
        <a:xfrm>
          <a:off x="15157450" y="2734129"/>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102507</xdr:rowOff>
    </xdr:from>
    <xdr:to>
      <xdr:col>78</xdr:col>
      <xdr:colOff>69850</xdr:colOff>
      <xdr:row>18</xdr:row>
      <xdr:rowOff>7257</xdr:rowOff>
    </xdr:to>
    <xdr:cxnSp macro="">
      <xdr:nvCxnSpPr>
        <xdr:cNvPr id="132" name="直線コネクタ 131">
          <a:extLst>
            <a:ext uri="{FF2B5EF4-FFF2-40B4-BE49-F238E27FC236}">
              <a16:creationId xmlns:a16="http://schemas.microsoft.com/office/drawing/2014/main" id="{BE0417E7-284A-483E-B895-860396328C05}"/>
            </a:ext>
          </a:extLst>
        </xdr:cNvPr>
        <xdr:cNvCxnSpPr/>
      </xdr:nvCxnSpPr>
      <xdr:spPr>
        <a:xfrm flipV="1">
          <a:off x="13623925" y="2909207"/>
          <a:ext cx="809625" cy="698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144236</xdr:rowOff>
    </xdr:from>
    <xdr:to>
      <xdr:col>78</xdr:col>
      <xdr:colOff>120650</xdr:colOff>
      <xdr:row>16</xdr:row>
      <xdr:rowOff>74386</xdr:rowOff>
    </xdr:to>
    <xdr:sp macro="" textlink="">
      <xdr:nvSpPr>
        <xdr:cNvPr id="133" name="フローチャート: 判断 132">
          <a:extLst>
            <a:ext uri="{FF2B5EF4-FFF2-40B4-BE49-F238E27FC236}">
              <a16:creationId xmlns:a16="http://schemas.microsoft.com/office/drawing/2014/main" id="{A5000E68-546B-4BE8-9482-43347480C65F}"/>
            </a:ext>
          </a:extLst>
        </xdr:cNvPr>
        <xdr:cNvSpPr/>
      </xdr:nvSpPr>
      <xdr:spPr>
        <a:xfrm>
          <a:off x="14382750" y="2620736"/>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84563</xdr:rowOff>
    </xdr:from>
    <xdr:ext cx="736600" cy="259045"/>
    <xdr:sp macro="" textlink="">
      <xdr:nvSpPr>
        <xdr:cNvPr id="134" name="テキスト ボックス 133">
          <a:extLst>
            <a:ext uri="{FF2B5EF4-FFF2-40B4-BE49-F238E27FC236}">
              <a16:creationId xmlns:a16="http://schemas.microsoft.com/office/drawing/2014/main" id="{3FF36DF6-DC47-4E70-8A02-FAC9ADF78CA3}"/>
            </a:ext>
          </a:extLst>
        </xdr:cNvPr>
        <xdr:cNvSpPr txBox="1"/>
      </xdr:nvSpPr>
      <xdr:spPr>
        <a:xfrm>
          <a:off x="14084300" y="23959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18</xdr:row>
      <xdr:rowOff>7257</xdr:rowOff>
    </xdr:from>
    <xdr:to>
      <xdr:col>73</xdr:col>
      <xdr:colOff>180975</xdr:colOff>
      <xdr:row>18</xdr:row>
      <xdr:rowOff>83457</xdr:rowOff>
    </xdr:to>
    <xdr:cxnSp macro="">
      <xdr:nvCxnSpPr>
        <xdr:cNvPr id="135" name="直線コネクタ 134">
          <a:extLst>
            <a:ext uri="{FF2B5EF4-FFF2-40B4-BE49-F238E27FC236}">
              <a16:creationId xmlns:a16="http://schemas.microsoft.com/office/drawing/2014/main" id="{BCC8FD8D-0A8A-456B-B210-5AD34D255598}"/>
            </a:ext>
          </a:extLst>
        </xdr:cNvPr>
        <xdr:cNvCxnSpPr/>
      </xdr:nvCxnSpPr>
      <xdr:spPr>
        <a:xfrm flipV="1">
          <a:off x="12798425" y="2979057"/>
          <a:ext cx="8255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38100</xdr:rowOff>
    </xdr:from>
    <xdr:to>
      <xdr:col>74</xdr:col>
      <xdr:colOff>31750</xdr:colOff>
      <xdr:row>16</xdr:row>
      <xdr:rowOff>139700</xdr:rowOff>
    </xdr:to>
    <xdr:sp macro="" textlink="">
      <xdr:nvSpPr>
        <xdr:cNvPr id="136" name="フローチャート: 判断 135">
          <a:extLst>
            <a:ext uri="{FF2B5EF4-FFF2-40B4-BE49-F238E27FC236}">
              <a16:creationId xmlns:a16="http://schemas.microsoft.com/office/drawing/2014/main" id="{7121C4E9-4D2B-4668-B077-4F1500FDD0C6}"/>
            </a:ext>
          </a:extLst>
        </xdr:cNvPr>
        <xdr:cNvSpPr/>
      </xdr:nvSpPr>
      <xdr:spPr>
        <a:xfrm>
          <a:off x="13573125" y="2679700"/>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149877</xdr:rowOff>
    </xdr:from>
    <xdr:ext cx="762000" cy="259045"/>
    <xdr:sp macro="" textlink="">
      <xdr:nvSpPr>
        <xdr:cNvPr id="137" name="テキスト ボックス 136">
          <a:extLst>
            <a:ext uri="{FF2B5EF4-FFF2-40B4-BE49-F238E27FC236}">
              <a16:creationId xmlns:a16="http://schemas.microsoft.com/office/drawing/2014/main" id="{84705355-7E6C-4AD3-ADD2-7E0FD7E35FA4}"/>
            </a:ext>
          </a:extLst>
        </xdr:cNvPr>
        <xdr:cNvSpPr txBox="1"/>
      </xdr:nvSpPr>
      <xdr:spPr>
        <a:xfrm>
          <a:off x="13258800" y="246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18</xdr:row>
      <xdr:rowOff>29029</xdr:rowOff>
    </xdr:from>
    <xdr:to>
      <xdr:col>69</xdr:col>
      <xdr:colOff>92075</xdr:colOff>
      <xdr:row>18</xdr:row>
      <xdr:rowOff>83457</xdr:rowOff>
    </xdr:to>
    <xdr:cxnSp macro="">
      <xdr:nvCxnSpPr>
        <xdr:cNvPr id="138" name="直線コネクタ 137">
          <a:extLst>
            <a:ext uri="{FF2B5EF4-FFF2-40B4-BE49-F238E27FC236}">
              <a16:creationId xmlns:a16="http://schemas.microsoft.com/office/drawing/2014/main" id="{536E878E-6B98-442E-8D6F-B4622FF16471}"/>
            </a:ext>
          </a:extLst>
        </xdr:cNvPr>
        <xdr:cNvCxnSpPr/>
      </xdr:nvCxnSpPr>
      <xdr:spPr>
        <a:xfrm>
          <a:off x="11972925" y="3000829"/>
          <a:ext cx="825500" cy="54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70757</xdr:rowOff>
    </xdr:from>
    <xdr:to>
      <xdr:col>69</xdr:col>
      <xdr:colOff>142875</xdr:colOff>
      <xdr:row>17</xdr:row>
      <xdr:rowOff>907</xdr:rowOff>
    </xdr:to>
    <xdr:sp macro="" textlink="">
      <xdr:nvSpPr>
        <xdr:cNvPr id="139" name="フローチャート: 判断 138">
          <a:extLst>
            <a:ext uri="{FF2B5EF4-FFF2-40B4-BE49-F238E27FC236}">
              <a16:creationId xmlns:a16="http://schemas.microsoft.com/office/drawing/2014/main" id="{071089E8-0DD6-45B9-901C-12AAF479CBFE}"/>
            </a:ext>
          </a:extLst>
        </xdr:cNvPr>
        <xdr:cNvSpPr/>
      </xdr:nvSpPr>
      <xdr:spPr>
        <a:xfrm>
          <a:off x="12747625" y="2712357"/>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11084</xdr:rowOff>
    </xdr:from>
    <xdr:ext cx="762000" cy="259045"/>
    <xdr:sp macro="" textlink="">
      <xdr:nvSpPr>
        <xdr:cNvPr id="140" name="テキスト ボックス 139">
          <a:extLst>
            <a:ext uri="{FF2B5EF4-FFF2-40B4-BE49-F238E27FC236}">
              <a16:creationId xmlns:a16="http://schemas.microsoft.com/office/drawing/2014/main" id="{561ABAD5-9A3C-4C1E-B600-6651313F8151}"/>
            </a:ext>
          </a:extLst>
        </xdr:cNvPr>
        <xdr:cNvSpPr txBox="1"/>
      </xdr:nvSpPr>
      <xdr:spPr>
        <a:xfrm>
          <a:off x="12449175" y="24875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38100</xdr:rowOff>
    </xdr:from>
    <xdr:to>
      <xdr:col>65</xdr:col>
      <xdr:colOff>53975</xdr:colOff>
      <xdr:row>16</xdr:row>
      <xdr:rowOff>139700</xdr:rowOff>
    </xdr:to>
    <xdr:sp macro="" textlink="">
      <xdr:nvSpPr>
        <xdr:cNvPr id="141" name="フローチャート: 判断 140">
          <a:extLst>
            <a:ext uri="{FF2B5EF4-FFF2-40B4-BE49-F238E27FC236}">
              <a16:creationId xmlns:a16="http://schemas.microsoft.com/office/drawing/2014/main" id="{65E1036F-438A-468F-849F-07235FB54A7E}"/>
            </a:ext>
          </a:extLst>
        </xdr:cNvPr>
        <xdr:cNvSpPr/>
      </xdr:nvSpPr>
      <xdr:spPr>
        <a:xfrm>
          <a:off x="11938000" y="2679700"/>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149877</xdr:rowOff>
    </xdr:from>
    <xdr:ext cx="762000" cy="259045"/>
    <xdr:sp macro="" textlink="">
      <xdr:nvSpPr>
        <xdr:cNvPr id="142" name="テキスト ボックス 141">
          <a:extLst>
            <a:ext uri="{FF2B5EF4-FFF2-40B4-BE49-F238E27FC236}">
              <a16:creationId xmlns:a16="http://schemas.microsoft.com/office/drawing/2014/main" id="{F559D923-1C1B-44A1-9F18-4513A1E04F60}"/>
            </a:ext>
          </a:extLst>
        </xdr:cNvPr>
        <xdr:cNvSpPr txBox="1"/>
      </xdr:nvSpPr>
      <xdr:spPr>
        <a:xfrm>
          <a:off x="11623675" y="246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84BD7C55-1E87-42F4-BFC5-AE785C184786}"/>
            </a:ext>
          </a:extLst>
        </xdr:cNvPr>
        <xdr:cNvSpPr txBox="1"/>
      </xdr:nvSpPr>
      <xdr:spPr>
        <a:xfrm>
          <a:off x="15008225" y="3972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AB15551E-B5F1-4970-9C38-B09E85F9D33A}"/>
            </a:ext>
          </a:extLst>
        </xdr:cNvPr>
        <xdr:cNvSpPr txBox="1"/>
      </xdr:nvSpPr>
      <xdr:spPr>
        <a:xfrm>
          <a:off x="14233525" y="3972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ECA7423F-B4A4-4A1B-9EAA-998B7D041917}"/>
            </a:ext>
          </a:extLst>
        </xdr:cNvPr>
        <xdr:cNvSpPr txBox="1"/>
      </xdr:nvSpPr>
      <xdr:spPr>
        <a:xfrm>
          <a:off x="13423900" y="3972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a:extLst>
            <a:ext uri="{FF2B5EF4-FFF2-40B4-BE49-F238E27FC236}">
              <a16:creationId xmlns:a16="http://schemas.microsoft.com/office/drawing/2014/main" id="{9F933D5C-0702-494A-B5D6-0D6641455A72}"/>
            </a:ext>
          </a:extLst>
        </xdr:cNvPr>
        <xdr:cNvSpPr txBox="1"/>
      </xdr:nvSpPr>
      <xdr:spPr>
        <a:xfrm>
          <a:off x="12598400" y="3972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69D4F2B0-1570-4C99-AEE1-04C6184F1E7F}"/>
            </a:ext>
          </a:extLst>
        </xdr:cNvPr>
        <xdr:cNvSpPr txBox="1"/>
      </xdr:nvSpPr>
      <xdr:spPr>
        <a:xfrm>
          <a:off x="11782425" y="3972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138793</xdr:rowOff>
    </xdr:from>
    <xdr:to>
      <xdr:col>82</xdr:col>
      <xdr:colOff>158750</xdr:colOff>
      <xdr:row>18</xdr:row>
      <xdr:rowOff>68943</xdr:rowOff>
    </xdr:to>
    <xdr:sp macro="" textlink="">
      <xdr:nvSpPr>
        <xdr:cNvPr id="148" name="楕円 147">
          <a:extLst>
            <a:ext uri="{FF2B5EF4-FFF2-40B4-BE49-F238E27FC236}">
              <a16:creationId xmlns:a16="http://schemas.microsoft.com/office/drawing/2014/main" id="{BAEB531D-2DC9-40A4-96E9-571E60B42D99}"/>
            </a:ext>
          </a:extLst>
        </xdr:cNvPr>
        <xdr:cNvSpPr/>
      </xdr:nvSpPr>
      <xdr:spPr>
        <a:xfrm>
          <a:off x="15157450" y="2945493"/>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17</xdr:row>
      <xdr:rowOff>110870</xdr:rowOff>
    </xdr:from>
    <xdr:ext cx="762000" cy="259045"/>
    <xdr:sp macro="" textlink="">
      <xdr:nvSpPr>
        <xdr:cNvPr id="149" name="物件費該当値テキスト">
          <a:extLst>
            <a:ext uri="{FF2B5EF4-FFF2-40B4-BE49-F238E27FC236}">
              <a16:creationId xmlns:a16="http://schemas.microsoft.com/office/drawing/2014/main" id="{DC84CB87-124E-4513-B97E-FD22942BBE18}"/>
            </a:ext>
          </a:extLst>
        </xdr:cNvPr>
        <xdr:cNvSpPr txBox="1"/>
      </xdr:nvSpPr>
      <xdr:spPr>
        <a:xfrm>
          <a:off x="15284450" y="29175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51707</xdr:rowOff>
    </xdr:from>
    <xdr:to>
      <xdr:col>78</xdr:col>
      <xdr:colOff>120650</xdr:colOff>
      <xdr:row>17</xdr:row>
      <xdr:rowOff>153307</xdr:rowOff>
    </xdr:to>
    <xdr:sp macro="" textlink="">
      <xdr:nvSpPr>
        <xdr:cNvPr id="150" name="楕円 149">
          <a:extLst>
            <a:ext uri="{FF2B5EF4-FFF2-40B4-BE49-F238E27FC236}">
              <a16:creationId xmlns:a16="http://schemas.microsoft.com/office/drawing/2014/main" id="{9D4FE922-64CF-47E4-8CE0-A4DEFA2ED72F}"/>
            </a:ext>
          </a:extLst>
        </xdr:cNvPr>
        <xdr:cNvSpPr/>
      </xdr:nvSpPr>
      <xdr:spPr>
        <a:xfrm>
          <a:off x="14382750" y="2858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138084</xdr:rowOff>
    </xdr:from>
    <xdr:ext cx="736600" cy="259045"/>
    <xdr:sp macro="" textlink="">
      <xdr:nvSpPr>
        <xdr:cNvPr id="151" name="テキスト ボックス 150">
          <a:extLst>
            <a:ext uri="{FF2B5EF4-FFF2-40B4-BE49-F238E27FC236}">
              <a16:creationId xmlns:a16="http://schemas.microsoft.com/office/drawing/2014/main" id="{BAE1BCC3-1F12-40BC-9347-253D6CD2795B}"/>
            </a:ext>
          </a:extLst>
        </xdr:cNvPr>
        <xdr:cNvSpPr txBox="1"/>
      </xdr:nvSpPr>
      <xdr:spPr>
        <a:xfrm>
          <a:off x="14084300" y="29447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127907</xdr:rowOff>
    </xdr:from>
    <xdr:to>
      <xdr:col>74</xdr:col>
      <xdr:colOff>31750</xdr:colOff>
      <xdr:row>18</xdr:row>
      <xdr:rowOff>58057</xdr:rowOff>
    </xdr:to>
    <xdr:sp macro="" textlink="">
      <xdr:nvSpPr>
        <xdr:cNvPr id="152" name="楕円 151">
          <a:extLst>
            <a:ext uri="{FF2B5EF4-FFF2-40B4-BE49-F238E27FC236}">
              <a16:creationId xmlns:a16="http://schemas.microsoft.com/office/drawing/2014/main" id="{0ED7F537-6F0E-47D3-9C40-67E91500691E}"/>
            </a:ext>
          </a:extLst>
        </xdr:cNvPr>
        <xdr:cNvSpPr/>
      </xdr:nvSpPr>
      <xdr:spPr>
        <a:xfrm>
          <a:off x="13573125" y="2934607"/>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18</xdr:row>
      <xdr:rowOff>42834</xdr:rowOff>
    </xdr:from>
    <xdr:ext cx="762000" cy="259045"/>
    <xdr:sp macro="" textlink="">
      <xdr:nvSpPr>
        <xdr:cNvPr id="153" name="テキスト ボックス 152">
          <a:extLst>
            <a:ext uri="{FF2B5EF4-FFF2-40B4-BE49-F238E27FC236}">
              <a16:creationId xmlns:a16="http://schemas.microsoft.com/office/drawing/2014/main" id="{304DFF1A-33EE-4271-9227-AFC73CB313D7}"/>
            </a:ext>
          </a:extLst>
        </xdr:cNvPr>
        <xdr:cNvSpPr txBox="1"/>
      </xdr:nvSpPr>
      <xdr:spPr>
        <a:xfrm>
          <a:off x="13258800" y="3014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18</xdr:row>
      <xdr:rowOff>32657</xdr:rowOff>
    </xdr:from>
    <xdr:to>
      <xdr:col>69</xdr:col>
      <xdr:colOff>142875</xdr:colOff>
      <xdr:row>18</xdr:row>
      <xdr:rowOff>134257</xdr:rowOff>
    </xdr:to>
    <xdr:sp macro="" textlink="">
      <xdr:nvSpPr>
        <xdr:cNvPr id="154" name="楕円 153">
          <a:extLst>
            <a:ext uri="{FF2B5EF4-FFF2-40B4-BE49-F238E27FC236}">
              <a16:creationId xmlns:a16="http://schemas.microsoft.com/office/drawing/2014/main" id="{165B89AB-7991-4D1C-9824-D6D623DC2880}"/>
            </a:ext>
          </a:extLst>
        </xdr:cNvPr>
        <xdr:cNvSpPr/>
      </xdr:nvSpPr>
      <xdr:spPr>
        <a:xfrm>
          <a:off x="12747625" y="3004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18</xdr:row>
      <xdr:rowOff>119034</xdr:rowOff>
    </xdr:from>
    <xdr:ext cx="762000" cy="259045"/>
    <xdr:sp macro="" textlink="">
      <xdr:nvSpPr>
        <xdr:cNvPr id="155" name="テキスト ボックス 154">
          <a:extLst>
            <a:ext uri="{FF2B5EF4-FFF2-40B4-BE49-F238E27FC236}">
              <a16:creationId xmlns:a16="http://schemas.microsoft.com/office/drawing/2014/main" id="{39DA3419-631A-4276-B3CA-65452D49D711}"/>
            </a:ext>
          </a:extLst>
        </xdr:cNvPr>
        <xdr:cNvSpPr txBox="1"/>
      </xdr:nvSpPr>
      <xdr:spPr>
        <a:xfrm>
          <a:off x="12449175" y="3090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149679</xdr:rowOff>
    </xdr:from>
    <xdr:to>
      <xdr:col>65</xdr:col>
      <xdr:colOff>53975</xdr:colOff>
      <xdr:row>18</xdr:row>
      <xdr:rowOff>79829</xdr:rowOff>
    </xdr:to>
    <xdr:sp macro="" textlink="">
      <xdr:nvSpPr>
        <xdr:cNvPr id="156" name="楕円 155">
          <a:extLst>
            <a:ext uri="{FF2B5EF4-FFF2-40B4-BE49-F238E27FC236}">
              <a16:creationId xmlns:a16="http://schemas.microsoft.com/office/drawing/2014/main" id="{D3268924-A439-4AF2-9833-A5D2ACE95BC4}"/>
            </a:ext>
          </a:extLst>
        </xdr:cNvPr>
        <xdr:cNvSpPr/>
      </xdr:nvSpPr>
      <xdr:spPr>
        <a:xfrm>
          <a:off x="11938000" y="2956379"/>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64606</xdr:rowOff>
    </xdr:from>
    <xdr:ext cx="762000" cy="259045"/>
    <xdr:sp macro="" textlink="">
      <xdr:nvSpPr>
        <xdr:cNvPr id="157" name="テキスト ボックス 156">
          <a:extLst>
            <a:ext uri="{FF2B5EF4-FFF2-40B4-BE49-F238E27FC236}">
              <a16:creationId xmlns:a16="http://schemas.microsoft.com/office/drawing/2014/main" id="{C6DDB1CC-9A1E-4733-8C9F-D85E38C03574}"/>
            </a:ext>
          </a:extLst>
        </xdr:cNvPr>
        <xdr:cNvSpPr txBox="1"/>
      </xdr:nvSpPr>
      <xdr:spPr>
        <a:xfrm>
          <a:off x="11623675" y="3036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a:extLst>
            <a:ext uri="{FF2B5EF4-FFF2-40B4-BE49-F238E27FC236}">
              <a16:creationId xmlns:a16="http://schemas.microsoft.com/office/drawing/2014/main" id="{E3F49A77-BCF8-4790-A6ED-48D0578094F9}"/>
            </a:ext>
          </a:extLst>
        </xdr:cNvPr>
        <xdr:cNvSpPr/>
      </xdr:nvSpPr>
      <xdr:spPr>
        <a:xfrm>
          <a:off x="714375" y="7829550"/>
          <a:ext cx="4257675"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a:extLst>
            <a:ext uri="{FF2B5EF4-FFF2-40B4-BE49-F238E27FC236}">
              <a16:creationId xmlns:a16="http://schemas.microsoft.com/office/drawing/2014/main" id="{B01B1C2F-C536-4B53-81BF-3D6597544F0E}"/>
            </a:ext>
          </a:extLst>
        </xdr:cNvPr>
        <xdr:cNvSpPr/>
      </xdr:nvSpPr>
      <xdr:spPr>
        <a:xfrm>
          <a:off x="4972050" y="7893050"/>
          <a:ext cx="1409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a:extLst>
            <a:ext uri="{FF2B5EF4-FFF2-40B4-BE49-F238E27FC236}">
              <a16:creationId xmlns:a16="http://schemas.microsoft.com/office/drawing/2014/main" id="{877A5218-79B4-4EE2-B87E-B3C0DC45FCEC}"/>
            </a:ext>
          </a:extLst>
        </xdr:cNvPr>
        <xdr:cNvSpPr/>
      </xdr:nvSpPr>
      <xdr:spPr>
        <a:xfrm>
          <a:off x="4972050" y="8077200"/>
          <a:ext cx="1409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a:extLst>
            <a:ext uri="{FF2B5EF4-FFF2-40B4-BE49-F238E27FC236}">
              <a16:creationId xmlns:a16="http://schemas.microsoft.com/office/drawing/2014/main" id="{27FE2CFA-E833-460D-AE7B-5B28151B52CE}"/>
            </a:ext>
          </a:extLst>
        </xdr:cNvPr>
        <xdr:cNvSpPr/>
      </xdr:nvSpPr>
      <xdr:spPr>
        <a:xfrm>
          <a:off x="6530975" y="7893050"/>
          <a:ext cx="1285875"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a:extLst>
            <a:ext uri="{FF2B5EF4-FFF2-40B4-BE49-F238E27FC236}">
              <a16:creationId xmlns:a16="http://schemas.microsoft.com/office/drawing/2014/main" id="{F35DA5D1-D421-48EF-B082-4232AEA54D9F}"/>
            </a:ext>
          </a:extLst>
        </xdr:cNvPr>
        <xdr:cNvSpPr/>
      </xdr:nvSpPr>
      <xdr:spPr>
        <a:xfrm>
          <a:off x="6530975" y="8077200"/>
          <a:ext cx="1285875"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a:extLst>
            <a:ext uri="{FF2B5EF4-FFF2-40B4-BE49-F238E27FC236}">
              <a16:creationId xmlns:a16="http://schemas.microsoft.com/office/drawing/2014/main" id="{3A0D9772-2A09-4C24-8062-98DEBEAFC6D6}"/>
            </a:ext>
          </a:extLst>
        </xdr:cNvPr>
        <xdr:cNvSpPr/>
      </xdr:nvSpPr>
      <xdr:spPr>
        <a:xfrm>
          <a:off x="8016875" y="789305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a:extLst>
            <a:ext uri="{FF2B5EF4-FFF2-40B4-BE49-F238E27FC236}">
              <a16:creationId xmlns:a16="http://schemas.microsoft.com/office/drawing/2014/main" id="{9C65EA87-82F2-4578-8686-C0B1619913F0}"/>
            </a:ext>
          </a:extLst>
        </xdr:cNvPr>
        <xdr:cNvSpPr/>
      </xdr:nvSpPr>
      <xdr:spPr>
        <a:xfrm>
          <a:off x="8016875" y="807720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a:extLst>
            <a:ext uri="{FF2B5EF4-FFF2-40B4-BE49-F238E27FC236}">
              <a16:creationId xmlns:a16="http://schemas.microsoft.com/office/drawing/2014/main" id="{FBA9A852-4C15-4DFF-A292-1A15775071CA}"/>
            </a:ext>
          </a:extLst>
        </xdr:cNvPr>
        <xdr:cNvSpPr/>
      </xdr:nvSpPr>
      <xdr:spPr>
        <a:xfrm>
          <a:off x="714375" y="8382000"/>
          <a:ext cx="4257675" cy="21971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a:extLst>
            <a:ext uri="{FF2B5EF4-FFF2-40B4-BE49-F238E27FC236}">
              <a16:creationId xmlns:a16="http://schemas.microsoft.com/office/drawing/2014/main" id="{7AE937DA-03DC-46C0-B42A-C4792F8446B9}"/>
            </a:ext>
          </a:extLst>
        </xdr:cNvPr>
        <xdr:cNvSpPr/>
      </xdr:nvSpPr>
      <xdr:spPr>
        <a:xfrm>
          <a:off x="5270500" y="8382000"/>
          <a:ext cx="4905375" cy="21971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a:extLst>
            <a:ext uri="{FF2B5EF4-FFF2-40B4-BE49-F238E27FC236}">
              <a16:creationId xmlns:a16="http://schemas.microsoft.com/office/drawing/2014/main" id="{745D3D07-62F6-4160-A971-DC4796740D58}"/>
            </a:ext>
          </a:extLst>
        </xdr:cNvPr>
        <xdr:cNvSpPr/>
      </xdr:nvSpPr>
      <xdr:spPr>
        <a:xfrm>
          <a:off x="5334000" y="8382000"/>
          <a:ext cx="3502025"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a:extLst>
            <a:ext uri="{FF2B5EF4-FFF2-40B4-BE49-F238E27FC236}">
              <a16:creationId xmlns:a16="http://schemas.microsoft.com/office/drawing/2014/main" id="{F3B8D4CA-1A70-46E0-BD21-911BD3A94E6C}"/>
            </a:ext>
          </a:extLst>
        </xdr:cNvPr>
        <xdr:cNvSpPr txBox="1"/>
      </xdr:nvSpPr>
      <xdr:spPr>
        <a:xfrm>
          <a:off x="5356225" y="8686800"/>
          <a:ext cx="4683125" cy="183515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b="0">
              <a:solidFill>
                <a:schemeClr val="dk1"/>
              </a:solidFill>
              <a:effectLst/>
              <a:latin typeface="+mn-lt"/>
              <a:ea typeface="+mn-ea"/>
              <a:cs typeface="+mn-cs"/>
            </a:rPr>
            <a:t>　</a:t>
          </a:r>
          <a:r>
            <a:rPr kumimoji="1" lang="ja-JP" altLang="ja-JP" sz="1100" b="0">
              <a:solidFill>
                <a:schemeClr val="dk1"/>
              </a:solidFill>
              <a:effectLst/>
              <a:latin typeface="+mn-lt"/>
              <a:ea typeface="+mn-ea"/>
              <a:cs typeface="+mn-cs"/>
            </a:rPr>
            <a:t>扶助費は、障害者扶助費の増（</a:t>
          </a:r>
          <a:r>
            <a:rPr kumimoji="1" lang="en-US" altLang="ja-JP" sz="1100" b="0">
              <a:solidFill>
                <a:schemeClr val="dk1"/>
              </a:solidFill>
              <a:effectLst/>
              <a:latin typeface="+mn-lt"/>
              <a:ea typeface="+mn-ea"/>
              <a:cs typeface="+mn-cs"/>
            </a:rPr>
            <a:t>+1.5</a:t>
          </a:r>
          <a:r>
            <a:rPr kumimoji="1" lang="ja-JP" altLang="ja-JP" sz="1100" b="0">
              <a:solidFill>
                <a:schemeClr val="dk1"/>
              </a:solidFill>
              <a:effectLst/>
              <a:latin typeface="+mn-lt"/>
              <a:ea typeface="+mn-ea"/>
              <a:cs typeface="+mn-cs"/>
            </a:rPr>
            <a:t>億円）などにより増加（</a:t>
          </a:r>
          <a:r>
            <a:rPr kumimoji="1" lang="en-US" altLang="ja-JP" sz="1100" b="0">
              <a:solidFill>
                <a:schemeClr val="dk1"/>
              </a:solidFill>
              <a:effectLst/>
              <a:latin typeface="+mn-lt"/>
              <a:ea typeface="+mn-ea"/>
              <a:cs typeface="+mn-cs"/>
            </a:rPr>
            <a:t>+2.9</a:t>
          </a:r>
          <a:r>
            <a:rPr kumimoji="1" lang="ja-JP" altLang="ja-JP" sz="1100" b="0">
              <a:solidFill>
                <a:schemeClr val="dk1"/>
              </a:solidFill>
              <a:effectLst/>
              <a:latin typeface="+mn-lt"/>
              <a:ea typeface="+mn-ea"/>
              <a:cs typeface="+mn-cs"/>
            </a:rPr>
            <a:t>億円）した。</a:t>
          </a:r>
          <a:endParaRPr lang="ja-JP" altLang="ja-JP" sz="1400">
            <a:effectLst/>
          </a:endParaRPr>
        </a:p>
        <a:p>
          <a:r>
            <a:rPr kumimoji="1" lang="ja-JP" altLang="ja-JP" sz="1100" b="0">
              <a:solidFill>
                <a:schemeClr val="dk1"/>
              </a:solidFill>
              <a:effectLst/>
              <a:latin typeface="+mn-lt"/>
              <a:ea typeface="+mn-ea"/>
              <a:cs typeface="+mn-cs"/>
            </a:rPr>
            <a:t>　今後も社会保障費は増加が見込まれるため、財源の確保に努めていく。</a:t>
          </a:r>
          <a:endParaRPr lang="ja-JP" altLang="ja-JP" sz="1400">
            <a:effectLst/>
          </a:endParaRPr>
        </a:p>
      </xdr:txBody>
    </xdr:sp>
    <xdr:clientData/>
  </xdr:twoCellAnchor>
  <xdr:oneCellAnchor>
    <xdr:from>
      <xdr:col>3</xdr:col>
      <xdr:colOff>123825</xdr:colOff>
      <xdr:row>49</xdr:row>
      <xdr:rowOff>107950</xdr:rowOff>
    </xdr:from>
    <xdr:ext cx="298543" cy="225703"/>
    <xdr:sp macro="" textlink="">
      <xdr:nvSpPr>
        <xdr:cNvPr id="169" name="テキスト ボックス 168">
          <a:extLst>
            <a:ext uri="{FF2B5EF4-FFF2-40B4-BE49-F238E27FC236}">
              <a16:creationId xmlns:a16="http://schemas.microsoft.com/office/drawing/2014/main" id="{35B88D83-97A3-4E1F-BA48-2F449E4DA108}"/>
            </a:ext>
          </a:extLst>
        </xdr:cNvPr>
        <xdr:cNvSpPr txBox="1"/>
      </xdr:nvSpPr>
      <xdr:spPr>
        <a:xfrm>
          <a:off x="676275" y="81978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a:extLst>
            <a:ext uri="{FF2B5EF4-FFF2-40B4-BE49-F238E27FC236}">
              <a16:creationId xmlns:a16="http://schemas.microsoft.com/office/drawing/2014/main" id="{7D8518F3-2624-4542-9923-E1F5FF3629B3}"/>
            </a:ext>
          </a:extLst>
        </xdr:cNvPr>
        <xdr:cNvCxnSpPr/>
      </xdr:nvCxnSpPr>
      <xdr:spPr>
        <a:xfrm>
          <a:off x="714375" y="105791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a:extLst>
            <a:ext uri="{FF2B5EF4-FFF2-40B4-BE49-F238E27FC236}">
              <a16:creationId xmlns:a16="http://schemas.microsoft.com/office/drawing/2014/main" id="{582FA5DD-56AE-4161-B112-A133B9094DC2}"/>
            </a:ext>
          </a:extLst>
        </xdr:cNvPr>
        <xdr:cNvSpPr txBox="1"/>
      </xdr:nvSpPr>
      <xdr:spPr>
        <a:xfrm>
          <a:off x="238125" y="104432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2" name="直線コネクタ 171">
          <a:extLst>
            <a:ext uri="{FF2B5EF4-FFF2-40B4-BE49-F238E27FC236}">
              <a16:creationId xmlns:a16="http://schemas.microsoft.com/office/drawing/2014/main" id="{BC1402F9-C53F-4535-A75B-E3440900849B}"/>
            </a:ext>
          </a:extLst>
        </xdr:cNvPr>
        <xdr:cNvCxnSpPr/>
      </xdr:nvCxnSpPr>
      <xdr:spPr>
        <a:xfrm>
          <a:off x="714375" y="1021715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3" name="テキスト ボックス 172">
          <a:extLst>
            <a:ext uri="{FF2B5EF4-FFF2-40B4-BE49-F238E27FC236}">
              <a16:creationId xmlns:a16="http://schemas.microsoft.com/office/drawing/2014/main" id="{A33C4390-654F-4A8F-8FB5-6D06236C9985}"/>
            </a:ext>
          </a:extLst>
        </xdr:cNvPr>
        <xdr:cNvSpPr txBox="1"/>
      </xdr:nvSpPr>
      <xdr:spPr>
        <a:xfrm>
          <a:off x="238125" y="100749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4" name="直線コネクタ 173">
          <a:extLst>
            <a:ext uri="{FF2B5EF4-FFF2-40B4-BE49-F238E27FC236}">
              <a16:creationId xmlns:a16="http://schemas.microsoft.com/office/drawing/2014/main" id="{7F2059DE-BF40-4557-BDE5-D21C4119B4EF}"/>
            </a:ext>
          </a:extLst>
        </xdr:cNvPr>
        <xdr:cNvCxnSpPr/>
      </xdr:nvCxnSpPr>
      <xdr:spPr>
        <a:xfrm>
          <a:off x="714375" y="984885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5" name="テキスト ボックス 174">
          <a:extLst>
            <a:ext uri="{FF2B5EF4-FFF2-40B4-BE49-F238E27FC236}">
              <a16:creationId xmlns:a16="http://schemas.microsoft.com/office/drawing/2014/main" id="{ACDC5748-E57E-44AC-9179-DA49BF4E1043}"/>
            </a:ext>
          </a:extLst>
        </xdr:cNvPr>
        <xdr:cNvSpPr txBox="1"/>
      </xdr:nvSpPr>
      <xdr:spPr>
        <a:xfrm>
          <a:off x="238125" y="97129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6" name="直線コネクタ 175">
          <a:extLst>
            <a:ext uri="{FF2B5EF4-FFF2-40B4-BE49-F238E27FC236}">
              <a16:creationId xmlns:a16="http://schemas.microsoft.com/office/drawing/2014/main" id="{96B0A63D-DEE2-4195-AA8F-F69C00F42081}"/>
            </a:ext>
          </a:extLst>
        </xdr:cNvPr>
        <xdr:cNvCxnSpPr/>
      </xdr:nvCxnSpPr>
      <xdr:spPr>
        <a:xfrm>
          <a:off x="714375" y="948055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7" name="テキスト ボックス 176">
          <a:extLst>
            <a:ext uri="{FF2B5EF4-FFF2-40B4-BE49-F238E27FC236}">
              <a16:creationId xmlns:a16="http://schemas.microsoft.com/office/drawing/2014/main" id="{5A50423C-4B00-4A7E-B21B-C7CA7BEA687B}"/>
            </a:ext>
          </a:extLst>
        </xdr:cNvPr>
        <xdr:cNvSpPr txBox="1"/>
      </xdr:nvSpPr>
      <xdr:spPr>
        <a:xfrm>
          <a:off x="238125" y="9344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8" name="直線コネクタ 177">
          <a:extLst>
            <a:ext uri="{FF2B5EF4-FFF2-40B4-BE49-F238E27FC236}">
              <a16:creationId xmlns:a16="http://schemas.microsoft.com/office/drawing/2014/main" id="{2E62CE0F-AFB7-46D8-B9AB-F374D1F37999}"/>
            </a:ext>
          </a:extLst>
        </xdr:cNvPr>
        <xdr:cNvCxnSpPr/>
      </xdr:nvCxnSpPr>
      <xdr:spPr>
        <a:xfrm>
          <a:off x="714375" y="911225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9" name="テキスト ボックス 178">
          <a:extLst>
            <a:ext uri="{FF2B5EF4-FFF2-40B4-BE49-F238E27FC236}">
              <a16:creationId xmlns:a16="http://schemas.microsoft.com/office/drawing/2014/main" id="{5980374D-78F4-4EE2-94D8-4F8A5FB7B56C}"/>
            </a:ext>
          </a:extLst>
        </xdr:cNvPr>
        <xdr:cNvSpPr txBox="1"/>
      </xdr:nvSpPr>
      <xdr:spPr>
        <a:xfrm>
          <a:off x="238125" y="89763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80" name="直線コネクタ 179">
          <a:extLst>
            <a:ext uri="{FF2B5EF4-FFF2-40B4-BE49-F238E27FC236}">
              <a16:creationId xmlns:a16="http://schemas.microsoft.com/office/drawing/2014/main" id="{AA91D7BD-C1A9-4240-88F5-988364FC9E0E}"/>
            </a:ext>
          </a:extLst>
        </xdr:cNvPr>
        <xdr:cNvCxnSpPr/>
      </xdr:nvCxnSpPr>
      <xdr:spPr>
        <a:xfrm>
          <a:off x="714375" y="87503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81" name="テキスト ボックス 180">
          <a:extLst>
            <a:ext uri="{FF2B5EF4-FFF2-40B4-BE49-F238E27FC236}">
              <a16:creationId xmlns:a16="http://schemas.microsoft.com/office/drawing/2014/main" id="{96598EB5-774F-4A90-8FB0-AF8C23966DCE}"/>
            </a:ext>
          </a:extLst>
        </xdr:cNvPr>
        <xdr:cNvSpPr txBox="1"/>
      </xdr:nvSpPr>
      <xdr:spPr>
        <a:xfrm>
          <a:off x="238125" y="860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a:extLst>
            <a:ext uri="{FF2B5EF4-FFF2-40B4-BE49-F238E27FC236}">
              <a16:creationId xmlns:a16="http://schemas.microsoft.com/office/drawing/2014/main" id="{C1EC4F66-65BF-4E72-A28C-92C87FF8256B}"/>
            </a:ext>
          </a:extLst>
        </xdr:cNvPr>
        <xdr:cNvCxnSpPr/>
      </xdr:nvCxnSpPr>
      <xdr:spPr>
        <a:xfrm>
          <a:off x="714375" y="83820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3" name="テキスト ボックス 182">
          <a:extLst>
            <a:ext uri="{FF2B5EF4-FFF2-40B4-BE49-F238E27FC236}">
              <a16:creationId xmlns:a16="http://schemas.microsoft.com/office/drawing/2014/main" id="{15B45A05-56DA-471F-BDC4-8659956C3D9D}"/>
            </a:ext>
          </a:extLst>
        </xdr:cNvPr>
        <xdr:cNvSpPr txBox="1"/>
      </xdr:nvSpPr>
      <xdr:spPr>
        <a:xfrm>
          <a:off x="238125" y="82461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4" name="扶助費グラフ枠">
          <a:extLst>
            <a:ext uri="{FF2B5EF4-FFF2-40B4-BE49-F238E27FC236}">
              <a16:creationId xmlns:a16="http://schemas.microsoft.com/office/drawing/2014/main" id="{9F985FC2-A2FC-4A72-A485-091811C5B11B}"/>
            </a:ext>
          </a:extLst>
        </xdr:cNvPr>
        <xdr:cNvSpPr/>
      </xdr:nvSpPr>
      <xdr:spPr>
        <a:xfrm>
          <a:off x="714375" y="8382000"/>
          <a:ext cx="4257675" cy="21971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19050</xdr:rowOff>
    </xdr:from>
    <xdr:to>
      <xdr:col>24</xdr:col>
      <xdr:colOff>25400</xdr:colOff>
      <xdr:row>62</xdr:row>
      <xdr:rowOff>38100</xdr:rowOff>
    </xdr:to>
    <xdr:cxnSp macro="">
      <xdr:nvCxnSpPr>
        <xdr:cNvPr id="185" name="直線コネクタ 184">
          <a:extLst>
            <a:ext uri="{FF2B5EF4-FFF2-40B4-BE49-F238E27FC236}">
              <a16:creationId xmlns:a16="http://schemas.microsoft.com/office/drawing/2014/main" id="{5C668790-0C47-4561-8B0F-CD47DCF41C37}"/>
            </a:ext>
          </a:extLst>
        </xdr:cNvPr>
        <xdr:cNvCxnSpPr/>
      </xdr:nvCxnSpPr>
      <xdr:spPr>
        <a:xfrm flipV="1">
          <a:off x="4445000" y="8769350"/>
          <a:ext cx="0" cy="15049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10177</xdr:rowOff>
    </xdr:from>
    <xdr:ext cx="762000" cy="259045"/>
    <xdr:sp macro="" textlink="">
      <xdr:nvSpPr>
        <xdr:cNvPr id="186" name="扶助費最小値テキスト">
          <a:extLst>
            <a:ext uri="{FF2B5EF4-FFF2-40B4-BE49-F238E27FC236}">
              <a16:creationId xmlns:a16="http://schemas.microsoft.com/office/drawing/2014/main" id="{44C25488-25C0-4FB0-AB00-DA797BE23EED}"/>
            </a:ext>
          </a:extLst>
        </xdr:cNvPr>
        <xdr:cNvSpPr txBox="1"/>
      </xdr:nvSpPr>
      <xdr:spPr>
        <a:xfrm>
          <a:off x="4533900" y="10246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38100</xdr:rowOff>
    </xdr:from>
    <xdr:to>
      <xdr:col>24</xdr:col>
      <xdr:colOff>114300</xdr:colOff>
      <xdr:row>62</xdr:row>
      <xdr:rowOff>38100</xdr:rowOff>
    </xdr:to>
    <xdr:cxnSp macro="">
      <xdr:nvCxnSpPr>
        <xdr:cNvPr id="187" name="直線コネクタ 186">
          <a:extLst>
            <a:ext uri="{FF2B5EF4-FFF2-40B4-BE49-F238E27FC236}">
              <a16:creationId xmlns:a16="http://schemas.microsoft.com/office/drawing/2014/main" id="{4C35F32A-2700-4CC1-AE58-340FCF4296F2}"/>
            </a:ext>
          </a:extLst>
        </xdr:cNvPr>
        <xdr:cNvCxnSpPr/>
      </xdr:nvCxnSpPr>
      <xdr:spPr>
        <a:xfrm>
          <a:off x="4371975" y="1027430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105427</xdr:rowOff>
    </xdr:from>
    <xdr:ext cx="762000" cy="259045"/>
    <xdr:sp macro="" textlink="">
      <xdr:nvSpPr>
        <xdr:cNvPr id="188" name="扶助費最大値テキスト">
          <a:extLst>
            <a:ext uri="{FF2B5EF4-FFF2-40B4-BE49-F238E27FC236}">
              <a16:creationId xmlns:a16="http://schemas.microsoft.com/office/drawing/2014/main" id="{F3D831E7-AB75-4928-BCA6-568FA29335F0}"/>
            </a:ext>
          </a:extLst>
        </xdr:cNvPr>
        <xdr:cNvSpPr txBox="1"/>
      </xdr:nvSpPr>
      <xdr:spPr>
        <a:xfrm>
          <a:off x="4533900" y="8525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19050</xdr:rowOff>
    </xdr:from>
    <xdr:to>
      <xdr:col>24</xdr:col>
      <xdr:colOff>114300</xdr:colOff>
      <xdr:row>53</xdr:row>
      <xdr:rowOff>19050</xdr:rowOff>
    </xdr:to>
    <xdr:cxnSp macro="">
      <xdr:nvCxnSpPr>
        <xdr:cNvPr id="189" name="直線コネクタ 188">
          <a:extLst>
            <a:ext uri="{FF2B5EF4-FFF2-40B4-BE49-F238E27FC236}">
              <a16:creationId xmlns:a16="http://schemas.microsoft.com/office/drawing/2014/main" id="{FD5CD0BE-353D-45A6-AD2A-D72E8FFAE6A5}"/>
            </a:ext>
          </a:extLst>
        </xdr:cNvPr>
        <xdr:cNvCxnSpPr/>
      </xdr:nvCxnSpPr>
      <xdr:spPr>
        <a:xfrm>
          <a:off x="4371975" y="876935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152400</xdr:rowOff>
    </xdr:from>
    <xdr:to>
      <xdr:col>24</xdr:col>
      <xdr:colOff>25400</xdr:colOff>
      <xdr:row>57</xdr:row>
      <xdr:rowOff>69850</xdr:rowOff>
    </xdr:to>
    <xdr:cxnSp macro="">
      <xdr:nvCxnSpPr>
        <xdr:cNvPr id="190" name="直線コネクタ 189">
          <a:extLst>
            <a:ext uri="{FF2B5EF4-FFF2-40B4-BE49-F238E27FC236}">
              <a16:creationId xmlns:a16="http://schemas.microsoft.com/office/drawing/2014/main" id="{0B22E1B9-0983-4C0D-A6A1-F787DE5821CE}"/>
            </a:ext>
          </a:extLst>
        </xdr:cNvPr>
        <xdr:cNvCxnSpPr/>
      </xdr:nvCxnSpPr>
      <xdr:spPr>
        <a:xfrm>
          <a:off x="3679825" y="9398000"/>
          <a:ext cx="765175" cy="82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3827</xdr:rowOff>
    </xdr:from>
    <xdr:ext cx="762000" cy="259045"/>
    <xdr:sp macro="" textlink="">
      <xdr:nvSpPr>
        <xdr:cNvPr id="191" name="扶助費平均値テキスト">
          <a:extLst>
            <a:ext uri="{FF2B5EF4-FFF2-40B4-BE49-F238E27FC236}">
              <a16:creationId xmlns:a16="http://schemas.microsoft.com/office/drawing/2014/main" id="{63A9E59E-8E15-4DBD-9AD5-E7AC7B07C3BA}"/>
            </a:ext>
          </a:extLst>
        </xdr:cNvPr>
        <xdr:cNvSpPr txBox="1"/>
      </xdr:nvSpPr>
      <xdr:spPr>
        <a:xfrm>
          <a:off x="4533900" y="94145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31750</xdr:rowOff>
    </xdr:from>
    <xdr:to>
      <xdr:col>24</xdr:col>
      <xdr:colOff>76200</xdr:colOff>
      <xdr:row>57</xdr:row>
      <xdr:rowOff>133350</xdr:rowOff>
    </xdr:to>
    <xdr:sp macro="" textlink="">
      <xdr:nvSpPr>
        <xdr:cNvPr id="192" name="フローチャート: 判断 191">
          <a:extLst>
            <a:ext uri="{FF2B5EF4-FFF2-40B4-BE49-F238E27FC236}">
              <a16:creationId xmlns:a16="http://schemas.microsoft.com/office/drawing/2014/main" id="{E77E0D56-C8C3-4867-A695-C3D4DCAE1D0C}"/>
            </a:ext>
          </a:extLst>
        </xdr:cNvPr>
        <xdr:cNvSpPr/>
      </xdr:nvSpPr>
      <xdr:spPr>
        <a:xfrm>
          <a:off x="4410075" y="9442450"/>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152400</xdr:rowOff>
    </xdr:from>
    <xdr:to>
      <xdr:col>19</xdr:col>
      <xdr:colOff>187325</xdr:colOff>
      <xdr:row>57</xdr:row>
      <xdr:rowOff>69850</xdr:rowOff>
    </xdr:to>
    <xdr:cxnSp macro="">
      <xdr:nvCxnSpPr>
        <xdr:cNvPr id="193" name="直線コネクタ 192">
          <a:extLst>
            <a:ext uri="{FF2B5EF4-FFF2-40B4-BE49-F238E27FC236}">
              <a16:creationId xmlns:a16="http://schemas.microsoft.com/office/drawing/2014/main" id="{8EF805E4-2838-4CB0-8401-55ADE6161A65}"/>
            </a:ext>
          </a:extLst>
        </xdr:cNvPr>
        <xdr:cNvCxnSpPr/>
      </xdr:nvCxnSpPr>
      <xdr:spPr>
        <a:xfrm flipV="1">
          <a:off x="2860675" y="9398000"/>
          <a:ext cx="819150" cy="82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139700</xdr:rowOff>
    </xdr:from>
    <xdr:to>
      <xdr:col>20</xdr:col>
      <xdr:colOff>38100</xdr:colOff>
      <xdr:row>57</xdr:row>
      <xdr:rowOff>69850</xdr:rowOff>
    </xdr:to>
    <xdr:sp macro="" textlink="">
      <xdr:nvSpPr>
        <xdr:cNvPr id="194" name="フローチャート: 判断 193">
          <a:extLst>
            <a:ext uri="{FF2B5EF4-FFF2-40B4-BE49-F238E27FC236}">
              <a16:creationId xmlns:a16="http://schemas.microsoft.com/office/drawing/2014/main" id="{A0C922C4-B2A7-472E-B0EF-2D5948908C5E}"/>
            </a:ext>
          </a:extLst>
        </xdr:cNvPr>
        <xdr:cNvSpPr/>
      </xdr:nvSpPr>
      <xdr:spPr>
        <a:xfrm>
          <a:off x="3635375" y="9385300"/>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54627</xdr:rowOff>
    </xdr:from>
    <xdr:ext cx="736600" cy="259045"/>
    <xdr:sp macro="" textlink="">
      <xdr:nvSpPr>
        <xdr:cNvPr id="195" name="テキスト ボックス 194">
          <a:extLst>
            <a:ext uri="{FF2B5EF4-FFF2-40B4-BE49-F238E27FC236}">
              <a16:creationId xmlns:a16="http://schemas.microsoft.com/office/drawing/2014/main" id="{148626D7-9A91-4B31-8B41-34631E547CDE}"/>
            </a:ext>
          </a:extLst>
        </xdr:cNvPr>
        <xdr:cNvSpPr txBox="1"/>
      </xdr:nvSpPr>
      <xdr:spPr>
        <a:xfrm>
          <a:off x="3321050" y="94653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57</xdr:row>
      <xdr:rowOff>69850</xdr:rowOff>
    </xdr:from>
    <xdr:to>
      <xdr:col>15</xdr:col>
      <xdr:colOff>98425</xdr:colOff>
      <xdr:row>57</xdr:row>
      <xdr:rowOff>120650</xdr:rowOff>
    </xdr:to>
    <xdr:cxnSp macro="">
      <xdr:nvCxnSpPr>
        <xdr:cNvPr id="196" name="直線コネクタ 195">
          <a:extLst>
            <a:ext uri="{FF2B5EF4-FFF2-40B4-BE49-F238E27FC236}">
              <a16:creationId xmlns:a16="http://schemas.microsoft.com/office/drawing/2014/main" id="{FCFBC701-B635-41FE-B1F9-8FDD34AAB761}"/>
            </a:ext>
          </a:extLst>
        </xdr:cNvPr>
        <xdr:cNvCxnSpPr/>
      </xdr:nvCxnSpPr>
      <xdr:spPr>
        <a:xfrm flipV="1">
          <a:off x="2035175" y="9480550"/>
          <a:ext cx="8255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57</xdr:row>
      <xdr:rowOff>19050</xdr:rowOff>
    </xdr:from>
    <xdr:to>
      <xdr:col>15</xdr:col>
      <xdr:colOff>149225</xdr:colOff>
      <xdr:row>57</xdr:row>
      <xdr:rowOff>120650</xdr:rowOff>
    </xdr:to>
    <xdr:sp macro="" textlink="">
      <xdr:nvSpPr>
        <xdr:cNvPr id="197" name="フローチャート: 判断 196">
          <a:extLst>
            <a:ext uri="{FF2B5EF4-FFF2-40B4-BE49-F238E27FC236}">
              <a16:creationId xmlns:a16="http://schemas.microsoft.com/office/drawing/2014/main" id="{E2FDD5F2-8436-4C67-A754-4192E4DD4A33}"/>
            </a:ext>
          </a:extLst>
        </xdr:cNvPr>
        <xdr:cNvSpPr/>
      </xdr:nvSpPr>
      <xdr:spPr>
        <a:xfrm>
          <a:off x="2809875" y="9429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130827</xdr:rowOff>
    </xdr:from>
    <xdr:ext cx="762000" cy="259045"/>
    <xdr:sp macro="" textlink="">
      <xdr:nvSpPr>
        <xdr:cNvPr id="198" name="テキスト ボックス 197">
          <a:extLst>
            <a:ext uri="{FF2B5EF4-FFF2-40B4-BE49-F238E27FC236}">
              <a16:creationId xmlns:a16="http://schemas.microsoft.com/office/drawing/2014/main" id="{95408465-6B1A-4FBC-86AF-3D0E9D31E78F}"/>
            </a:ext>
          </a:extLst>
        </xdr:cNvPr>
        <xdr:cNvSpPr txBox="1"/>
      </xdr:nvSpPr>
      <xdr:spPr>
        <a:xfrm>
          <a:off x="2511425" y="9211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57</xdr:row>
      <xdr:rowOff>19050</xdr:rowOff>
    </xdr:from>
    <xdr:to>
      <xdr:col>11</xdr:col>
      <xdr:colOff>9525</xdr:colOff>
      <xdr:row>57</xdr:row>
      <xdr:rowOff>120650</xdr:rowOff>
    </xdr:to>
    <xdr:cxnSp macro="">
      <xdr:nvCxnSpPr>
        <xdr:cNvPr id="199" name="直線コネクタ 198">
          <a:extLst>
            <a:ext uri="{FF2B5EF4-FFF2-40B4-BE49-F238E27FC236}">
              <a16:creationId xmlns:a16="http://schemas.microsoft.com/office/drawing/2014/main" id="{3CFE6BB9-07C7-4CDD-AE3D-8D644FA5A2D9}"/>
            </a:ext>
          </a:extLst>
        </xdr:cNvPr>
        <xdr:cNvCxnSpPr/>
      </xdr:nvCxnSpPr>
      <xdr:spPr>
        <a:xfrm>
          <a:off x="1225550" y="9429750"/>
          <a:ext cx="809625" cy="10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57</xdr:row>
      <xdr:rowOff>120650</xdr:rowOff>
    </xdr:from>
    <xdr:to>
      <xdr:col>11</xdr:col>
      <xdr:colOff>60325</xdr:colOff>
      <xdr:row>58</xdr:row>
      <xdr:rowOff>50800</xdr:rowOff>
    </xdr:to>
    <xdr:sp macro="" textlink="">
      <xdr:nvSpPr>
        <xdr:cNvPr id="200" name="フローチャート: 判断 199">
          <a:extLst>
            <a:ext uri="{FF2B5EF4-FFF2-40B4-BE49-F238E27FC236}">
              <a16:creationId xmlns:a16="http://schemas.microsoft.com/office/drawing/2014/main" id="{04BC2623-C0DD-4EF9-A303-E0257D6FDEB4}"/>
            </a:ext>
          </a:extLst>
        </xdr:cNvPr>
        <xdr:cNvSpPr/>
      </xdr:nvSpPr>
      <xdr:spPr>
        <a:xfrm>
          <a:off x="2000250" y="9531350"/>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58</xdr:row>
      <xdr:rowOff>35577</xdr:rowOff>
    </xdr:from>
    <xdr:ext cx="762000" cy="259045"/>
    <xdr:sp macro="" textlink="">
      <xdr:nvSpPr>
        <xdr:cNvPr id="201" name="テキスト ボックス 200">
          <a:extLst>
            <a:ext uri="{FF2B5EF4-FFF2-40B4-BE49-F238E27FC236}">
              <a16:creationId xmlns:a16="http://schemas.microsoft.com/office/drawing/2014/main" id="{4383EAEF-8C6B-4BA8-A1B9-322A79EF49CB}"/>
            </a:ext>
          </a:extLst>
        </xdr:cNvPr>
        <xdr:cNvSpPr txBox="1"/>
      </xdr:nvSpPr>
      <xdr:spPr>
        <a:xfrm>
          <a:off x="1685925" y="961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44450</xdr:rowOff>
    </xdr:from>
    <xdr:to>
      <xdr:col>6</xdr:col>
      <xdr:colOff>171450</xdr:colOff>
      <xdr:row>57</xdr:row>
      <xdr:rowOff>146050</xdr:rowOff>
    </xdr:to>
    <xdr:sp macro="" textlink="">
      <xdr:nvSpPr>
        <xdr:cNvPr id="202" name="フローチャート: 判断 201">
          <a:extLst>
            <a:ext uri="{FF2B5EF4-FFF2-40B4-BE49-F238E27FC236}">
              <a16:creationId xmlns:a16="http://schemas.microsoft.com/office/drawing/2014/main" id="{98F07165-F627-4104-B28A-35A2EBDB7CDA}"/>
            </a:ext>
          </a:extLst>
        </xdr:cNvPr>
        <xdr:cNvSpPr/>
      </xdr:nvSpPr>
      <xdr:spPr>
        <a:xfrm>
          <a:off x="1174750" y="9455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130827</xdr:rowOff>
    </xdr:from>
    <xdr:ext cx="762000" cy="259045"/>
    <xdr:sp macro="" textlink="">
      <xdr:nvSpPr>
        <xdr:cNvPr id="203" name="テキスト ボックス 202">
          <a:extLst>
            <a:ext uri="{FF2B5EF4-FFF2-40B4-BE49-F238E27FC236}">
              <a16:creationId xmlns:a16="http://schemas.microsoft.com/office/drawing/2014/main" id="{990EA1B9-7CF9-490B-B04E-05BF7B203509}"/>
            </a:ext>
          </a:extLst>
        </xdr:cNvPr>
        <xdr:cNvSpPr txBox="1"/>
      </xdr:nvSpPr>
      <xdr:spPr>
        <a:xfrm>
          <a:off x="876300" y="9541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7C2AAABD-67C9-4527-9ECD-F2908E01AE48}"/>
            </a:ext>
          </a:extLst>
        </xdr:cNvPr>
        <xdr:cNvSpPr txBox="1"/>
      </xdr:nvSpPr>
      <xdr:spPr>
        <a:xfrm>
          <a:off x="4244975" y="1057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9894823E-72FB-4E5B-982B-4A106B40EDBB}"/>
            </a:ext>
          </a:extLst>
        </xdr:cNvPr>
        <xdr:cNvSpPr txBox="1"/>
      </xdr:nvSpPr>
      <xdr:spPr>
        <a:xfrm>
          <a:off x="3486150" y="1057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FD637370-94EF-483A-B38F-987441A8A5BE}"/>
            </a:ext>
          </a:extLst>
        </xdr:cNvPr>
        <xdr:cNvSpPr txBox="1"/>
      </xdr:nvSpPr>
      <xdr:spPr>
        <a:xfrm>
          <a:off x="2660650" y="1057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5390532B-F9B6-41DC-B7E6-271CEC399ACD}"/>
            </a:ext>
          </a:extLst>
        </xdr:cNvPr>
        <xdr:cNvSpPr txBox="1"/>
      </xdr:nvSpPr>
      <xdr:spPr>
        <a:xfrm>
          <a:off x="1838325" y="1057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17B02249-57A3-4519-A526-20993A9ABFA1}"/>
            </a:ext>
          </a:extLst>
        </xdr:cNvPr>
        <xdr:cNvSpPr txBox="1"/>
      </xdr:nvSpPr>
      <xdr:spPr>
        <a:xfrm>
          <a:off x="1025525" y="1057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19050</xdr:rowOff>
    </xdr:from>
    <xdr:to>
      <xdr:col>24</xdr:col>
      <xdr:colOff>76200</xdr:colOff>
      <xdr:row>57</xdr:row>
      <xdr:rowOff>120650</xdr:rowOff>
    </xdr:to>
    <xdr:sp macro="" textlink="">
      <xdr:nvSpPr>
        <xdr:cNvPr id="209" name="楕円 208">
          <a:extLst>
            <a:ext uri="{FF2B5EF4-FFF2-40B4-BE49-F238E27FC236}">
              <a16:creationId xmlns:a16="http://schemas.microsoft.com/office/drawing/2014/main" id="{A5D5B8BE-A228-45A5-8DBA-951A34D0A8D7}"/>
            </a:ext>
          </a:extLst>
        </xdr:cNvPr>
        <xdr:cNvSpPr/>
      </xdr:nvSpPr>
      <xdr:spPr>
        <a:xfrm>
          <a:off x="4410075" y="9429750"/>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35577</xdr:rowOff>
    </xdr:from>
    <xdr:ext cx="762000" cy="259045"/>
    <xdr:sp macro="" textlink="">
      <xdr:nvSpPr>
        <xdr:cNvPr id="210" name="扶助費該当値テキスト">
          <a:extLst>
            <a:ext uri="{FF2B5EF4-FFF2-40B4-BE49-F238E27FC236}">
              <a16:creationId xmlns:a16="http://schemas.microsoft.com/office/drawing/2014/main" id="{A8735ABC-2D06-4207-9504-288E7E34F39A}"/>
            </a:ext>
          </a:extLst>
        </xdr:cNvPr>
        <xdr:cNvSpPr txBox="1"/>
      </xdr:nvSpPr>
      <xdr:spPr>
        <a:xfrm>
          <a:off x="4533900" y="9281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101600</xdr:rowOff>
    </xdr:from>
    <xdr:to>
      <xdr:col>20</xdr:col>
      <xdr:colOff>38100</xdr:colOff>
      <xdr:row>57</xdr:row>
      <xdr:rowOff>31750</xdr:rowOff>
    </xdr:to>
    <xdr:sp macro="" textlink="">
      <xdr:nvSpPr>
        <xdr:cNvPr id="211" name="楕円 210">
          <a:extLst>
            <a:ext uri="{FF2B5EF4-FFF2-40B4-BE49-F238E27FC236}">
              <a16:creationId xmlns:a16="http://schemas.microsoft.com/office/drawing/2014/main" id="{C416E67F-6874-493C-990F-62AB7FB2ABAF}"/>
            </a:ext>
          </a:extLst>
        </xdr:cNvPr>
        <xdr:cNvSpPr/>
      </xdr:nvSpPr>
      <xdr:spPr>
        <a:xfrm>
          <a:off x="3635375" y="934720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41927</xdr:rowOff>
    </xdr:from>
    <xdr:ext cx="736600" cy="259045"/>
    <xdr:sp macro="" textlink="">
      <xdr:nvSpPr>
        <xdr:cNvPr id="212" name="テキスト ボックス 211">
          <a:extLst>
            <a:ext uri="{FF2B5EF4-FFF2-40B4-BE49-F238E27FC236}">
              <a16:creationId xmlns:a16="http://schemas.microsoft.com/office/drawing/2014/main" id="{DD20E378-F714-45C4-AFD3-A0A73FFF5882}"/>
            </a:ext>
          </a:extLst>
        </xdr:cNvPr>
        <xdr:cNvSpPr txBox="1"/>
      </xdr:nvSpPr>
      <xdr:spPr>
        <a:xfrm>
          <a:off x="3321050" y="91224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57</xdr:row>
      <xdr:rowOff>19050</xdr:rowOff>
    </xdr:from>
    <xdr:to>
      <xdr:col>15</xdr:col>
      <xdr:colOff>149225</xdr:colOff>
      <xdr:row>57</xdr:row>
      <xdr:rowOff>120650</xdr:rowOff>
    </xdr:to>
    <xdr:sp macro="" textlink="">
      <xdr:nvSpPr>
        <xdr:cNvPr id="213" name="楕円 212">
          <a:extLst>
            <a:ext uri="{FF2B5EF4-FFF2-40B4-BE49-F238E27FC236}">
              <a16:creationId xmlns:a16="http://schemas.microsoft.com/office/drawing/2014/main" id="{A902AA03-963F-4EE4-8749-5F362A232B45}"/>
            </a:ext>
          </a:extLst>
        </xdr:cNvPr>
        <xdr:cNvSpPr/>
      </xdr:nvSpPr>
      <xdr:spPr>
        <a:xfrm>
          <a:off x="2809875" y="9429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105427</xdr:rowOff>
    </xdr:from>
    <xdr:ext cx="762000" cy="259045"/>
    <xdr:sp macro="" textlink="">
      <xdr:nvSpPr>
        <xdr:cNvPr id="214" name="テキスト ボックス 213">
          <a:extLst>
            <a:ext uri="{FF2B5EF4-FFF2-40B4-BE49-F238E27FC236}">
              <a16:creationId xmlns:a16="http://schemas.microsoft.com/office/drawing/2014/main" id="{F45F4C2B-EED6-433D-8DF9-3CA94FCFCAE6}"/>
            </a:ext>
          </a:extLst>
        </xdr:cNvPr>
        <xdr:cNvSpPr txBox="1"/>
      </xdr:nvSpPr>
      <xdr:spPr>
        <a:xfrm>
          <a:off x="2511425" y="9516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57</xdr:row>
      <xdr:rowOff>69850</xdr:rowOff>
    </xdr:from>
    <xdr:to>
      <xdr:col>11</xdr:col>
      <xdr:colOff>60325</xdr:colOff>
      <xdr:row>58</xdr:row>
      <xdr:rowOff>0</xdr:rowOff>
    </xdr:to>
    <xdr:sp macro="" textlink="">
      <xdr:nvSpPr>
        <xdr:cNvPr id="215" name="楕円 214">
          <a:extLst>
            <a:ext uri="{FF2B5EF4-FFF2-40B4-BE49-F238E27FC236}">
              <a16:creationId xmlns:a16="http://schemas.microsoft.com/office/drawing/2014/main" id="{437C8088-1F81-4DA5-BA11-070C8C642A89}"/>
            </a:ext>
          </a:extLst>
        </xdr:cNvPr>
        <xdr:cNvSpPr/>
      </xdr:nvSpPr>
      <xdr:spPr>
        <a:xfrm>
          <a:off x="2000250" y="948055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10177</xdr:rowOff>
    </xdr:from>
    <xdr:ext cx="762000" cy="259045"/>
    <xdr:sp macro="" textlink="">
      <xdr:nvSpPr>
        <xdr:cNvPr id="216" name="テキスト ボックス 215">
          <a:extLst>
            <a:ext uri="{FF2B5EF4-FFF2-40B4-BE49-F238E27FC236}">
              <a16:creationId xmlns:a16="http://schemas.microsoft.com/office/drawing/2014/main" id="{8ECF1C32-659E-4E0A-A96B-EBD2E6411512}"/>
            </a:ext>
          </a:extLst>
        </xdr:cNvPr>
        <xdr:cNvSpPr txBox="1"/>
      </xdr:nvSpPr>
      <xdr:spPr>
        <a:xfrm>
          <a:off x="1685925" y="925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139700</xdr:rowOff>
    </xdr:from>
    <xdr:to>
      <xdr:col>6</xdr:col>
      <xdr:colOff>171450</xdr:colOff>
      <xdr:row>57</xdr:row>
      <xdr:rowOff>69850</xdr:rowOff>
    </xdr:to>
    <xdr:sp macro="" textlink="">
      <xdr:nvSpPr>
        <xdr:cNvPr id="217" name="楕円 216">
          <a:extLst>
            <a:ext uri="{FF2B5EF4-FFF2-40B4-BE49-F238E27FC236}">
              <a16:creationId xmlns:a16="http://schemas.microsoft.com/office/drawing/2014/main" id="{E444D7E1-31EB-48F7-A204-2BA9ABAAB5B3}"/>
            </a:ext>
          </a:extLst>
        </xdr:cNvPr>
        <xdr:cNvSpPr/>
      </xdr:nvSpPr>
      <xdr:spPr>
        <a:xfrm>
          <a:off x="1174750" y="938530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80027</xdr:rowOff>
    </xdr:from>
    <xdr:ext cx="762000" cy="259045"/>
    <xdr:sp macro="" textlink="">
      <xdr:nvSpPr>
        <xdr:cNvPr id="218" name="テキスト ボックス 217">
          <a:extLst>
            <a:ext uri="{FF2B5EF4-FFF2-40B4-BE49-F238E27FC236}">
              <a16:creationId xmlns:a16="http://schemas.microsoft.com/office/drawing/2014/main" id="{A93E76DB-4932-476D-A65E-3B8975AD4E48}"/>
            </a:ext>
          </a:extLst>
        </xdr:cNvPr>
        <xdr:cNvSpPr txBox="1"/>
      </xdr:nvSpPr>
      <xdr:spPr>
        <a:xfrm>
          <a:off x="876300" y="916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9" name="正方形/長方形 218">
          <a:extLst>
            <a:ext uri="{FF2B5EF4-FFF2-40B4-BE49-F238E27FC236}">
              <a16:creationId xmlns:a16="http://schemas.microsoft.com/office/drawing/2014/main" id="{6DF2C306-81D1-4CBE-A99E-A47753BE6CC3}"/>
            </a:ext>
          </a:extLst>
        </xdr:cNvPr>
        <xdr:cNvSpPr/>
      </xdr:nvSpPr>
      <xdr:spPr>
        <a:xfrm>
          <a:off x="11461750" y="7829550"/>
          <a:ext cx="4257675"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0" name="正方形/長方形 219">
          <a:extLst>
            <a:ext uri="{FF2B5EF4-FFF2-40B4-BE49-F238E27FC236}">
              <a16:creationId xmlns:a16="http://schemas.microsoft.com/office/drawing/2014/main" id="{D0734B21-3D8B-4A4B-B472-8D2E8DD8F8A3}"/>
            </a:ext>
          </a:extLst>
        </xdr:cNvPr>
        <xdr:cNvSpPr/>
      </xdr:nvSpPr>
      <xdr:spPr>
        <a:xfrm>
          <a:off x="15732125" y="789305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1" name="正方形/長方形 220">
          <a:extLst>
            <a:ext uri="{FF2B5EF4-FFF2-40B4-BE49-F238E27FC236}">
              <a16:creationId xmlns:a16="http://schemas.microsoft.com/office/drawing/2014/main" id="{38DCA03F-9AFD-423D-975E-A6BE800B73EB}"/>
            </a:ext>
          </a:extLst>
        </xdr:cNvPr>
        <xdr:cNvSpPr/>
      </xdr:nvSpPr>
      <xdr:spPr>
        <a:xfrm>
          <a:off x="15732125" y="807720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2" name="正方形/長方形 221">
          <a:extLst>
            <a:ext uri="{FF2B5EF4-FFF2-40B4-BE49-F238E27FC236}">
              <a16:creationId xmlns:a16="http://schemas.microsoft.com/office/drawing/2014/main" id="{D8BFBCB1-605B-4C0A-ADEF-CAFAEB7FA10F}"/>
            </a:ext>
          </a:extLst>
        </xdr:cNvPr>
        <xdr:cNvSpPr/>
      </xdr:nvSpPr>
      <xdr:spPr>
        <a:xfrm>
          <a:off x="17294225" y="7893050"/>
          <a:ext cx="1285875"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3" name="正方形/長方形 222">
          <a:extLst>
            <a:ext uri="{FF2B5EF4-FFF2-40B4-BE49-F238E27FC236}">
              <a16:creationId xmlns:a16="http://schemas.microsoft.com/office/drawing/2014/main" id="{2BAA9D9D-4631-42CE-9DFE-9C301968C467}"/>
            </a:ext>
          </a:extLst>
        </xdr:cNvPr>
        <xdr:cNvSpPr/>
      </xdr:nvSpPr>
      <xdr:spPr>
        <a:xfrm>
          <a:off x="17294225" y="8077200"/>
          <a:ext cx="1285875"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4" name="正方形/長方形 223">
          <a:extLst>
            <a:ext uri="{FF2B5EF4-FFF2-40B4-BE49-F238E27FC236}">
              <a16:creationId xmlns:a16="http://schemas.microsoft.com/office/drawing/2014/main" id="{AFB9279D-4DB0-4D2C-AD0C-96B1239D934F}"/>
            </a:ext>
          </a:extLst>
        </xdr:cNvPr>
        <xdr:cNvSpPr/>
      </xdr:nvSpPr>
      <xdr:spPr>
        <a:xfrm>
          <a:off x="18780125" y="789305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5" name="正方形/長方形 224">
          <a:extLst>
            <a:ext uri="{FF2B5EF4-FFF2-40B4-BE49-F238E27FC236}">
              <a16:creationId xmlns:a16="http://schemas.microsoft.com/office/drawing/2014/main" id="{13000A5C-8BA3-42F4-AC69-FFF4201EB27A}"/>
            </a:ext>
          </a:extLst>
        </xdr:cNvPr>
        <xdr:cNvSpPr/>
      </xdr:nvSpPr>
      <xdr:spPr>
        <a:xfrm>
          <a:off x="18780125" y="807720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6" name="正方形/長方形 225">
          <a:extLst>
            <a:ext uri="{FF2B5EF4-FFF2-40B4-BE49-F238E27FC236}">
              <a16:creationId xmlns:a16="http://schemas.microsoft.com/office/drawing/2014/main" id="{8DD01220-6A44-4192-9629-976C764A4AB1}"/>
            </a:ext>
          </a:extLst>
        </xdr:cNvPr>
        <xdr:cNvSpPr/>
      </xdr:nvSpPr>
      <xdr:spPr>
        <a:xfrm>
          <a:off x="11461750" y="8382000"/>
          <a:ext cx="4257675" cy="21971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7" name="正方形/長方形 226">
          <a:extLst>
            <a:ext uri="{FF2B5EF4-FFF2-40B4-BE49-F238E27FC236}">
              <a16:creationId xmlns:a16="http://schemas.microsoft.com/office/drawing/2014/main" id="{421E766F-31FD-456C-8523-26DBB168E8DC}"/>
            </a:ext>
          </a:extLst>
        </xdr:cNvPr>
        <xdr:cNvSpPr/>
      </xdr:nvSpPr>
      <xdr:spPr>
        <a:xfrm>
          <a:off x="16021050" y="8382000"/>
          <a:ext cx="4918075" cy="21971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8" name="正方形/長方形 227">
          <a:extLst>
            <a:ext uri="{FF2B5EF4-FFF2-40B4-BE49-F238E27FC236}">
              <a16:creationId xmlns:a16="http://schemas.microsoft.com/office/drawing/2014/main" id="{5BD0ADCA-0039-4416-BDC8-009E26DC2A42}"/>
            </a:ext>
          </a:extLst>
        </xdr:cNvPr>
        <xdr:cNvSpPr/>
      </xdr:nvSpPr>
      <xdr:spPr>
        <a:xfrm>
          <a:off x="16081375" y="8382000"/>
          <a:ext cx="3508375"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9" name="テキスト ボックス 228">
          <a:extLst>
            <a:ext uri="{FF2B5EF4-FFF2-40B4-BE49-F238E27FC236}">
              <a16:creationId xmlns:a16="http://schemas.microsoft.com/office/drawing/2014/main" id="{0648B3F8-57C0-433F-95D8-7115BDF0FFFC}"/>
            </a:ext>
          </a:extLst>
        </xdr:cNvPr>
        <xdr:cNvSpPr txBox="1"/>
      </xdr:nvSpPr>
      <xdr:spPr>
        <a:xfrm>
          <a:off x="16119475" y="8686800"/>
          <a:ext cx="4683125" cy="183515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後期高齢者医療医療費への繰出金の増（</a:t>
          </a:r>
          <a:r>
            <a:rPr kumimoji="1" lang="en-US" altLang="ja-JP" sz="1100">
              <a:solidFill>
                <a:schemeClr val="dk1"/>
              </a:solidFill>
              <a:effectLst/>
              <a:latin typeface="+mn-lt"/>
              <a:ea typeface="+mn-ea"/>
              <a:cs typeface="+mn-cs"/>
            </a:rPr>
            <a:t>+2.5</a:t>
          </a:r>
          <a:r>
            <a:rPr kumimoji="1" lang="ja-JP" altLang="ja-JP" sz="1100">
              <a:solidFill>
                <a:schemeClr val="dk1"/>
              </a:solidFill>
              <a:effectLst/>
              <a:latin typeface="+mn-lt"/>
              <a:ea typeface="+mn-ea"/>
              <a:cs typeface="+mn-cs"/>
            </a:rPr>
            <a:t>億円）や、介護保険費への繰出金の増（</a:t>
          </a:r>
          <a:r>
            <a:rPr kumimoji="1" lang="en-US" altLang="ja-JP" sz="1100">
              <a:solidFill>
                <a:schemeClr val="dk1"/>
              </a:solidFill>
              <a:effectLst/>
              <a:latin typeface="+mn-lt"/>
              <a:ea typeface="+mn-ea"/>
              <a:cs typeface="+mn-cs"/>
            </a:rPr>
            <a:t>+1.8</a:t>
          </a:r>
          <a:r>
            <a:rPr kumimoji="1" lang="ja-JP" altLang="ja-JP" sz="1100">
              <a:solidFill>
                <a:schemeClr val="dk1"/>
              </a:solidFill>
              <a:effectLst/>
              <a:latin typeface="+mn-lt"/>
              <a:ea typeface="+mn-ea"/>
              <a:cs typeface="+mn-cs"/>
            </a:rPr>
            <a:t>億円）、国民健康保険費への繰出金の減（▲</a:t>
          </a:r>
          <a:r>
            <a:rPr kumimoji="1" lang="en-US" altLang="ja-JP" sz="1100">
              <a:solidFill>
                <a:schemeClr val="dk1"/>
              </a:solidFill>
              <a:effectLst/>
              <a:latin typeface="+mn-lt"/>
              <a:ea typeface="+mn-ea"/>
              <a:cs typeface="+mn-cs"/>
            </a:rPr>
            <a:t>0.5</a:t>
          </a:r>
          <a:r>
            <a:rPr kumimoji="1" lang="ja-JP" altLang="ja-JP" sz="1100">
              <a:solidFill>
                <a:schemeClr val="dk1"/>
              </a:solidFill>
              <a:effectLst/>
              <a:latin typeface="+mn-lt"/>
              <a:ea typeface="+mn-ea"/>
              <a:cs typeface="+mn-cs"/>
            </a:rPr>
            <a:t>億円）などにより、前年度に比べ</a:t>
          </a:r>
          <a:r>
            <a:rPr kumimoji="1" lang="en-US" altLang="ja-JP" sz="1100">
              <a:solidFill>
                <a:schemeClr val="dk1"/>
              </a:solidFill>
              <a:effectLst/>
              <a:latin typeface="+mn-lt"/>
              <a:ea typeface="+mn-ea"/>
              <a:cs typeface="+mn-cs"/>
            </a:rPr>
            <a:t>3.7</a:t>
          </a:r>
          <a:r>
            <a:rPr kumimoji="1" lang="ja-JP" altLang="ja-JP" sz="1100">
              <a:solidFill>
                <a:schemeClr val="dk1"/>
              </a:solidFill>
              <a:effectLst/>
              <a:latin typeface="+mn-lt"/>
              <a:ea typeface="+mn-ea"/>
              <a:cs typeface="+mn-cs"/>
            </a:rPr>
            <a:t>億円増加している。</a:t>
          </a:r>
          <a:endParaRPr lang="ja-JP" altLang="ja-JP" sz="1400">
            <a:effectLst/>
          </a:endParaRPr>
        </a:p>
        <a:p>
          <a:r>
            <a:rPr kumimoji="1" lang="ja-JP" altLang="ja-JP" sz="1100">
              <a:solidFill>
                <a:schemeClr val="dk1"/>
              </a:solidFill>
              <a:effectLst/>
              <a:latin typeface="+mn-lt"/>
              <a:ea typeface="+mn-ea"/>
              <a:cs typeface="+mn-cs"/>
            </a:rPr>
            <a:t>　社会保障繰出金は今後も増加が見込まれるため、健康寿命の延伸や介護予防などに取り組むことで、経費の適正化に努めていく。</a:t>
          </a:r>
          <a:endParaRPr lang="ja-JP" altLang="ja-JP" sz="1400">
            <a:effectLst/>
          </a:endParaRPr>
        </a:p>
      </xdr:txBody>
    </xdr:sp>
    <xdr:clientData/>
  </xdr:twoCellAnchor>
  <xdr:oneCellAnchor>
    <xdr:from>
      <xdr:col>62</xdr:col>
      <xdr:colOff>6350</xdr:colOff>
      <xdr:row>49</xdr:row>
      <xdr:rowOff>107950</xdr:rowOff>
    </xdr:from>
    <xdr:ext cx="298543" cy="225703"/>
    <xdr:sp macro="" textlink="">
      <xdr:nvSpPr>
        <xdr:cNvPr id="230" name="テキスト ボックス 229">
          <a:extLst>
            <a:ext uri="{FF2B5EF4-FFF2-40B4-BE49-F238E27FC236}">
              <a16:creationId xmlns:a16="http://schemas.microsoft.com/office/drawing/2014/main" id="{EA269213-139F-40DA-A021-9CB94B09208F}"/>
            </a:ext>
          </a:extLst>
        </xdr:cNvPr>
        <xdr:cNvSpPr txBox="1"/>
      </xdr:nvSpPr>
      <xdr:spPr>
        <a:xfrm>
          <a:off x="11423650" y="81978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1" name="直線コネクタ 230">
          <a:extLst>
            <a:ext uri="{FF2B5EF4-FFF2-40B4-BE49-F238E27FC236}">
              <a16:creationId xmlns:a16="http://schemas.microsoft.com/office/drawing/2014/main" id="{1D27AD20-ECA9-4A44-96A6-3E56B35A5F05}"/>
            </a:ext>
          </a:extLst>
        </xdr:cNvPr>
        <xdr:cNvCxnSpPr/>
      </xdr:nvCxnSpPr>
      <xdr:spPr>
        <a:xfrm>
          <a:off x="11461750" y="105791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2" name="テキスト ボックス 231">
          <a:extLst>
            <a:ext uri="{FF2B5EF4-FFF2-40B4-BE49-F238E27FC236}">
              <a16:creationId xmlns:a16="http://schemas.microsoft.com/office/drawing/2014/main" id="{DAC70A07-701B-4788-9281-F80708D4D93E}"/>
            </a:ext>
          </a:extLst>
        </xdr:cNvPr>
        <xdr:cNvSpPr txBox="1"/>
      </xdr:nvSpPr>
      <xdr:spPr>
        <a:xfrm>
          <a:off x="11001375" y="104432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3" name="直線コネクタ 232">
          <a:extLst>
            <a:ext uri="{FF2B5EF4-FFF2-40B4-BE49-F238E27FC236}">
              <a16:creationId xmlns:a16="http://schemas.microsoft.com/office/drawing/2014/main" id="{DD411969-4CCE-4D2B-A442-BE6F1215B244}"/>
            </a:ext>
          </a:extLst>
        </xdr:cNvPr>
        <xdr:cNvCxnSpPr/>
      </xdr:nvCxnSpPr>
      <xdr:spPr>
        <a:xfrm>
          <a:off x="11461750" y="1021715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4" name="テキスト ボックス 233">
          <a:extLst>
            <a:ext uri="{FF2B5EF4-FFF2-40B4-BE49-F238E27FC236}">
              <a16:creationId xmlns:a16="http://schemas.microsoft.com/office/drawing/2014/main" id="{8C4C0287-A859-4449-87BB-3ECA1794D753}"/>
            </a:ext>
          </a:extLst>
        </xdr:cNvPr>
        <xdr:cNvSpPr txBox="1"/>
      </xdr:nvSpPr>
      <xdr:spPr>
        <a:xfrm>
          <a:off x="11001375" y="100749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5" name="直線コネクタ 234">
          <a:extLst>
            <a:ext uri="{FF2B5EF4-FFF2-40B4-BE49-F238E27FC236}">
              <a16:creationId xmlns:a16="http://schemas.microsoft.com/office/drawing/2014/main" id="{DF1BCAA6-2862-41BB-87A7-4E71C7BBF5D9}"/>
            </a:ext>
          </a:extLst>
        </xdr:cNvPr>
        <xdr:cNvCxnSpPr/>
      </xdr:nvCxnSpPr>
      <xdr:spPr>
        <a:xfrm>
          <a:off x="11461750" y="984885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6" name="テキスト ボックス 235">
          <a:extLst>
            <a:ext uri="{FF2B5EF4-FFF2-40B4-BE49-F238E27FC236}">
              <a16:creationId xmlns:a16="http://schemas.microsoft.com/office/drawing/2014/main" id="{3BAB9ED7-1357-4586-BCF8-C67689E9228C}"/>
            </a:ext>
          </a:extLst>
        </xdr:cNvPr>
        <xdr:cNvSpPr txBox="1"/>
      </xdr:nvSpPr>
      <xdr:spPr>
        <a:xfrm>
          <a:off x="11001375" y="97129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7" name="直線コネクタ 236">
          <a:extLst>
            <a:ext uri="{FF2B5EF4-FFF2-40B4-BE49-F238E27FC236}">
              <a16:creationId xmlns:a16="http://schemas.microsoft.com/office/drawing/2014/main" id="{7E3CD17E-27A9-4DFA-84B9-5535782C4ECF}"/>
            </a:ext>
          </a:extLst>
        </xdr:cNvPr>
        <xdr:cNvCxnSpPr/>
      </xdr:nvCxnSpPr>
      <xdr:spPr>
        <a:xfrm>
          <a:off x="11461750" y="948055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8" name="テキスト ボックス 237">
          <a:extLst>
            <a:ext uri="{FF2B5EF4-FFF2-40B4-BE49-F238E27FC236}">
              <a16:creationId xmlns:a16="http://schemas.microsoft.com/office/drawing/2014/main" id="{87576CBB-AE73-4324-A2BB-0ADE447F977C}"/>
            </a:ext>
          </a:extLst>
        </xdr:cNvPr>
        <xdr:cNvSpPr txBox="1"/>
      </xdr:nvSpPr>
      <xdr:spPr>
        <a:xfrm>
          <a:off x="11001375" y="9344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9" name="直線コネクタ 238">
          <a:extLst>
            <a:ext uri="{FF2B5EF4-FFF2-40B4-BE49-F238E27FC236}">
              <a16:creationId xmlns:a16="http://schemas.microsoft.com/office/drawing/2014/main" id="{D4E9AB80-1658-4650-8F42-9F3216D604F0}"/>
            </a:ext>
          </a:extLst>
        </xdr:cNvPr>
        <xdr:cNvCxnSpPr/>
      </xdr:nvCxnSpPr>
      <xdr:spPr>
        <a:xfrm>
          <a:off x="11461750" y="911225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0" name="テキスト ボックス 239">
          <a:extLst>
            <a:ext uri="{FF2B5EF4-FFF2-40B4-BE49-F238E27FC236}">
              <a16:creationId xmlns:a16="http://schemas.microsoft.com/office/drawing/2014/main" id="{E0E8E60C-C3B3-45B2-83B0-E04F8EDEB615}"/>
            </a:ext>
          </a:extLst>
        </xdr:cNvPr>
        <xdr:cNvSpPr txBox="1"/>
      </xdr:nvSpPr>
      <xdr:spPr>
        <a:xfrm>
          <a:off x="11001375" y="89763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1" name="直線コネクタ 240">
          <a:extLst>
            <a:ext uri="{FF2B5EF4-FFF2-40B4-BE49-F238E27FC236}">
              <a16:creationId xmlns:a16="http://schemas.microsoft.com/office/drawing/2014/main" id="{DB70E738-0EC6-4A3C-A3F8-971BFBAB3B76}"/>
            </a:ext>
          </a:extLst>
        </xdr:cNvPr>
        <xdr:cNvCxnSpPr/>
      </xdr:nvCxnSpPr>
      <xdr:spPr>
        <a:xfrm>
          <a:off x="11461750" y="87503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2" name="テキスト ボックス 241">
          <a:extLst>
            <a:ext uri="{FF2B5EF4-FFF2-40B4-BE49-F238E27FC236}">
              <a16:creationId xmlns:a16="http://schemas.microsoft.com/office/drawing/2014/main" id="{021FBDE7-4FAD-4750-8774-D5B87018CEBE}"/>
            </a:ext>
          </a:extLst>
        </xdr:cNvPr>
        <xdr:cNvSpPr txBox="1"/>
      </xdr:nvSpPr>
      <xdr:spPr>
        <a:xfrm>
          <a:off x="11001375" y="860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a16="http://schemas.microsoft.com/office/drawing/2014/main" id="{88D5922D-6EE1-48AC-8666-711F4390C843}"/>
            </a:ext>
          </a:extLst>
        </xdr:cNvPr>
        <xdr:cNvCxnSpPr/>
      </xdr:nvCxnSpPr>
      <xdr:spPr>
        <a:xfrm>
          <a:off x="11461750" y="83820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a:extLst>
            <a:ext uri="{FF2B5EF4-FFF2-40B4-BE49-F238E27FC236}">
              <a16:creationId xmlns:a16="http://schemas.microsoft.com/office/drawing/2014/main" id="{AB4ED337-98CF-4EF4-B84C-18D4C7D5CBF2}"/>
            </a:ext>
          </a:extLst>
        </xdr:cNvPr>
        <xdr:cNvSpPr txBox="1"/>
      </xdr:nvSpPr>
      <xdr:spPr>
        <a:xfrm>
          <a:off x="11001375" y="82461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a:extLst>
            <a:ext uri="{FF2B5EF4-FFF2-40B4-BE49-F238E27FC236}">
              <a16:creationId xmlns:a16="http://schemas.microsoft.com/office/drawing/2014/main" id="{9BA126F7-1CCC-44F9-A4D8-DA3ACF4924CE}"/>
            </a:ext>
          </a:extLst>
        </xdr:cNvPr>
        <xdr:cNvSpPr/>
      </xdr:nvSpPr>
      <xdr:spPr>
        <a:xfrm>
          <a:off x="11461750" y="8382000"/>
          <a:ext cx="4257675" cy="21971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69850</xdr:rowOff>
    </xdr:from>
    <xdr:to>
      <xdr:col>82</xdr:col>
      <xdr:colOff>107950</xdr:colOff>
      <xdr:row>62</xdr:row>
      <xdr:rowOff>0</xdr:rowOff>
    </xdr:to>
    <xdr:cxnSp macro="">
      <xdr:nvCxnSpPr>
        <xdr:cNvPr id="246" name="直線コネクタ 245">
          <a:extLst>
            <a:ext uri="{FF2B5EF4-FFF2-40B4-BE49-F238E27FC236}">
              <a16:creationId xmlns:a16="http://schemas.microsoft.com/office/drawing/2014/main" id="{67501398-9997-43F9-BCE1-363703F8B880}"/>
            </a:ext>
          </a:extLst>
        </xdr:cNvPr>
        <xdr:cNvCxnSpPr/>
      </xdr:nvCxnSpPr>
      <xdr:spPr>
        <a:xfrm flipV="1">
          <a:off x="15208250" y="8820150"/>
          <a:ext cx="0" cy="14160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143527</xdr:rowOff>
    </xdr:from>
    <xdr:ext cx="762000" cy="259045"/>
    <xdr:sp macro="" textlink="">
      <xdr:nvSpPr>
        <xdr:cNvPr id="247" name="その他最小値テキスト">
          <a:extLst>
            <a:ext uri="{FF2B5EF4-FFF2-40B4-BE49-F238E27FC236}">
              <a16:creationId xmlns:a16="http://schemas.microsoft.com/office/drawing/2014/main" id="{4582C43B-DBD6-4E71-A9BE-4A0F2FDF6F3C}"/>
            </a:ext>
          </a:extLst>
        </xdr:cNvPr>
        <xdr:cNvSpPr txBox="1"/>
      </xdr:nvSpPr>
      <xdr:spPr>
        <a:xfrm>
          <a:off x="15284450" y="10214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0</xdr:rowOff>
    </xdr:from>
    <xdr:to>
      <xdr:col>82</xdr:col>
      <xdr:colOff>196850</xdr:colOff>
      <xdr:row>62</xdr:row>
      <xdr:rowOff>0</xdr:rowOff>
    </xdr:to>
    <xdr:cxnSp macro="">
      <xdr:nvCxnSpPr>
        <xdr:cNvPr id="248" name="直線コネクタ 247">
          <a:extLst>
            <a:ext uri="{FF2B5EF4-FFF2-40B4-BE49-F238E27FC236}">
              <a16:creationId xmlns:a16="http://schemas.microsoft.com/office/drawing/2014/main" id="{93DB7C50-C04D-438B-B9FC-25B9AF795178}"/>
            </a:ext>
          </a:extLst>
        </xdr:cNvPr>
        <xdr:cNvCxnSpPr/>
      </xdr:nvCxnSpPr>
      <xdr:spPr>
        <a:xfrm>
          <a:off x="15119350" y="10236200"/>
          <a:ext cx="1651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156227</xdr:rowOff>
    </xdr:from>
    <xdr:ext cx="762000" cy="259045"/>
    <xdr:sp macro="" textlink="">
      <xdr:nvSpPr>
        <xdr:cNvPr id="249" name="その他最大値テキスト">
          <a:extLst>
            <a:ext uri="{FF2B5EF4-FFF2-40B4-BE49-F238E27FC236}">
              <a16:creationId xmlns:a16="http://schemas.microsoft.com/office/drawing/2014/main" id="{32703C6B-7439-4DA0-8AB2-8B6458875369}"/>
            </a:ext>
          </a:extLst>
        </xdr:cNvPr>
        <xdr:cNvSpPr txBox="1"/>
      </xdr:nvSpPr>
      <xdr:spPr>
        <a:xfrm>
          <a:off x="15284450" y="8576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69850</xdr:rowOff>
    </xdr:from>
    <xdr:to>
      <xdr:col>82</xdr:col>
      <xdr:colOff>196850</xdr:colOff>
      <xdr:row>53</xdr:row>
      <xdr:rowOff>69850</xdr:rowOff>
    </xdr:to>
    <xdr:cxnSp macro="">
      <xdr:nvCxnSpPr>
        <xdr:cNvPr id="250" name="直線コネクタ 249">
          <a:extLst>
            <a:ext uri="{FF2B5EF4-FFF2-40B4-BE49-F238E27FC236}">
              <a16:creationId xmlns:a16="http://schemas.microsoft.com/office/drawing/2014/main" id="{975D3F3F-5ABD-4CAE-B91B-D3CD7D75D7B8}"/>
            </a:ext>
          </a:extLst>
        </xdr:cNvPr>
        <xdr:cNvCxnSpPr/>
      </xdr:nvCxnSpPr>
      <xdr:spPr>
        <a:xfrm>
          <a:off x="15119350" y="8820150"/>
          <a:ext cx="1651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158750</xdr:rowOff>
    </xdr:from>
    <xdr:to>
      <xdr:col>82</xdr:col>
      <xdr:colOff>107950</xdr:colOff>
      <xdr:row>58</xdr:row>
      <xdr:rowOff>76200</xdr:rowOff>
    </xdr:to>
    <xdr:cxnSp macro="">
      <xdr:nvCxnSpPr>
        <xdr:cNvPr id="251" name="直線コネクタ 250">
          <a:extLst>
            <a:ext uri="{FF2B5EF4-FFF2-40B4-BE49-F238E27FC236}">
              <a16:creationId xmlns:a16="http://schemas.microsoft.com/office/drawing/2014/main" id="{466F61A6-0E09-4A74-A64B-6726083880B2}"/>
            </a:ext>
          </a:extLst>
        </xdr:cNvPr>
        <xdr:cNvCxnSpPr/>
      </xdr:nvCxnSpPr>
      <xdr:spPr>
        <a:xfrm>
          <a:off x="14433550" y="9569450"/>
          <a:ext cx="774700" cy="82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41927</xdr:rowOff>
    </xdr:from>
    <xdr:ext cx="762000" cy="259045"/>
    <xdr:sp macro="" textlink="">
      <xdr:nvSpPr>
        <xdr:cNvPr id="252" name="その他平均値テキスト">
          <a:extLst>
            <a:ext uri="{FF2B5EF4-FFF2-40B4-BE49-F238E27FC236}">
              <a16:creationId xmlns:a16="http://schemas.microsoft.com/office/drawing/2014/main" id="{F0C08A97-B049-4DA0-AEA7-6D615B78730B}"/>
            </a:ext>
          </a:extLst>
        </xdr:cNvPr>
        <xdr:cNvSpPr txBox="1"/>
      </xdr:nvSpPr>
      <xdr:spPr>
        <a:xfrm>
          <a:off x="15284450" y="94526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25400</xdr:rowOff>
    </xdr:from>
    <xdr:to>
      <xdr:col>82</xdr:col>
      <xdr:colOff>158750</xdr:colOff>
      <xdr:row>58</xdr:row>
      <xdr:rowOff>127000</xdr:rowOff>
    </xdr:to>
    <xdr:sp macro="" textlink="">
      <xdr:nvSpPr>
        <xdr:cNvPr id="253" name="フローチャート: 判断 252">
          <a:extLst>
            <a:ext uri="{FF2B5EF4-FFF2-40B4-BE49-F238E27FC236}">
              <a16:creationId xmlns:a16="http://schemas.microsoft.com/office/drawing/2014/main" id="{452E82B3-12C5-4BF4-8C7D-2420170C7777}"/>
            </a:ext>
          </a:extLst>
        </xdr:cNvPr>
        <xdr:cNvSpPr/>
      </xdr:nvSpPr>
      <xdr:spPr>
        <a:xfrm>
          <a:off x="15157450" y="960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158750</xdr:rowOff>
    </xdr:from>
    <xdr:to>
      <xdr:col>78</xdr:col>
      <xdr:colOff>69850</xdr:colOff>
      <xdr:row>58</xdr:row>
      <xdr:rowOff>152400</xdr:rowOff>
    </xdr:to>
    <xdr:cxnSp macro="">
      <xdr:nvCxnSpPr>
        <xdr:cNvPr id="254" name="直線コネクタ 253">
          <a:extLst>
            <a:ext uri="{FF2B5EF4-FFF2-40B4-BE49-F238E27FC236}">
              <a16:creationId xmlns:a16="http://schemas.microsoft.com/office/drawing/2014/main" id="{A13518A0-0E26-4A83-B871-DE4A9F64FE43}"/>
            </a:ext>
          </a:extLst>
        </xdr:cNvPr>
        <xdr:cNvCxnSpPr/>
      </xdr:nvCxnSpPr>
      <xdr:spPr>
        <a:xfrm flipV="1">
          <a:off x="13623925" y="9569450"/>
          <a:ext cx="809625" cy="158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133350</xdr:rowOff>
    </xdr:from>
    <xdr:to>
      <xdr:col>78</xdr:col>
      <xdr:colOff>120650</xdr:colOff>
      <xdr:row>58</xdr:row>
      <xdr:rowOff>63500</xdr:rowOff>
    </xdr:to>
    <xdr:sp macro="" textlink="">
      <xdr:nvSpPr>
        <xdr:cNvPr id="255" name="フローチャート: 判断 254">
          <a:extLst>
            <a:ext uri="{FF2B5EF4-FFF2-40B4-BE49-F238E27FC236}">
              <a16:creationId xmlns:a16="http://schemas.microsoft.com/office/drawing/2014/main" id="{5581DE56-5230-436B-B813-BC85781D8710}"/>
            </a:ext>
          </a:extLst>
        </xdr:cNvPr>
        <xdr:cNvSpPr/>
      </xdr:nvSpPr>
      <xdr:spPr>
        <a:xfrm>
          <a:off x="14382750" y="954405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48277</xdr:rowOff>
    </xdr:from>
    <xdr:ext cx="736600" cy="259045"/>
    <xdr:sp macro="" textlink="">
      <xdr:nvSpPr>
        <xdr:cNvPr id="256" name="テキスト ボックス 255">
          <a:extLst>
            <a:ext uri="{FF2B5EF4-FFF2-40B4-BE49-F238E27FC236}">
              <a16:creationId xmlns:a16="http://schemas.microsoft.com/office/drawing/2014/main" id="{CBF47066-E6D5-48F9-A788-16961469B2CE}"/>
            </a:ext>
          </a:extLst>
        </xdr:cNvPr>
        <xdr:cNvSpPr txBox="1"/>
      </xdr:nvSpPr>
      <xdr:spPr>
        <a:xfrm>
          <a:off x="14084300" y="9624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58</xdr:row>
      <xdr:rowOff>101600</xdr:rowOff>
    </xdr:from>
    <xdr:to>
      <xdr:col>73</xdr:col>
      <xdr:colOff>180975</xdr:colOff>
      <xdr:row>58</xdr:row>
      <xdr:rowOff>152400</xdr:rowOff>
    </xdr:to>
    <xdr:cxnSp macro="">
      <xdr:nvCxnSpPr>
        <xdr:cNvPr id="257" name="直線コネクタ 256">
          <a:extLst>
            <a:ext uri="{FF2B5EF4-FFF2-40B4-BE49-F238E27FC236}">
              <a16:creationId xmlns:a16="http://schemas.microsoft.com/office/drawing/2014/main" id="{2E373BBC-F380-45E9-AF39-0DE344AFE353}"/>
            </a:ext>
          </a:extLst>
        </xdr:cNvPr>
        <xdr:cNvCxnSpPr/>
      </xdr:nvCxnSpPr>
      <xdr:spPr>
        <a:xfrm>
          <a:off x="12798425" y="9677400"/>
          <a:ext cx="8255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25400</xdr:rowOff>
    </xdr:from>
    <xdr:to>
      <xdr:col>74</xdr:col>
      <xdr:colOff>31750</xdr:colOff>
      <xdr:row>58</xdr:row>
      <xdr:rowOff>127000</xdr:rowOff>
    </xdr:to>
    <xdr:sp macro="" textlink="">
      <xdr:nvSpPr>
        <xdr:cNvPr id="258" name="フローチャート: 判断 257">
          <a:extLst>
            <a:ext uri="{FF2B5EF4-FFF2-40B4-BE49-F238E27FC236}">
              <a16:creationId xmlns:a16="http://schemas.microsoft.com/office/drawing/2014/main" id="{BAC5B3E1-2B01-4904-A9EB-FF95552A6E83}"/>
            </a:ext>
          </a:extLst>
        </xdr:cNvPr>
        <xdr:cNvSpPr/>
      </xdr:nvSpPr>
      <xdr:spPr>
        <a:xfrm>
          <a:off x="13573125" y="9601200"/>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137177</xdr:rowOff>
    </xdr:from>
    <xdr:ext cx="762000" cy="259045"/>
    <xdr:sp macro="" textlink="">
      <xdr:nvSpPr>
        <xdr:cNvPr id="259" name="テキスト ボックス 258">
          <a:extLst>
            <a:ext uri="{FF2B5EF4-FFF2-40B4-BE49-F238E27FC236}">
              <a16:creationId xmlns:a16="http://schemas.microsoft.com/office/drawing/2014/main" id="{62DA5182-65F5-4BDA-B251-A18BD468A102}"/>
            </a:ext>
          </a:extLst>
        </xdr:cNvPr>
        <xdr:cNvSpPr txBox="1"/>
      </xdr:nvSpPr>
      <xdr:spPr>
        <a:xfrm>
          <a:off x="13258800" y="938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12700</xdr:rowOff>
    </xdr:from>
    <xdr:to>
      <xdr:col>69</xdr:col>
      <xdr:colOff>92075</xdr:colOff>
      <xdr:row>58</xdr:row>
      <xdr:rowOff>101600</xdr:rowOff>
    </xdr:to>
    <xdr:cxnSp macro="">
      <xdr:nvCxnSpPr>
        <xdr:cNvPr id="260" name="直線コネクタ 259">
          <a:extLst>
            <a:ext uri="{FF2B5EF4-FFF2-40B4-BE49-F238E27FC236}">
              <a16:creationId xmlns:a16="http://schemas.microsoft.com/office/drawing/2014/main" id="{C9CB6F84-E1D1-481A-BCE6-05CF025BFD65}"/>
            </a:ext>
          </a:extLst>
        </xdr:cNvPr>
        <xdr:cNvCxnSpPr/>
      </xdr:nvCxnSpPr>
      <xdr:spPr>
        <a:xfrm>
          <a:off x="11972925" y="9588500"/>
          <a:ext cx="825500" cy="88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58</xdr:row>
      <xdr:rowOff>25400</xdr:rowOff>
    </xdr:from>
    <xdr:to>
      <xdr:col>69</xdr:col>
      <xdr:colOff>142875</xdr:colOff>
      <xdr:row>58</xdr:row>
      <xdr:rowOff>127000</xdr:rowOff>
    </xdr:to>
    <xdr:sp macro="" textlink="">
      <xdr:nvSpPr>
        <xdr:cNvPr id="261" name="フローチャート: 判断 260">
          <a:extLst>
            <a:ext uri="{FF2B5EF4-FFF2-40B4-BE49-F238E27FC236}">
              <a16:creationId xmlns:a16="http://schemas.microsoft.com/office/drawing/2014/main" id="{1E604F00-951B-4D5C-8297-BDF893CEC22F}"/>
            </a:ext>
          </a:extLst>
        </xdr:cNvPr>
        <xdr:cNvSpPr/>
      </xdr:nvSpPr>
      <xdr:spPr>
        <a:xfrm>
          <a:off x="12747625" y="960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137177</xdr:rowOff>
    </xdr:from>
    <xdr:ext cx="762000" cy="259045"/>
    <xdr:sp macro="" textlink="">
      <xdr:nvSpPr>
        <xdr:cNvPr id="262" name="テキスト ボックス 261">
          <a:extLst>
            <a:ext uri="{FF2B5EF4-FFF2-40B4-BE49-F238E27FC236}">
              <a16:creationId xmlns:a16="http://schemas.microsoft.com/office/drawing/2014/main" id="{D325F5BC-A7B4-4EF9-9A67-BF2D751639E5}"/>
            </a:ext>
          </a:extLst>
        </xdr:cNvPr>
        <xdr:cNvSpPr txBox="1"/>
      </xdr:nvSpPr>
      <xdr:spPr>
        <a:xfrm>
          <a:off x="12449175" y="938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38100</xdr:rowOff>
    </xdr:from>
    <xdr:to>
      <xdr:col>65</xdr:col>
      <xdr:colOff>53975</xdr:colOff>
      <xdr:row>58</xdr:row>
      <xdr:rowOff>139700</xdr:rowOff>
    </xdr:to>
    <xdr:sp macro="" textlink="">
      <xdr:nvSpPr>
        <xdr:cNvPr id="263" name="フローチャート: 判断 262">
          <a:extLst>
            <a:ext uri="{FF2B5EF4-FFF2-40B4-BE49-F238E27FC236}">
              <a16:creationId xmlns:a16="http://schemas.microsoft.com/office/drawing/2014/main" id="{EE6F0DA6-7DF0-4DC7-A07A-F66229FB21E8}"/>
            </a:ext>
          </a:extLst>
        </xdr:cNvPr>
        <xdr:cNvSpPr/>
      </xdr:nvSpPr>
      <xdr:spPr>
        <a:xfrm>
          <a:off x="11938000" y="9613900"/>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124477</xdr:rowOff>
    </xdr:from>
    <xdr:ext cx="762000" cy="259045"/>
    <xdr:sp macro="" textlink="">
      <xdr:nvSpPr>
        <xdr:cNvPr id="264" name="テキスト ボックス 263">
          <a:extLst>
            <a:ext uri="{FF2B5EF4-FFF2-40B4-BE49-F238E27FC236}">
              <a16:creationId xmlns:a16="http://schemas.microsoft.com/office/drawing/2014/main" id="{021453EA-2077-4468-81FF-323810000A57}"/>
            </a:ext>
          </a:extLst>
        </xdr:cNvPr>
        <xdr:cNvSpPr txBox="1"/>
      </xdr:nvSpPr>
      <xdr:spPr>
        <a:xfrm>
          <a:off x="11623675" y="970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CE5B4B57-779A-454C-9BB6-2CBC9480D716}"/>
            </a:ext>
          </a:extLst>
        </xdr:cNvPr>
        <xdr:cNvSpPr txBox="1"/>
      </xdr:nvSpPr>
      <xdr:spPr>
        <a:xfrm>
          <a:off x="15008225" y="1057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F649B64D-D3AE-4B36-80A3-9DFA565788DF}"/>
            </a:ext>
          </a:extLst>
        </xdr:cNvPr>
        <xdr:cNvSpPr txBox="1"/>
      </xdr:nvSpPr>
      <xdr:spPr>
        <a:xfrm>
          <a:off x="14233525" y="1057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A12E89BF-6BDC-4E62-BD1F-A1099FEDE21B}"/>
            </a:ext>
          </a:extLst>
        </xdr:cNvPr>
        <xdr:cNvSpPr txBox="1"/>
      </xdr:nvSpPr>
      <xdr:spPr>
        <a:xfrm>
          <a:off x="13423900" y="1057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68F7FCEA-9D83-4EEC-871E-81B86A0C4EF2}"/>
            </a:ext>
          </a:extLst>
        </xdr:cNvPr>
        <xdr:cNvSpPr txBox="1"/>
      </xdr:nvSpPr>
      <xdr:spPr>
        <a:xfrm>
          <a:off x="12598400" y="1057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74DB61-376F-457B-A789-0912B126D54A}"/>
            </a:ext>
          </a:extLst>
        </xdr:cNvPr>
        <xdr:cNvSpPr txBox="1"/>
      </xdr:nvSpPr>
      <xdr:spPr>
        <a:xfrm>
          <a:off x="11782425" y="1057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25400</xdr:rowOff>
    </xdr:from>
    <xdr:to>
      <xdr:col>82</xdr:col>
      <xdr:colOff>158750</xdr:colOff>
      <xdr:row>58</xdr:row>
      <xdr:rowOff>127000</xdr:rowOff>
    </xdr:to>
    <xdr:sp macro="" textlink="">
      <xdr:nvSpPr>
        <xdr:cNvPr id="270" name="楕円 269">
          <a:extLst>
            <a:ext uri="{FF2B5EF4-FFF2-40B4-BE49-F238E27FC236}">
              <a16:creationId xmlns:a16="http://schemas.microsoft.com/office/drawing/2014/main" id="{956D9368-938E-4A6E-BAF3-230B21EFF319}"/>
            </a:ext>
          </a:extLst>
        </xdr:cNvPr>
        <xdr:cNvSpPr/>
      </xdr:nvSpPr>
      <xdr:spPr>
        <a:xfrm>
          <a:off x="15157450" y="960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168927</xdr:rowOff>
    </xdr:from>
    <xdr:ext cx="762000" cy="259045"/>
    <xdr:sp macro="" textlink="">
      <xdr:nvSpPr>
        <xdr:cNvPr id="271" name="その他該当値テキスト">
          <a:extLst>
            <a:ext uri="{FF2B5EF4-FFF2-40B4-BE49-F238E27FC236}">
              <a16:creationId xmlns:a16="http://schemas.microsoft.com/office/drawing/2014/main" id="{30783134-A022-449A-9DD3-D0AFBDFF9CEB}"/>
            </a:ext>
          </a:extLst>
        </xdr:cNvPr>
        <xdr:cNvSpPr txBox="1"/>
      </xdr:nvSpPr>
      <xdr:spPr>
        <a:xfrm>
          <a:off x="15284450" y="957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107950</xdr:rowOff>
    </xdr:from>
    <xdr:to>
      <xdr:col>78</xdr:col>
      <xdr:colOff>120650</xdr:colOff>
      <xdr:row>58</xdr:row>
      <xdr:rowOff>38100</xdr:rowOff>
    </xdr:to>
    <xdr:sp macro="" textlink="">
      <xdr:nvSpPr>
        <xdr:cNvPr id="272" name="楕円 271">
          <a:extLst>
            <a:ext uri="{FF2B5EF4-FFF2-40B4-BE49-F238E27FC236}">
              <a16:creationId xmlns:a16="http://schemas.microsoft.com/office/drawing/2014/main" id="{343DDBBB-70BB-4D9D-8FAA-7B6B82226B80}"/>
            </a:ext>
          </a:extLst>
        </xdr:cNvPr>
        <xdr:cNvSpPr/>
      </xdr:nvSpPr>
      <xdr:spPr>
        <a:xfrm>
          <a:off x="14382750" y="95186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48277</xdr:rowOff>
    </xdr:from>
    <xdr:ext cx="736600" cy="259045"/>
    <xdr:sp macro="" textlink="">
      <xdr:nvSpPr>
        <xdr:cNvPr id="273" name="テキスト ボックス 272">
          <a:extLst>
            <a:ext uri="{FF2B5EF4-FFF2-40B4-BE49-F238E27FC236}">
              <a16:creationId xmlns:a16="http://schemas.microsoft.com/office/drawing/2014/main" id="{3F315CF0-289A-454F-BEE1-3105E476EFB0}"/>
            </a:ext>
          </a:extLst>
        </xdr:cNvPr>
        <xdr:cNvSpPr txBox="1"/>
      </xdr:nvSpPr>
      <xdr:spPr>
        <a:xfrm>
          <a:off x="14084300" y="9293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58</xdr:row>
      <xdr:rowOff>101600</xdr:rowOff>
    </xdr:from>
    <xdr:to>
      <xdr:col>74</xdr:col>
      <xdr:colOff>31750</xdr:colOff>
      <xdr:row>59</xdr:row>
      <xdr:rowOff>31750</xdr:rowOff>
    </xdr:to>
    <xdr:sp macro="" textlink="">
      <xdr:nvSpPr>
        <xdr:cNvPr id="274" name="楕円 273">
          <a:extLst>
            <a:ext uri="{FF2B5EF4-FFF2-40B4-BE49-F238E27FC236}">
              <a16:creationId xmlns:a16="http://schemas.microsoft.com/office/drawing/2014/main" id="{0346DAC0-C6D9-4D85-8D54-5C1116D34BAD}"/>
            </a:ext>
          </a:extLst>
        </xdr:cNvPr>
        <xdr:cNvSpPr/>
      </xdr:nvSpPr>
      <xdr:spPr>
        <a:xfrm>
          <a:off x="13573125" y="967740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59</xdr:row>
      <xdr:rowOff>16527</xdr:rowOff>
    </xdr:from>
    <xdr:ext cx="762000" cy="259045"/>
    <xdr:sp macro="" textlink="">
      <xdr:nvSpPr>
        <xdr:cNvPr id="275" name="テキスト ボックス 274">
          <a:extLst>
            <a:ext uri="{FF2B5EF4-FFF2-40B4-BE49-F238E27FC236}">
              <a16:creationId xmlns:a16="http://schemas.microsoft.com/office/drawing/2014/main" id="{652EFAB2-1EAD-4A35-B844-28C01EC7B565}"/>
            </a:ext>
          </a:extLst>
        </xdr:cNvPr>
        <xdr:cNvSpPr txBox="1"/>
      </xdr:nvSpPr>
      <xdr:spPr>
        <a:xfrm>
          <a:off x="13258800" y="9757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50800</xdr:rowOff>
    </xdr:from>
    <xdr:to>
      <xdr:col>69</xdr:col>
      <xdr:colOff>142875</xdr:colOff>
      <xdr:row>58</xdr:row>
      <xdr:rowOff>152400</xdr:rowOff>
    </xdr:to>
    <xdr:sp macro="" textlink="">
      <xdr:nvSpPr>
        <xdr:cNvPr id="276" name="楕円 275">
          <a:extLst>
            <a:ext uri="{FF2B5EF4-FFF2-40B4-BE49-F238E27FC236}">
              <a16:creationId xmlns:a16="http://schemas.microsoft.com/office/drawing/2014/main" id="{4E0180DC-1430-4BF8-9728-F1CA19BF7C25}"/>
            </a:ext>
          </a:extLst>
        </xdr:cNvPr>
        <xdr:cNvSpPr/>
      </xdr:nvSpPr>
      <xdr:spPr>
        <a:xfrm>
          <a:off x="12747625" y="9626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137177</xdr:rowOff>
    </xdr:from>
    <xdr:ext cx="762000" cy="259045"/>
    <xdr:sp macro="" textlink="">
      <xdr:nvSpPr>
        <xdr:cNvPr id="277" name="テキスト ボックス 276">
          <a:extLst>
            <a:ext uri="{FF2B5EF4-FFF2-40B4-BE49-F238E27FC236}">
              <a16:creationId xmlns:a16="http://schemas.microsoft.com/office/drawing/2014/main" id="{BBE58B4B-0369-4E08-AA99-E9098553DF91}"/>
            </a:ext>
          </a:extLst>
        </xdr:cNvPr>
        <xdr:cNvSpPr txBox="1"/>
      </xdr:nvSpPr>
      <xdr:spPr>
        <a:xfrm>
          <a:off x="12449175" y="971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133350</xdr:rowOff>
    </xdr:from>
    <xdr:to>
      <xdr:col>65</xdr:col>
      <xdr:colOff>53975</xdr:colOff>
      <xdr:row>58</xdr:row>
      <xdr:rowOff>63500</xdr:rowOff>
    </xdr:to>
    <xdr:sp macro="" textlink="">
      <xdr:nvSpPr>
        <xdr:cNvPr id="278" name="楕円 277">
          <a:extLst>
            <a:ext uri="{FF2B5EF4-FFF2-40B4-BE49-F238E27FC236}">
              <a16:creationId xmlns:a16="http://schemas.microsoft.com/office/drawing/2014/main" id="{7F3F4187-384B-44D1-88B5-56A0A8016380}"/>
            </a:ext>
          </a:extLst>
        </xdr:cNvPr>
        <xdr:cNvSpPr/>
      </xdr:nvSpPr>
      <xdr:spPr>
        <a:xfrm>
          <a:off x="11938000" y="954405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73677</xdr:rowOff>
    </xdr:from>
    <xdr:ext cx="762000" cy="259045"/>
    <xdr:sp macro="" textlink="">
      <xdr:nvSpPr>
        <xdr:cNvPr id="279" name="テキスト ボックス 278">
          <a:extLst>
            <a:ext uri="{FF2B5EF4-FFF2-40B4-BE49-F238E27FC236}">
              <a16:creationId xmlns:a16="http://schemas.microsoft.com/office/drawing/2014/main" id="{D98556DA-D578-4A67-AEAF-2A89FAFBB537}"/>
            </a:ext>
          </a:extLst>
        </xdr:cNvPr>
        <xdr:cNvSpPr txBox="1"/>
      </xdr:nvSpPr>
      <xdr:spPr>
        <a:xfrm>
          <a:off x="11623675" y="931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a:extLst>
            <a:ext uri="{FF2B5EF4-FFF2-40B4-BE49-F238E27FC236}">
              <a16:creationId xmlns:a16="http://schemas.microsoft.com/office/drawing/2014/main" id="{46A790A0-E029-4E93-8ED3-545EF8F45AD2}"/>
            </a:ext>
          </a:extLst>
        </xdr:cNvPr>
        <xdr:cNvSpPr/>
      </xdr:nvSpPr>
      <xdr:spPr>
        <a:xfrm>
          <a:off x="11461750" y="4527550"/>
          <a:ext cx="4257675"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a:extLst>
            <a:ext uri="{FF2B5EF4-FFF2-40B4-BE49-F238E27FC236}">
              <a16:creationId xmlns:a16="http://schemas.microsoft.com/office/drawing/2014/main" id="{92F16450-2A61-49D0-8B8B-561008A5539E}"/>
            </a:ext>
          </a:extLst>
        </xdr:cNvPr>
        <xdr:cNvSpPr/>
      </xdr:nvSpPr>
      <xdr:spPr>
        <a:xfrm>
          <a:off x="15732125" y="459105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a:extLst>
            <a:ext uri="{FF2B5EF4-FFF2-40B4-BE49-F238E27FC236}">
              <a16:creationId xmlns:a16="http://schemas.microsoft.com/office/drawing/2014/main" id="{35D166E3-F35B-47F4-836B-4D0E658EBBEB}"/>
            </a:ext>
          </a:extLst>
        </xdr:cNvPr>
        <xdr:cNvSpPr/>
      </xdr:nvSpPr>
      <xdr:spPr>
        <a:xfrm>
          <a:off x="15732125" y="477520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a:extLst>
            <a:ext uri="{FF2B5EF4-FFF2-40B4-BE49-F238E27FC236}">
              <a16:creationId xmlns:a16="http://schemas.microsoft.com/office/drawing/2014/main" id="{B9725CD5-D6C3-49D7-A5DB-EC3EDFB6D0FA}"/>
            </a:ext>
          </a:extLst>
        </xdr:cNvPr>
        <xdr:cNvSpPr/>
      </xdr:nvSpPr>
      <xdr:spPr>
        <a:xfrm>
          <a:off x="17294225" y="4591050"/>
          <a:ext cx="1285875"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a:extLst>
            <a:ext uri="{FF2B5EF4-FFF2-40B4-BE49-F238E27FC236}">
              <a16:creationId xmlns:a16="http://schemas.microsoft.com/office/drawing/2014/main" id="{1B597023-A358-4AFB-9D2C-A81E6766B3B3}"/>
            </a:ext>
          </a:extLst>
        </xdr:cNvPr>
        <xdr:cNvSpPr/>
      </xdr:nvSpPr>
      <xdr:spPr>
        <a:xfrm>
          <a:off x="17294225" y="4775200"/>
          <a:ext cx="1285875"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a:extLst>
            <a:ext uri="{FF2B5EF4-FFF2-40B4-BE49-F238E27FC236}">
              <a16:creationId xmlns:a16="http://schemas.microsoft.com/office/drawing/2014/main" id="{4742EC12-1A6A-4C0D-9C88-20BE2353684B}"/>
            </a:ext>
          </a:extLst>
        </xdr:cNvPr>
        <xdr:cNvSpPr/>
      </xdr:nvSpPr>
      <xdr:spPr>
        <a:xfrm>
          <a:off x="18780125" y="459105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a:extLst>
            <a:ext uri="{FF2B5EF4-FFF2-40B4-BE49-F238E27FC236}">
              <a16:creationId xmlns:a16="http://schemas.microsoft.com/office/drawing/2014/main" id="{A5CB11F5-8572-4EC7-9DEF-8D3C75809A6F}"/>
            </a:ext>
          </a:extLst>
        </xdr:cNvPr>
        <xdr:cNvSpPr/>
      </xdr:nvSpPr>
      <xdr:spPr>
        <a:xfrm>
          <a:off x="18780125" y="477520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a:extLst>
            <a:ext uri="{FF2B5EF4-FFF2-40B4-BE49-F238E27FC236}">
              <a16:creationId xmlns:a16="http://schemas.microsoft.com/office/drawing/2014/main" id="{55EF810B-03A7-4F99-BC9F-E54F55578BB1}"/>
            </a:ext>
          </a:extLst>
        </xdr:cNvPr>
        <xdr:cNvSpPr/>
      </xdr:nvSpPr>
      <xdr:spPr>
        <a:xfrm>
          <a:off x="11461750" y="5080000"/>
          <a:ext cx="4257675" cy="21971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a:extLst>
            <a:ext uri="{FF2B5EF4-FFF2-40B4-BE49-F238E27FC236}">
              <a16:creationId xmlns:a16="http://schemas.microsoft.com/office/drawing/2014/main" id="{D20B2191-01DA-412D-8AD7-DC75884C5BC3}"/>
            </a:ext>
          </a:extLst>
        </xdr:cNvPr>
        <xdr:cNvSpPr/>
      </xdr:nvSpPr>
      <xdr:spPr>
        <a:xfrm>
          <a:off x="16021050" y="5080000"/>
          <a:ext cx="4918075" cy="21971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a:extLst>
            <a:ext uri="{FF2B5EF4-FFF2-40B4-BE49-F238E27FC236}">
              <a16:creationId xmlns:a16="http://schemas.microsoft.com/office/drawing/2014/main" id="{F7C4FA9A-5164-45FE-B62B-8505C7252D26}"/>
            </a:ext>
          </a:extLst>
        </xdr:cNvPr>
        <xdr:cNvSpPr/>
      </xdr:nvSpPr>
      <xdr:spPr>
        <a:xfrm>
          <a:off x="16081375" y="5080000"/>
          <a:ext cx="3508375"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a:extLst>
            <a:ext uri="{FF2B5EF4-FFF2-40B4-BE49-F238E27FC236}">
              <a16:creationId xmlns:a16="http://schemas.microsoft.com/office/drawing/2014/main" id="{3BC8BA07-4086-4831-A5E7-6077964573FE}"/>
            </a:ext>
          </a:extLst>
        </xdr:cNvPr>
        <xdr:cNvSpPr txBox="1"/>
      </xdr:nvSpPr>
      <xdr:spPr>
        <a:xfrm>
          <a:off x="16119475" y="5384800"/>
          <a:ext cx="4683125" cy="183515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100" b="0" i="0">
              <a:solidFill>
                <a:schemeClr val="dk1"/>
              </a:solidFill>
              <a:effectLst/>
              <a:latin typeface="+mn-lt"/>
              <a:ea typeface="+mn-ea"/>
              <a:cs typeface="+mn-cs"/>
            </a:rPr>
            <a:t>　</a:t>
          </a:r>
          <a:r>
            <a:rPr lang="ja-JP" altLang="ja-JP" sz="1100" b="0" i="0">
              <a:solidFill>
                <a:schemeClr val="dk1"/>
              </a:solidFill>
              <a:effectLst/>
              <a:latin typeface="+mn-lt"/>
              <a:ea typeface="+mn-ea"/>
              <a:cs typeface="+mn-cs"/>
            </a:rPr>
            <a:t>補助費等は下水道事業会計への負担金・補助金（▲</a:t>
          </a:r>
          <a:r>
            <a:rPr lang="en-US" altLang="ja-JP" sz="1100" b="0" i="0">
              <a:solidFill>
                <a:schemeClr val="dk1"/>
              </a:solidFill>
              <a:effectLst/>
              <a:latin typeface="+mn-lt"/>
              <a:ea typeface="+mn-ea"/>
              <a:cs typeface="+mn-cs"/>
            </a:rPr>
            <a:t>1.3</a:t>
          </a:r>
          <a:r>
            <a:rPr lang="ja-JP" altLang="ja-JP" sz="1100" b="0" i="0">
              <a:solidFill>
                <a:schemeClr val="dk1"/>
              </a:solidFill>
              <a:effectLst/>
              <a:latin typeface="+mn-lt"/>
              <a:ea typeface="+mn-ea"/>
              <a:cs typeface="+mn-cs"/>
            </a:rPr>
            <a:t>億円）の減などにより、前年度と比べ</a:t>
          </a:r>
          <a:r>
            <a:rPr lang="en-US" altLang="ja-JP" sz="1100" b="0" i="0">
              <a:solidFill>
                <a:schemeClr val="dk1"/>
              </a:solidFill>
              <a:effectLst/>
              <a:latin typeface="+mn-lt"/>
              <a:ea typeface="+mn-ea"/>
              <a:cs typeface="+mn-cs"/>
            </a:rPr>
            <a:t>0.6</a:t>
          </a:r>
          <a:r>
            <a:rPr lang="ja-JP" altLang="ja-JP" sz="1100" b="0" i="0">
              <a:solidFill>
                <a:schemeClr val="dk1"/>
              </a:solidFill>
              <a:effectLst/>
              <a:latin typeface="+mn-lt"/>
              <a:ea typeface="+mn-ea"/>
              <a:cs typeface="+mn-cs"/>
            </a:rPr>
            <a:t>億円減少したものの、分母である経常一般財源収入が</a:t>
          </a:r>
          <a:r>
            <a:rPr lang="en-US" altLang="ja-JP" sz="1100" b="0" i="0">
              <a:solidFill>
                <a:schemeClr val="dk1"/>
              </a:solidFill>
              <a:effectLst/>
              <a:latin typeface="+mn-lt"/>
              <a:ea typeface="+mn-ea"/>
              <a:cs typeface="+mn-cs"/>
            </a:rPr>
            <a:t>22.2</a:t>
          </a:r>
          <a:r>
            <a:rPr lang="ja-JP" altLang="ja-JP" sz="1100" b="0" i="0">
              <a:solidFill>
                <a:schemeClr val="dk1"/>
              </a:solidFill>
              <a:effectLst/>
              <a:latin typeface="+mn-lt"/>
              <a:ea typeface="+mn-ea"/>
              <a:cs typeface="+mn-cs"/>
            </a:rPr>
            <a:t>億円減少したので、比率としては増加した。</a:t>
          </a:r>
          <a:r>
            <a:rPr kumimoji="1" lang="ja-JP" altLang="ja-JP" sz="1100">
              <a:solidFill>
                <a:schemeClr val="dk1"/>
              </a:solidFill>
              <a:effectLst/>
              <a:latin typeface="+mn-lt"/>
              <a:ea typeface="+mn-ea"/>
              <a:cs typeface="+mn-cs"/>
            </a:rPr>
            <a:t>今後も補助金の効果や必要性などの見直しを継続的に進めていく。</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91" name="テキスト ボックス 290">
          <a:extLst>
            <a:ext uri="{FF2B5EF4-FFF2-40B4-BE49-F238E27FC236}">
              <a16:creationId xmlns:a16="http://schemas.microsoft.com/office/drawing/2014/main" id="{E057E9FB-D9DA-4FCF-BC8D-79E76FE8E406}"/>
            </a:ext>
          </a:extLst>
        </xdr:cNvPr>
        <xdr:cNvSpPr txBox="1"/>
      </xdr:nvSpPr>
      <xdr:spPr>
        <a:xfrm>
          <a:off x="11423650" y="48958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a:extLst>
            <a:ext uri="{FF2B5EF4-FFF2-40B4-BE49-F238E27FC236}">
              <a16:creationId xmlns:a16="http://schemas.microsoft.com/office/drawing/2014/main" id="{AA18E65B-2379-4148-A72A-47A441648536}"/>
            </a:ext>
          </a:extLst>
        </xdr:cNvPr>
        <xdr:cNvCxnSpPr/>
      </xdr:nvCxnSpPr>
      <xdr:spPr>
        <a:xfrm>
          <a:off x="11461750" y="72771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a:extLst>
            <a:ext uri="{FF2B5EF4-FFF2-40B4-BE49-F238E27FC236}">
              <a16:creationId xmlns:a16="http://schemas.microsoft.com/office/drawing/2014/main" id="{29F01DF0-A02C-4F99-9980-10EB5CD2E081}"/>
            </a:ext>
          </a:extLst>
        </xdr:cNvPr>
        <xdr:cNvSpPr txBox="1"/>
      </xdr:nvSpPr>
      <xdr:spPr>
        <a:xfrm>
          <a:off x="11001375" y="71412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146050</xdr:rowOff>
    </xdr:from>
    <xdr:to>
      <xdr:col>85</xdr:col>
      <xdr:colOff>66675</xdr:colOff>
      <xdr:row>41</xdr:row>
      <xdr:rowOff>146050</xdr:rowOff>
    </xdr:to>
    <xdr:cxnSp macro="">
      <xdr:nvCxnSpPr>
        <xdr:cNvPr id="294" name="直線コネクタ 293">
          <a:extLst>
            <a:ext uri="{FF2B5EF4-FFF2-40B4-BE49-F238E27FC236}">
              <a16:creationId xmlns:a16="http://schemas.microsoft.com/office/drawing/2014/main" id="{D2B8F661-7579-4B6D-90E1-16CBE963865A}"/>
            </a:ext>
          </a:extLst>
        </xdr:cNvPr>
        <xdr:cNvCxnSpPr/>
      </xdr:nvCxnSpPr>
      <xdr:spPr>
        <a:xfrm>
          <a:off x="11461750" y="691515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3827</xdr:rowOff>
    </xdr:from>
    <xdr:ext cx="508000" cy="259045"/>
    <xdr:sp macro="" textlink="">
      <xdr:nvSpPr>
        <xdr:cNvPr id="295" name="テキスト ボックス 294">
          <a:extLst>
            <a:ext uri="{FF2B5EF4-FFF2-40B4-BE49-F238E27FC236}">
              <a16:creationId xmlns:a16="http://schemas.microsoft.com/office/drawing/2014/main" id="{267E5A38-954B-4053-A530-67A898A09E7E}"/>
            </a:ext>
          </a:extLst>
        </xdr:cNvPr>
        <xdr:cNvSpPr txBox="1"/>
      </xdr:nvSpPr>
      <xdr:spPr>
        <a:xfrm>
          <a:off x="11001375" y="67729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39</xdr:row>
      <xdr:rowOff>107950</xdr:rowOff>
    </xdr:from>
    <xdr:to>
      <xdr:col>85</xdr:col>
      <xdr:colOff>66675</xdr:colOff>
      <xdr:row>39</xdr:row>
      <xdr:rowOff>107950</xdr:rowOff>
    </xdr:to>
    <xdr:cxnSp macro="">
      <xdr:nvCxnSpPr>
        <xdr:cNvPr id="296" name="直線コネクタ 295">
          <a:extLst>
            <a:ext uri="{FF2B5EF4-FFF2-40B4-BE49-F238E27FC236}">
              <a16:creationId xmlns:a16="http://schemas.microsoft.com/office/drawing/2014/main" id="{3548FDAB-2F05-45D2-AF31-D148240F5A5C}"/>
            </a:ext>
          </a:extLst>
        </xdr:cNvPr>
        <xdr:cNvCxnSpPr/>
      </xdr:nvCxnSpPr>
      <xdr:spPr>
        <a:xfrm>
          <a:off x="11461750" y="654685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38</xdr:row>
      <xdr:rowOff>137177</xdr:rowOff>
    </xdr:from>
    <xdr:ext cx="508000" cy="259045"/>
    <xdr:sp macro="" textlink="">
      <xdr:nvSpPr>
        <xdr:cNvPr id="297" name="テキスト ボックス 296">
          <a:extLst>
            <a:ext uri="{FF2B5EF4-FFF2-40B4-BE49-F238E27FC236}">
              <a16:creationId xmlns:a16="http://schemas.microsoft.com/office/drawing/2014/main" id="{A8DEF616-BCC4-4DD5-8F0D-32C49F86FD21}"/>
            </a:ext>
          </a:extLst>
        </xdr:cNvPr>
        <xdr:cNvSpPr txBox="1"/>
      </xdr:nvSpPr>
      <xdr:spPr>
        <a:xfrm>
          <a:off x="11001375" y="64109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98" name="直線コネクタ 297">
          <a:extLst>
            <a:ext uri="{FF2B5EF4-FFF2-40B4-BE49-F238E27FC236}">
              <a16:creationId xmlns:a16="http://schemas.microsoft.com/office/drawing/2014/main" id="{4724CFFD-8FF5-413C-9F37-AD7242DCD04B}"/>
            </a:ext>
          </a:extLst>
        </xdr:cNvPr>
        <xdr:cNvCxnSpPr/>
      </xdr:nvCxnSpPr>
      <xdr:spPr>
        <a:xfrm>
          <a:off x="11461750" y="617855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299" name="テキスト ボックス 298">
          <a:extLst>
            <a:ext uri="{FF2B5EF4-FFF2-40B4-BE49-F238E27FC236}">
              <a16:creationId xmlns:a16="http://schemas.microsoft.com/office/drawing/2014/main" id="{23AE24AD-7BB9-4368-B2DC-CF863D12255D}"/>
            </a:ext>
          </a:extLst>
        </xdr:cNvPr>
        <xdr:cNvSpPr txBox="1"/>
      </xdr:nvSpPr>
      <xdr:spPr>
        <a:xfrm>
          <a:off x="11001375"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35</xdr:row>
      <xdr:rowOff>31750</xdr:rowOff>
    </xdr:from>
    <xdr:to>
      <xdr:col>85</xdr:col>
      <xdr:colOff>66675</xdr:colOff>
      <xdr:row>35</xdr:row>
      <xdr:rowOff>31750</xdr:rowOff>
    </xdr:to>
    <xdr:cxnSp macro="">
      <xdr:nvCxnSpPr>
        <xdr:cNvPr id="300" name="直線コネクタ 299">
          <a:extLst>
            <a:ext uri="{FF2B5EF4-FFF2-40B4-BE49-F238E27FC236}">
              <a16:creationId xmlns:a16="http://schemas.microsoft.com/office/drawing/2014/main" id="{46A1ABC4-9E85-4910-8449-1CC81AC2F6D4}"/>
            </a:ext>
          </a:extLst>
        </xdr:cNvPr>
        <xdr:cNvCxnSpPr/>
      </xdr:nvCxnSpPr>
      <xdr:spPr>
        <a:xfrm>
          <a:off x="11461750" y="581025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34</xdr:row>
      <xdr:rowOff>60977</xdr:rowOff>
    </xdr:from>
    <xdr:ext cx="508000" cy="259045"/>
    <xdr:sp macro="" textlink="">
      <xdr:nvSpPr>
        <xdr:cNvPr id="301" name="テキスト ボックス 300">
          <a:extLst>
            <a:ext uri="{FF2B5EF4-FFF2-40B4-BE49-F238E27FC236}">
              <a16:creationId xmlns:a16="http://schemas.microsoft.com/office/drawing/2014/main" id="{EE04B055-94A1-43B7-A35E-06D8FFCA4453}"/>
            </a:ext>
          </a:extLst>
        </xdr:cNvPr>
        <xdr:cNvSpPr txBox="1"/>
      </xdr:nvSpPr>
      <xdr:spPr>
        <a:xfrm>
          <a:off x="11001375" y="56743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165100</xdr:rowOff>
    </xdr:from>
    <xdr:to>
      <xdr:col>85</xdr:col>
      <xdr:colOff>66675</xdr:colOff>
      <xdr:row>32</xdr:row>
      <xdr:rowOff>165100</xdr:rowOff>
    </xdr:to>
    <xdr:cxnSp macro="">
      <xdr:nvCxnSpPr>
        <xdr:cNvPr id="302" name="直線コネクタ 301">
          <a:extLst>
            <a:ext uri="{FF2B5EF4-FFF2-40B4-BE49-F238E27FC236}">
              <a16:creationId xmlns:a16="http://schemas.microsoft.com/office/drawing/2014/main" id="{65AAC357-3366-4D91-854C-7129819121AA}"/>
            </a:ext>
          </a:extLst>
        </xdr:cNvPr>
        <xdr:cNvCxnSpPr/>
      </xdr:nvCxnSpPr>
      <xdr:spPr>
        <a:xfrm>
          <a:off x="11461750" y="54483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22877</xdr:rowOff>
    </xdr:from>
    <xdr:ext cx="508000" cy="259045"/>
    <xdr:sp macro="" textlink="">
      <xdr:nvSpPr>
        <xdr:cNvPr id="303" name="テキスト ボックス 302">
          <a:extLst>
            <a:ext uri="{FF2B5EF4-FFF2-40B4-BE49-F238E27FC236}">
              <a16:creationId xmlns:a16="http://schemas.microsoft.com/office/drawing/2014/main" id="{0841BC88-E854-4853-83CF-9D55E91CC52B}"/>
            </a:ext>
          </a:extLst>
        </xdr:cNvPr>
        <xdr:cNvSpPr txBox="1"/>
      </xdr:nvSpPr>
      <xdr:spPr>
        <a:xfrm>
          <a:off x="11001375" y="530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4" name="直線コネクタ 303">
          <a:extLst>
            <a:ext uri="{FF2B5EF4-FFF2-40B4-BE49-F238E27FC236}">
              <a16:creationId xmlns:a16="http://schemas.microsoft.com/office/drawing/2014/main" id="{6A7BC8C6-7D5D-4E38-BF07-FE6ED7C1E6E0}"/>
            </a:ext>
          </a:extLst>
        </xdr:cNvPr>
        <xdr:cNvCxnSpPr/>
      </xdr:nvCxnSpPr>
      <xdr:spPr>
        <a:xfrm>
          <a:off x="11461750" y="50800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5" name="テキスト ボックス 304">
          <a:extLst>
            <a:ext uri="{FF2B5EF4-FFF2-40B4-BE49-F238E27FC236}">
              <a16:creationId xmlns:a16="http://schemas.microsoft.com/office/drawing/2014/main" id="{E4F20A8B-674C-4FC9-B059-BDE05A822964}"/>
            </a:ext>
          </a:extLst>
        </xdr:cNvPr>
        <xdr:cNvSpPr txBox="1"/>
      </xdr:nvSpPr>
      <xdr:spPr>
        <a:xfrm>
          <a:off x="11001375" y="49441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6" name="補助費等グラフ枠">
          <a:extLst>
            <a:ext uri="{FF2B5EF4-FFF2-40B4-BE49-F238E27FC236}">
              <a16:creationId xmlns:a16="http://schemas.microsoft.com/office/drawing/2014/main" id="{862F1828-B553-4F9B-B4EF-491159844AE9}"/>
            </a:ext>
          </a:extLst>
        </xdr:cNvPr>
        <xdr:cNvSpPr/>
      </xdr:nvSpPr>
      <xdr:spPr>
        <a:xfrm>
          <a:off x="11461750" y="5080000"/>
          <a:ext cx="4257675" cy="21971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32</xdr:row>
      <xdr:rowOff>66040</xdr:rowOff>
    </xdr:from>
    <xdr:to>
      <xdr:col>82</xdr:col>
      <xdr:colOff>107950</xdr:colOff>
      <xdr:row>40</xdr:row>
      <xdr:rowOff>73660</xdr:rowOff>
    </xdr:to>
    <xdr:cxnSp macro="">
      <xdr:nvCxnSpPr>
        <xdr:cNvPr id="307" name="直線コネクタ 306">
          <a:extLst>
            <a:ext uri="{FF2B5EF4-FFF2-40B4-BE49-F238E27FC236}">
              <a16:creationId xmlns:a16="http://schemas.microsoft.com/office/drawing/2014/main" id="{78778FBF-7E74-44B5-B313-0EBB4ED45BAE}"/>
            </a:ext>
          </a:extLst>
        </xdr:cNvPr>
        <xdr:cNvCxnSpPr/>
      </xdr:nvCxnSpPr>
      <xdr:spPr>
        <a:xfrm flipV="1">
          <a:off x="15208250" y="5349240"/>
          <a:ext cx="0" cy="13284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45737</xdr:rowOff>
    </xdr:from>
    <xdr:ext cx="762000" cy="259045"/>
    <xdr:sp macro="" textlink="">
      <xdr:nvSpPr>
        <xdr:cNvPr id="308" name="補助費等最小値テキスト">
          <a:extLst>
            <a:ext uri="{FF2B5EF4-FFF2-40B4-BE49-F238E27FC236}">
              <a16:creationId xmlns:a16="http://schemas.microsoft.com/office/drawing/2014/main" id="{36C0DDAB-52D8-4D49-BB60-B24AEFB70595}"/>
            </a:ext>
          </a:extLst>
        </xdr:cNvPr>
        <xdr:cNvSpPr txBox="1"/>
      </xdr:nvSpPr>
      <xdr:spPr>
        <a:xfrm>
          <a:off x="15284450" y="6649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73660</xdr:rowOff>
    </xdr:from>
    <xdr:to>
      <xdr:col>82</xdr:col>
      <xdr:colOff>196850</xdr:colOff>
      <xdr:row>40</xdr:row>
      <xdr:rowOff>73660</xdr:rowOff>
    </xdr:to>
    <xdr:cxnSp macro="">
      <xdr:nvCxnSpPr>
        <xdr:cNvPr id="309" name="直線コネクタ 308">
          <a:extLst>
            <a:ext uri="{FF2B5EF4-FFF2-40B4-BE49-F238E27FC236}">
              <a16:creationId xmlns:a16="http://schemas.microsoft.com/office/drawing/2014/main" id="{36E1A7B3-2B03-4151-8637-1B290B5DDB24}"/>
            </a:ext>
          </a:extLst>
        </xdr:cNvPr>
        <xdr:cNvCxnSpPr/>
      </xdr:nvCxnSpPr>
      <xdr:spPr>
        <a:xfrm>
          <a:off x="15119350" y="6677660"/>
          <a:ext cx="1651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30</xdr:row>
      <xdr:rowOff>152417</xdr:rowOff>
    </xdr:from>
    <xdr:ext cx="762000" cy="259045"/>
    <xdr:sp macro="" textlink="">
      <xdr:nvSpPr>
        <xdr:cNvPr id="310" name="補助費等最大値テキスト">
          <a:extLst>
            <a:ext uri="{FF2B5EF4-FFF2-40B4-BE49-F238E27FC236}">
              <a16:creationId xmlns:a16="http://schemas.microsoft.com/office/drawing/2014/main" id="{DB7A532D-8E08-4130-ADB3-B3823DAB1853}"/>
            </a:ext>
          </a:extLst>
        </xdr:cNvPr>
        <xdr:cNvSpPr txBox="1"/>
      </xdr:nvSpPr>
      <xdr:spPr>
        <a:xfrm>
          <a:off x="15284450" y="5105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32</xdr:row>
      <xdr:rowOff>66040</xdr:rowOff>
    </xdr:from>
    <xdr:to>
      <xdr:col>82</xdr:col>
      <xdr:colOff>196850</xdr:colOff>
      <xdr:row>32</xdr:row>
      <xdr:rowOff>66040</xdr:rowOff>
    </xdr:to>
    <xdr:cxnSp macro="">
      <xdr:nvCxnSpPr>
        <xdr:cNvPr id="311" name="直線コネクタ 310">
          <a:extLst>
            <a:ext uri="{FF2B5EF4-FFF2-40B4-BE49-F238E27FC236}">
              <a16:creationId xmlns:a16="http://schemas.microsoft.com/office/drawing/2014/main" id="{2EAEA1C5-DC46-4B1A-86D9-3E84D5BE2BEF}"/>
            </a:ext>
          </a:extLst>
        </xdr:cNvPr>
        <xdr:cNvCxnSpPr/>
      </xdr:nvCxnSpPr>
      <xdr:spPr>
        <a:xfrm>
          <a:off x="15119350" y="5349240"/>
          <a:ext cx="1651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34</xdr:row>
      <xdr:rowOff>20320</xdr:rowOff>
    </xdr:from>
    <xdr:to>
      <xdr:col>82</xdr:col>
      <xdr:colOff>107950</xdr:colOff>
      <xdr:row>34</xdr:row>
      <xdr:rowOff>27940</xdr:rowOff>
    </xdr:to>
    <xdr:cxnSp macro="">
      <xdr:nvCxnSpPr>
        <xdr:cNvPr id="312" name="直線コネクタ 311">
          <a:extLst>
            <a:ext uri="{FF2B5EF4-FFF2-40B4-BE49-F238E27FC236}">
              <a16:creationId xmlns:a16="http://schemas.microsoft.com/office/drawing/2014/main" id="{1F0A8380-53EE-4DD1-996D-3A642ECA68DD}"/>
            </a:ext>
          </a:extLst>
        </xdr:cNvPr>
        <xdr:cNvCxnSpPr/>
      </xdr:nvCxnSpPr>
      <xdr:spPr>
        <a:xfrm>
          <a:off x="14433550" y="5633720"/>
          <a:ext cx="7747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34</xdr:row>
      <xdr:rowOff>17797</xdr:rowOff>
    </xdr:from>
    <xdr:ext cx="762000" cy="259045"/>
    <xdr:sp macro="" textlink="">
      <xdr:nvSpPr>
        <xdr:cNvPr id="313" name="補助費等平均値テキスト">
          <a:extLst>
            <a:ext uri="{FF2B5EF4-FFF2-40B4-BE49-F238E27FC236}">
              <a16:creationId xmlns:a16="http://schemas.microsoft.com/office/drawing/2014/main" id="{4E31FC02-9B14-4463-8E29-DDC0BC3F0FA3}"/>
            </a:ext>
          </a:extLst>
        </xdr:cNvPr>
        <xdr:cNvSpPr txBox="1"/>
      </xdr:nvSpPr>
      <xdr:spPr>
        <a:xfrm>
          <a:off x="15284450" y="56311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34</xdr:row>
      <xdr:rowOff>45720</xdr:rowOff>
    </xdr:from>
    <xdr:to>
      <xdr:col>82</xdr:col>
      <xdr:colOff>158750</xdr:colOff>
      <xdr:row>34</xdr:row>
      <xdr:rowOff>147320</xdr:rowOff>
    </xdr:to>
    <xdr:sp macro="" textlink="">
      <xdr:nvSpPr>
        <xdr:cNvPr id="314" name="フローチャート: 判断 313">
          <a:extLst>
            <a:ext uri="{FF2B5EF4-FFF2-40B4-BE49-F238E27FC236}">
              <a16:creationId xmlns:a16="http://schemas.microsoft.com/office/drawing/2014/main" id="{38F33B93-EAD3-4644-98E8-D687D2DEDC6E}"/>
            </a:ext>
          </a:extLst>
        </xdr:cNvPr>
        <xdr:cNvSpPr/>
      </xdr:nvSpPr>
      <xdr:spPr>
        <a:xfrm>
          <a:off x="15157450" y="5659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34</xdr:row>
      <xdr:rowOff>5080</xdr:rowOff>
    </xdr:from>
    <xdr:to>
      <xdr:col>78</xdr:col>
      <xdr:colOff>69850</xdr:colOff>
      <xdr:row>34</xdr:row>
      <xdr:rowOff>20320</xdr:rowOff>
    </xdr:to>
    <xdr:cxnSp macro="">
      <xdr:nvCxnSpPr>
        <xdr:cNvPr id="315" name="直線コネクタ 314">
          <a:extLst>
            <a:ext uri="{FF2B5EF4-FFF2-40B4-BE49-F238E27FC236}">
              <a16:creationId xmlns:a16="http://schemas.microsoft.com/office/drawing/2014/main" id="{D4DC06EE-D4DB-48A3-881C-E61634A5CF45}"/>
            </a:ext>
          </a:extLst>
        </xdr:cNvPr>
        <xdr:cNvCxnSpPr/>
      </xdr:nvCxnSpPr>
      <xdr:spPr>
        <a:xfrm>
          <a:off x="13623925" y="5618480"/>
          <a:ext cx="809625"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34</xdr:row>
      <xdr:rowOff>22860</xdr:rowOff>
    </xdr:from>
    <xdr:to>
      <xdr:col>78</xdr:col>
      <xdr:colOff>120650</xdr:colOff>
      <xdr:row>34</xdr:row>
      <xdr:rowOff>124460</xdr:rowOff>
    </xdr:to>
    <xdr:sp macro="" textlink="">
      <xdr:nvSpPr>
        <xdr:cNvPr id="316" name="フローチャート: 判断 315">
          <a:extLst>
            <a:ext uri="{FF2B5EF4-FFF2-40B4-BE49-F238E27FC236}">
              <a16:creationId xmlns:a16="http://schemas.microsoft.com/office/drawing/2014/main" id="{5F4C56E0-AFD1-45A1-9540-ECB2A00A4D65}"/>
            </a:ext>
          </a:extLst>
        </xdr:cNvPr>
        <xdr:cNvSpPr/>
      </xdr:nvSpPr>
      <xdr:spPr>
        <a:xfrm>
          <a:off x="14382750" y="5636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109237</xdr:rowOff>
    </xdr:from>
    <xdr:ext cx="736600" cy="259045"/>
    <xdr:sp macro="" textlink="">
      <xdr:nvSpPr>
        <xdr:cNvPr id="317" name="テキスト ボックス 316">
          <a:extLst>
            <a:ext uri="{FF2B5EF4-FFF2-40B4-BE49-F238E27FC236}">
              <a16:creationId xmlns:a16="http://schemas.microsoft.com/office/drawing/2014/main" id="{19911952-0581-476F-826F-7152CE29909C}"/>
            </a:ext>
          </a:extLst>
        </xdr:cNvPr>
        <xdr:cNvSpPr txBox="1"/>
      </xdr:nvSpPr>
      <xdr:spPr>
        <a:xfrm>
          <a:off x="14084300" y="57226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34</xdr:row>
      <xdr:rowOff>5080</xdr:rowOff>
    </xdr:from>
    <xdr:to>
      <xdr:col>73</xdr:col>
      <xdr:colOff>180975</xdr:colOff>
      <xdr:row>34</xdr:row>
      <xdr:rowOff>50800</xdr:rowOff>
    </xdr:to>
    <xdr:cxnSp macro="">
      <xdr:nvCxnSpPr>
        <xdr:cNvPr id="318" name="直線コネクタ 317">
          <a:extLst>
            <a:ext uri="{FF2B5EF4-FFF2-40B4-BE49-F238E27FC236}">
              <a16:creationId xmlns:a16="http://schemas.microsoft.com/office/drawing/2014/main" id="{77D9BC62-290E-445F-B76F-4297EAEEB668}"/>
            </a:ext>
          </a:extLst>
        </xdr:cNvPr>
        <xdr:cNvCxnSpPr/>
      </xdr:nvCxnSpPr>
      <xdr:spPr>
        <a:xfrm flipV="1">
          <a:off x="12798425" y="5618480"/>
          <a:ext cx="8255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34</xdr:row>
      <xdr:rowOff>53340</xdr:rowOff>
    </xdr:from>
    <xdr:to>
      <xdr:col>74</xdr:col>
      <xdr:colOff>31750</xdr:colOff>
      <xdr:row>34</xdr:row>
      <xdr:rowOff>154940</xdr:rowOff>
    </xdr:to>
    <xdr:sp macro="" textlink="">
      <xdr:nvSpPr>
        <xdr:cNvPr id="319" name="フローチャート: 判断 318">
          <a:extLst>
            <a:ext uri="{FF2B5EF4-FFF2-40B4-BE49-F238E27FC236}">
              <a16:creationId xmlns:a16="http://schemas.microsoft.com/office/drawing/2014/main" id="{9312DB0F-DC61-4E5C-AC45-ADC0EDF7301D}"/>
            </a:ext>
          </a:extLst>
        </xdr:cNvPr>
        <xdr:cNvSpPr/>
      </xdr:nvSpPr>
      <xdr:spPr>
        <a:xfrm>
          <a:off x="13573125" y="5666740"/>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139717</xdr:rowOff>
    </xdr:from>
    <xdr:ext cx="762000" cy="259045"/>
    <xdr:sp macro="" textlink="">
      <xdr:nvSpPr>
        <xdr:cNvPr id="320" name="テキスト ボックス 319">
          <a:extLst>
            <a:ext uri="{FF2B5EF4-FFF2-40B4-BE49-F238E27FC236}">
              <a16:creationId xmlns:a16="http://schemas.microsoft.com/office/drawing/2014/main" id="{C5BACAF4-FE02-4AF6-92AD-E56322A0DBBD}"/>
            </a:ext>
          </a:extLst>
        </xdr:cNvPr>
        <xdr:cNvSpPr txBox="1"/>
      </xdr:nvSpPr>
      <xdr:spPr>
        <a:xfrm>
          <a:off x="13258800" y="5753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34</xdr:row>
      <xdr:rowOff>50800</xdr:rowOff>
    </xdr:from>
    <xdr:to>
      <xdr:col>69</xdr:col>
      <xdr:colOff>92075</xdr:colOff>
      <xdr:row>34</xdr:row>
      <xdr:rowOff>96520</xdr:rowOff>
    </xdr:to>
    <xdr:cxnSp macro="">
      <xdr:nvCxnSpPr>
        <xdr:cNvPr id="321" name="直線コネクタ 320">
          <a:extLst>
            <a:ext uri="{FF2B5EF4-FFF2-40B4-BE49-F238E27FC236}">
              <a16:creationId xmlns:a16="http://schemas.microsoft.com/office/drawing/2014/main" id="{4F4B20FE-EBC7-4048-9DF7-9D092683B133}"/>
            </a:ext>
          </a:extLst>
        </xdr:cNvPr>
        <xdr:cNvCxnSpPr/>
      </xdr:nvCxnSpPr>
      <xdr:spPr>
        <a:xfrm flipV="1">
          <a:off x="11972925" y="5664200"/>
          <a:ext cx="8255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34</xdr:row>
      <xdr:rowOff>53340</xdr:rowOff>
    </xdr:from>
    <xdr:to>
      <xdr:col>69</xdr:col>
      <xdr:colOff>142875</xdr:colOff>
      <xdr:row>34</xdr:row>
      <xdr:rowOff>154940</xdr:rowOff>
    </xdr:to>
    <xdr:sp macro="" textlink="">
      <xdr:nvSpPr>
        <xdr:cNvPr id="322" name="フローチャート: 判断 321">
          <a:extLst>
            <a:ext uri="{FF2B5EF4-FFF2-40B4-BE49-F238E27FC236}">
              <a16:creationId xmlns:a16="http://schemas.microsoft.com/office/drawing/2014/main" id="{5DA1401D-4819-4985-BC39-B6C20FF13FBE}"/>
            </a:ext>
          </a:extLst>
        </xdr:cNvPr>
        <xdr:cNvSpPr/>
      </xdr:nvSpPr>
      <xdr:spPr>
        <a:xfrm>
          <a:off x="12747625" y="5666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139717</xdr:rowOff>
    </xdr:from>
    <xdr:ext cx="762000" cy="259045"/>
    <xdr:sp macro="" textlink="">
      <xdr:nvSpPr>
        <xdr:cNvPr id="323" name="テキスト ボックス 322">
          <a:extLst>
            <a:ext uri="{FF2B5EF4-FFF2-40B4-BE49-F238E27FC236}">
              <a16:creationId xmlns:a16="http://schemas.microsoft.com/office/drawing/2014/main" id="{2597DBFB-0F3A-422B-BC16-14FFF4365649}"/>
            </a:ext>
          </a:extLst>
        </xdr:cNvPr>
        <xdr:cNvSpPr txBox="1"/>
      </xdr:nvSpPr>
      <xdr:spPr>
        <a:xfrm>
          <a:off x="12449175" y="5753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34</xdr:row>
      <xdr:rowOff>45720</xdr:rowOff>
    </xdr:from>
    <xdr:to>
      <xdr:col>65</xdr:col>
      <xdr:colOff>53975</xdr:colOff>
      <xdr:row>34</xdr:row>
      <xdr:rowOff>147320</xdr:rowOff>
    </xdr:to>
    <xdr:sp macro="" textlink="">
      <xdr:nvSpPr>
        <xdr:cNvPr id="324" name="フローチャート: 判断 323">
          <a:extLst>
            <a:ext uri="{FF2B5EF4-FFF2-40B4-BE49-F238E27FC236}">
              <a16:creationId xmlns:a16="http://schemas.microsoft.com/office/drawing/2014/main" id="{84B1BD00-DBE8-42F5-9CBB-C2ECE035EFC9}"/>
            </a:ext>
          </a:extLst>
        </xdr:cNvPr>
        <xdr:cNvSpPr/>
      </xdr:nvSpPr>
      <xdr:spPr>
        <a:xfrm>
          <a:off x="11938000" y="5659120"/>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32</xdr:row>
      <xdr:rowOff>157497</xdr:rowOff>
    </xdr:from>
    <xdr:ext cx="762000" cy="259045"/>
    <xdr:sp macro="" textlink="">
      <xdr:nvSpPr>
        <xdr:cNvPr id="325" name="テキスト ボックス 324">
          <a:extLst>
            <a:ext uri="{FF2B5EF4-FFF2-40B4-BE49-F238E27FC236}">
              <a16:creationId xmlns:a16="http://schemas.microsoft.com/office/drawing/2014/main" id="{A8EC4428-393E-414B-A546-3158F998CE19}"/>
            </a:ext>
          </a:extLst>
        </xdr:cNvPr>
        <xdr:cNvSpPr txBox="1"/>
      </xdr:nvSpPr>
      <xdr:spPr>
        <a:xfrm>
          <a:off x="11623675" y="5440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121A6EAA-51D6-416E-9779-A8DBA80DC055}"/>
            </a:ext>
          </a:extLst>
        </xdr:cNvPr>
        <xdr:cNvSpPr txBox="1"/>
      </xdr:nvSpPr>
      <xdr:spPr>
        <a:xfrm>
          <a:off x="15008225" y="727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7F520C7A-C8DE-42AD-9EC5-708E31BE3C32}"/>
            </a:ext>
          </a:extLst>
        </xdr:cNvPr>
        <xdr:cNvSpPr txBox="1"/>
      </xdr:nvSpPr>
      <xdr:spPr>
        <a:xfrm>
          <a:off x="14233525" y="727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F1AE3556-78A6-4BE4-97D5-2BA0BD7B8359}"/>
            </a:ext>
          </a:extLst>
        </xdr:cNvPr>
        <xdr:cNvSpPr txBox="1"/>
      </xdr:nvSpPr>
      <xdr:spPr>
        <a:xfrm>
          <a:off x="13423900" y="727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9" name="テキスト ボックス 328">
          <a:extLst>
            <a:ext uri="{FF2B5EF4-FFF2-40B4-BE49-F238E27FC236}">
              <a16:creationId xmlns:a16="http://schemas.microsoft.com/office/drawing/2014/main" id="{5A90FD31-F6BF-4B6F-844B-4AD8447B2968}"/>
            </a:ext>
          </a:extLst>
        </xdr:cNvPr>
        <xdr:cNvSpPr txBox="1"/>
      </xdr:nvSpPr>
      <xdr:spPr>
        <a:xfrm>
          <a:off x="12598400" y="727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0" name="テキスト ボックス 329">
          <a:extLst>
            <a:ext uri="{FF2B5EF4-FFF2-40B4-BE49-F238E27FC236}">
              <a16:creationId xmlns:a16="http://schemas.microsoft.com/office/drawing/2014/main" id="{40954735-822B-42B5-8178-49FA0CC2844E}"/>
            </a:ext>
          </a:extLst>
        </xdr:cNvPr>
        <xdr:cNvSpPr txBox="1"/>
      </xdr:nvSpPr>
      <xdr:spPr>
        <a:xfrm>
          <a:off x="11782425" y="727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33</xdr:row>
      <xdr:rowOff>148590</xdr:rowOff>
    </xdr:from>
    <xdr:to>
      <xdr:col>82</xdr:col>
      <xdr:colOff>158750</xdr:colOff>
      <xdr:row>34</xdr:row>
      <xdr:rowOff>78740</xdr:rowOff>
    </xdr:to>
    <xdr:sp macro="" textlink="">
      <xdr:nvSpPr>
        <xdr:cNvPr id="331" name="楕円 330">
          <a:extLst>
            <a:ext uri="{FF2B5EF4-FFF2-40B4-BE49-F238E27FC236}">
              <a16:creationId xmlns:a16="http://schemas.microsoft.com/office/drawing/2014/main" id="{9EEC0F7F-0C85-4D46-990F-9BF7616E7668}"/>
            </a:ext>
          </a:extLst>
        </xdr:cNvPr>
        <xdr:cNvSpPr/>
      </xdr:nvSpPr>
      <xdr:spPr>
        <a:xfrm>
          <a:off x="15157450" y="559689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32</xdr:row>
      <xdr:rowOff>165117</xdr:rowOff>
    </xdr:from>
    <xdr:ext cx="762000" cy="259045"/>
    <xdr:sp macro="" textlink="">
      <xdr:nvSpPr>
        <xdr:cNvPr id="332" name="補助費等該当値テキスト">
          <a:extLst>
            <a:ext uri="{FF2B5EF4-FFF2-40B4-BE49-F238E27FC236}">
              <a16:creationId xmlns:a16="http://schemas.microsoft.com/office/drawing/2014/main" id="{5D08848C-790E-4470-A8C8-2F43544A059A}"/>
            </a:ext>
          </a:extLst>
        </xdr:cNvPr>
        <xdr:cNvSpPr txBox="1"/>
      </xdr:nvSpPr>
      <xdr:spPr>
        <a:xfrm>
          <a:off x="15284450" y="5448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33</xdr:row>
      <xdr:rowOff>140970</xdr:rowOff>
    </xdr:from>
    <xdr:to>
      <xdr:col>78</xdr:col>
      <xdr:colOff>120650</xdr:colOff>
      <xdr:row>34</xdr:row>
      <xdr:rowOff>71120</xdr:rowOff>
    </xdr:to>
    <xdr:sp macro="" textlink="">
      <xdr:nvSpPr>
        <xdr:cNvPr id="333" name="楕円 332">
          <a:extLst>
            <a:ext uri="{FF2B5EF4-FFF2-40B4-BE49-F238E27FC236}">
              <a16:creationId xmlns:a16="http://schemas.microsoft.com/office/drawing/2014/main" id="{1020244F-6772-4E3A-815C-B64205DF6E6E}"/>
            </a:ext>
          </a:extLst>
        </xdr:cNvPr>
        <xdr:cNvSpPr/>
      </xdr:nvSpPr>
      <xdr:spPr>
        <a:xfrm>
          <a:off x="14382750" y="558927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32</xdr:row>
      <xdr:rowOff>81297</xdr:rowOff>
    </xdr:from>
    <xdr:ext cx="736600" cy="259045"/>
    <xdr:sp macro="" textlink="">
      <xdr:nvSpPr>
        <xdr:cNvPr id="334" name="テキスト ボックス 333">
          <a:extLst>
            <a:ext uri="{FF2B5EF4-FFF2-40B4-BE49-F238E27FC236}">
              <a16:creationId xmlns:a16="http://schemas.microsoft.com/office/drawing/2014/main" id="{7E6DCA99-DBDA-41EF-9C31-63801B5435E2}"/>
            </a:ext>
          </a:extLst>
        </xdr:cNvPr>
        <xdr:cNvSpPr txBox="1"/>
      </xdr:nvSpPr>
      <xdr:spPr>
        <a:xfrm>
          <a:off x="14084300" y="53644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33</xdr:row>
      <xdr:rowOff>125730</xdr:rowOff>
    </xdr:from>
    <xdr:to>
      <xdr:col>74</xdr:col>
      <xdr:colOff>31750</xdr:colOff>
      <xdr:row>34</xdr:row>
      <xdr:rowOff>55880</xdr:rowOff>
    </xdr:to>
    <xdr:sp macro="" textlink="">
      <xdr:nvSpPr>
        <xdr:cNvPr id="335" name="楕円 334">
          <a:extLst>
            <a:ext uri="{FF2B5EF4-FFF2-40B4-BE49-F238E27FC236}">
              <a16:creationId xmlns:a16="http://schemas.microsoft.com/office/drawing/2014/main" id="{F76CCA84-D0EF-4667-BB5E-BDA920F4EC45}"/>
            </a:ext>
          </a:extLst>
        </xdr:cNvPr>
        <xdr:cNvSpPr/>
      </xdr:nvSpPr>
      <xdr:spPr>
        <a:xfrm>
          <a:off x="13573125" y="557403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32</xdr:row>
      <xdr:rowOff>66057</xdr:rowOff>
    </xdr:from>
    <xdr:ext cx="762000" cy="259045"/>
    <xdr:sp macro="" textlink="">
      <xdr:nvSpPr>
        <xdr:cNvPr id="336" name="テキスト ボックス 335">
          <a:extLst>
            <a:ext uri="{FF2B5EF4-FFF2-40B4-BE49-F238E27FC236}">
              <a16:creationId xmlns:a16="http://schemas.microsoft.com/office/drawing/2014/main" id="{1DC365C8-6F1F-446F-BA2D-F1E60352282C}"/>
            </a:ext>
          </a:extLst>
        </xdr:cNvPr>
        <xdr:cNvSpPr txBox="1"/>
      </xdr:nvSpPr>
      <xdr:spPr>
        <a:xfrm>
          <a:off x="13258800" y="5349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34</xdr:row>
      <xdr:rowOff>0</xdr:rowOff>
    </xdr:from>
    <xdr:to>
      <xdr:col>69</xdr:col>
      <xdr:colOff>142875</xdr:colOff>
      <xdr:row>34</xdr:row>
      <xdr:rowOff>101600</xdr:rowOff>
    </xdr:to>
    <xdr:sp macro="" textlink="">
      <xdr:nvSpPr>
        <xdr:cNvPr id="337" name="楕円 336">
          <a:extLst>
            <a:ext uri="{FF2B5EF4-FFF2-40B4-BE49-F238E27FC236}">
              <a16:creationId xmlns:a16="http://schemas.microsoft.com/office/drawing/2014/main" id="{B058B427-7932-4B8E-9902-152832965DA0}"/>
            </a:ext>
          </a:extLst>
        </xdr:cNvPr>
        <xdr:cNvSpPr/>
      </xdr:nvSpPr>
      <xdr:spPr>
        <a:xfrm>
          <a:off x="12747625" y="561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32</xdr:row>
      <xdr:rowOff>111777</xdr:rowOff>
    </xdr:from>
    <xdr:ext cx="762000" cy="259045"/>
    <xdr:sp macro="" textlink="">
      <xdr:nvSpPr>
        <xdr:cNvPr id="338" name="テキスト ボックス 337">
          <a:extLst>
            <a:ext uri="{FF2B5EF4-FFF2-40B4-BE49-F238E27FC236}">
              <a16:creationId xmlns:a16="http://schemas.microsoft.com/office/drawing/2014/main" id="{F81AE5A4-D2FF-4889-A371-9315D41D1D32}"/>
            </a:ext>
          </a:extLst>
        </xdr:cNvPr>
        <xdr:cNvSpPr txBox="1"/>
      </xdr:nvSpPr>
      <xdr:spPr>
        <a:xfrm>
          <a:off x="12449175" y="539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34</xdr:row>
      <xdr:rowOff>45720</xdr:rowOff>
    </xdr:from>
    <xdr:to>
      <xdr:col>65</xdr:col>
      <xdr:colOff>53975</xdr:colOff>
      <xdr:row>34</xdr:row>
      <xdr:rowOff>147320</xdr:rowOff>
    </xdr:to>
    <xdr:sp macro="" textlink="">
      <xdr:nvSpPr>
        <xdr:cNvPr id="339" name="楕円 338">
          <a:extLst>
            <a:ext uri="{FF2B5EF4-FFF2-40B4-BE49-F238E27FC236}">
              <a16:creationId xmlns:a16="http://schemas.microsoft.com/office/drawing/2014/main" id="{3787EEFC-691A-4CEB-8C0C-2AD70592DC88}"/>
            </a:ext>
          </a:extLst>
        </xdr:cNvPr>
        <xdr:cNvSpPr/>
      </xdr:nvSpPr>
      <xdr:spPr>
        <a:xfrm>
          <a:off x="11938000" y="5659120"/>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132097</xdr:rowOff>
    </xdr:from>
    <xdr:ext cx="762000" cy="259045"/>
    <xdr:sp macro="" textlink="">
      <xdr:nvSpPr>
        <xdr:cNvPr id="340" name="テキスト ボックス 339">
          <a:extLst>
            <a:ext uri="{FF2B5EF4-FFF2-40B4-BE49-F238E27FC236}">
              <a16:creationId xmlns:a16="http://schemas.microsoft.com/office/drawing/2014/main" id="{7703E97A-A571-484C-8E0E-EFC115A01374}"/>
            </a:ext>
          </a:extLst>
        </xdr:cNvPr>
        <xdr:cNvSpPr txBox="1"/>
      </xdr:nvSpPr>
      <xdr:spPr>
        <a:xfrm>
          <a:off x="11623675" y="5745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1" name="正方形/長方形 340">
          <a:extLst>
            <a:ext uri="{FF2B5EF4-FFF2-40B4-BE49-F238E27FC236}">
              <a16:creationId xmlns:a16="http://schemas.microsoft.com/office/drawing/2014/main" id="{9A2EE643-FEDA-40A1-BA15-61E0E388378B}"/>
            </a:ext>
          </a:extLst>
        </xdr:cNvPr>
        <xdr:cNvSpPr/>
      </xdr:nvSpPr>
      <xdr:spPr>
        <a:xfrm>
          <a:off x="714375" y="11131550"/>
          <a:ext cx="4257675"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2" name="正方形/長方形 341">
          <a:extLst>
            <a:ext uri="{FF2B5EF4-FFF2-40B4-BE49-F238E27FC236}">
              <a16:creationId xmlns:a16="http://schemas.microsoft.com/office/drawing/2014/main" id="{1FAB1CCC-C999-41BD-9287-7A373A03D717}"/>
            </a:ext>
          </a:extLst>
        </xdr:cNvPr>
        <xdr:cNvSpPr/>
      </xdr:nvSpPr>
      <xdr:spPr>
        <a:xfrm>
          <a:off x="4972050" y="11195050"/>
          <a:ext cx="1409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3" name="正方形/長方形 342">
          <a:extLst>
            <a:ext uri="{FF2B5EF4-FFF2-40B4-BE49-F238E27FC236}">
              <a16:creationId xmlns:a16="http://schemas.microsoft.com/office/drawing/2014/main" id="{4C97EE30-3C7C-4B58-B4BB-A79513242B15}"/>
            </a:ext>
          </a:extLst>
        </xdr:cNvPr>
        <xdr:cNvSpPr/>
      </xdr:nvSpPr>
      <xdr:spPr>
        <a:xfrm>
          <a:off x="4972050" y="11379200"/>
          <a:ext cx="1409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4" name="正方形/長方形 343">
          <a:extLst>
            <a:ext uri="{FF2B5EF4-FFF2-40B4-BE49-F238E27FC236}">
              <a16:creationId xmlns:a16="http://schemas.microsoft.com/office/drawing/2014/main" id="{7BC9743C-537F-43DB-AEA1-E2684D41AD6C}"/>
            </a:ext>
          </a:extLst>
        </xdr:cNvPr>
        <xdr:cNvSpPr/>
      </xdr:nvSpPr>
      <xdr:spPr>
        <a:xfrm>
          <a:off x="6530975" y="11195050"/>
          <a:ext cx="1285875"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5" name="正方形/長方形 344">
          <a:extLst>
            <a:ext uri="{FF2B5EF4-FFF2-40B4-BE49-F238E27FC236}">
              <a16:creationId xmlns:a16="http://schemas.microsoft.com/office/drawing/2014/main" id="{E1CCF090-2F75-4F54-8497-9392512247AF}"/>
            </a:ext>
          </a:extLst>
        </xdr:cNvPr>
        <xdr:cNvSpPr/>
      </xdr:nvSpPr>
      <xdr:spPr>
        <a:xfrm>
          <a:off x="6530975" y="11379200"/>
          <a:ext cx="1285875"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6" name="正方形/長方形 345">
          <a:extLst>
            <a:ext uri="{FF2B5EF4-FFF2-40B4-BE49-F238E27FC236}">
              <a16:creationId xmlns:a16="http://schemas.microsoft.com/office/drawing/2014/main" id="{1D1DC86B-8F4E-423A-9CE8-FE680C5603A4}"/>
            </a:ext>
          </a:extLst>
        </xdr:cNvPr>
        <xdr:cNvSpPr/>
      </xdr:nvSpPr>
      <xdr:spPr>
        <a:xfrm>
          <a:off x="8016875" y="1119505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7" name="正方形/長方形 346">
          <a:extLst>
            <a:ext uri="{FF2B5EF4-FFF2-40B4-BE49-F238E27FC236}">
              <a16:creationId xmlns:a16="http://schemas.microsoft.com/office/drawing/2014/main" id="{141B3D11-7EFB-4277-9BC2-E8BCB9B6BD85}"/>
            </a:ext>
          </a:extLst>
        </xdr:cNvPr>
        <xdr:cNvSpPr/>
      </xdr:nvSpPr>
      <xdr:spPr>
        <a:xfrm>
          <a:off x="8016875" y="1137920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8" name="正方形/長方形 347">
          <a:extLst>
            <a:ext uri="{FF2B5EF4-FFF2-40B4-BE49-F238E27FC236}">
              <a16:creationId xmlns:a16="http://schemas.microsoft.com/office/drawing/2014/main" id="{7F827753-53D6-4279-AF89-308E5FBECA34}"/>
            </a:ext>
          </a:extLst>
        </xdr:cNvPr>
        <xdr:cNvSpPr/>
      </xdr:nvSpPr>
      <xdr:spPr>
        <a:xfrm>
          <a:off x="714375" y="11684000"/>
          <a:ext cx="4257675" cy="21971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9" name="正方形/長方形 348">
          <a:extLst>
            <a:ext uri="{FF2B5EF4-FFF2-40B4-BE49-F238E27FC236}">
              <a16:creationId xmlns:a16="http://schemas.microsoft.com/office/drawing/2014/main" id="{5D77749A-F1EB-4BF0-BED3-E5A7F1DC08F5}"/>
            </a:ext>
          </a:extLst>
        </xdr:cNvPr>
        <xdr:cNvSpPr/>
      </xdr:nvSpPr>
      <xdr:spPr>
        <a:xfrm>
          <a:off x="5270500" y="11684000"/>
          <a:ext cx="4905375" cy="21971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0" name="正方形/長方形 349">
          <a:extLst>
            <a:ext uri="{FF2B5EF4-FFF2-40B4-BE49-F238E27FC236}">
              <a16:creationId xmlns:a16="http://schemas.microsoft.com/office/drawing/2014/main" id="{A30FF9F7-935C-4054-B43F-58374D76E07A}"/>
            </a:ext>
          </a:extLst>
        </xdr:cNvPr>
        <xdr:cNvSpPr/>
      </xdr:nvSpPr>
      <xdr:spPr>
        <a:xfrm>
          <a:off x="5334000" y="11684000"/>
          <a:ext cx="3502025"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1" name="テキスト ボックス 350">
          <a:extLst>
            <a:ext uri="{FF2B5EF4-FFF2-40B4-BE49-F238E27FC236}">
              <a16:creationId xmlns:a16="http://schemas.microsoft.com/office/drawing/2014/main" id="{EC1322F7-1F6A-4EC3-8988-F594B9102C0B}"/>
            </a:ext>
          </a:extLst>
        </xdr:cNvPr>
        <xdr:cNvSpPr txBox="1"/>
      </xdr:nvSpPr>
      <xdr:spPr>
        <a:xfrm>
          <a:off x="5356225" y="11988800"/>
          <a:ext cx="4683125" cy="183515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公債費は、臨時財政対策債の増（</a:t>
          </a:r>
          <a:r>
            <a:rPr kumimoji="1" lang="en-US" altLang="ja-JP" sz="1100">
              <a:solidFill>
                <a:schemeClr val="dk1"/>
              </a:solidFill>
              <a:effectLst/>
              <a:latin typeface="+mn-lt"/>
              <a:ea typeface="+mn-ea"/>
              <a:cs typeface="+mn-cs"/>
            </a:rPr>
            <a:t>+3.7</a:t>
          </a:r>
          <a:r>
            <a:rPr kumimoji="1" lang="ja-JP" altLang="ja-JP" sz="1100">
              <a:solidFill>
                <a:schemeClr val="dk1"/>
              </a:solidFill>
              <a:effectLst/>
              <a:latin typeface="+mn-lt"/>
              <a:ea typeface="+mn-ea"/>
              <a:cs typeface="+mn-cs"/>
            </a:rPr>
            <a:t>億円）や清掃施設建設事業費の増（</a:t>
          </a:r>
          <a:r>
            <a:rPr kumimoji="1" lang="en-US" altLang="ja-JP" sz="1100">
              <a:solidFill>
                <a:schemeClr val="dk1"/>
              </a:solidFill>
              <a:effectLst/>
              <a:latin typeface="+mn-lt"/>
              <a:ea typeface="+mn-ea"/>
              <a:cs typeface="+mn-cs"/>
            </a:rPr>
            <a:t>+2.7</a:t>
          </a:r>
          <a:r>
            <a:rPr kumimoji="1" lang="ja-JP" altLang="ja-JP" sz="1100">
              <a:solidFill>
                <a:schemeClr val="dk1"/>
              </a:solidFill>
              <a:effectLst/>
              <a:latin typeface="+mn-lt"/>
              <a:ea typeface="+mn-ea"/>
              <a:cs typeface="+mn-cs"/>
            </a:rPr>
            <a:t>億円）などにより、前年度に比べ</a:t>
          </a:r>
          <a:r>
            <a:rPr kumimoji="1" lang="en-US" altLang="ja-JP" sz="1100">
              <a:solidFill>
                <a:schemeClr val="dk1"/>
              </a:solidFill>
              <a:effectLst/>
              <a:latin typeface="+mn-lt"/>
              <a:ea typeface="+mn-ea"/>
              <a:cs typeface="+mn-cs"/>
            </a:rPr>
            <a:t>8.4</a:t>
          </a:r>
          <a:r>
            <a:rPr kumimoji="1" lang="ja-JP" altLang="ja-JP" sz="1100">
              <a:solidFill>
                <a:schemeClr val="dk1"/>
              </a:solidFill>
              <a:effectLst/>
              <a:latin typeface="+mn-lt"/>
              <a:ea typeface="+mn-ea"/>
              <a:cs typeface="+mn-cs"/>
            </a:rPr>
            <a:t>億円増加している。類似団体平均を上回っている状況が続いているが、引き続き償還可能な公債費を見据えて、市債をコントロールする。</a:t>
          </a:r>
          <a:endParaRPr lang="ja-JP" altLang="ja-JP" sz="1400">
            <a:effectLst/>
          </a:endParaRPr>
        </a:p>
      </xdr:txBody>
    </xdr:sp>
    <xdr:clientData/>
  </xdr:twoCellAnchor>
  <xdr:oneCellAnchor>
    <xdr:from>
      <xdr:col>3</xdr:col>
      <xdr:colOff>123825</xdr:colOff>
      <xdr:row>69</xdr:row>
      <xdr:rowOff>107950</xdr:rowOff>
    </xdr:from>
    <xdr:ext cx="298543" cy="225703"/>
    <xdr:sp macro="" textlink="">
      <xdr:nvSpPr>
        <xdr:cNvPr id="352" name="テキスト ボックス 351">
          <a:extLst>
            <a:ext uri="{FF2B5EF4-FFF2-40B4-BE49-F238E27FC236}">
              <a16:creationId xmlns:a16="http://schemas.microsoft.com/office/drawing/2014/main" id="{C985BE67-8735-40FB-A29B-7CDC649691D5}"/>
            </a:ext>
          </a:extLst>
        </xdr:cNvPr>
        <xdr:cNvSpPr txBox="1"/>
      </xdr:nvSpPr>
      <xdr:spPr>
        <a:xfrm>
          <a:off x="676275" y="114998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3" name="直線コネクタ 352">
          <a:extLst>
            <a:ext uri="{FF2B5EF4-FFF2-40B4-BE49-F238E27FC236}">
              <a16:creationId xmlns:a16="http://schemas.microsoft.com/office/drawing/2014/main" id="{6208B092-6956-4D73-8D89-788DA8226806}"/>
            </a:ext>
          </a:extLst>
        </xdr:cNvPr>
        <xdr:cNvCxnSpPr/>
      </xdr:nvCxnSpPr>
      <xdr:spPr>
        <a:xfrm>
          <a:off x="714375" y="138811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4" name="テキスト ボックス 353">
          <a:extLst>
            <a:ext uri="{FF2B5EF4-FFF2-40B4-BE49-F238E27FC236}">
              <a16:creationId xmlns:a16="http://schemas.microsoft.com/office/drawing/2014/main" id="{CF0341A2-46C7-4C08-805F-C3EA85E7D38E}"/>
            </a:ext>
          </a:extLst>
        </xdr:cNvPr>
        <xdr:cNvSpPr txBox="1"/>
      </xdr:nvSpPr>
      <xdr:spPr>
        <a:xfrm>
          <a:off x="238125" y="137452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5" name="直線コネクタ 354">
          <a:extLst>
            <a:ext uri="{FF2B5EF4-FFF2-40B4-BE49-F238E27FC236}">
              <a16:creationId xmlns:a16="http://schemas.microsoft.com/office/drawing/2014/main" id="{2F8425C1-96CB-4557-BEBA-06794ED55313}"/>
            </a:ext>
          </a:extLst>
        </xdr:cNvPr>
        <xdr:cNvCxnSpPr/>
      </xdr:nvCxnSpPr>
      <xdr:spPr>
        <a:xfrm>
          <a:off x="714375" y="1351915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6" name="テキスト ボックス 355">
          <a:extLst>
            <a:ext uri="{FF2B5EF4-FFF2-40B4-BE49-F238E27FC236}">
              <a16:creationId xmlns:a16="http://schemas.microsoft.com/office/drawing/2014/main" id="{9FAD4338-14AA-4D58-B796-B271047E5F0E}"/>
            </a:ext>
          </a:extLst>
        </xdr:cNvPr>
        <xdr:cNvSpPr txBox="1"/>
      </xdr:nvSpPr>
      <xdr:spPr>
        <a:xfrm>
          <a:off x="238125" y="133769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7" name="直線コネクタ 356">
          <a:extLst>
            <a:ext uri="{FF2B5EF4-FFF2-40B4-BE49-F238E27FC236}">
              <a16:creationId xmlns:a16="http://schemas.microsoft.com/office/drawing/2014/main" id="{C4030BBF-89FD-4444-8866-D88A6C22872E}"/>
            </a:ext>
          </a:extLst>
        </xdr:cNvPr>
        <xdr:cNvCxnSpPr/>
      </xdr:nvCxnSpPr>
      <xdr:spPr>
        <a:xfrm>
          <a:off x="714375" y="1315085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8" name="テキスト ボックス 357">
          <a:extLst>
            <a:ext uri="{FF2B5EF4-FFF2-40B4-BE49-F238E27FC236}">
              <a16:creationId xmlns:a16="http://schemas.microsoft.com/office/drawing/2014/main" id="{D9C55062-434F-496D-AFB4-0876776A4307}"/>
            </a:ext>
          </a:extLst>
        </xdr:cNvPr>
        <xdr:cNvSpPr txBox="1"/>
      </xdr:nvSpPr>
      <xdr:spPr>
        <a:xfrm>
          <a:off x="238125" y="130149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9" name="直線コネクタ 358">
          <a:extLst>
            <a:ext uri="{FF2B5EF4-FFF2-40B4-BE49-F238E27FC236}">
              <a16:creationId xmlns:a16="http://schemas.microsoft.com/office/drawing/2014/main" id="{2BC97582-F91F-4034-BA8A-37CC32E803F8}"/>
            </a:ext>
          </a:extLst>
        </xdr:cNvPr>
        <xdr:cNvCxnSpPr/>
      </xdr:nvCxnSpPr>
      <xdr:spPr>
        <a:xfrm>
          <a:off x="714375" y="1278255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60" name="テキスト ボックス 359">
          <a:extLst>
            <a:ext uri="{FF2B5EF4-FFF2-40B4-BE49-F238E27FC236}">
              <a16:creationId xmlns:a16="http://schemas.microsoft.com/office/drawing/2014/main" id="{D08D745C-3202-4290-89B9-A3C69438B13E}"/>
            </a:ext>
          </a:extLst>
        </xdr:cNvPr>
        <xdr:cNvSpPr txBox="1"/>
      </xdr:nvSpPr>
      <xdr:spPr>
        <a:xfrm>
          <a:off x="238125" y="12646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61" name="直線コネクタ 360">
          <a:extLst>
            <a:ext uri="{FF2B5EF4-FFF2-40B4-BE49-F238E27FC236}">
              <a16:creationId xmlns:a16="http://schemas.microsoft.com/office/drawing/2014/main" id="{28907D88-6CD8-4991-A180-653F2631E4E5}"/>
            </a:ext>
          </a:extLst>
        </xdr:cNvPr>
        <xdr:cNvCxnSpPr/>
      </xdr:nvCxnSpPr>
      <xdr:spPr>
        <a:xfrm>
          <a:off x="714375" y="1241425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2" name="テキスト ボックス 361">
          <a:extLst>
            <a:ext uri="{FF2B5EF4-FFF2-40B4-BE49-F238E27FC236}">
              <a16:creationId xmlns:a16="http://schemas.microsoft.com/office/drawing/2014/main" id="{DEF980BE-8892-4F84-A2BF-A139936924B8}"/>
            </a:ext>
          </a:extLst>
        </xdr:cNvPr>
        <xdr:cNvSpPr txBox="1"/>
      </xdr:nvSpPr>
      <xdr:spPr>
        <a:xfrm>
          <a:off x="238125" y="122783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3" name="直線コネクタ 362">
          <a:extLst>
            <a:ext uri="{FF2B5EF4-FFF2-40B4-BE49-F238E27FC236}">
              <a16:creationId xmlns:a16="http://schemas.microsoft.com/office/drawing/2014/main" id="{C514D652-949B-4C64-994E-54E6964B92F8}"/>
            </a:ext>
          </a:extLst>
        </xdr:cNvPr>
        <xdr:cNvCxnSpPr/>
      </xdr:nvCxnSpPr>
      <xdr:spPr>
        <a:xfrm>
          <a:off x="714375" y="120523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4" name="テキスト ボックス 363">
          <a:extLst>
            <a:ext uri="{FF2B5EF4-FFF2-40B4-BE49-F238E27FC236}">
              <a16:creationId xmlns:a16="http://schemas.microsoft.com/office/drawing/2014/main" id="{8A906A47-22BC-4C44-89B0-5923B4765B4A}"/>
            </a:ext>
          </a:extLst>
        </xdr:cNvPr>
        <xdr:cNvSpPr txBox="1"/>
      </xdr:nvSpPr>
      <xdr:spPr>
        <a:xfrm>
          <a:off x="238125" y="11910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5" name="直線コネクタ 364">
          <a:extLst>
            <a:ext uri="{FF2B5EF4-FFF2-40B4-BE49-F238E27FC236}">
              <a16:creationId xmlns:a16="http://schemas.microsoft.com/office/drawing/2014/main" id="{972EC0D1-3A96-46B7-BB4C-05659FA6EB2E}"/>
            </a:ext>
          </a:extLst>
        </xdr:cNvPr>
        <xdr:cNvCxnSpPr/>
      </xdr:nvCxnSpPr>
      <xdr:spPr>
        <a:xfrm>
          <a:off x="714375" y="116840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6" name="テキスト ボックス 365">
          <a:extLst>
            <a:ext uri="{FF2B5EF4-FFF2-40B4-BE49-F238E27FC236}">
              <a16:creationId xmlns:a16="http://schemas.microsoft.com/office/drawing/2014/main" id="{F9CAA845-BBB4-4F46-967D-918A171E9703}"/>
            </a:ext>
          </a:extLst>
        </xdr:cNvPr>
        <xdr:cNvSpPr txBox="1"/>
      </xdr:nvSpPr>
      <xdr:spPr>
        <a:xfrm>
          <a:off x="238125" y="115481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7" name="公債費グラフ枠">
          <a:extLst>
            <a:ext uri="{FF2B5EF4-FFF2-40B4-BE49-F238E27FC236}">
              <a16:creationId xmlns:a16="http://schemas.microsoft.com/office/drawing/2014/main" id="{95D60591-D095-4EDF-BBC1-3968232CFA1A}"/>
            </a:ext>
          </a:extLst>
        </xdr:cNvPr>
        <xdr:cNvSpPr/>
      </xdr:nvSpPr>
      <xdr:spPr>
        <a:xfrm>
          <a:off x="714375" y="11684000"/>
          <a:ext cx="4257675" cy="21971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39370</xdr:rowOff>
    </xdr:from>
    <xdr:to>
      <xdr:col>24</xdr:col>
      <xdr:colOff>25400</xdr:colOff>
      <xdr:row>80</xdr:row>
      <xdr:rowOff>157480</xdr:rowOff>
    </xdr:to>
    <xdr:cxnSp macro="">
      <xdr:nvCxnSpPr>
        <xdr:cNvPr id="368" name="直線コネクタ 367">
          <a:extLst>
            <a:ext uri="{FF2B5EF4-FFF2-40B4-BE49-F238E27FC236}">
              <a16:creationId xmlns:a16="http://schemas.microsoft.com/office/drawing/2014/main" id="{FA4EB426-E693-4614-9524-C66238EB5192}"/>
            </a:ext>
          </a:extLst>
        </xdr:cNvPr>
        <xdr:cNvCxnSpPr/>
      </xdr:nvCxnSpPr>
      <xdr:spPr>
        <a:xfrm flipV="1">
          <a:off x="4445000" y="12091670"/>
          <a:ext cx="0" cy="12738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129557</xdr:rowOff>
    </xdr:from>
    <xdr:ext cx="762000" cy="259045"/>
    <xdr:sp macro="" textlink="">
      <xdr:nvSpPr>
        <xdr:cNvPr id="369" name="公債費最小値テキスト">
          <a:extLst>
            <a:ext uri="{FF2B5EF4-FFF2-40B4-BE49-F238E27FC236}">
              <a16:creationId xmlns:a16="http://schemas.microsoft.com/office/drawing/2014/main" id="{42B3BEAF-5240-4044-907F-1E08F6FB9089}"/>
            </a:ext>
          </a:extLst>
        </xdr:cNvPr>
        <xdr:cNvSpPr txBox="1"/>
      </xdr:nvSpPr>
      <xdr:spPr>
        <a:xfrm>
          <a:off x="4533900" y="13337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157480</xdr:rowOff>
    </xdr:from>
    <xdr:to>
      <xdr:col>24</xdr:col>
      <xdr:colOff>114300</xdr:colOff>
      <xdr:row>80</xdr:row>
      <xdr:rowOff>157480</xdr:rowOff>
    </xdr:to>
    <xdr:cxnSp macro="">
      <xdr:nvCxnSpPr>
        <xdr:cNvPr id="370" name="直線コネクタ 369">
          <a:extLst>
            <a:ext uri="{FF2B5EF4-FFF2-40B4-BE49-F238E27FC236}">
              <a16:creationId xmlns:a16="http://schemas.microsoft.com/office/drawing/2014/main" id="{301C1F0E-3C4E-4996-ABB9-3646C6024354}"/>
            </a:ext>
          </a:extLst>
        </xdr:cNvPr>
        <xdr:cNvCxnSpPr/>
      </xdr:nvCxnSpPr>
      <xdr:spPr>
        <a:xfrm>
          <a:off x="4371975" y="1336548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125747</xdr:rowOff>
    </xdr:from>
    <xdr:ext cx="762000" cy="259045"/>
    <xdr:sp macro="" textlink="">
      <xdr:nvSpPr>
        <xdr:cNvPr id="371" name="公債費最大値テキスト">
          <a:extLst>
            <a:ext uri="{FF2B5EF4-FFF2-40B4-BE49-F238E27FC236}">
              <a16:creationId xmlns:a16="http://schemas.microsoft.com/office/drawing/2014/main" id="{E938CD7F-8CA7-4EA3-AF20-959753F84D89}"/>
            </a:ext>
          </a:extLst>
        </xdr:cNvPr>
        <xdr:cNvSpPr txBox="1"/>
      </xdr:nvSpPr>
      <xdr:spPr>
        <a:xfrm>
          <a:off x="4533900" y="118478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39370</xdr:rowOff>
    </xdr:from>
    <xdr:to>
      <xdr:col>24</xdr:col>
      <xdr:colOff>114300</xdr:colOff>
      <xdr:row>73</xdr:row>
      <xdr:rowOff>39370</xdr:rowOff>
    </xdr:to>
    <xdr:cxnSp macro="">
      <xdr:nvCxnSpPr>
        <xdr:cNvPr id="372" name="直線コネクタ 371">
          <a:extLst>
            <a:ext uri="{FF2B5EF4-FFF2-40B4-BE49-F238E27FC236}">
              <a16:creationId xmlns:a16="http://schemas.microsoft.com/office/drawing/2014/main" id="{42DFDC15-4CC8-43E8-A8B7-350F20A11DAA}"/>
            </a:ext>
          </a:extLst>
        </xdr:cNvPr>
        <xdr:cNvCxnSpPr/>
      </xdr:nvCxnSpPr>
      <xdr:spPr>
        <a:xfrm>
          <a:off x="4371975" y="1209167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78</xdr:row>
      <xdr:rowOff>73661</xdr:rowOff>
    </xdr:from>
    <xdr:to>
      <xdr:col>24</xdr:col>
      <xdr:colOff>25400</xdr:colOff>
      <xdr:row>79</xdr:row>
      <xdr:rowOff>8889</xdr:rowOff>
    </xdr:to>
    <xdr:cxnSp macro="">
      <xdr:nvCxnSpPr>
        <xdr:cNvPr id="373" name="直線コネクタ 372">
          <a:extLst>
            <a:ext uri="{FF2B5EF4-FFF2-40B4-BE49-F238E27FC236}">
              <a16:creationId xmlns:a16="http://schemas.microsoft.com/office/drawing/2014/main" id="{36859EAE-0DD8-4B05-9246-1D9CC5266C3E}"/>
            </a:ext>
          </a:extLst>
        </xdr:cNvPr>
        <xdr:cNvCxnSpPr/>
      </xdr:nvCxnSpPr>
      <xdr:spPr>
        <a:xfrm>
          <a:off x="3679825" y="12951461"/>
          <a:ext cx="765175" cy="100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58438</xdr:rowOff>
    </xdr:from>
    <xdr:ext cx="762000" cy="259045"/>
    <xdr:sp macro="" textlink="">
      <xdr:nvSpPr>
        <xdr:cNvPr id="374" name="公債費平均値テキスト">
          <a:extLst>
            <a:ext uri="{FF2B5EF4-FFF2-40B4-BE49-F238E27FC236}">
              <a16:creationId xmlns:a16="http://schemas.microsoft.com/office/drawing/2014/main" id="{5E0ACB7E-E245-49E9-BA0E-C1C6D6BCE8AD}"/>
            </a:ext>
          </a:extLst>
        </xdr:cNvPr>
        <xdr:cNvSpPr txBox="1"/>
      </xdr:nvSpPr>
      <xdr:spPr>
        <a:xfrm>
          <a:off x="4533900" y="126060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41911</xdr:rowOff>
    </xdr:from>
    <xdr:to>
      <xdr:col>24</xdr:col>
      <xdr:colOff>76200</xdr:colOff>
      <xdr:row>77</xdr:row>
      <xdr:rowOff>143511</xdr:rowOff>
    </xdr:to>
    <xdr:sp macro="" textlink="">
      <xdr:nvSpPr>
        <xdr:cNvPr id="375" name="フローチャート: 判断 374">
          <a:extLst>
            <a:ext uri="{FF2B5EF4-FFF2-40B4-BE49-F238E27FC236}">
              <a16:creationId xmlns:a16="http://schemas.microsoft.com/office/drawing/2014/main" id="{24A7C9C0-A355-43E5-91F8-229C25A59C0E}"/>
            </a:ext>
          </a:extLst>
        </xdr:cNvPr>
        <xdr:cNvSpPr/>
      </xdr:nvSpPr>
      <xdr:spPr>
        <a:xfrm>
          <a:off x="4410075" y="12754611"/>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78</xdr:row>
      <xdr:rowOff>73661</xdr:rowOff>
    </xdr:from>
    <xdr:to>
      <xdr:col>19</xdr:col>
      <xdr:colOff>187325</xdr:colOff>
      <xdr:row>79</xdr:row>
      <xdr:rowOff>62230</xdr:rowOff>
    </xdr:to>
    <xdr:cxnSp macro="">
      <xdr:nvCxnSpPr>
        <xdr:cNvPr id="376" name="直線コネクタ 375">
          <a:extLst>
            <a:ext uri="{FF2B5EF4-FFF2-40B4-BE49-F238E27FC236}">
              <a16:creationId xmlns:a16="http://schemas.microsoft.com/office/drawing/2014/main" id="{A252979B-60B5-4C46-B518-24A47B713615}"/>
            </a:ext>
          </a:extLst>
        </xdr:cNvPr>
        <xdr:cNvCxnSpPr/>
      </xdr:nvCxnSpPr>
      <xdr:spPr>
        <a:xfrm flipV="1">
          <a:off x="2860675" y="12951461"/>
          <a:ext cx="819150" cy="153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11430</xdr:rowOff>
    </xdr:from>
    <xdr:to>
      <xdr:col>20</xdr:col>
      <xdr:colOff>38100</xdr:colOff>
      <xdr:row>77</xdr:row>
      <xdr:rowOff>113030</xdr:rowOff>
    </xdr:to>
    <xdr:sp macro="" textlink="">
      <xdr:nvSpPr>
        <xdr:cNvPr id="377" name="フローチャート: 判断 376">
          <a:extLst>
            <a:ext uri="{FF2B5EF4-FFF2-40B4-BE49-F238E27FC236}">
              <a16:creationId xmlns:a16="http://schemas.microsoft.com/office/drawing/2014/main" id="{75D14DA1-ACC7-4CA2-BCE1-9B44EAF936AA}"/>
            </a:ext>
          </a:extLst>
        </xdr:cNvPr>
        <xdr:cNvSpPr/>
      </xdr:nvSpPr>
      <xdr:spPr>
        <a:xfrm>
          <a:off x="3635375" y="12724130"/>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123207</xdr:rowOff>
    </xdr:from>
    <xdr:ext cx="736600" cy="259045"/>
    <xdr:sp macro="" textlink="">
      <xdr:nvSpPr>
        <xdr:cNvPr id="378" name="テキスト ボックス 377">
          <a:extLst>
            <a:ext uri="{FF2B5EF4-FFF2-40B4-BE49-F238E27FC236}">
              <a16:creationId xmlns:a16="http://schemas.microsoft.com/office/drawing/2014/main" id="{BB713029-978B-4050-9650-C70E9CCC4135}"/>
            </a:ext>
          </a:extLst>
        </xdr:cNvPr>
        <xdr:cNvSpPr txBox="1"/>
      </xdr:nvSpPr>
      <xdr:spPr>
        <a:xfrm>
          <a:off x="3321050" y="125057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79</xdr:row>
      <xdr:rowOff>62230</xdr:rowOff>
    </xdr:from>
    <xdr:to>
      <xdr:col>15</xdr:col>
      <xdr:colOff>98425</xdr:colOff>
      <xdr:row>79</xdr:row>
      <xdr:rowOff>69850</xdr:rowOff>
    </xdr:to>
    <xdr:cxnSp macro="">
      <xdr:nvCxnSpPr>
        <xdr:cNvPr id="379" name="直線コネクタ 378">
          <a:extLst>
            <a:ext uri="{FF2B5EF4-FFF2-40B4-BE49-F238E27FC236}">
              <a16:creationId xmlns:a16="http://schemas.microsoft.com/office/drawing/2014/main" id="{647C315A-BDFE-4489-A968-E89200A8FA1B}"/>
            </a:ext>
          </a:extLst>
        </xdr:cNvPr>
        <xdr:cNvCxnSpPr/>
      </xdr:nvCxnSpPr>
      <xdr:spPr>
        <a:xfrm flipV="1">
          <a:off x="2035175" y="13105130"/>
          <a:ext cx="8255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72389</xdr:rowOff>
    </xdr:from>
    <xdr:to>
      <xdr:col>15</xdr:col>
      <xdr:colOff>149225</xdr:colOff>
      <xdr:row>78</xdr:row>
      <xdr:rowOff>2539</xdr:rowOff>
    </xdr:to>
    <xdr:sp macro="" textlink="">
      <xdr:nvSpPr>
        <xdr:cNvPr id="380" name="フローチャート: 判断 379">
          <a:extLst>
            <a:ext uri="{FF2B5EF4-FFF2-40B4-BE49-F238E27FC236}">
              <a16:creationId xmlns:a16="http://schemas.microsoft.com/office/drawing/2014/main" id="{A403644F-EF04-4F5F-A525-AD826C971B79}"/>
            </a:ext>
          </a:extLst>
        </xdr:cNvPr>
        <xdr:cNvSpPr/>
      </xdr:nvSpPr>
      <xdr:spPr>
        <a:xfrm>
          <a:off x="2809875" y="12785089"/>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12716</xdr:rowOff>
    </xdr:from>
    <xdr:ext cx="762000" cy="259045"/>
    <xdr:sp macro="" textlink="">
      <xdr:nvSpPr>
        <xdr:cNvPr id="381" name="テキスト ボックス 380">
          <a:extLst>
            <a:ext uri="{FF2B5EF4-FFF2-40B4-BE49-F238E27FC236}">
              <a16:creationId xmlns:a16="http://schemas.microsoft.com/office/drawing/2014/main" id="{A1BA4921-8E95-416A-8655-CEBA57B3211E}"/>
            </a:ext>
          </a:extLst>
        </xdr:cNvPr>
        <xdr:cNvSpPr txBox="1"/>
      </xdr:nvSpPr>
      <xdr:spPr>
        <a:xfrm>
          <a:off x="2511425" y="12560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79</xdr:row>
      <xdr:rowOff>69850</xdr:rowOff>
    </xdr:from>
    <xdr:to>
      <xdr:col>11</xdr:col>
      <xdr:colOff>9525</xdr:colOff>
      <xdr:row>79</xdr:row>
      <xdr:rowOff>69850</xdr:rowOff>
    </xdr:to>
    <xdr:cxnSp macro="">
      <xdr:nvCxnSpPr>
        <xdr:cNvPr id="382" name="直線コネクタ 381">
          <a:extLst>
            <a:ext uri="{FF2B5EF4-FFF2-40B4-BE49-F238E27FC236}">
              <a16:creationId xmlns:a16="http://schemas.microsoft.com/office/drawing/2014/main" id="{841713FD-10E6-4E43-91D0-4AE387AF3861}"/>
            </a:ext>
          </a:extLst>
        </xdr:cNvPr>
        <xdr:cNvCxnSpPr/>
      </xdr:nvCxnSpPr>
      <xdr:spPr>
        <a:xfrm>
          <a:off x="1225550" y="13112750"/>
          <a:ext cx="80962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95250</xdr:rowOff>
    </xdr:from>
    <xdr:to>
      <xdr:col>11</xdr:col>
      <xdr:colOff>60325</xdr:colOff>
      <xdr:row>78</xdr:row>
      <xdr:rowOff>25400</xdr:rowOff>
    </xdr:to>
    <xdr:sp macro="" textlink="">
      <xdr:nvSpPr>
        <xdr:cNvPr id="383" name="フローチャート: 判断 382">
          <a:extLst>
            <a:ext uri="{FF2B5EF4-FFF2-40B4-BE49-F238E27FC236}">
              <a16:creationId xmlns:a16="http://schemas.microsoft.com/office/drawing/2014/main" id="{B20BE562-303C-4C08-A9EB-1C2C8AC85D9E}"/>
            </a:ext>
          </a:extLst>
        </xdr:cNvPr>
        <xdr:cNvSpPr/>
      </xdr:nvSpPr>
      <xdr:spPr>
        <a:xfrm>
          <a:off x="2000250" y="12807950"/>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35577</xdr:rowOff>
    </xdr:from>
    <xdr:ext cx="762000" cy="259045"/>
    <xdr:sp macro="" textlink="">
      <xdr:nvSpPr>
        <xdr:cNvPr id="384" name="テキスト ボックス 383">
          <a:extLst>
            <a:ext uri="{FF2B5EF4-FFF2-40B4-BE49-F238E27FC236}">
              <a16:creationId xmlns:a16="http://schemas.microsoft.com/office/drawing/2014/main" id="{250B0872-72C8-490D-8FBD-44E014EB6FCD}"/>
            </a:ext>
          </a:extLst>
        </xdr:cNvPr>
        <xdr:cNvSpPr txBox="1"/>
      </xdr:nvSpPr>
      <xdr:spPr>
        <a:xfrm>
          <a:off x="1685925" y="1258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110489</xdr:rowOff>
    </xdr:from>
    <xdr:to>
      <xdr:col>6</xdr:col>
      <xdr:colOff>171450</xdr:colOff>
      <xdr:row>78</xdr:row>
      <xdr:rowOff>40639</xdr:rowOff>
    </xdr:to>
    <xdr:sp macro="" textlink="">
      <xdr:nvSpPr>
        <xdr:cNvPr id="385" name="フローチャート: 判断 384">
          <a:extLst>
            <a:ext uri="{FF2B5EF4-FFF2-40B4-BE49-F238E27FC236}">
              <a16:creationId xmlns:a16="http://schemas.microsoft.com/office/drawing/2014/main" id="{0F2DA29B-E9D3-44C1-BFD8-72925C0EB617}"/>
            </a:ext>
          </a:extLst>
        </xdr:cNvPr>
        <xdr:cNvSpPr/>
      </xdr:nvSpPr>
      <xdr:spPr>
        <a:xfrm>
          <a:off x="1174750" y="12823189"/>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50816</xdr:rowOff>
    </xdr:from>
    <xdr:ext cx="762000" cy="259045"/>
    <xdr:sp macro="" textlink="">
      <xdr:nvSpPr>
        <xdr:cNvPr id="386" name="テキスト ボックス 385">
          <a:extLst>
            <a:ext uri="{FF2B5EF4-FFF2-40B4-BE49-F238E27FC236}">
              <a16:creationId xmlns:a16="http://schemas.microsoft.com/office/drawing/2014/main" id="{AA3DB7CD-A502-4DA4-ABF3-0B804DD2DA04}"/>
            </a:ext>
          </a:extLst>
        </xdr:cNvPr>
        <xdr:cNvSpPr txBox="1"/>
      </xdr:nvSpPr>
      <xdr:spPr>
        <a:xfrm>
          <a:off x="876300" y="12598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69E62089-E84C-42FF-9667-3DA667091170}"/>
            </a:ext>
          </a:extLst>
        </xdr:cNvPr>
        <xdr:cNvSpPr txBox="1"/>
      </xdr:nvSpPr>
      <xdr:spPr>
        <a:xfrm>
          <a:off x="4244975" y="1387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301960E1-51F4-484F-9A69-295D679578AF}"/>
            </a:ext>
          </a:extLst>
        </xdr:cNvPr>
        <xdr:cNvSpPr txBox="1"/>
      </xdr:nvSpPr>
      <xdr:spPr>
        <a:xfrm>
          <a:off x="3486150" y="1387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9" name="テキスト ボックス 388">
          <a:extLst>
            <a:ext uri="{FF2B5EF4-FFF2-40B4-BE49-F238E27FC236}">
              <a16:creationId xmlns:a16="http://schemas.microsoft.com/office/drawing/2014/main" id="{AAF338B4-2B7D-4C80-94B0-9FAD30F4E69F}"/>
            </a:ext>
          </a:extLst>
        </xdr:cNvPr>
        <xdr:cNvSpPr txBox="1"/>
      </xdr:nvSpPr>
      <xdr:spPr>
        <a:xfrm>
          <a:off x="2660650" y="1387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90" name="テキスト ボックス 389">
          <a:extLst>
            <a:ext uri="{FF2B5EF4-FFF2-40B4-BE49-F238E27FC236}">
              <a16:creationId xmlns:a16="http://schemas.microsoft.com/office/drawing/2014/main" id="{E162736C-2FF9-41AF-90BC-E255968422EE}"/>
            </a:ext>
          </a:extLst>
        </xdr:cNvPr>
        <xdr:cNvSpPr txBox="1"/>
      </xdr:nvSpPr>
      <xdr:spPr>
        <a:xfrm>
          <a:off x="1838325" y="1387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1" name="テキスト ボックス 390">
          <a:extLst>
            <a:ext uri="{FF2B5EF4-FFF2-40B4-BE49-F238E27FC236}">
              <a16:creationId xmlns:a16="http://schemas.microsoft.com/office/drawing/2014/main" id="{C17AEDC8-5D19-45E0-B248-1387A2986201}"/>
            </a:ext>
          </a:extLst>
        </xdr:cNvPr>
        <xdr:cNvSpPr txBox="1"/>
      </xdr:nvSpPr>
      <xdr:spPr>
        <a:xfrm>
          <a:off x="1025525" y="1387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78</xdr:row>
      <xdr:rowOff>129539</xdr:rowOff>
    </xdr:from>
    <xdr:to>
      <xdr:col>24</xdr:col>
      <xdr:colOff>76200</xdr:colOff>
      <xdr:row>79</xdr:row>
      <xdr:rowOff>59689</xdr:rowOff>
    </xdr:to>
    <xdr:sp macro="" textlink="">
      <xdr:nvSpPr>
        <xdr:cNvPr id="392" name="楕円 391">
          <a:extLst>
            <a:ext uri="{FF2B5EF4-FFF2-40B4-BE49-F238E27FC236}">
              <a16:creationId xmlns:a16="http://schemas.microsoft.com/office/drawing/2014/main" id="{72F16893-B667-4584-A579-5DE4CA1E3A47}"/>
            </a:ext>
          </a:extLst>
        </xdr:cNvPr>
        <xdr:cNvSpPr/>
      </xdr:nvSpPr>
      <xdr:spPr>
        <a:xfrm>
          <a:off x="4410075" y="13007339"/>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101616</xdr:rowOff>
    </xdr:from>
    <xdr:ext cx="762000" cy="259045"/>
    <xdr:sp macro="" textlink="">
      <xdr:nvSpPr>
        <xdr:cNvPr id="393" name="公債費該当値テキスト">
          <a:extLst>
            <a:ext uri="{FF2B5EF4-FFF2-40B4-BE49-F238E27FC236}">
              <a16:creationId xmlns:a16="http://schemas.microsoft.com/office/drawing/2014/main" id="{489318CF-F9BB-4FC1-8A29-AE62D08A9F9B}"/>
            </a:ext>
          </a:extLst>
        </xdr:cNvPr>
        <xdr:cNvSpPr txBox="1"/>
      </xdr:nvSpPr>
      <xdr:spPr>
        <a:xfrm>
          <a:off x="4533900" y="12979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78</xdr:row>
      <xdr:rowOff>22861</xdr:rowOff>
    </xdr:from>
    <xdr:to>
      <xdr:col>20</xdr:col>
      <xdr:colOff>38100</xdr:colOff>
      <xdr:row>78</xdr:row>
      <xdr:rowOff>124461</xdr:rowOff>
    </xdr:to>
    <xdr:sp macro="" textlink="">
      <xdr:nvSpPr>
        <xdr:cNvPr id="394" name="楕円 393">
          <a:extLst>
            <a:ext uri="{FF2B5EF4-FFF2-40B4-BE49-F238E27FC236}">
              <a16:creationId xmlns:a16="http://schemas.microsoft.com/office/drawing/2014/main" id="{E46E9FEA-4AE7-430A-A551-3764838F1F95}"/>
            </a:ext>
          </a:extLst>
        </xdr:cNvPr>
        <xdr:cNvSpPr/>
      </xdr:nvSpPr>
      <xdr:spPr>
        <a:xfrm>
          <a:off x="3635375" y="12900661"/>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109238</xdr:rowOff>
    </xdr:from>
    <xdr:ext cx="736600" cy="259045"/>
    <xdr:sp macro="" textlink="">
      <xdr:nvSpPr>
        <xdr:cNvPr id="395" name="テキスト ボックス 394">
          <a:extLst>
            <a:ext uri="{FF2B5EF4-FFF2-40B4-BE49-F238E27FC236}">
              <a16:creationId xmlns:a16="http://schemas.microsoft.com/office/drawing/2014/main" id="{75866F5C-2817-4EB5-A724-2F3CA1483C2D}"/>
            </a:ext>
          </a:extLst>
        </xdr:cNvPr>
        <xdr:cNvSpPr txBox="1"/>
      </xdr:nvSpPr>
      <xdr:spPr>
        <a:xfrm>
          <a:off x="3321050" y="129870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79</xdr:row>
      <xdr:rowOff>11430</xdr:rowOff>
    </xdr:from>
    <xdr:to>
      <xdr:col>15</xdr:col>
      <xdr:colOff>149225</xdr:colOff>
      <xdr:row>79</xdr:row>
      <xdr:rowOff>113030</xdr:rowOff>
    </xdr:to>
    <xdr:sp macro="" textlink="">
      <xdr:nvSpPr>
        <xdr:cNvPr id="396" name="楕円 395">
          <a:extLst>
            <a:ext uri="{FF2B5EF4-FFF2-40B4-BE49-F238E27FC236}">
              <a16:creationId xmlns:a16="http://schemas.microsoft.com/office/drawing/2014/main" id="{6667B2A7-0D55-45B7-8A2A-BEDFCE49459B}"/>
            </a:ext>
          </a:extLst>
        </xdr:cNvPr>
        <xdr:cNvSpPr/>
      </xdr:nvSpPr>
      <xdr:spPr>
        <a:xfrm>
          <a:off x="2809875" y="13054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79</xdr:row>
      <xdr:rowOff>97807</xdr:rowOff>
    </xdr:from>
    <xdr:ext cx="762000" cy="259045"/>
    <xdr:sp macro="" textlink="">
      <xdr:nvSpPr>
        <xdr:cNvPr id="397" name="テキスト ボックス 396">
          <a:extLst>
            <a:ext uri="{FF2B5EF4-FFF2-40B4-BE49-F238E27FC236}">
              <a16:creationId xmlns:a16="http://schemas.microsoft.com/office/drawing/2014/main" id="{BBFE2DC7-3D9B-42A9-A338-42F19EBF5804}"/>
            </a:ext>
          </a:extLst>
        </xdr:cNvPr>
        <xdr:cNvSpPr txBox="1"/>
      </xdr:nvSpPr>
      <xdr:spPr>
        <a:xfrm>
          <a:off x="2511425" y="13140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79</xdr:row>
      <xdr:rowOff>19050</xdr:rowOff>
    </xdr:from>
    <xdr:to>
      <xdr:col>11</xdr:col>
      <xdr:colOff>60325</xdr:colOff>
      <xdr:row>79</xdr:row>
      <xdr:rowOff>120650</xdr:rowOff>
    </xdr:to>
    <xdr:sp macro="" textlink="">
      <xdr:nvSpPr>
        <xdr:cNvPr id="398" name="楕円 397">
          <a:extLst>
            <a:ext uri="{FF2B5EF4-FFF2-40B4-BE49-F238E27FC236}">
              <a16:creationId xmlns:a16="http://schemas.microsoft.com/office/drawing/2014/main" id="{DBB310FE-FBBC-4572-8A00-EE52AC859955}"/>
            </a:ext>
          </a:extLst>
        </xdr:cNvPr>
        <xdr:cNvSpPr/>
      </xdr:nvSpPr>
      <xdr:spPr>
        <a:xfrm>
          <a:off x="2000250" y="13061950"/>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79</xdr:row>
      <xdr:rowOff>105427</xdr:rowOff>
    </xdr:from>
    <xdr:ext cx="762000" cy="259045"/>
    <xdr:sp macro="" textlink="">
      <xdr:nvSpPr>
        <xdr:cNvPr id="399" name="テキスト ボックス 398">
          <a:extLst>
            <a:ext uri="{FF2B5EF4-FFF2-40B4-BE49-F238E27FC236}">
              <a16:creationId xmlns:a16="http://schemas.microsoft.com/office/drawing/2014/main" id="{22042672-C637-45BB-BE8D-DAB1CE666A77}"/>
            </a:ext>
          </a:extLst>
        </xdr:cNvPr>
        <xdr:cNvSpPr txBox="1"/>
      </xdr:nvSpPr>
      <xdr:spPr>
        <a:xfrm>
          <a:off x="1685925" y="13148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79</xdr:row>
      <xdr:rowOff>19050</xdr:rowOff>
    </xdr:from>
    <xdr:to>
      <xdr:col>6</xdr:col>
      <xdr:colOff>171450</xdr:colOff>
      <xdr:row>79</xdr:row>
      <xdr:rowOff>120650</xdr:rowOff>
    </xdr:to>
    <xdr:sp macro="" textlink="">
      <xdr:nvSpPr>
        <xdr:cNvPr id="400" name="楕円 399">
          <a:extLst>
            <a:ext uri="{FF2B5EF4-FFF2-40B4-BE49-F238E27FC236}">
              <a16:creationId xmlns:a16="http://schemas.microsoft.com/office/drawing/2014/main" id="{A3716B2E-3259-4610-AD12-4FF5177A50C1}"/>
            </a:ext>
          </a:extLst>
        </xdr:cNvPr>
        <xdr:cNvSpPr/>
      </xdr:nvSpPr>
      <xdr:spPr>
        <a:xfrm>
          <a:off x="1174750" y="13061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79</xdr:row>
      <xdr:rowOff>105427</xdr:rowOff>
    </xdr:from>
    <xdr:ext cx="762000" cy="259045"/>
    <xdr:sp macro="" textlink="">
      <xdr:nvSpPr>
        <xdr:cNvPr id="401" name="テキスト ボックス 400">
          <a:extLst>
            <a:ext uri="{FF2B5EF4-FFF2-40B4-BE49-F238E27FC236}">
              <a16:creationId xmlns:a16="http://schemas.microsoft.com/office/drawing/2014/main" id="{146797A2-20AA-4DF0-AE71-FDFE59737B02}"/>
            </a:ext>
          </a:extLst>
        </xdr:cNvPr>
        <xdr:cNvSpPr txBox="1"/>
      </xdr:nvSpPr>
      <xdr:spPr>
        <a:xfrm>
          <a:off x="876300" y="13148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2" name="正方形/長方形 401">
          <a:extLst>
            <a:ext uri="{FF2B5EF4-FFF2-40B4-BE49-F238E27FC236}">
              <a16:creationId xmlns:a16="http://schemas.microsoft.com/office/drawing/2014/main" id="{EAB74B43-E853-4116-A18E-BF8EB9CF0027}"/>
            </a:ext>
          </a:extLst>
        </xdr:cNvPr>
        <xdr:cNvSpPr/>
      </xdr:nvSpPr>
      <xdr:spPr>
        <a:xfrm>
          <a:off x="11461750" y="11131550"/>
          <a:ext cx="4257675"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3" name="正方形/長方形 402">
          <a:extLst>
            <a:ext uri="{FF2B5EF4-FFF2-40B4-BE49-F238E27FC236}">
              <a16:creationId xmlns:a16="http://schemas.microsoft.com/office/drawing/2014/main" id="{7C46E4B7-8E9A-47F8-BADB-51CAC2B27237}"/>
            </a:ext>
          </a:extLst>
        </xdr:cNvPr>
        <xdr:cNvSpPr/>
      </xdr:nvSpPr>
      <xdr:spPr>
        <a:xfrm>
          <a:off x="15732125" y="1119505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4" name="正方形/長方形 403">
          <a:extLst>
            <a:ext uri="{FF2B5EF4-FFF2-40B4-BE49-F238E27FC236}">
              <a16:creationId xmlns:a16="http://schemas.microsoft.com/office/drawing/2014/main" id="{99D7148B-E71C-4B2E-821F-6E68890D4826}"/>
            </a:ext>
          </a:extLst>
        </xdr:cNvPr>
        <xdr:cNvSpPr/>
      </xdr:nvSpPr>
      <xdr:spPr>
        <a:xfrm>
          <a:off x="15732125" y="1137920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5" name="正方形/長方形 404">
          <a:extLst>
            <a:ext uri="{FF2B5EF4-FFF2-40B4-BE49-F238E27FC236}">
              <a16:creationId xmlns:a16="http://schemas.microsoft.com/office/drawing/2014/main" id="{5FDCCF60-2496-4486-B10C-267759F88C74}"/>
            </a:ext>
          </a:extLst>
        </xdr:cNvPr>
        <xdr:cNvSpPr/>
      </xdr:nvSpPr>
      <xdr:spPr>
        <a:xfrm>
          <a:off x="17294225" y="11195050"/>
          <a:ext cx="1285875"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6" name="正方形/長方形 405">
          <a:extLst>
            <a:ext uri="{FF2B5EF4-FFF2-40B4-BE49-F238E27FC236}">
              <a16:creationId xmlns:a16="http://schemas.microsoft.com/office/drawing/2014/main" id="{4217B1FC-860E-46E4-B4A6-AAE5E54E8BB3}"/>
            </a:ext>
          </a:extLst>
        </xdr:cNvPr>
        <xdr:cNvSpPr/>
      </xdr:nvSpPr>
      <xdr:spPr>
        <a:xfrm>
          <a:off x="17294225" y="11379200"/>
          <a:ext cx="1285875"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7" name="正方形/長方形 406">
          <a:extLst>
            <a:ext uri="{FF2B5EF4-FFF2-40B4-BE49-F238E27FC236}">
              <a16:creationId xmlns:a16="http://schemas.microsoft.com/office/drawing/2014/main" id="{088D878A-EED6-4FAC-8ABC-AB287A39152B}"/>
            </a:ext>
          </a:extLst>
        </xdr:cNvPr>
        <xdr:cNvSpPr/>
      </xdr:nvSpPr>
      <xdr:spPr>
        <a:xfrm>
          <a:off x="18780125" y="1119505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8" name="正方形/長方形 407">
          <a:extLst>
            <a:ext uri="{FF2B5EF4-FFF2-40B4-BE49-F238E27FC236}">
              <a16:creationId xmlns:a16="http://schemas.microsoft.com/office/drawing/2014/main" id="{C5369103-C2E8-4837-8721-1742449C9796}"/>
            </a:ext>
          </a:extLst>
        </xdr:cNvPr>
        <xdr:cNvSpPr/>
      </xdr:nvSpPr>
      <xdr:spPr>
        <a:xfrm>
          <a:off x="18780125" y="1137920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9" name="正方形/長方形 408">
          <a:extLst>
            <a:ext uri="{FF2B5EF4-FFF2-40B4-BE49-F238E27FC236}">
              <a16:creationId xmlns:a16="http://schemas.microsoft.com/office/drawing/2014/main" id="{A5F0AB2F-E783-480C-8963-10A30242C055}"/>
            </a:ext>
          </a:extLst>
        </xdr:cNvPr>
        <xdr:cNvSpPr/>
      </xdr:nvSpPr>
      <xdr:spPr>
        <a:xfrm>
          <a:off x="11461750" y="11684000"/>
          <a:ext cx="4257675" cy="21971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10" name="正方形/長方形 409">
          <a:extLst>
            <a:ext uri="{FF2B5EF4-FFF2-40B4-BE49-F238E27FC236}">
              <a16:creationId xmlns:a16="http://schemas.microsoft.com/office/drawing/2014/main" id="{53116033-42DE-4754-900C-24BFE5D95489}"/>
            </a:ext>
          </a:extLst>
        </xdr:cNvPr>
        <xdr:cNvSpPr/>
      </xdr:nvSpPr>
      <xdr:spPr>
        <a:xfrm>
          <a:off x="16021050" y="11684000"/>
          <a:ext cx="4918075" cy="21971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1" name="正方形/長方形 410">
          <a:extLst>
            <a:ext uri="{FF2B5EF4-FFF2-40B4-BE49-F238E27FC236}">
              <a16:creationId xmlns:a16="http://schemas.microsoft.com/office/drawing/2014/main" id="{53F45B54-0706-49C3-8539-002D60295A17}"/>
            </a:ext>
          </a:extLst>
        </xdr:cNvPr>
        <xdr:cNvSpPr/>
      </xdr:nvSpPr>
      <xdr:spPr>
        <a:xfrm>
          <a:off x="16081375" y="11684000"/>
          <a:ext cx="3508375"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2" name="テキスト ボックス 411">
          <a:extLst>
            <a:ext uri="{FF2B5EF4-FFF2-40B4-BE49-F238E27FC236}">
              <a16:creationId xmlns:a16="http://schemas.microsoft.com/office/drawing/2014/main" id="{67791759-C8E1-4F4B-AA00-D9B234454F2B}"/>
            </a:ext>
          </a:extLst>
        </xdr:cNvPr>
        <xdr:cNvSpPr txBox="1"/>
      </xdr:nvSpPr>
      <xdr:spPr>
        <a:xfrm>
          <a:off x="16119475" y="11988800"/>
          <a:ext cx="4683125" cy="183515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物件費、人件費や補助費等が減少したものの、扶助費や物件費等が増加したたため、公債費を除き、前年度と比べて</a:t>
          </a:r>
          <a:r>
            <a:rPr kumimoji="1" lang="en-US" altLang="ja-JP" sz="1100">
              <a:solidFill>
                <a:schemeClr val="dk1"/>
              </a:solidFill>
              <a:effectLst/>
              <a:latin typeface="+mn-lt"/>
              <a:ea typeface="+mn-ea"/>
              <a:cs typeface="+mn-cs"/>
            </a:rPr>
            <a:t>6.0</a:t>
          </a:r>
          <a:r>
            <a:rPr kumimoji="1" lang="ja-JP" altLang="ja-JP" sz="1100">
              <a:solidFill>
                <a:schemeClr val="dk1"/>
              </a:solidFill>
              <a:effectLst/>
              <a:latin typeface="+mn-lt"/>
              <a:ea typeface="+mn-ea"/>
              <a:cs typeface="+mn-cs"/>
            </a:rPr>
            <a:t>億円増加している。類似団体平均を上回っている状況が続いているため、引き続き業務の見直しなどにより歳出全体の削減に努めていく。</a:t>
          </a:r>
          <a:endParaRPr lang="ja-JP" altLang="ja-JP" sz="1400">
            <a:effectLst/>
          </a:endParaRPr>
        </a:p>
      </xdr:txBody>
    </xdr:sp>
    <xdr:clientData/>
  </xdr:twoCellAnchor>
  <xdr:oneCellAnchor>
    <xdr:from>
      <xdr:col>62</xdr:col>
      <xdr:colOff>6350</xdr:colOff>
      <xdr:row>69</xdr:row>
      <xdr:rowOff>107950</xdr:rowOff>
    </xdr:from>
    <xdr:ext cx="298543" cy="225703"/>
    <xdr:sp macro="" textlink="">
      <xdr:nvSpPr>
        <xdr:cNvPr id="413" name="テキスト ボックス 412">
          <a:extLst>
            <a:ext uri="{FF2B5EF4-FFF2-40B4-BE49-F238E27FC236}">
              <a16:creationId xmlns:a16="http://schemas.microsoft.com/office/drawing/2014/main" id="{3223B0CB-2DA8-4C1D-8536-28CCA056F21F}"/>
            </a:ext>
          </a:extLst>
        </xdr:cNvPr>
        <xdr:cNvSpPr txBox="1"/>
      </xdr:nvSpPr>
      <xdr:spPr>
        <a:xfrm>
          <a:off x="11423650" y="114998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4" name="直線コネクタ 413">
          <a:extLst>
            <a:ext uri="{FF2B5EF4-FFF2-40B4-BE49-F238E27FC236}">
              <a16:creationId xmlns:a16="http://schemas.microsoft.com/office/drawing/2014/main" id="{2DE70829-8C44-4912-827E-2ACBB1C4DB3F}"/>
            </a:ext>
          </a:extLst>
        </xdr:cNvPr>
        <xdr:cNvCxnSpPr/>
      </xdr:nvCxnSpPr>
      <xdr:spPr>
        <a:xfrm>
          <a:off x="11461750" y="138811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5" name="テキスト ボックス 414">
          <a:extLst>
            <a:ext uri="{FF2B5EF4-FFF2-40B4-BE49-F238E27FC236}">
              <a16:creationId xmlns:a16="http://schemas.microsoft.com/office/drawing/2014/main" id="{A3F27D5E-661C-425F-82AA-9BED8BAFCF3A}"/>
            </a:ext>
          </a:extLst>
        </xdr:cNvPr>
        <xdr:cNvSpPr txBox="1"/>
      </xdr:nvSpPr>
      <xdr:spPr>
        <a:xfrm>
          <a:off x="11001375" y="137452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6" name="直線コネクタ 415">
          <a:extLst>
            <a:ext uri="{FF2B5EF4-FFF2-40B4-BE49-F238E27FC236}">
              <a16:creationId xmlns:a16="http://schemas.microsoft.com/office/drawing/2014/main" id="{DB098B96-2CD6-4584-B17E-FD1537051243}"/>
            </a:ext>
          </a:extLst>
        </xdr:cNvPr>
        <xdr:cNvCxnSpPr/>
      </xdr:nvCxnSpPr>
      <xdr:spPr>
        <a:xfrm>
          <a:off x="11461750" y="1344295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7" name="テキスト ボックス 416">
          <a:extLst>
            <a:ext uri="{FF2B5EF4-FFF2-40B4-BE49-F238E27FC236}">
              <a16:creationId xmlns:a16="http://schemas.microsoft.com/office/drawing/2014/main" id="{D8A9C3D9-513E-4E45-9470-4EF719F0850E}"/>
            </a:ext>
          </a:extLst>
        </xdr:cNvPr>
        <xdr:cNvSpPr txBox="1"/>
      </xdr:nvSpPr>
      <xdr:spPr>
        <a:xfrm>
          <a:off x="11001375" y="1330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8" name="直線コネクタ 417">
          <a:extLst>
            <a:ext uri="{FF2B5EF4-FFF2-40B4-BE49-F238E27FC236}">
              <a16:creationId xmlns:a16="http://schemas.microsoft.com/office/drawing/2014/main" id="{FBAAAD48-71C3-4CCB-BF84-4103609BFD9D}"/>
            </a:ext>
          </a:extLst>
        </xdr:cNvPr>
        <xdr:cNvCxnSpPr/>
      </xdr:nvCxnSpPr>
      <xdr:spPr>
        <a:xfrm>
          <a:off x="11461750" y="130048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9" name="テキスト ボックス 418">
          <a:extLst>
            <a:ext uri="{FF2B5EF4-FFF2-40B4-BE49-F238E27FC236}">
              <a16:creationId xmlns:a16="http://schemas.microsoft.com/office/drawing/2014/main" id="{F085D65D-1A61-425A-9326-4D812CB50DA8}"/>
            </a:ext>
          </a:extLst>
        </xdr:cNvPr>
        <xdr:cNvSpPr txBox="1"/>
      </xdr:nvSpPr>
      <xdr:spPr>
        <a:xfrm>
          <a:off x="11001375" y="128689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20" name="直線コネクタ 419">
          <a:extLst>
            <a:ext uri="{FF2B5EF4-FFF2-40B4-BE49-F238E27FC236}">
              <a16:creationId xmlns:a16="http://schemas.microsoft.com/office/drawing/2014/main" id="{5955190F-6D4F-4ADD-BCAC-B36FA390DB3F}"/>
            </a:ext>
          </a:extLst>
        </xdr:cNvPr>
        <xdr:cNvCxnSpPr/>
      </xdr:nvCxnSpPr>
      <xdr:spPr>
        <a:xfrm>
          <a:off x="11461750" y="125603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21" name="テキスト ボックス 420">
          <a:extLst>
            <a:ext uri="{FF2B5EF4-FFF2-40B4-BE49-F238E27FC236}">
              <a16:creationId xmlns:a16="http://schemas.microsoft.com/office/drawing/2014/main" id="{B6D663D5-73EC-4826-9C26-8F2C7378B48C}"/>
            </a:ext>
          </a:extLst>
        </xdr:cNvPr>
        <xdr:cNvSpPr txBox="1"/>
      </xdr:nvSpPr>
      <xdr:spPr>
        <a:xfrm>
          <a:off x="11001375" y="124244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22" name="直線コネクタ 421">
          <a:extLst>
            <a:ext uri="{FF2B5EF4-FFF2-40B4-BE49-F238E27FC236}">
              <a16:creationId xmlns:a16="http://schemas.microsoft.com/office/drawing/2014/main" id="{4A672AD9-5DA0-487F-9C20-F76730A1FB2F}"/>
            </a:ext>
          </a:extLst>
        </xdr:cNvPr>
        <xdr:cNvCxnSpPr/>
      </xdr:nvCxnSpPr>
      <xdr:spPr>
        <a:xfrm>
          <a:off x="11461750" y="1212215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3" name="テキスト ボックス 422">
          <a:extLst>
            <a:ext uri="{FF2B5EF4-FFF2-40B4-BE49-F238E27FC236}">
              <a16:creationId xmlns:a16="http://schemas.microsoft.com/office/drawing/2014/main" id="{EA737FF1-509C-45E0-B23C-CFEF50ABE2B4}"/>
            </a:ext>
          </a:extLst>
        </xdr:cNvPr>
        <xdr:cNvSpPr txBox="1"/>
      </xdr:nvSpPr>
      <xdr:spPr>
        <a:xfrm>
          <a:off x="11001375"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4" name="直線コネクタ 423">
          <a:extLst>
            <a:ext uri="{FF2B5EF4-FFF2-40B4-BE49-F238E27FC236}">
              <a16:creationId xmlns:a16="http://schemas.microsoft.com/office/drawing/2014/main" id="{E423B43F-9664-4BA4-941F-F85F7E69A95F}"/>
            </a:ext>
          </a:extLst>
        </xdr:cNvPr>
        <xdr:cNvCxnSpPr/>
      </xdr:nvCxnSpPr>
      <xdr:spPr>
        <a:xfrm>
          <a:off x="11461750" y="116840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5" name="テキスト ボックス 424">
          <a:extLst>
            <a:ext uri="{FF2B5EF4-FFF2-40B4-BE49-F238E27FC236}">
              <a16:creationId xmlns:a16="http://schemas.microsoft.com/office/drawing/2014/main" id="{FA66D565-EAED-4114-AD8C-2513248B6916}"/>
            </a:ext>
          </a:extLst>
        </xdr:cNvPr>
        <xdr:cNvSpPr txBox="1"/>
      </xdr:nvSpPr>
      <xdr:spPr>
        <a:xfrm>
          <a:off x="11001375" y="115481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6" name="公債費以外グラフ枠">
          <a:extLst>
            <a:ext uri="{FF2B5EF4-FFF2-40B4-BE49-F238E27FC236}">
              <a16:creationId xmlns:a16="http://schemas.microsoft.com/office/drawing/2014/main" id="{1C2C60B9-7A92-4D4F-A32F-BC60D8587E7D}"/>
            </a:ext>
          </a:extLst>
        </xdr:cNvPr>
        <xdr:cNvSpPr/>
      </xdr:nvSpPr>
      <xdr:spPr>
        <a:xfrm>
          <a:off x="11461750" y="11684000"/>
          <a:ext cx="4257675" cy="21971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149860</xdr:rowOff>
    </xdr:from>
    <xdr:to>
      <xdr:col>82</xdr:col>
      <xdr:colOff>107950</xdr:colOff>
      <xdr:row>80</xdr:row>
      <xdr:rowOff>136144</xdr:rowOff>
    </xdr:to>
    <xdr:cxnSp macro="">
      <xdr:nvCxnSpPr>
        <xdr:cNvPr id="427" name="直線コネクタ 426">
          <a:extLst>
            <a:ext uri="{FF2B5EF4-FFF2-40B4-BE49-F238E27FC236}">
              <a16:creationId xmlns:a16="http://schemas.microsoft.com/office/drawing/2014/main" id="{E86F4961-0DEE-4777-A05C-B530D1C65059}"/>
            </a:ext>
          </a:extLst>
        </xdr:cNvPr>
        <xdr:cNvCxnSpPr/>
      </xdr:nvCxnSpPr>
      <xdr:spPr>
        <a:xfrm flipV="1">
          <a:off x="15208250" y="12367260"/>
          <a:ext cx="0" cy="9768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108221</xdr:rowOff>
    </xdr:from>
    <xdr:ext cx="762000" cy="259045"/>
    <xdr:sp macro="" textlink="">
      <xdr:nvSpPr>
        <xdr:cNvPr id="428" name="公債費以外最小値テキスト">
          <a:extLst>
            <a:ext uri="{FF2B5EF4-FFF2-40B4-BE49-F238E27FC236}">
              <a16:creationId xmlns:a16="http://schemas.microsoft.com/office/drawing/2014/main" id="{E3B7B8FA-A55C-48E9-B3D3-7282F4DB1C13}"/>
            </a:ext>
          </a:extLst>
        </xdr:cNvPr>
        <xdr:cNvSpPr txBox="1"/>
      </xdr:nvSpPr>
      <xdr:spPr>
        <a:xfrm>
          <a:off x="15284450" y="13316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136144</xdr:rowOff>
    </xdr:from>
    <xdr:to>
      <xdr:col>82</xdr:col>
      <xdr:colOff>196850</xdr:colOff>
      <xdr:row>80</xdr:row>
      <xdr:rowOff>136144</xdr:rowOff>
    </xdr:to>
    <xdr:cxnSp macro="">
      <xdr:nvCxnSpPr>
        <xdr:cNvPr id="429" name="直線コネクタ 428">
          <a:extLst>
            <a:ext uri="{FF2B5EF4-FFF2-40B4-BE49-F238E27FC236}">
              <a16:creationId xmlns:a16="http://schemas.microsoft.com/office/drawing/2014/main" id="{666D0F15-EE72-4D84-932C-D1AC3DE03E45}"/>
            </a:ext>
          </a:extLst>
        </xdr:cNvPr>
        <xdr:cNvCxnSpPr/>
      </xdr:nvCxnSpPr>
      <xdr:spPr>
        <a:xfrm>
          <a:off x="15119350" y="13344144"/>
          <a:ext cx="1651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73</xdr:row>
      <xdr:rowOff>64787</xdr:rowOff>
    </xdr:from>
    <xdr:ext cx="762000" cy="259045"/>
    <xdr:sp macro="" textlink="">
      <xdr:nvSpPr>
        <xdr:cNvPr id="430" name="公債費以外最大値テキスト">
          <a:extLst>
            <a:ext uri="{FF2B5EF4-FFF2-40B4-BE49-F238E27FC236}">
              <a16:creationId xmlns:a16="http://schemas.microsoft.com/office/drawing/2014/main" id="{9BF2F39F-C2D1-4F96-98EC-C7CF762739A7}"/>
            </a:ext>
          </a:extLst>
        </xdr:cNvPr>
        <xdr:cNvSpPr txBox="1"/>
      </xdr:nvSpPr>
      <xdr:spPr>
        <a:xfrm>
          <a:off x="15284450" y="12117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149860</xdr:rowOff>
    </xdr:from>
    <xdr:to>
      <xdr:col>82</xdr:col>
      <xdr:colOff>196850</xdr:colOff>
      <xdr:row>74</xdr:row>
      <xdr:rowOff>149860</xdr:rowOff>
    </xdr:to>
    <xdr:cxnSp macro="">
      <xdr:nvCxnSpPr>
        <xdr:cNvPr id="431" name="直線コネクタ 430">
          <a:extLst>
            <a:ext uri="{FF2B5EF4-FFF2-40B4-BE49-F238E27FC236}">
              <a16:creationId xmlns:a16="http://schemas.microsoft.com/office/drawing/2014/main" id="{E0C09388-3A6C-4D5C-AB41-4E23B3116206}"/>
            </a:ext>
          </a:extLst>
        </xdr:cNvPr>
        <xdr:cNvCxnSpPr/>
      </xdr:nvCxnSpPr>
      <xdr:spPr>
        <a:xfrm>
          <a:off x="15119350" y="12367260"/>
          <a:ext cx="1651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30987</xdr:rowOff>
    </xdr:from>
    <xdr:to>
      <xdr:col>82</xdr:col>
      <xdr:colOff>107950</xdr:colOff>
      <xdr:row>78</xdr:row>
      <xdr:rowOff>145287</xdr:rowOff>
    </xdr:to>
    <xdr:cxnSp macro="">
      <xdr:nvCxnSpPr>
        <xdr:cNvPr id="432" name="直線コネクタ 431">
          <a:extLst>
            <a:ext uri="{FF2B5EF4-FFF2-40B4-BE49-F238E27FC236}">
              <a16:creationId xmlns:a16="http://schemas.microsoft.com/office/drawing/2014/main" id="{5DD25B00-B509-488D-8B76-F52AF847AD2E}"/>
            </a:ext>
          </a:extLst>
        </xdr:cNvPr>
        <xdr:cNvCxnSpPr/>
      </xdr:nvCxnSpPr>
      <xdr:spPr>
        <a:xfrm>
          <a:off x="14433550" y="12908787"/>
          <a:ext cx="7747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113301</xdr:rowOff>
    </xdr:from>
    <xdr:ext cx="762000" cy="259045"/>
    <xdr:sp macro="" textlink="">
      <xdr:nvSpPr>
        <xdr:cNvPr id="433" name="公債費以外平均値テキスト">
          <a:extLst>
            <a:ext uri="{FF2B5EF4-FFF2-40B4-BE49-F238E27FC236}">
              <a16:creationId xmlns:a16="http://schemas.microsoft.com/office/drawing/2014/main" id="{94C1A9C6-1CCB-48C8-88AA-678DA567D67C}"/>
            </a:ext>
          </a:extLst>
        </xdr:cNvPr>
        <xdr:cNvSpPr txBox="1"/>
      </xdr:nvSpPr>
      <xdr:spPr>
        <a:xfrm>
          <a:off x="15284450" y="126609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96774</xdr:rowOff>
    </xdr:from>
    <xdr:to>
      <xdr:col>82</xdr:col>
      <xdr:colOff>158750</xdr:colOff>
      <xdr:row>78</xdr:row>
      <xdr:rowOff>26924</xdr:rowOff>
    </xdr:to>
    <xdr:sp macro="" textlink="">
      <xdr:nvSpPr>
        <xdr:cNvPr id="434" name="フローチャート: 判断 433">
          <a:extLst>
            <a:ext uri="{FF2B5EF4-FFF2-40B4-BE49-F238E27FC236}">
              <a16:creationId xmlns:a16="http://schemas.microsoft.com/office/drawing/2014/main" id="{B1B255CE-8DB7-4332-BB1C-BDA043DBAA6A}"/>
            </a:ext>
          </a:extLst>
        </xdr:cNvPr>
        <xdr:cNvSpPr/>
      </xdr:nvSpPr>
      <xdr:spPr>
        <a:xfrm>
          <a:off x="15157450" y="12809474"/>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78</xdr:row>
      <xdr:rowOff>30987</xdr:rowOff>
    </xdr:from>
    <xdr:to>
      <xdr:col>78</xdr:col>
      <xdr:colOff>69850</xdr:colOff>
      <xdr:row>79</xdr:row>
      <xdr:rowOff>65278</xdr:rowOff>
    </xdr:to>
    <xdr:cxnSp macro="">
      <xdr:nvCxnSpPr>
        <xdr:cNvPr id="435" name="直線コネクタ 434">
          <a:extLst>
            <a:ext uri="{FF2B5EF4-FFF2-40B4-BE49-F238E27FC236}">
              <a16:creationId xmlns:a16="http://schemas.microsoft.com/office/drawing/2014/main" id="{45E201CD-7F31-4CDC-95FD-7315D753AF3C}"/>
            </a:ext>
          </a:extLst>
        </xdr:cNvPr>
        <xdr:cNvCxnSpPr/>
      </xdr:nvCxnSpPr>
      <xdr:spPr>
        <a:xfrm flipV="1">
          <a:off x="13623925" y="12908787"/>
          <a:ext cx="809625" cy="19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135637</xdr:rowOff>
    </xdr:from>
    <xdr:to>
      <xdr:col>78</xdr:col>
      <xdr:colOff>120650</xdr:colOff>
      <xdr:row>77</xdr:row>
      <xdr:rowOff>65787</xdr:rowOff>
    </xdr:to>
    <xdr:sp macro="" textlink="">
      <xdr:nvSpPr>
        <xdr:cNvPr id="436" name="フローチャート: 判断 435">
          <a:extLst>
            <a:ext uri="{FF2B5EF4-FFF2-40B4-BE49-F238E27FC236}">
              <a16:creationId xmlns:a16="http://schemas.microsoft.com/office/drawing/2014/main" id="{10BC8646-4262-428B-A3DA-ED8690B0F95D}"/>
            </a:ext>
          </a:extLst>
        </xdr:cNvPr>
        <xdr:cNvSpPr/>
      </xdr:nvSpPr>
      <xdr:spPr>
        <a:xfrm>
          <a:off x="14382750" y="12683237"/>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75963</xdr:rowOff>
    </xdr:from>
    <xdr:ext cx="736600" cy="259045"/>
    <xdr:sp macro="" textlink="">
      <xdr:nvSpPr>
        <xdr:cNvPr id="437" name="テキスト ボックス 436">
          <a:extLst>
            <a:ext uri="{FF2B5EF4-FFF2-40B4-BE49-F238E27FC236}">
              <a16:creationId xmlns:a16="http://schemas.microsoft.com/office/drawing/2014/main" id="{932E20E7-A30B-4AF9-B784-07956E746D0E}"/>
            </a:ext>
          </a:extLst>
        </xdr:cNvPr>
        <xdr:cNvSpPr txBox="1"/>
      </xdr:nvSpPr>
      <xdr:spPr>
        <a:xfrm>
          <a:off x="14084300" y="124584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79</xdr:row>
      <xdr:rowOff>65278</xdr:rowOff>
    </xdr:from>
    <xdr:to>
      <xdr:col>73</xdr:col>
      <xdr:colOff>180975</xdr:colOff>
      <xdr:row>79</xdr:row>
      <xdr:rowOff>88137</xdr:rowOff>
    </xdr:to>
    <xdr:cxnSp macro="">
      <xdr:nvCxnSpPr>
        <xdr:cNvPr id="438" name="直線コネクタ 437">
          <a:extLst>
            <a:ext uri="{FF2B5EF4-FFF2-40B4-BE49-F238E27FC236}">
              <a16:creationId xmlns:a16="http://schemas.microsoft.com/office/drawing/2014/main" id="{4C563DEC-4453-4D4E-91FA-02607791CF2D}"/>
            </a:ext>
          </a:extLst>
        </xdr:cNvPr>
        <xdr:cNvCxnSpPr/>
      </xdr:nvCxnSpPr>
      <xdr:spPr>
        <a:xfrm flipV="1">
          <a:off x="12798425" y="13108178"/>
          <a:ext cx="8255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110489</xdr:rowOff>
    </xdr:from>
    <xdr:to>
      <xdr:col>74</xdr:col>
      <xdr:colOff>31750</xdr:colOff>
      <xdr:row>78</xdr:row>
      <xdr:rowOff>40639</xdr:rowOff>
    </xdr:to>
    <xdr:sp macro="" textlink="">
      <xdr:nvSpPr>
        <xdr:cNvPr id="439" name="フローチャート: 判断 438">
          <a:extLst>
            <a:ext uri="{FF2B5EF4-FFF2-40B4-BE49-F238E27FC236}">
              <a16:creationId xmlns:a16="http://schemas.microsoft.com/office/drawing/2014/main" id="{E62680A3-6D79-4276-813E-04CE0036FD00}"/>
            </a:ext>
          </a:extLst>
        </xdr:cNvPr>
        <xdr:cNvSpPr/>
      </xdr:nvSpPr>
      <xdr:spPr>
        <a:xfrm>
          <a:off x="13573125" y="12823189"/>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50816</xdr:rowOff>
    </xdr:from>
    <xdr:ext cx="762000" cy="259045"/>
    <xdr:sp macro="" textlink="">
      <xdr:nvSpPr>
        <xdr:cNvPr id="440" name="テキスト ボックス 439">
          <a:extLst>
            <a:ext uri="{FF2B5EF4-FFF2-40B4-BE49-F238E27FC236}">
              <a16:creationId xmlns:a16="http://schemas.microsoft.com/office/drawing/2014/main" id="{89CB3C42-8FAC-4678-85E0-73CDA027867B}"/>
            </a:ext>
          </a:extLst>
        </xdr:cNvPr>
        <xdr:cNvSpPr txBox="1"/>
      </xdr:nvSpPr>
      <xdr:spPr>
        <a:xfrm>
          <a:off x="13258800" y="12598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79</xdr:row>
      <xdr:rowOff>74422</xdr:rowOff>
    </xdr:from>
    <xdr:to>
      <xdr:col>69</xdr:col>
      <xdr:colOff>92075</xdr:colOff>
      <xdr:row>79</xdr:row>
      <xdr:rowOff>88137</xdr:rowOff>
    </xdr:to>
    <xdr:cxnSp macro="">
      <xdr:nvCxnSpPr>
        <xdr:cNvPr id="441" name="直線コネクタ 440">
          <a:extLst>
            <a:ext uri="{FF2B5EF4-FFF2-40B4-BE49-F238E27FC236}">
              <a16:creationId xmlns:a16="http://schemas.microsoft.com/office/drawing/2014/main" id="{AD92019C-865F-4807-9F30-E8B7240D9036}"/>
            </a:ext>
          </a:extLst>
        </xdr:cNvPr>
        <xdr:cNvCxnSpPr/>
      </xdr:nvCxnSpPr>
      <xdr:spPr>
        <a:xfrm>
          <a:off x="11972925" y="13117322"/>
          <a:ext cx="825500" cy="13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101346</xdr:rowOff>
    </xdr:from>
    <xdr:to>
      <xdr:col>69</xdr:col>
      <xdr:colOff>142875</xdr:colOff>
      <xdr:row>78</xdr:row>
      <xdr:rowOff>31496</xdr:rowOff>
    </xdr:to>
    <xdr:sp macro="" textlink="">
      <xdr:nvSpPr>
        <xdr:cNvPr id="442" name="フローチャート: 判断 441">
          <a:extLst>
            <a:ext uri="{FF2B5EF4-FFF2-40B4-BE49-F238E27FC236}">
              <a16:creationId xmlns:a16="http://schemas.microsoft.com/office/drawing/2014/main" id="{A02B9394-23EC-4879-B3E5-FE1F97FEB4E9}"/>
            </a:ext>
          </a:extLst>
        </xdr:cNvPr>
        <xdr:cNvSpPr/>
      </xdr:nvSpPr>
      <xdr:spPr>
        <a:xfrm>
          <a:off x="12747625" y="12814046"/>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41673</xdr:rowOff>
    </xdr:from>
    <xdr:ext cx="762000" cy="259045"/>
    <xdr:sp macro="" textlink="">
      <xdr:nvSpPr>
        <xdr:cNvPr id="443" name="テキスト ボックス 442">
          <a:extLst>
            <a:ext uri="{FF2B5EF4-FFF2-40B4-BE49-F238E27FC236}">
              <a16:creationId xmlns:a16="http://schemas.microsoft.com/office/drawing/2014/main" id="{21A53A35-B84D-4412-9CDE-2A94C54B5296}"/>
            </a:ext>
          </a:extLst>
        </xdr:cNvPr>
        <xdr:cNvSpPr txBox="1"/>
      </xdr:nvSpPr>
      <xdr:spPr>
        <a:xfrm>
          <a:off x="12449175" y="12589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64770</xdr:rowOff>
    </xdr:from>
    <xdr:to>
      <xdr:col>65</xdr:col>
      <xdr:colOff>53975</xdr:colOff>
      <xdr:row>77</xdr:row>
      <xdr:rowOff>166370</xdr:rowOff>
    </xdr:to>
    <xdr:sp macro="" textlink="">
      <xdr:nvSpPr>
        <xdr:cNvPr id="444" name="フローチャート: 判断 443">
          <a:extLst>
            <a:ext uri="{FF2B5EF4-FFF2-40B4-BE49-F238E27FC236}">
              <a16:creationId xmlns:a16="http://schemas.microsoft.com/office/drawing/2014/main" id="{A201FBD9-B424-4FBC-9F37-E083AC262EE7}"/>
            </a:ext>
          </a:extLst>
        </xdr:cNvPr>
        <xdr:cNvSpPr/>
      </xdr:nvSpPr>
      <xdr:spPr>
        <a:xfrm>
          <a:off x="11938000" y="12777470"/>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5097</xdr:rowOff>
    </xdr:from>
    <xdr:ext cx="762000" cy="259045"/>
    <xdr:sp macro="" textlink="">
      <xdr:nvSpPr>
        <xdr:cNvPr id="445" name="テキスト ボックス 444">
          <a:extLst>
            <a:ext uri="{FF2B5EF4-FFF2-40B4-BE49-F238E27FC236}">
              <a16:creationId xmlns:a16="http://schemas.microsoft.com/office/drawing/2014/main" id="{4C62E2E5-8A9F-4E2A-86B6-AC3139A94029}"/>
            </a:ext>
          </a:extLst>
        </xdr:cNvPr>
        <xdr:cNvSpPr txBox="1"/>
      </xdr:nvSpPr>
      <xdr:spPr>
        <a:xfrm>
          <a:off x="11623675" y="12552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A17059D0-9375-4E67-BBC8-EA6619D828D0}"/>
            </a:ext>
          </a:extLst>
        </xdr:cNvPr>
        <xdr:cNvSpPr txBox="1"/>
      </xdr:nvSpPr>
      <xdr:spPr>
        <a:xfrm>
          <a:off x="15008225" y="1387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C9030660-E811-413C-BE6D-67B14FFBB075}"/>
            </a:ext>
          </a:extLst>
        </xdr:cNvPr>
        <xdr:cNvSpPr txBox="1"/>
      </xdr:nvSpPr>
      <xdr:spPr>
        <a:xfrm>
          <a:off x="14233525" y="1387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8" name="テキスト ボックス 447">
          <a:extLst>
            <a:ext uri="{FF2B5EF4-FFF2-40B4-BE49-F238E27FC236}">
              <a16:creationId xmlns:a16="http://schemas.microsoft.com/office/drawing/2014/main" id="{F730504D-9C49-480B-B01C-8E5251481DB9}"/>
            </a:ext>
          </a:extLst>
        </xdr:cNvPr>
        <xdr:cNvSpPr txBox="1"/>
      </xdr:nvSpPr>
      <xdr:spPr>
        <a:xfrm>
          <a:off x="13423900" y="1387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9" name="テキスト ボックス 448">
          <a:extLst>
            <a:ext uri="{FF2B5EF4-FFF2-40B4-BE49-F238E27FC236}">
              <a16:creationId xmlns:a16="http://schemas.microsoft.com/office/drawing/2014/main" id="{5F2EE8D3-61E5-494B-B1C6-B873CEF8F9CF}"/>
            </a:ext>
          </a:extLst>
        </xdr:cNvPr>
        <xdr:cNvSpPr txBox="1"/>
      </xdr:nvSpPr>
      <xdr:spPr>
        <a:xfrm>
          <a:off x="12598400" y="1387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0" name="テキスト ボックス 449">
          <a:extLst>
            <a:ext uri="{FF2B5EF4-FFF2-40B4-BE49-F238E27FC236}">
              <a16:creationId xmlns:a16="http://schemas.microsoft.com/office/drawing/2014/main" id="{6B8FA9E2-50CD-4D55-9E05-5258267E9B75}"/>
            </a:ext>
          </a:extLst>
        </xdr:cNvPr>
        <xdr:cNvSpPr txBox="1"/>
      </xdr:nvSpPr>
      <xdr:spPr>
        <a:xfrm>
          <a:off x="11782425" y="1387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94487</xdr:rowOff>
    </xdr:from>
    <xdr:to>
      <xdr:col>82</xdr:col>
      <xdr:colOff>158750</xdr:colOff>
      <xdr:row>79</xdr:row>
      <xdr:rowOff>24637</xdr:rowOff>
    </xdr:to>
    <xdr:sp macro="" textlink="">
      <xdr:nvSpPr>
        <xdr:cNvPr id="451" name="楕円 450">
          <a:extLst>
            <a:ext uri="{FF2B5EF4-FFF2-40B4-BE49-F238E27FC236}">
              <a16:creationId xmlns:a16="http://schemas.microsoft.com/office/drawing/2014/main" id="{76FA5567-B0D6-4D34-94E3-9D9CF5E00BE3}"/>
            </a:ext>
          </a:extLst>
        </xdr:cNvPr>
        <xdr:cNvSpPr/>
      </xdr:nvSpPr>
      <xdr:spPr>
        <a:xfrm>
          <a:off x="15157450" y="12972287"/>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78</xdr:row>
      <xdr:rowOff>66564</xdr:rowOff>
    </xdr:from>
    <xdr:ext cx="762000" cy="259045"/>
    <xdr:sp macro="" textlink="">
      <xdr:nvSpPr>
        <xdr:cNvPr id="452" name="公債費以外該当値テキスト">
          <a:extLst>
            <a:ext uri="{FF2B5EF4-FFF2-40B4-BE49-F238E27FC236}">
              <a16:creationId xmlns:a16="http://schemas.microsoft.com/office/drawing/2014/main" id="{36208189-AE1C-40AC-BA06-B3E19D716133}"/>
            </a:ext>
          </a:extLst>
        </xdr:cNvPr>
        <xdr:cNvSpPr txBox="1"/>
      </xdr:nvSpPr>
      <xdr:spPr>
        <a:xfrm>
          <a:off x="15284450" y="129443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151637</xdr:rowOff>
    </xdr:from>
    <xdr:to>
      <xdr:col>78</xdr:col>
      <xdr:colOff>120650</xdr:colOff>
      <xdr:row>78</xdr:row>
      <xdr:rowOff>81787</xdr:rowOff>
    </xdr:to>
    <xdr:sp macro="" textlink="">
      <xdr:nvSpPr>
        <xdr:cNvPr id="453" name="楕円 452">
          <a:extLst>
            <a:ext uri="{FF2B5EF4-FFF2-40B4-BE49-F238E27FC236}">
              <a16:creationId xmlns:a16="http://schemas.microsoft.com/office/drawing/2014/main" id="{29636F6A-F690-4528-AC10-6D4A18374734}"/>
            </a:ext>
          </a:extLst>
        </xdr:cNvPr>
        <xdr:cNvSpPr/>
      </xdr:nvSpPr>
      <xdr:spPr>
        <a:xfrm>
          <a:off x="14382750" y="12864337"/>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66564</xdr:rowOff>
    </xdr:from>
    <xdr:ext cx="736600" cy="259045"/>
    <xdr:sp macro="" textlink="">
      <xdr:nvSpPr>
        <xdr:cNvPr id="454" name="テキスト ボックス 453">
          <a:extLst>
            <a:ext uri="{FF2B5EF4-FFF2-40B4-BE49-F238E27FC236}">
              <a16:creationId xmlns:a16="http://schemas.microsoft.com/office/drawing/2014/main" id="{4B98DFDC-8F2B-4300-8C2D-C9AB3A31F9CA}"/>
            </a:ext>
          </a:extLst>
        </xdr:cNvPr>
        <xdr:cNvSpPr txBox="1"/>
      </xdr:nvSpPr>
      <xdr:spPr>
        <a:xfrm>
          <a:off x="14084300" y="129443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79</xdr:row>
      <xdr:rowOff>14478</xdr:rowOff>
    </xdr:from>
    <xdr:to>
      <xdr:col>74</xdr:col>
      <xdr:colOff>31750</xdr:colOff>
      <xdr:row>79</xdr:row>
      <xdr:rowOff>116078</xdr:rowOff>
    </xdr:to>
    <xdr:sp macro="" textlink="">
      <xdr:nvSpPr>
        <xdr:cNvPr id="455" name="楕円 454">
          <a:extLst>
            <a:ext uri="{FF2B5EF4-FFF2-40B4-BE49-F238E27FC236}">
              <a16:creationId xmlns:a16="http://schemas.microsoft.com/office/drawing/2014/main" id="{B4E9C9B2-5CD2-4632-BF69-039DABD067D0}"/>
            </a:ext>
          </a:extLst>
        </xdr:cNvPr>
        <xdr:cNvSpPr/>
      </xdr:nvSpPr>
      <xdr:spPr>
        <a:xfrm>
          <a:off x="13573125" y="13057378"/>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79</xdr:row>
      <xdr:rowOff>100855</xdr:rowOff>
    </xdr:from>
    <xdr:ext cx="762000" cy="259045"/>
    <xdr:sp macro="" textlink="">
      <xdr:nvSpPr>
        <xdr:cNvPr id="456" name="テキスト ボックス 455">
          <a:extLst>
            <a:ext uri="{FF2B5EF4-FFF2-40B4-BE49-F238E27FC236}">
              <a16:creationId xmlns:a16="http://schemas.microsoft.com/office/drawing/2014/main" id="{8F0AF315-9A68-4B74-8D63-1884E928B774}"/>
            </a:ext>
          </a:extLst>
        </xdr:cNvPr>
        <xdr:cNvSpPr txBox="1"/>
      </xdr:nvSpPr>
      <xdr:spPr>
        <a:xfrm>
          <a:off x="13258800" y="131437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79</xdr:row>
      <xdr:rowOff>37337</xdr:rowOff>
    </xdr:from>
    <xdr:to>
      <xdr:col>69</xdr:col>
      <xdr:colOff>142875</xdr:colOff>
      <xdr:row>79</xdr:row>
      <xdr:rowOff>138937</xdr:rowOff>
    </xdr:to>
    <xdr:sp macro="" textlink="">
      <xdr:nvSpPr>
        <xdr:cNvPr id="457" name="楕円 456">
          <a:extLst>
            <a:ext uri="{FF2B5EF4-FFF2-40B4-BE49-F238E27FC236}">
              <a16:creationId xmlns:a16="http://schemas.microsoft.com/office/drawing/2014/main" id="{5D0EE5AA-79FB-47F6-933A-83B18A1C099C}"/>
            </a:ext>
          </a:extLst>
        </xdr:cNvPr>
        <xdr:cNvSpPr/>
      </xdr:nvSpPr>
      <xdr:spPr>
        <a:xfrm>
          <a:off x="12747625" y="13080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79</xdr:row>
      <xdr:rowOff>123714</xdr:rowOff>
    </xdr:from>
    <xdr:ext cx="762000" cy="259045"/>
    <xdr:sp macro="" textlink="">
      <xdr:nvSpPr>
        <xdr:cNvPr id="458" name="テキスト ボックス 457">
          <a:extLst>
            <a:ext uri="{FF2B5EF4-FFF2-40B4-BE49-F238E27FC236}">
              <a16:creationId xmlns:a16="http://schemas.microsoft.com/office/drawing/2014/main" id="{9584550F-3C2A-40AD-B607-9AD8650ED3AA}"/>
            </a:ext>
          </a:extLst>
        </xdr:cNvPr>
        <xdr:cNvSpPr txBox="1"/>
      </xdr:nvSpPr>
      <xdr:spPr>
        <a:xfrm>
          <a:off x="12449175" y="131666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79</xdr:row>
      <xdr:rowOff>23622</xdr:rowOff>
    </xdr:from>
    <xdr:to>
      <xdr:col>65</xdr:col>
      <xdr:colOff>53975</xdr:colOff>
      <xdr:row>79</xdr:row>
      <xdr:rowOff>125222</xdr:rowOff>
    </xdr:to>
    <xdr:sp macro="" textlink="">
      <xdr:nvSpPr>
        <xdr:cNvPr id="459" name="楕円 458">
          <a:extLst>
            <a:ext uri="{FF2B5EF4-FFF2-40B4-BE49-F238E27FC236}">
              <a16:creationId xmlns:a16="http://schemas.microsoft.com/office/drawing/2014/main" id="{B4EE520D-0279-42D4-BBCA-1907D80217C6}"/>
            </a:ext>
          </a:extLst>
        </xdr:cNvPr>
        <xdr:cNvSpPr/>
      </xdr:nvSpPr>
      <xdr:spPr>
        <a:xfrm>
          <a:off x="11938000" y="13066522"/>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79</xdr:row>
      <xdr:rowOff>109999</xdr:rowOff>
    </xdr:from>
    <xdr:ext cx="762000" cy="259045"/>
    <xdr:sp macro="" textlink="">
      <xdr:nvSpPr>
        <xdr:cNvPr id="460" name="テキスト ボックス 459">
          <a:extLst>
            <a:ext uri="{FF2B5EF4-FFF2-40B4-BE49-F238E27FC236}">
              <a16:creationId xmlns:a16="http://schemas.microsoft.com/office/drawing/2014/main" id="{9ACCF921-8CB1-4FE0-8807-A842B50A0B8A}"/>
            </a:ext>
          </a:extLst>
        </xdr:cNvPr>
        <xdr:cNvSpPr txBox="1"/>
      </xdr:nvSpPr>
      <xdr:spPr>
        <a:xfrm>
          <a:off x="11623675" y="131528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神奈川県横須賀市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4</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142126</xdr:rowOff>
    </xdr:from>
    <xdr:to>
      <xdr:col>29</xdr:col>
      <xdr:colOff>127000</xdr:colOff>
      <xdr:row>20</xdr:row>
      <xdr:rowOff>28626</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247151"/>
          <a:ext cx="0" cy="12581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703</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4773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51,332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28626</xdr:rowOff>
    </xdr:from>
    <xdr:to>
      <xdr:col>30</xdr:col>
      <xdr:colOff>25400</xdr:colOff>
      <xdr:row>20</xdr:row>
      <xdr:rowOff>28626</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50525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57053</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9906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84,353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142126</xdr:rowOff>
    </xdr:from>
    <xdr:to>
      <xdr:col>30</xdr:col>
      <xdr:colOff>25400</xdr:colOff>
      <xdr:row>12</xdr:row>
      <xdr:rowOff>142126</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24715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15</xdr:row>
      <xdr:rowOff>62954</xdr:rowOff>
    </xdr:from>
    <xdr:to>
      <xdr:col>29</xdr:col>
      <xdr:colOff>127000</xdr:colOff>
      <xdr:row>15</xdr:row>
      <xdr:rowOff>78156</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2682329"/>
          <a:ext cx="647700" cy="1520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101045</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89187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65,365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128968</xdr:rowOff>
    </xdr:from>
    <xdr:to>
      <xdr:col>29</xdr:col>
      <xdr:colOff>177800</xdr:colOff>
      <xdr:row>17</xdr:row>
      <xdr:rowOff>59118</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91979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15</xdr:row>
      <xdr:rowOff>78156</xdr:rowOff>
    </xdr:from>
    <xdr:to>
      <xdr:col>26</xdr:col>
      <xdr:colOff>50800</xdr:colOff>
      <xdr:row>15</xdr:row>
      <xdr:rowOff>79108</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2697531"/>
          <a:ext cx="698500" cy="95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151714</xdr:rowOff>
    </xdr:from>
    <xdr:to>
      <xdr:col>26</xdr:col>
      <xdr:colOff>101600</xdr:colOff>
      <xdr:row>17</xdr:row>
      <xdr:rowOff>81864</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294253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66641</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30289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15</xdr:row>
      <xdr:rowOff>79108</xdr:rowOff>
    </xdr:from>
    <xdr:to>
      <xdr:col>22</xdr:col>
      <xdr:colOff>114300</xdr:colOff>
      <xdr:row>15</xdr:row>
      <xdr:rowOff>123152</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2698483"/>
          <a:ext cx="698500" cy="4404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5334</xdr:rowOff>
    </xdr:from>
    <xdr:to>
      <xdr:col>22</xdr:col>
      <xdr:colOff>165100</xdr:colOff>
      <xdr:row>17</xdr:row>
      <xdr:rowOff>106934</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296760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91711</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30539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15</xdr:row>
      <xdr:rowOff>123152</xdr:rowOff>
    </xdr:from>
    <xdr:to>
      <xdr:col>18</xdr:col>
      <xdr:colOff>177800</xdr:colOff>
      <xdr:row>15</xdr:row>
      <xdr:rowOff>165024</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2742527"/>
          <a:ext cx="698500" cy="4187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61493</xdr:rowOff>
    </xdr:from>
    <xdr:to>
      <xdr:col>19</xdr:col>
      <xdr:colOff>38100</xdr:colOff>
      <xdr:row>17</xdr:row>
      <xdr:rowOff>163093</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302376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147870</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3110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100698</xdr:rowOff>
    </xdr:from>
    <xdr:to>
      <xdr:col>15</xdr:col>
      <xdr:colOff>101600</xdr:colOff>
      <xdr:row>18</xdr:row>
      <xdr:rowOff>30848</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06297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15625</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31493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12154</xdr:rowOff>
    </xdr:from>
    <xdr:to>
      <xdr:col>29</xdr:col>
      <xdr:colOff>177800</xdr:colOff>
      <xdr:row>15</xdr:row>
      <xdr:rowOff>113754</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263152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14</xdr:row>
      <xdr:rowOff>28681</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24766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15</xdr:row>
      <xdr:rowOff>27356</xdr:rowOff>
    </xdr:from>
    <xdr:to>
      <xdr:col>26</xdr:col>
      <xdr:colOff>101600</xdr:colOff>
      <xdr:row>15</xdr:row>
      <xdr:rowOff>128956</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264673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13</xdr:row>
      <xdr:rowOff>139133</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24156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15</xdr:row>
      <xdr:rowOff>28308</xdr:rowOff>
    </xdr:from>
    <xdr:to>
      <xdr:col>22</xdr:col>
      <xdr:colOff>165100</xdr:colOff>
      <xdr:row>15</xdr:row>
      <xdr:rowOff>129908</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264768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13</xdr:row>
      <xdr:rowOff>140085</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24165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15</xdr:row>
      <xdr:rowOff>72352</xdr:rowOff>
    </xdr:from>
    <xdr:to>
      <xdr:col>19</xdr:col>
      <xdr:colOff>38100</xdr:colOff>
      <xdr:row>16</xdr:row>
      <xdr:rowOff>2502</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269172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12679</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24606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15</xdr:row>
      <xdr:rowOff>114224</xdr:rowOff>
    </xdr:from>
    <xdr:to>
      <xdr:col>15</xdr:col>
      <xdr:colOff>101600</xdr:colOff>
      <xdr:row>16</xdr:row>
      <xdr:rowOff>44374</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273359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54551</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25024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a:extLst>
            <a:ext uri="{FF2B5EF4-FFF2-40B4-BE49-F238E27FC236}">
              <a16:creationId xmlns:a16="http://schemas.microsoft.com/office/drawing/2014/main" id="{00000000-0008-0000-0500-000069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178054</xdr:rowOff>
    </xdr:from>
    <xdr:to>
      <xdr:col>29</xdr:col>
      <xdr:colOff>127000</xdr:colOff>
      <xdr:row>37</xdr:row>
      <xdr:rowOff>204419</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flipV="1">
          <a:off x="5651500" y="6102604"/>
          <a:ext cx="0" cy="1226515"/>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176496</xdr:rowOff>
    </xdr:from>
    <xdr:ext cx="762000" cy="259045"/>
    <xdr:sp macro="" textlink="">
      <xdr:nvSpPr>
        <xdr:cNvPr id="107" name="人口1人当たり決算額の推移最小値テキスト445">
          <a:extLst>
            <a:ext uri="{FF2B5EF4-FFF2-40B4-BE49-F238E27FC236}">
              <a16:creationId xmlns:a16="http://schemas.microsoft.com/office/drawing/2014/main" id="{00000000-0008-0000-0500-00006B000000}"/>
            </a:ext>
          </a:extLst>
        </xdr:cNvPr>
        <xdr:cNvSpPr txBox="1"/>
      </xdr:nvSpPr>
      <xdr:spPr>
        <a:xfrm>
          <a:off x="5740400" y="73011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204419</xdr:rowOff>
    </xdr:from>
    <xdr:to>
      <xdr:col>30</xdr:col>
      <xdr:colOff>25400</xdr:colOff>
      <xdr:row>37</xdr:row>
      <xdr:rowOff>204419</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732911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92981</xdr:rowOff>
    </xdr:from>
    <xdr:ext cx="762000" cy="259045"/>
    <xdr:sp macro="" textlink="">
      <xdr:nvSpPr>
        <xdr:cNvPr id="109" name="人口1人当たり決算額の推移最大値テキスト445">
          <a:extLst>
            <a:ext uri="{FF2B5EF4-FFF2-40B4-BE49-F238E27FC236}">
              <a16:creationId xmlns:a16="http://schemas.microsoft.com/office/drawing/2014/main" id="{00000000-0008-0000-0500-00006D000000}"/>
            </a:ext>
          </a:extLst>
        </xdr:cNvPr>
        <xdr:cNvSpPr txBox="1"/>
      </xdr:nvSpPr>
      <xdr:spPr>
        <a:xfrm>
          <a:off x="5740400" y="5846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28,160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178054</xdr:rowOff>
    </xdr:from>
    <xdr:to>
      <xdr:col>30</xdr:col>
      <xdr:colOff>25400</xdr:colOff>
      <xdr:row>33</xdr:row>
      <xdr:rowOff>178054</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610260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165214</xdr:rowOff>
    </xdr:from>
    <xdr:to>
      <xdr:col>29</xdr:col>
      <xdr:colOff>127000</xdr:colOff>
      <xdr:row>35</xdr:row>
      <xdr:rowOff>190665</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flipV="1">
          <a:off x="5003800" y="6775564"/>
          <a:ext cx="647700" cy="2545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293285</xdr:rowOff>
    </xdr:from>
    <xdr:ext cx="762000" cy="259045"/>
    <xdr:sp macro="" textlink="">
      <xdr:nvSpPr>
        <xdr:cNvPr id="112" name="人口1人当たり決算額の推移平均値テキスト445">
          <a:extLst>
            <a:ext uri="{FF2B5EF4-FFF2-40B4-BE49-F238E27FC236}">
              <a16:creationId xmlns:a16="http://schemas.microsoft.com/office/drawing/2014/main" id="{00000000-0008-0000-0500-000070000000}"/>
            </a:ext>
          </a:extLst>
        </xdr:cNvPr>
        <xdr:cNvSpPr txBox="1"/>
      </xdr:nvSpPr>
      <xdr:spPr>
        <a:xfrm>
          <a:off x="5740400" y="656073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105308</xdr:rowOff>
    </xdr:from>
    <xdr:to>
      <xdr:col>29</xdr:col>
      <xdr:colOff>177800</xdr:colOff>
      <xdr:row>35</xdr:row>
      <xdr:rowOff>206908</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5600700" y="67156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131420</xdr:rowOff>
    </xdr:from>
    <xdr:to>
      <xdr:col>26</xdr:col>
      <xdr:colOff>50800</xdr:colOff>
      <xdr:row>35</xdr:row>
      <xdr:rowOff>190665</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a:off x="4305300" y="6741770"/>
          <a:ext cx="698500" cy="5924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122796</xdr:rowOff>
    </xdr:from>
    <xdr:to>
      <xdr:col>26</xdr:col>
      <xdr:colOff>101600</xdr:colOff>
      <xdr:row>35</xdr:row>
      <xdr:rowOff>224396</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953000" y="673314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234573</xdr:rowOff>
    </xdr:from>
    <xdr:ext cx="7366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4622800" y="65020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122085</xdr:rowOff>
    </xdr:from>
    <xdr:to>
      <xdr:col>22</xdr:col>
      <xdr:colOff>114300</xdr:colOff>
      <xdr:row>35</xdr:row>
      <xdr:rowOff>131420</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a:off x="3606800" y="6732435"/>
          <a:ext cx="698500" cy="933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129578</xdr:rowOff>
    </xdr:from>
    <xdr:to>
      <xdr:col>22</xdr:col>
      <xdr:colOff>165100</xdr:colOff>
      <xdr:row>35</xdr:row>
      <xdr:rowOff>231178</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254500" y="673992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215955</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924300" y="6826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112522</xdr:rowOff>
    </xdr:from>
    <xdr:to>
      <xdr:col>18</xdr:col>
      <xdr:colOff>177800</xdr:colOff>
      <xdr:row>35</xdr:row>
      <xdr:rowOff>122085</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a:off x="2908300" y="6722872"/>
          <a:ext cx="698500" cy="956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117463</xdr:rowOff>
    </xdr:from>
    <xdr:to>
      <xdr:col>19</xdr:col>
      <xdr:colOff>38100</xdr:colOff>
      <xdr:row>35</xdr:row>
      <xdr:rowOff>219063</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3556000" y="672781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203840</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225800" y="68141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113005</xdr:rowOff>
    </xdr:from>
    <xdr:to>
      <xdr:col>15</xdr:col>
      <xdr:colOff>101600</xdr:colOff>
      <xdr:row>35</xdr:row>
      <xdr:rowOff>214605</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2857500" y="672335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199382</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2527300" y="68097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114414</xdr:rowOff>
    </xdr:from>
    <xdr:to>
      <xdr:col>29</xdr:col>
      <xdr:colOff>177800</xdr:colOff>
      <xdr:row>35</xdr:row>
      <xdr:rowOff>216014</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5600700" y="672476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86491</xdr:rowOff>
    </xdr:from>
    <xdr:ext cx="762000" cy="259045"/>
    <xdr:sp macro="" textlink="">
      <xdr:nvSpPr>
        <xdr:cNvPr id="131" name="人口1人当たり決算額の推移該当値テキスト445">
          <a:extLst>
            <a:ext uri="{FF2B5EF4-FFF2-40B4-BE49-F238E27FC236}">
              <a16:creationId xmlns:a16="http://schemas.microsoft.com/office/drawing/2014/main" id="{00000000-0008-0000-0500-000083000000}"/>
            </a:ext>
          </a:extLst>
        </xdr:cNvPr>
        <xdr:cNvSpPr txBox="1"/>
      </xdr:nvSpPr>
      <xdr:spPr>
        <a:xfrm>
          <a:off x="5740400" y="6696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139865</xdr:rowOff>
    </xdr:from>
    <xdr:to>
      <xdr:col>26</xdr:col>
      <xdr:colOff>101600</xdr:colOff>
      <xdr:row>35</xdr:row>
      <xdr:rowOff>241465</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953000" y="675021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226242</xdr:rowOff>
    </xdr:from>
    <xdr:ext cx="7366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4622800" y="68365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80620</xdr:rowOff>
    </xdr:from>
    <xdr:to>
      <xdr:col>22</xdr:col>
      <xdr:colOff>165100</xdr:colOff>
      <xdr:row>35</xdr:row>
      <xdr:rowOff>182220</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254500" y="669097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192397</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924300" y="64598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71285</xdr:rowOff>
    </xdr:from>
    <xdr:to>
      <xdr:col>19</xdr:col>
      <xdr:colOff>38100</xdr:colOff>
      <xdr:row>35</xdr:row>
      <xdr:rowOff>172885</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3556000" y="668163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183062</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225800" y="64505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61722</xdr:rowOff>
    </xdr:from>
    <xdr:to>
      <xdr:col>15</xdr:col>
      <xdr:colOff>101600</xdr:colOff>
      <xdr:row>35</xdr:row>
      <xdr:rowOff>163322</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2857500" y="667207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173499</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2527300" y="6440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神奈川県横須賀市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388,197
381,827
100.81
180,787,447
173,275,811
6,983,161
85,392,317
190,364,392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5.5
17.1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87,783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5641</xdr:rowOff>
    </xdr:from>
    <xdr:ext cx="53129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21970</xdr:rowOff>
    </xdr:from>
    <xdr:ext cx="53129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230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38299</xdr:rowOff>
    </xdr:from>
    <xdr:ext cx="53129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230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94502</xdr:rowOff>
    </xdr:from>
    <xdr:to>
      <xdr:col>24</xdr:col>
      <xdr:colOff>62865</xdr:colOff>
      <xdr:row>38</xdr:row>
      <xdr:rowOff>60180</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238002"/>
          <a:ext cx="1270" cy="13372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64007</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579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46,435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60180</xdr:rowOff>
    </xdr:from>
    <xdr:to>
      <xdr:col>24</xdr:col>
      <xdr:colOff>152400</xdr:colOff>
      <xdr:row>38</xdr:row>
      <xdr:rowOff>60180</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575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41179</xdr:rowOff>
    </xdr:from>
    <xdr:ext cx="534377"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5013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87,384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94502</xdr:rowOff>
    </xdr:from>
    <xdr:to>
      <xdr:col>24</xdr:col>
      <xdr:colOff>152400</xdr:colOff>
      <xdr:row>30</xdr:row>
      <xdr:rowOff>94502</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2380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67495</xdr:rowOff>
    </xdr:from>
    <xdr:to>
      <xdr:col>24</xdr:col>
      <xdr:colOff>63500</xdr:colOff>
      <xdr:row>33</xdr:row>
      <xdr:rowOff>78598</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a:off x="3797300" y="5725345"/>
          <a:ext cx="838200" cy="111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113994</xdr:rowOff>
    </xdr:from>
    <xdr:ext cx="534377"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594329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135567</xdr:rowOff>
    </xdr:from>
    <xdr:to>
      <xdr:col>24</xdr:col>
      <xdr:colOff>114300</xdr:colOff>
      <xdr:row>35</xdr:row>
      <xdr:rowOff>65717</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5964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40618</xdr:rowOff>
    </xdr:from>
    <xdr:to>
      <xdr:col>19</xdr:col>
      <xdr:colOff>177800</xdr:colOff>
      <xdr:row>33</xdr:row>
      <xdr:rowOff>67495</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a:off x="2908300" y="5698468"/>
          <a:ext cx="889000" cy="268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156076</xdr:rowOff>
    </xdr:from>
    <xdr:to>
      <xdr:col>20</xdr:col>
      <xdr:colOff>38100</xdr:colOff>
      <xdr:row>35</xdr:row>
      <xdr:rowOff>86226</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5985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77353</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530111" y="60781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33</xdr:row>
      <xdr:rowOff>40618</xdr:rowOff>
    </xdr:from>
    <xdr:to>
      <xdr:col>15</xdr:col>
      <xdr:colOff>50800</xdr:colOff>
      <xdr:row>33</xdr:row>
      <xdr:rowOff>142378</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2019300" y="5698468"/>
          <a:ext cx="889000" cy="101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6767</xdr:rowOff>
    </xdr:from>
    <xdr:to>
      <xdr:col>15</xdr:col>
      <xdr:colOff>101600</xdr:colOff>
      <xdr:row>35</xdr:row>
      <xdr:rowOff>108367</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007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99494</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41111" y="61002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33</xdr:row>
      <xdr:rowOff>142378</xdr:rowOff>
    </xdr:from>
    <xdr:to>
      <xdr:col>10</xdr:col>
      <xdr:colOff>114300</xdr:colOff>
      <xdr:row>33</xdr:row>
      <xdr:rowOff>145970</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flipV="1">
          <a:off x="1130300" y="5800228"/>
          <a:ext cx="889000" cy="3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143666</xdr:rowOff>
    </xdr:from>
    <xdr:to>
      <xdr:col>10</xdr:col>
      <xdr:colOff>165100</xdr:colOff>
      <xdr:row>36</xdr:row>
      <xdr:rowOff>73816</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144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64943</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52111" y="6237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148565</xdr:rowOff>
    </xdr:from>
    <xdr:to>
      <xdr:col>6</xdr:col>
      <xdr:colOff>38100</xdr:colOff>
      <xdr:row>36</xdr:row>
      <xdr:rowOff>78715</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149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69842</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62420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27798</xdr:rowOff>
    </xdr:from>
    <xdr:to>
      <xdr:col>24</xdr:col>
      <xdr:colOff>114300</xdr:colOff>
      <xdr:row>33</xdr:row>
      <xdr:rowOff>129398</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5685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50675</xdr:rowOff>
    </xdr:from>
    <xdr:ext cx="534377"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5537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16695</xdr:rowOff>
    </xdr:from>
    <xdr:to>
      <xdr:col>20</xdr:col>
      <xdr:colOff>38100</xdr:colOff>
      <xdr:row>33</xdr:row>
      <xdr:rowOff>118295</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5674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31</xdr:row>
      <xdr:rowOff>134822</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530111" y="5449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32</xdr:row>
      <xdr:rowOff>161268</xdr:rowOff>
    </xdr:from>
    <xdr:to>
      <xdr:col>15</xdr:col>
      <xdr:colOff>101600</xdr:colOff>
      <xdr:row>33</xdr:row>
      <xdr:rowOff>91418</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5647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31</xdr:row>
      <xdr:rowOff>107945</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41111" y="5422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91578</xdr:rowOff>
    </xdr:from>
    <xdr:to>
      <xdr:col>10</xdr:col>
      <xdr:colOff>165100</xdr:colOff>
      <xdr:row>34</xdr:row>
      <xdr:rowOff>21728</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5749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32</xdr:row>
      <xdr:rowOff>38255</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52111" y="5524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95170</xdr:rowOff>
    </xdr:from>
    <xdr:to>
      <xdr:col>6</xdr:col>
      <xdr:colOff>38100</xdr:colOff>
      <xdr:row>34</xdr:row>
      <xdr:rowOff>25320</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5753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32</xdr:row>
      <xdr:rowOff>41847</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3111" y="5528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67,210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51</xdr:row>
      <xdr:rowOff>130827</xdr:rowOff>
    </xdr:from>
    <xdr:ext cx="53129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230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49</xdr:row>
      <xdr:rowOff>92727</xdr:rowOff>
    </xdr:from>
    <xdr:ext cx="53129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230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a:extLst>
            <a:ext uri="{FF2B5EF4-FFF2-40B4-BE49-F238E27FC236}">
              <a16:creationId xmlns:a16="http://schemas.microsoft.com/office/drawing/2014/main" id="{00000000-0008-0000-0600-000072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物件費グラフ枠">
          <a:extLst>
            <a:ext uri="{FF2B5EF4-FFF2-40B4-BE49-F238E27FC236}">
              <a16:creationId xmlns:a16="http://schemas.microsoft.com/office/drawing/2014/main" id="{00000000-0008-0000-0600-000073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53594</xdr:rowOff>
    </xdr:from>
    <xdr:to>
      <xdr:col>24</xdr:col>
      <xdr:colOff>62865</xdr:colOff>
      <xdr:row>59</xdr:row>
      <xdr:rowOff>16523</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flipV="1">
          <a:off x="4633595" y="8626094"/>
          <a:ext cx="1270" cy="15059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20350</xdr:rowOff>
    </xdr:from>
    <xdr:ext cx="534377" cy="259045"/>
    <xdr:sp macro="" textlink="">
      <xdr:nvSpPr>
        <xdr:cNvPr id="117" name="物件費最小値テキスト">
          <a:extLst>
            <a:ext uri="{FF2B5EF4-FFF2-40B4-BE49-F238E27FC236}">
              <a16:creationId xmlns:a16="http://schemas.microsoft.com/office/drawing/2014/main" id="{00000000-0008-0000-0600-000075000000}"/>
            </a:ext>
          </a:extLst>
        </xdr:cNvPr>
        <xdr:cNvSpPr txBox="1"/>
      </xdr:nvSpPr>
      <xdr:spPr>
        <a:xfrm>
          <a:off x="4686300" y="101359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50,733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16523</xdr:rowOff>
    </xdr:from>
    <xdr:to>
      <xdr:col>24</xdr:col>
      <xdr:colOff>152400</xdr:colOff>
      <xdr:row>59</xdr:row>
      <xdr:rowOff>16523</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101320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271</xdr:rowOff>
    </xdr:from>
    <xdr:ext cx="534377" cy="259045"/>
    <xdr:sp macro="" textlink="">
      <xdr:nvSpPr>
        <xdr:cNvPr id="119" name="物件費最大値テキスト">
          <a:extLst>
            <a:ext uri="{FF2B5EF4-FFF2-40B4-BE49-F238E27FC236}">
              <a16:creationId xmlns:a16="http://schemas.microsoft.com/office/drawing/2014/main" id="{00000000-0008-0000-0600-000077000000}"/>
            </a:ext>
          </a:extLst>
        </xdr:cNvPr>
        <xdr:cNvSpPr txBox="1"/>
      </xdr:nvSpPr>
      <xdr:spPr>
        <a:xfrm>
          <a:off x="4686300" y="8401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90,260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53594</xdr:rowOff>
    </xdr:from>
    <xdr:to>
      <xdr:col>24</xdr:col>
      <xdr:colOff>152400</xdr:colOff>
      <xdr:row>50</xdr:row>
      <xdr:rowOff>53594</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4546600" y="86260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52</xdr:row>
      <xdr:rowOff>67576</xdr:rowOff>
    </xdr:from>
    <xdr:to>
      <xdr:col>24</xdr:col>
      <xdr:colOff>63500</xdr:colOff>
      <xdr:row>53</xdr:row>
      <xdr:rowOff>118440</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flipV="1">
          <a:off x="3797300" y="8982976"/>
          <a:ext cx="838200" cy="222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42905</xdr:rowOff>
    </xdr:from>
    <xdr:ext cx="534377" cy="259045"/>
    <xdr:sp macro="" textlink="">
      <xdr:nvSpPr>
        <xdr:cNvPr id="122" name="物件費平均値テキスト">
          <a:extLst>
            <a:ext uri="{FF2B5EF4-FFF2-40B4-BE49-F238E27FC236}">
              <a16:creationId xmlns:a16="http://schemas.microsoft.com/office/drawing/2014/main" id="{00000000-0008-0000-0600-00007A000000}"/>
            </a:ext>
          </a:extLst>
        </xdr:cNvPr>
        <xdr:cNvSpPr txBox="1"/>
      </xdr:nvSpPr>
      <xdr:spPr>
        <a:xfrm>
          <a:off x="4686300" y="94726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64478</xdr:rowOff>
    </xdr:from>
    <xdr:to>
      <xdr:col>24</xdr:col>
      <xdr:colOff>114300</xdr:colOff>
      <xdr:row>55</xdr:row>
      <xdr:rowOff>166078</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4584700" y="9494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53</xdr:row>
      <xdr:rowOff>118440</xdr:rowOff>
    </xdr:from>
    <xdr:to>
      <xdr:col>19</xdr:col>
      <xdr:colOff>177800</xdr:colOff>
      <xdr:row>56</xdr:row>
      <xdr:rowOff>32029</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2908300" y="9205290"/>
          <a:ext cx="889000" cy="427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55829</xdr:rowOff>
    </xdr:from>
    <xdr:to>
      <xdr:col>20</xdr:col>
      <xdr:colOff>38100</xdr:colOff>
      <xdr:row>56</xdr:row>
      <xdr:rowOff>157429</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3746500" y="9657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148556</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3530111" y="97497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32029</xdr:rowOff>
    </xdr:from>
    <xdr:to>
      <xdr:col>15</xdr:col>
      <xdr:colOff>50800</xdr:colOff>
      <xdr:row>57</xdr:row>
      <xdr:rowOff>56947</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flipV="1">
          <a:off x="2019300" y="9633229"/>
          <a:ext cx="889000" cy="1963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156337</xdr:rowOff>
    </xdr:from>
    <xdr:to>
      <xdr:col>15</xdr:col>
      <xdr:colOff>101600</xdr:colOff>
      <xdr:row>58</xdr:row>
      <xdr:rowOff>86487</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2857500" y="992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77614</xdr:rowOff>
    </xdr:from>
    <xdr:ext cx="534377"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2641111" y="10021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56947</xdr:rowOff>
    </xdr:from>
    <xdr:to>
      <xdr:col>10</xdr:col>
      <xdr:colOff>114300</xdr:colOff>
      <xdr:row>58</xdr:row>
      <xdr:rowOff>23038</xdr:rowOff>
    </xdr:to>
    <xdr:cxnSp macro="">
      <xdr:nvCxnSpPr>
        <xdr:cNvPr id="130" name="直線コネクタ 129">
          <a:extLst>
            <a:ext uri="{FF2B5EF4-FFF2-40B4-BE49-F238E27FC236}">
              <a16:creationId xmlns:a16="http://schemas.microsoft.com/office/drawing/2014/main" id="{00000000-0008-0000-0600-000082000000}"/>
            </a:ext>
          </a:extLst>
        </xdr:cNvPr>
        <xdr:cNvCxnSpPr/>
      </xdr:nvCxnSpPr>
      <xdr:spPr>
        <a:xfrm flipV="1">
          <a:off x="1130300" y="9829597"/>
          <a:ext cx="889000" cy="137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103607</xdr:rowOff>
    </xdr:from>
    <xdr:to>
      <xdr:col>10</xdr:col>
      <xdr:colOff>165100</xdr:colOff>
      <xdr:row>59</xdr:row>
      <xdr:rowOff>33757</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968500" y="10047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24884</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1752111" y="101404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59</xdr:row>
      <xdr:rowOff>14491</xdr:rowOff>
    </xdr:from>
    <xdr:to>
      <xdr:col>6</xdr:col>
      <xdr:colOff>38100</xdr:colOff>
      <xdr:row>59</xdr:row>
      <xdr:rowOff>116091</xdr:rowOff>
    </xdr:to>
    <xdr:sp macro="" textlink="">
      <xdr:nvSpPr>
        <xdr:cNvPr id="133" name="フローチャート: 判断 132">
          <a:extLst>
            <a:ext uri="{FF2B5EF4-FFF2-40B4-BE49-F238E27FC236}">
              <a16:creationId xmlns:a16="http://schemas.microsoft.com/office/drawing/2014/main" id="{00000000-0008-0000-0600-000085000000}"/>
            </a:ext>
          </a:extLst>
        </xdr:cNvPr>
        <xdr:cNvSpPr/>
      </xdr:nvSpPr>
      <xdr:spPr>
        <a:xfrm>
          <a:off x="1079500" y="10130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107218</xdr:rowOff>
    </xdr:from>
    <xdr:ext cx="534377"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863111" y="10222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52</xdr:row>
      <xdr:rowOff>16776</xdr:rowOff>
    </xdr:from>
    <xdr:to>
      <xdr:col>24</xdr:col>
      <xdr:colOff>114300</xdr:colOff>
      <xdr:row>52</xdr:row>
      <xdr:rowOff>118376</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4584700" y="8932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51</xdr:row>
      <xdr:rowOff>39653</xdr:rowOff>
    </xdr:from>
    <xdr:ext cx="534377" cy="259045"/>
    <xdr:sp macro="" textlink="">
      <xdr:nvSpPr>
        <xdr:cNvPr id="141" name="物件費該当値テキスト">
          <a:extLst>
            <a:ext uri="{FF2B5EF4-FFF2-40B4-BE49-F238E27FC236}">
              <a16:creationId xmlns:a16="http://schemas.microsoft.com/office/drawing/2014/main" id="{00000000-0008-0000-0600-00008D000000}"/>
            </a:ext>
          </a:extLst>
        </xdr:cNvPr>
        <xdr:cNvSpPr txBox="1"/>
      </xdr:nvSpPr>
      <xdr:spPr>
        <a:xfrm>
          <a:off x="4686300" y="87836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53</xdr:row>
      <xdr:rowOff>67640</xdr:rowOff>
    </xdr:from>
    <xdr:to>
      <xdr:col>20</xdr:col>
      <xdr:colOff>38100</xdr:colOff>
      <xdr:row>53</xdr:row>
      <xdr:rowOff>169240</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3746500" y="9154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52</xdr:row>
      <xdr:rowOff>14317</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3530111" y="8929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152679</xdr:rowOff>
    </xdr:from>
    <xdr:to>
      <xdr:col>15</xdr:col>
      <xdr:colOff>101600</xdr:colOff>
      <xdr:row>56</xdr:row>
      <xdr:rowOff>82829</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2857500" y="9582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99356</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2641111" y="9357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6147</xdr:rowOff>
    </xdr:from>
    <xdr:to>
      <xdr:col>10</xdr:col>
      <xdr:colOff>165100</xdr:colOff>
      <xdr:row>57</xdr:row>
      <xdr:rowOff>107747</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968500" y="9778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124274</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1752111" y="95540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143688</xdr:rowOff>
    </xdr:from>
    <xdr:to>
      <xdr:col>6</xdr:col>
      <xdr:colOff>38100</xdr:colOff>
      <xdr:row>58</xdr:row>
      <xdr:rowOff>73838</xdr:rowOff>
    </xdr:to>
    <xdr:sp macro="" textlink="">
      <xdr:nvSpPr>
        <xdr:cNvPr id="148" name="楕円 147">
          <a:extLst>
            <a:ext uri="{FF2B5EF4-FFF2-40B4-BE49-F238E27FC236}">
              <a16:creationId xmlns:a16="http://schemas.microsoft.com/office/drawing/2014/main" id="{00000000-0008-0000-0600-000094000000}"/>
            </a:ext>
          </a:extLst>
        </xdr:cNvPr>
        <xdr:cNvSpPr/>
      </xdr:nvSpPr>
      <xdr:spPr>
        <a:xfrm>
          <a:off x="1079500" y="9916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90365</xdr:rowOff>
    </xdr:from>
    <xdr:ext cx="534377" cy="259045"/>
    <xdr:sp macro="" textlink="">
      <xdr:nvSpPr>
        <xdr:cNvPr id="149" name="テキスト ボックス 148">
          <a:extLst>
            <a:ext uri="{FF2B5EF4-FFF2-40B4-BE49-F238E27FC236}">
              <a16:creationId xmlns:a16="http://schemas.microsoft.com/office/drawing/2014/main" id="{00000000-0008-0000-0600-000095000000}"/>
            </a:ext>
          </a:extLst>
        </xdr:cNvPr>
        <xdr:cNvSpPr txBox="1"/>
      </xdr:nvSpPr>
      <xdr:spPr>
        <a:xfrm>
          <a:off x="863111" y="96915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25400</xdr:rowOff>
    </xdr:from>
    <xdr:to>
      <xdr:col>28</xdr:col>
      <xdr:colOff>114300</xdr:colOff>
      <xdr:row>78</xdr:row>
      <xdr:rowOff>25400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54627</xdr:rowOff>
    </xdr:from>
    <xdr:ext cx="248786"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513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82550</xdr:rowOff>
    </xdr:from>
    <xdr:to>
      <xdr:col>28</xdr:col>
      <xdr:colOff>114300</xdr:colOff>
      <xdr:row>71</xdr:row>
      <xdr:rowOff>82550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70</xdr:row>
      <xdr:rowOff>111777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211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維持補修費グラフ枠">
          <a:extLst>
            <a:ext uri="{FF2B5EF4-FFF2-40B4-BE49-F238E27FC236}">
              <a16:creationId xmlns:a16="http://schemas.microsoft.com/office/drawing/2014/main" id="{00000000-0008-0000-06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135642</xdr:rowOff>
    </xdr:from>
    <xdr:to>
      <xdr:col>24</xdr:col>
      <xdr:colOff>62865</xdr:colOff>
      <xdr:row>78</xdr:row>
      <xdr:rowOff>9398</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flipV="1">
          <a:off x="4633595" y="12137142"/>
          <a:ext cx="1270" cy="12453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13225</xdr:rowOff>
    </xdr:from>
    <xdr:ext cx="378565" cy="259045"/>
    <xdr:sp macro="" textlink="">
      <xdr:nvSpPr>
        <xdr:cNvPr id="170" name="維持補修費最小値テキスト">
          <a:extLst>
            <a:ext uri="{FF2B5EF4-FFF2-40B4-BE49-F238E27FC236}">
              <a16:creationId xmlns:a16="http://schemas.microsoft.com/office/drawing/2014/main" id="{00000000-0008-0000-0600-0000AA000000}"/>
            </a:ext>
          </a:extLst>
        </xdr:cNvPr>
        <xdr:cNvSpPr txBox="1"/>
      </xdr:nvSpPr>
      <xdr:spPr>
        <a:xfrm>
          <a:off x="4686300" y="133863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9398</xdr:rowOff>
    </xdr:from>
    <xdr:to>
      <xdr:col>24</xdr:col>
      <xdr:colOff>152400</xdr:colOff>
      <xdr:row>78</xdr:row>
      <xdr:rowOff>9398</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33824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82319</xdr:rowOff>
    </xdr:from>
    <xdr:ext cx="534377" cy="259045"/>
    <xdr:sp macro="" textlink="">
      <xdr:nvSpPr>
        <xdr:cNvPr id="172" name="維持補修費最大値テキスト">
          <a:extLst>
            <a:ext uri="{FF2B5EF4-FFF2-40B4-BE49-F238E27FC236}">
              <a16:creationId xmlns:a16="http://schemas.microsoft.com/office/drawing/2014/main" id="{00000000-0008-0000-0600-0000AC000000}"/>
            </a:ext>
          </a:extLst>
        </xdr:cNvPr>
        <xdr:cNvSpPr txBox="1"/>
      </xdr:nvSpPr>
      <xdr:spPr>
        <a:xfrm>
          <a:off x="4686300" y="11912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22,071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135642</xdr:rowOff>
    </xdr:from>
    <xdr:to>
      <xdr:col>24</xdr:col>
      <xdr:colOff>152400</xdr:colOff>
      <xdr:row>70</xdr:row>
      <xdr:rowOff>135642</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21371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52088</xdr:rowOff>
    </xdr:from>
    <xdr:to>
      <xdr:col>24</xdr:col>
      <xdr:colOff>63500</xdr:colOff>
      <xdr:row>77</xdr:row>
      <xdr:rowOff>63005</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flipV="1">
          <a:off x="3797300" y="13253738"/>
          <a:ext cx="838200" cy="109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58570</xdr:rowOff>
    </xdr:from>
    <xdr:ext cx="469744" cy="259045"/>
    <xdr:sp macro="" textlink="">
      <xdr:nvSpPr>
        <xdr:cNvPr id="175" name="維持補修費平均値テキスト">
          <a:extLst>
            <a:ext uri="{FF2B5EF4-FFF2-40B4-BE49-F238E27FC236}">
              <a16:creationId xmlns:a16="http://schemas.microsoft.com/office/drawing/2014/main" id="{00000000-0008-0000-0600-0000AF000000}"/>
            </a:ext>
          </a:extLst>
        </xdr:cNvPr>
        <xdr:cNvSpPr txBox="1"/>
      </xdr:nvSpPr>
      <xdr:spPr>
        <a:xfrm>
          <a:off x="4686300" y="1291732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35694</xdr:rowOff>
    </xdr:from>
    <xdr:to>
      <xdr:col>24</xdr:col>
      <xdr:colOff>114300</xdr:colOff>
      <xdr:row>76</xdr:row>
      <xdr:rowOff>137294</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4584700" y="13065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60891</xdr:rowOff>
    </xdr:from>
    <xdr:to>
      <xdr:col>19</xdr:col>
      <xdr:colOff>177800</xdr:colOff>
      <xdr:row>77</xdr:row>
      <xdr:rowOff>63005</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2908300" y="13262541"/>
          <a:ext cx="889000" cy="2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27178</xdr:rowOff>
    </xdr:from>
    <xdr:to>
      <xdr:col>20</xdr:col>
      <xdr:colOff>38100</xdr:colOff>
      <xdr:row>76</xdr:row>
      <xdr:rowOff>128778</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3746500" y="13057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74</xdr:row>
      <xdr:rowOff>145305</xdr:rowOff>
    </xdr:from>
    <xdr:ext cx="469744" cy="259045"/>
    <xdr:sp macro="" textlink="">
      <xdr:nvSpPr>
        <xdr:cNvPr id="179" name="テキスト ボックス 178">
          <a:extLst>
            <a:ext uri="{FF2B5EF4-FFF2-40B4-BE49-F238E27FC236}">
              <a16:creationId xmlns:a16="http://schemas.microsoft.com/office/drawing/2014/main" id="{00000000-0008-0000-0600-0000B3000000}"/>
            </a:ext>
          </a:extLst>
        </xdr:cNvPr>
        <xdr:cNvSpPr txBox="1"/>
      </xdr:nvSpPr>
      <xdr:spPr>
        <a:xfrm>
          <a:off x="3562428" y="128326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55232</xdr:rowOff>
    </xdr:from>
    <xdr:to>
      <xdr:col>15</xdr:col>
      <xdr:colOff>50800</xdr:colOff>
      <xdr:row>77</xdr:row>
      <xdr:rowOff>60891</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a:off x="2019300" y="13256882"/>
          <a:ext cx="889000" cy="5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36951</xdr:rowOff>
    </xdr:from>
    <xdr:to>
      <xdr:col>15</xdr:col>
      <xdr:colOff>101600</xdr:colOff>
      <xdr:row>76</xdr:row>
      <xdr:rowOff>138551</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2857500" y="13067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74</xdr:row>
      <xdr:rowOff>155077</xdr:rowOff>
    </xdr:from>
    <xdr:ext cx="469744"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2673428" y="12842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42487</xdr:rowOff>
    </xdr:from>
    <xdr:to>
      <xdr:col>10</xdr:col>
      <xdr:colOff>114300</xdr:colOff>
      <xdr:row>77</xdr:row>
      <xdr:rowOff>55232</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a:off x="1130300" y="13244137"/>
          <a:ext cx="889000" cy="12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83241</xdr:rowOff>
    </xdr:from>
    <xdr:to>
      <xdr:col>10</xdr:col>
      <xdr:colOff>165100</xdr:colOff>
      <xdr:row>77</xdr:row>
      <xdr:rowOff>13391</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968500" y="13113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29919</xdr:rowOff>
    </xdr:from>
    <xdr:ext cx="469744"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1784428" y="128886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71241</xdr:rowOff>
    </xdr:from>
    <xdr:to>
      <xdr:col>6</xdr:col>
      <xdr:colOff>38100</xdr:colOff>
      <xdr:row>77</xdr:row>
      <xdr:rowOff>1391</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079500" y="13101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17918</xdr:rowOff>
    </xdr:from>
    <xdr:ext cx="469744"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895428" y="128766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1288</xdr:rowOff>
    </xdr:from>
    <xdr:to>
      <xdr:col>24</xdr:col>
      <xdr:colOff>114300</xdr:colOff>
      <xdr:row>77</xdr:row>
      <xdr:rowOff>102888</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4584700" y="13202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151165</xdr:rowOff>
    </xdr:from>
    <xdr:ext cx="469744" cy="259045"/>
    <xdr:sp macro="" textlink="">
      <xdr:nvSpPr>
        <xdr:cNvPr id="194" name="維持補修費該当値テキスト">
          <a:extLst>
            <a:ext uri="{FF2B5EF4-FFF2-40B4-BE49-F238E27FC236}">
              <a16:creationId xmlns:a16="http://schemas.microsoft.com/office/drawing/2014/main" id="{00000000-0008-0000-0600-0000C2000000}"/>
            </a:ext>
          </a:extLst>
        </xdr:cNvPr>
        <xdr:cNvSpPr txBox="1"/>
      </xdr:nvSpPr>
      <xdr:spPr>
        <a:xfrm>
          <a:off x="4686300" y="131813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12205</xdr:rowOff>
    </xdr:from>
    <xdr:to>
      <xdr:col>20</xdr:col>
      <xdr:colOff>38100</xdr:colOff>
      <xdr:row>77</xdr:row>
      <xdr:rowOff>113805</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3746500" y="13213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104932</xdr:rowOff>
    </xdr:from>
    <xdr:ext cx="469744"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3562428" y="133065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10091</xdr:rowOff>
    </xdr:from>
    <xdr:to>
      <xdr:col>15</xdr:col>
      <xdr:colOff>101600</xdr:colOff>
      <xdr:row>77</xdr:row>
      <xdr:rowOff>111691</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2857500" y="13211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102818</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2673428" y="133044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4432</xdr:rowOff>
    </xdr:from>
    <xdr:to>
      <xdr:col>10</xdr:col>
      <xdr:colOff>165100</xdr:colOff>
      <xdr:row>77</xdr:row>
      <xdr:rowOff>106032</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968500" y="13206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97159</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1784428" y="132988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163137</xdr:rowOff>
    </xdr:from>
    <xdr:to>
      <xdr:col>6</xdr:col>
      <xdr:colOff>38100</xdr:colOff>
      <xdr:row>77</xdr:row>
      <xdr:rowOff>93287</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079500" y="13193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84414</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895428" y="132860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135,940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144434</xdr:rowOff>
    </xdr:from>
    <xdr:ext cx="59541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166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扶助費グラフ枠">
          <a:extLst>
            <a:ext uri="{FF2B5EF4-FFF2-40B4-BE49-F238E27FC236}">
              <a16:creationId xmlns:a16="http://schemas.microsoft.com/office/drawing/2014/main" id="{00000000-0008-0000-0600-0000E4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102972</xdr:rowOff>
    </xdr:from>
    <xdr:to>
      <xdr:col>24</xdr:col>
      <xdr:colOff>62865</xdr:colOff>
      <xdr:row>99</xdr:row>
      <xdr:rowOff>108229</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flipV="1">
          <a:off x="4633595" y="15533472"/>
          <a:ext cx="1270" cy="15483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112056</xdr:rowOff>
    </xdr:from>
    <xdr:ext cx="534377" cy="259045"/>
    <xdr:sp macro="" textlink="">
      <xdr:nvSpPr>
        <xdr:cNvPr id="230" name="扶助費最小値テキスト">
          <a:extLst>
            <a:ext uri="{FF2B5EF4-FFF2-40B4-BE49-F238E27FC236}">
              <a16:creationId xmlns:a16="http://schemas.microsoft.com/office/drawing/2014/main" id="{00000000-0008-0000-0600-0000E6000000}"/>
            </a:ext>
          </a:extLst>
        </xdr:cNvPr>
        <xdr:cNvSpPr txBox="1"/>
      </xdr:nvSpPr>
      <xdr:spPr>
        <a:xfrm>
          <a:off x="4686300" y="17085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89,141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108229</xdr:rowOff>
    </xdr:from>
    <xdr:to>
      <xdr:col>24</xdr:col>
      <xdr:colOff>152400</xdr:colOff>
      <xdr:row>99</xdr:row>
      <xdr:rowOff>108229</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4546600" y="170817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49649</xdr:rowOff>
    </xdr:from>
    <xdr:ext cx="599010" cy="259045"/>
    <xdr:sp macro="" textlink="">
      <xdr:nvSpPr>
        <xdr:cNvPr id="232" name="扶助費最大値テキスト">
          <a:extLst>
            <a:ext uri="{FF2B5EF4-FFF2-40B4-BE49-F238E27FC236}">
              <a16:creationId xmlns:a16="http://schemas.microsoft.com/office/drawing/2014/main" id="{00000000-0008-0000-0600-0000E8000000}"/>
            </a:ext>
          </a:extLst>
        </xdr:cNvPr>
        <xdr:cNvSpPr txBox="1"/>
      </xdr:nvSpPr>
      <xdr:spPr>
        <a:xfrm>
          <a:off x="4686300" y="153086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231,374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102972</xdr:rowOff>
    </xdr:from>
    <xdr:to>
      <xdr:col>24</xdr:col>
      <xdr:colOff>152400</xdr:colOff>
      <xdr:row>90</xdr:row>
      <xdr:rowOff>102972</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4546600" y="155334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86523</xdr:rowOff>
    </xdr:from>
    <xdr:to>
      <xdr:col>24</xdr:col>
      <xdr:colOff>63500</xdr:colOff>
      <xdr:row>98</xdr:row>
      <xdr:rowOff>309</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a:off x="3797300" y="16717173"/>
          <a:ext cx="838200" cy="85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113682</xdr:rowOff>
    </xdr:from>
    <xdr:ext cx="599010" cy="259045"/>
    <xdr:sp macro="" textlink="">
      <xdr:nvSpPr>
        <xdr:cNvPr id="235" name="扶助費平均値テキスト">
          <a:extLst>
            <a:ext uri="{FF2B5EF4-FFF2-40B4-BE49-F238E27FC236}">
              <a16:creationId xmlns:a16="http://schemas.microsoft.com/office/drawing/2014/main" id="{00000000-0008-0000-0600-0000EB000000}"/>
            </a:ext>
          </a:extLst>
        </xdr:cNvPr>
        <xdr:cNvSpPr txBox="1"/>
      </xdr:nvSpPr>
      <xdr:spPr>
        <a:xfrm>
          <a:off x="4686300" y="1640143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133,325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90805</xdr:rowOff>
    </xdr:from>
    <xdr:to>
      <xdr:col>24</xdr:col>
      <xdr:colOff>114300</xdr:colOff>
      <xdr:row>97</xdr:row>
      <xdr:rowOff>20955</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4584700" y="16550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86523</xdr:rowOff>
    </xdr:from>
    <xdr:to>
      <xdr:col>19</xdr:col>
      <xdr:colOff>177800</xdr:colOff>
      <xdr:row>99</xdr:row>
      <xdr:rowOff>9137</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flipV="1">
          <a:off x="2908300" y="16717173"/>
          <a:ext cx="889000" cy="265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153550</xdr:rowOff>
    </xdr:from>
    <xdr:to>
      <xdr:col>20</xdr:col>
      <xdr:colOff>38100</xdr:colOff>
      <xdr:row>96</xdr:row>
      <xdr:rowOff>83700</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3746500" y="1644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100227</xdr:rowOff>
    </xdr:from>
    <xdr:ext cx="599010"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3497795" y="162165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99</xdr:row>
      <xdr:rowOff>9137</xdr:rowOff>
    </xdr:from>
    <xdr:to>
      <xdr:col>15</xdr:col>
      <xdr:colOff>50800</xdr:colOff>
      <xdr:row>99</xdr:row>
      <xdr:rowOff>70283</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flipV="1">
          <a:off x="2019300" y="16982687"/>
          <a:ext cx="889000" cy="61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85939</xdr:rowOff>
    </xdr:from>
    <xdr:to>
      <xdr:col>15</xdr:col>
      <xdr:colOff>101600</xdr:colOff>
      <xdr:row>98</xdr:row>
      <xdr:rowOff>16089</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2857500" y="16716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96</xdr:row>
      <xdr:rowOff>32616</xdr:rowOff>
    </xdr:from>
    <xdr:ext cx="599010"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2608795" y="164918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99</xdr:row>
      <xdr:rowOff>70283</xdr:rowOff>
    </xdr:from>
    <xdr:to>
      <xdr:col>10</xdr:col>
      <xdr:colOff>114300</xdr:colOff>
      <xdr:row>99</xdr:row>
      <xdr:rowOff>133854</xdr:rowOff>
    </xdr:to>
    <xdr:cxnSp macro="">
      <xdr:nvCxnSpPr>
        <xdr:cNvPr id="243" name="直線コネクタ 242">
          <a:extLst>
            <a:ext uri="{FF2B5EF4-FFF2-40B4-BE49-F238E27FC236}">
              <a16:creationId xmlns:a16="http://schemas.microsoft.com/office/drawing/2014/main" id="{00000000-0008-0000-0600-0000F3000000}"/>
            </a:ext>
          </a:extLst>
        </xdr:cNvPr>
        <xdr:cNvCxnSpPr/>
      </xdr:nvCxnSpPr>
      <xdr:spPr>
        <a:xfrm flipV="1">
          <a:off x="1130300" y="17043833"/>
          <a:ext cx="889000" cy="63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131899</xdr:rowOff>
    </xdr:from>
    <xdr:to>
      <xdr:col>10</xdr:col>
      <xdr:colOff>165100</xdr:colOff>
      <xdr:row>98</xdr:row>
      <xdr:rowOff>62049</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1968500" y="16762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96</xdr:row>
      <xdr:rowOff>78576</xdr:rowOff>
    </xdr:from>
    <xdr:ext cx="59901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1719795" y="165377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14452</xdr:rowOff>
    </xdr:from>
    <xdr:to>
      <xdr:col>6</xdr:col>
      <xdr:colOff>38100</xdr:colOff>
      <xdr:row>98</xdr:row>
      <xdr:rowOff>116052</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1079500" y="16816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96</xdr:row>
      <xdr:rowOff>132579</xdr:rowOff>
    </xdr:from>
    <xdr:ext cx="59901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830795" y="165917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108,839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120959</xdr:rowOff>
    </xdr:from>
    <xdr:to>
      <xdr:col>24</xdr:col>
      <xdr:colOff>114300</xdr:colOff>
      <xdr:row>98</xdr:row>
      <xdr:rowOff>51109</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4584700" y="16751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99386</xdr:rowOff>
    </xdr:from>
    <xdr:ext cx="599010" cy="259045"/>
    <xdr:sp macro="" textlink="">
      <xdr:nvSpPr>
        <xdr:cNvPr id="254" name="扶助費該当値テキスト">
          <a:extLst>
            <a:ext uri="{FF2B5EF4-FFF2-40B4-BE49-F238E27FC236}">
              <a16:creationId xmlns:a16="http://schemas.microsoft.com/office/drawing/2014/main" id="{00000000-0008-0000-0600-0000FE000000}"/>
            </a:ext>
          </a:extLst>
        </xdr:cNvPr>
        <xdr:cNvSpPr txBox="1"/>
      </xdr:nvSpPr>
      <xdr:spPr>
        <a:xfrm>
          <a:off x="4686300" y="167300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35723</xdr:rowOff>
    </xdr:from>
    <xdr:to>
      <xdr:col>20</xdr:col>
      <xdr:colOff>38100</xdr:colOff>
      <xdr:row>97</xdr:row>
      <xdr:rowOff>137323</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3746500" y="16666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97</xdr:row>
      <xdr:rowOff>128450</xdr:rowOff>
    </xdr:from>
    <xdr:ext cx="59901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3497795" y="167591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129787</xdr:rowOff>
    </xdr:from>
    <xdr:to>
      <xdr:col>15</xdr:col>
      <xdr:colOff>101600</xdr:colOff>
      <xdr:row>99</xdr:row>
      <xdr:rowOff>59937</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2857500" y="16931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99</xdr:row>
      <xdr:rowOff>51064</xdr:rowOff>
    </xdr:from>
    <xdr:ext cx="534377"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2641111" y="17024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99</xdr:row>
      <xdr:rowOff>19483</xdr:rowOff>
    </xdr:from>
    <xdr:to>
      <xdr:col>10</xdr:col>
      <xdr:colOff>165100</xdr:colOff>
      <xdr:row>99</xdr:row>
      <xdr:rowOff>121083</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1968500" y="16993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112210</xdr:rowOff>
    </xdr:from>
    <xdr:ext cx="534377"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1752111" y="170857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99</xdr:row>
      <xdr:rowOff>83054</xdr:rowOff>
    </xdr:from>
    <xdr:to>
      <xdr:col>6</xdr:col>
      <xdr:colOff>38100</xdr:colOff>
      <xdr:row>100</xdr:row>
      <xdr:rowOff>13204</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1079500" y="17056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100</xdr:row>
      <xdr:rowOff>4331</xdr:rowOff>
    </xdr:from>
    <xdr:ext cx="534377"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863111" y="17149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39,334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44450</xdr:rowOff>
    </xdr:from>
    <xdr:to>
      <xdr:col>59</xdr:col>
      <xdr:colOff>50800</xdr:colOff>
      <xdr:row>39</xdr:row>
      <xdr:rowOff>44450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73677</xdr:rowOff>
    </xdr:from>
    <xdr:ext cx="53129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72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補助費等グラフ枠">
          <a:extLst>
            <a:ext uri="{FF2B5EF4-FFF2-40B4-BE49-F238E27FC236}">
              <a16:creationId xmlns:a16="http://schemas.microsoft.com/office/drawing/2014/main" id="{00000000-0008-0000-0600-00001E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34</xdr:row>
      <xdr:rowOff>140183</xdr:rowOff>
    </xdr:from>
    <xdr:to>
      <xdr:col>54</xdr:col>
      <xdr:colOff>189865</xdr:colOff>
      <xdr:row>39</xdr:row>
      <xdr:rowOff>121831</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flipV="1">
          <a:off x="10475595" y="5969483"/>
          <a:ext cx="1270" cy="8388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125658</xdr:rowOff>
    </xdr:from>
    <xdr:ext cx="534377" cy="259045"/>
    <xdr:sp macro="" textlink="">
      <xdr:nvSpPr>
        <xdr:cNvPr id="288" name="補助費等最小値テキスト">
          <a:extLst>
            <a:ext uri="{FF2B5EF4-FFF2-40B4-BE49-F238E27FC236}">
              <a16:creationId xmlns:a16="http://schemas.microsoft.com/office/drawing/2014/main" id="{00000000-0008-0000-0600-000020010000}"/>
            </a:ext>
          </a:extLst>
        </xdr:cNvPr>
        <xdr:cNvSpPr txBox="1"/>
      </xdr:nvSpPr>
      <xdr:spPr>
        <a:xfrm>
          <a:off x="10528300" y="6812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23,907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121831</xdr:rowOff>
    </xdr:from>
    <xdr:to>
      <xdr:col>55</xdr:col>
      <xdr:colOff>88900</xdr:colOff>
      <xdr:row>39</xdr:row>
      <xdr:rowOff>121831</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68083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33</xdr:row>
      <xdr:rowOff>86860</xdr:rowOff>
    </xdr:from>
    <xdr:ext cx="534377" cy="259045"/>
    <xdr:sp macro="" textlink="">
      <xdr:nvSpPr>
        <xdr:cNvPr id="290" name="補助費等最大値テキスト">
          <a:extLst>
            <a:ext uri="{FF2B5EF4-FFF2-40B4-BE49-F238E27FC236}">
              <a16:creationId xmlns:a16="http://schemas.microsoft.com/office/drawing/2014/main" id="{00000000-0008-0000-0600-000022010000}"/>
            </a:ext>
          </a:extLst>
        </xdr:cNvPr>
        <xdr:cNvSpPr txBox="1"/>
      </xdr:nvSpPr>
      <xdr:spPr>
        <a:xfrm>
          <a:off x="10528300" y="5744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89,962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140183</xdr:rowOff>
    </xdr:from>
    <xdr:to>
      <xdr:col>55</xdr:col>
      <xdr:colOff>88900</xdr:colOff>
      <xdr:row>34</xdr:row>
      <xdr:rowOff>140183</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10388600" y="59694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78219</xdr:rowOff>
    </xdr:from>
    <xdr:to>
      <xdr:col>55</xdr:col>
      <xdr:colOff>0</xdr:colOff>
      <xdr:row>39</xdr:row>
      <xdr:rowOff>39789</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flipV="1">
          <a:off x="9639300" y="6593319"/>
          <a:ext cx="838200" cy="133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27944</xdr:rowOff>
    </xdr:from>
    <xdr:ext cx="534377" cy="259045"/>
    <xdr:sp macro="" textlink="">
      <xdr:nvSpPr>
        <xdr:cNvPr id="293" name="補助費等平均値テキスト">
          <a:extLst>
            <a:ext uri="{FF2B5EF4-FFF2-40B4-BE49-F238E27FC236}">
              <a16:creationId xmlns:a16="http://schemas.microsoft.com/office/drawing/2014/main" id="{00000000-0008-0000-0600-000025010000}"/>
            </a:ext>
          </a:extLst>
        </xdr:cNvPr>
        <xdr:cNvSpPr txBox="1"/>
      </xdr:nvSpPr>
      <xdr:spPr>
        <a:xfrm>
          <a:off x="10528300" y="637159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5067</xdr:rowOff>
    </xdr:from>
    <xdr:to>
      <xdr:col>55</xdr:col>
      <xdr:colOff>50800</xdr:colOff>
      <xdr:row>38</xdr:row>
      <xdr:rowOff>106667</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10426700" y="6520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31</xdr:row>
      <xdr:rowOff>150432</xdr:rowOff>
    </xdr:from>
    <xdr:to>
      <xdr:col>50</xdr:col>
      <xdr:colOff>114300</xdr:colOff>
      <xdr:row>39</xdr:row>
      <xdr:rowOff>39789</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8750300" y="5465382"/>
          <a:ext cx="889000" cy="1260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50762</xdr:rowOff>
    </xdr:from>
    <xdr:to>
      <xdr:col>50</xdr:col>
      <xdr:colOff>165100</xdr:colOff>
      <xdr:row>38</xdr:row>
      <xdr:rowOff>152362</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9588500" y="6565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168889</xdr:rowOff>
    </xdr:from>
    <xdr:ext cx="534377"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9372111" y="63410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31</xdr:row>
      <xdr:rowOff>150432</xdr:rowOff>
    </xdr:from>
    <xdr:to>
      <xdr:col>45</xdr:col>
      <xdr:colOff>177800</xdr:colOff>
      <xdr:row>39</xdr:row>
      <xdr:rowOff>95326</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flipV="1">
          <a:off x="7861300" y="5465382"/>
          <a:ext cx="889000" cy="13164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30</xdr:row>
      <xdr:rowOff>155956</xdr:rowOff>
    </xdr:from>
    <xdr:to>
      <xdr:col>46</xdr:col>
      <xdr:colOff>38100</xdr:colOff>
      <xdr:row>31</xdr:row>
      <xdr:rowOff>86106</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8699500" y="5299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29</xdr:row>
      <xdr:rowOff>102633</xdr:rowOff>
    </xdr:from>
    <xdr:ext cx="59901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8450795" y="50746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95326</xdr:rowOff>
    </xdr:from>
    <xdr:to>
      <xdr:col>41</xdr:col>
      <xdr:colOff>50800</xdr:colOff>
      <xdr:row>39</xdr:row>
      <xdr:rowOff>102083</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flipV="1">
          <a:off x="6972300" y="6781876"/>
          <a:ext cx="889000" cy="67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145897</xdr:rowOff>
    </xdr:from>
    <xdr:to>
      <xdr:col>41</xdr:col>
      <xdr:colOff>101600</xdr:colOff>
      <xdr:row>39</xdr:row>
      <xdr:rowOff>76047</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7810500" y="6660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92575</xdr:rowOff>
    </xdr:from>
    <xdr:ext cx="534377"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7594111" y="6436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167360</xdr:rowOff>
    </xdr:from>
    <xdr:to>
      <xdr:col>36</xdr:col>
      <xdr:colOff>165100</xdr:colOff>
      <xdr:row>39</xdr:row>
      <xdr:rowOff>97510</xdr:rowOff>
    </xdr:to>
    <xdr:sp macro="" textlink="">
      <xdr:nvSpPr>
        <xdr:cNvPr id="304" name="フローチャート: 判断 303">
          <a:extLst>
            <a:ext uri="{FF2B5EF4-FFF2-40B4-BE49-F238E27FC236}">
              <a16:creationId xmlns:a16="http://schemas.microsoft.com/office/drawing/2014/main" id="{00000000-0008-0000-0600-000030010000}"/>
            </a:ext>
          </a:extLst>
        </xdr:cNvPr>
        <xdr:cNvSpPr/>
      </xdr:nvSpPr>
      <xdr:spPr>
        <a:xfrm>
          <a:off x="6921500" y="668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114038</xdr:rowOff>
    </xdr:from>
    <xdr:ext cx="534377"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6705111" y="6457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27419</xdr:rowOff>
    </xdr:from>
    <xdr:to>
      <xdr:col>55</xdr:col>
      <xdr:colOff>50800</xdr:colOff>
      <xdr:row>38</xdr:row>
      <xdr:rowOff>129019</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10426700" y="6542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5846</xdr:rowOff>
    </xdr:from>
    <xdr:ext cx="534377" cy="259045"/>
    <xdr:sp macro="" textlink="">
      <xdr:nvSpPr>
        <xdr:cNvPr id="312" name="補助費等該当値テキスト">
          <a:extLst>
            <a:ext uri="{FF2B5EF4-FFF2-40B4-BE49-F238E27FC236}">
              <a16:creationId xmlns:a16="http://schemas.microsoft.com/office/drawing/2014/main" id="{00000000-0008-0000-0600-000038010000}"/>
            </a:ext>
          </a:extLst>
        </xdr:cNvPr>
        <xdr:cNvSpPr txBox="1"/>
      </xdr:nvSpPr>
      <xdr:spPr>
        <a:xfrm>
          <a:off x="10528300" y="6520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160439</xdr:rowOff>
    </xdr:from>
    <xdr:to>
      <xdr:col>50</xdr:col>
      <xdr:colOff>165100</xdr:colOff>
      <xdr:row>39</xdr:row>
      <xdr:rowOff>90589</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9588500" y="6675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39</xdr:row>
      <xdr:rowOff>81716</xdr:rowOff>
    </xdr:from>
    <xdr:ext cx="534377"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9372111" y="67682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31</xdr:row>
      <xdr:rowOff>99632</xdr:rowOff>
    </xdr:from>
    <xdr:to>
      <xdr:col>46</xdr:col>
      <xdr:colOff>38100</xdr:colOff>
      <xdr:row>32</xdr:row>
      <xdr:rowOff>29782</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8699500" y="5414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32</xdr:row>
      <xdr:rowOff>20909</xdr:rowOff>
    </xdr:from>
    <xdr:ext cx="59901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8450795" y="55073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39</xdr:row>
      <xdr:rowOff>44526</xdr:rowOff>
    </xdr:from>
    <xdr:to>
      <xdr:col>41</xdr:col>
      <xdr:colOff>101600</xdr:colOff>
      <xdr:row>39</xdr:row>
      <xdr:rowOff>146126</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7810500" y="6731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39</xdr:row>
      <xdr:rowOff>137253</xdr:rowOff>
    </xdr:from>
    <xdr:ext cx="534377"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7594111" y="6823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39</xdr:row>
      <xdr:rowOff>51283</xdr:rowOff>
    </xdr:from>
    <xdr:to>
      <xdr:col>36</xdr:col>
      <xdr:colOff>165100</xdr:colOff>
      <xdr:row>39</xdr:row>
      <xdr:rowOff>152883</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6921500" y="6737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39</xdr:row>
      <xdr:rowOff>144010</xdr:rowOff>
    </xdr:from>
    <xdr:ext cx="534377"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6705111" y="6830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60</xdr:row>
      <xdr:rowOff>111777</xdr:rowOff>
    </xdr:from>
    <xdr:ext cx="248786"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355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98878</xdr:rowOff>
    </xdr:from>
    <xdr:to>
      <xdr:col>59</xdr:col>
      <xdr:colOff>50800</xdr:colOff>
      <xdr:row>59</xdr:row>
      <xdr:rowOff>98878</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58</xdr:row>
      <xdr:rowOff>128105</xdr:rowOff>
    </xdr:from>
    <xdr:ext cx="531299"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072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3" name="テキスト ボックス 342">
          <a:extLst>
            <a:ext uri="{FF2B5EF4-FFF2-40B4-BE49-F238E27FC236}">
              <a16:creationId xmlns:a16="http://schemas.microsoft.com/office/drawing/2014/main" id="{00000000-0008-0000-0600-000057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5" name="テキスト ボックス 344">
          <a:extLst>
            <a:ext uri="{FF2B5EF4-FFF2-40B4-BE49-F238E27FC236}">
              <a16:creationId xmlns:a16="http://schemas.microsoft.com/office/drawing/2014/main" id="{00000000-0008-0000-0600-000059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6" name="普通建設事業費グラフ枠">
          <a:extLst>
            <a:ext uri="{FF2B5EF4-FFF2-40B4-BE49-F238E27FC236}">
              <a16:creationId xmlns:a16="http://schemas.microsoft.com/office/drawing/2014/main" id="{00000000-0008-0000-0600-00005A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130180</xdr:rowOff>
    </xdr:from>
    <xdr:to>
      <xdr:col>54</xdr:col>
      <xdr:colOff>189865</xdr:colOff>
      <xdr:row>59</xdr:row>
      <xdr:rowOff>143325</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flipV="1">
          <a:off x="10475595" y="8702680"/>
          <a:ext cx="1270" cy="15561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147152</xdr:rowOff>
    </xdr:from>
    <xdr:ext cx="534377" cy="259045"/>
    <xdr:sp macro="" textlink="">
      <xdr:nvSpPr>
        <xdr:cNvPr id="348" name="普通建設事業費最小値テキスト">
          <a:extLst>
            <a:ext uri="{FF2B5EF4-FFF2-40B4-BE49-F238E27FC236}">
              <a16:creationId xmlns:a16="http://schemas.microsoft.com/office/drawing/2014/main" id="{00000000-0008-0000-0600-00005C010000}"/>
            </a:ext>
          </a:extLst>
        </xdr:cNvPr>
        <xdr:cNvSpPr txBox="1"/>
      </xdr:nvSpPr>
      <xdr:spPr>
        <a:xfrm>
          <a:off x="10528300" y="102627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143325</xdr:rowOff>
    </xdr:from>
    <xdr:to>
      <xdr:col>55</xdr:col>
      <xdr:colOff>88900</xdr:colOff>
      <xdr:row>59</xdr:row>
      <xdr:rowOff>143325</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a:off x="10388600" y="102588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76857</xdr:rowOff>
    </xdr:from>
    <xdr:ext cx="599010" cy="259045"/>
    <xdr:sp macro="" textlink="">
      <xdr:nvSpPr>
        <xdr:cNvPr id="350" name="普通建設事業費最大値テキスト">
          <a:extLst>
            <a:ext uri="{FF2B5EF4-FFF2-40B4-BE49-F238E27FC236}">
              <a16:creationId xmlns:a16="http://schemas.microsoft.com/office/drawing/2014/main" id="{00000000-0008-0000-0600-00005E010000}"/>
            </a:ext>
          </a:extLst>
        </xdr:cNvPr>
        <xdr:cNvSpPr txBox="1"/>
      </xdr:nvSpPr>
      <xdr:spPr>
        <a:xfrm>
          <a:off x="10528300" y="84779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112,583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130180</xdr:rowOff>
    </xdr:from>
    <xdr:to>
      <xdr:col>55</xdr:col>
      <xdr:colOff>88900</xdr:colOff>
      <xdr:row>50</xdr:row>
      <xdr:rowOff>130180</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a:off x="10388600" y="8702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155865</xdr:rowOff>
    </xdr:from>
    <xdr:to>
      <xdr:col>55</xdr:col>
      <xdr:colOff>0</xdr:colOff>
      <xdr:row>57</xdr:row>
      <xdr:rowOff>97752</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a:off x="9639300" y="9757065"/>
          <a:ext cx="838200" cy="1133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137151</xdr:rowOff>
    </xdr:from>
    <xdr:ext cx="534377" cy="259045"/>
    <xdr:sp macro="" textlink="">
      <xdr:nvSpPr>
        <xdr:cNvPr id="353" name="普通建設事業費平均値テキスト">
          <a:extLst>
            <a:ext uri="{FF2B5EF4-FFF2-40B4-BE49-F238E27FC236}">
              <a16:creationId xmlns:a16="http://schemas.microsoft.com/office/drawing/2014/main" id="{00000000-0008-0000-0600-000061010000}"/>
            </a:ext>
          </a:extLst>
        </xdr:cNvPr>
        <xdr:cNvSpPr txBox="1"/>
      </xdr:nvSpPr>
      <xdr:spPr>
        <a:xfrm>
          <a:off x="10528300" y="95669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114274</xdr:rowOff>
    </xdr:from>
    <xdr:to>
      <xdr:col>55</xdr:col>
      <xdr:colOff>50800</xdr:colOff>
      <xdr:row>57</xdr:row>
      <xdr:rowOff>44424</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10426700" y="9715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155865</xdr:rowOff>
    </xdr:from>
    <xdr:to>
      <xdr:col>50</xdr:col>
      <xdr:colOff>114300</xdr:colOff>
      <xdr:row>58</xdr:row>
      <xdr:rowOff>14966</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flipV="1">
          <a:off x="8750300" y="9757065"/>
          <a:ext cx="889000" cy="202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103514</xdr:rowOff>
    </xdr:from>
    <xdr:to>
      <xdr:col>50</xdr:col>
      <xdr:colOff>165100</xdr:colOff>
      <xdr:row>57</xdr:row>
      <xdr:rowOff>33664</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9588500" y="9704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50191</xdr:rowOff>
    </xdr:from>
    <xdr:ext cx="534377"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9372111" y="9479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53665</xdr:rowOff>
    </xdr:from>
    <xdr:to>
      <xdr:col>45</xdr:col>
      <xdr:colOff>177800</xdr:colOff>
      <xdr:row>58</xdr:row>
      <xdr:rowOff>14966</xdr:rowOff>
    </xdr:to>
    <xdr:cxnSp macro="">
      <xdr:nvCxnSpPr>
        <xdr:cNvPr id="358" name="直線コネクタ 357">
          <a:extLst>
            <a:ext uri="{FF2B5EF4-FFF2-40B4-BE49-F238E27FC236}">
              <a16:creationId xmlns:a16="http://schemas.microsoft.com/office/drawing/2014/main" id="{00000000-0008-0000-0600-000066010000}"/>
            </a:ext>
          </a:extLst>
        </xdr:cNvPr>
        <xdr:cNvCxnSpPr/>
      </xdr:nvCxnSpPr>
      <xdr:spPr>
        <a:xfrm>
          <a:off x="7861300" y="9483415"/>
          <a:ext cx="889000" cy="4756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36795</xdr:rowOff>
    </xdr:from>
    <xdr:to>
      <xdr:col>46</xdr:col>
      <xdr:colOff>38100</xdr:colOff>
      <xdr:row>56</xdr:row>
      <xdr:rowOff>138395</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8699500" y="9637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154922</xdr:rowOff>
    </xdr:from>
    <xdr:ext cx="534377"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8483111" y="9413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53665</xdr:rowOff>
    </xdr:from>
    <xdr:to>
      <xdr:col>41</xdr:col>
      <xdr:colOff>50800</xdr:colOff>
      <xdr:row>56</xdr:row>
      <xdr:rowOff>165303</xdr:rowOff>
    </xdr:to>
    <xdr:cxnSp macro="">
      <xdr:nvCxnSpPr>
        <xdr:cNvPr id="361" name="直線コネクタ 360">
          <a:extLst>
            <a:ext uri="{FF2B5EF4-FFF2-40B4-BE49-F238E27FC236}">
              <a16:creationId xmlns:a16="http://schemas.microsoft.com/office/drawing/2014/main" id="{00000000-0008-0000-0600-000069010000}"/>
            </a:ext>
          </a:extLst>
        </xdr:cNvPr>
        <xdr:cNvCxnSpPr/>
      </xdr:nvCxnSpPr>
      <xdr:spPr>
        <a:xfrm flipV="1">
          <a:off x="6972300" y="9483415"/>
          <a:ext cx="889000" cy="283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42380</xdr:rowOff>
    </xdr:from>
    <xdr:to>
      <xdr:col>41</xdr:col>
      <xdr:colOff>101600</xdr:colOff>
      <xdr:row>56</xdr:row>
      <xdr:rowOff>143980</xdr:rowOff>
    </xdr:to>
    <xdr:sp macro="" textlink="">
      <xdr:nvSpPr>
        <xdr:cNvPr id="362" name="フローチャート: 判断 361">
          <a:extLst>
            <a:ext uri="{FF2B5EF4-FFF2-40B4-BE49-F238E27FC236}">
              <a16:creationId xmlns:a16="http://schemas.microsoft.com/office/drawing/2014/main" id="{00000000-0008-0000-0600-00006A010000}"/>
            </a:ext>
          </a:extLst>
        </xdr:cNvPr>
        <xdr:cNvSpPr/>
      </xdr:nvSpPr>
      <xdr:spPr>
        <a:xfrm>
          <a:off x="7810500" y="9643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135107</xdr:rowOff>
    </xdr:from>
    <xdr:ext cx="534377"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7594111" y="9736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130424</xdr:rowOff>
    </xdr:from>
    <xdr:to>
      <xdr:col>36</xdr:col>
      <xdr:colOff>165100</xdr:colOff>
      <xdr:row>57</xdr:row>
      <xdr:rowOff>60574</xdr:rowOff>
    </xdr:to>
    <xdr:sp macro="" textlink="">
      <xdr:nvSpPr>
        <xdr:cNvPr id="364" name="フローチャート: 判断 363">
          <a:extLst>
            <a:ext uri="{FF2B5EF4-FFF2-40B4-BE49-F238E27FC236}">
              <a16:creationId xmlns:a16="http://schemas.microsoft.com/office/drawing/2014/main" id="{00000000-0008-0000-0600-00006C010000}"/>
            </a:ext>
          </a:extLst>
        </xdr:cNvPr>
        <xdr:cNvSpPr/>
      </xdr:nvSpPr>
      <xdr:spPr>
        <a:xfrm>
          <a:off x="6921500" y="9731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51701</xdr:rowOff>
    </xdr:from>
    <xdr:ext cx="534377"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6705111" y="9824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46952</xdr:rowOff>
    </xdr:from>
    <xdr:to>
      <xdr:col>55</xdr:col>
      <xdr:colOff>50800</xdr:colOff>
      <xdr:row>57</xdr:row>
      <xdr:rowOff>148552</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10426700" y="9819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25379</xdr:rowOff>
    </xdr:from>
    <xdr:ext cx="534377" cy="259045"/>
    <xdr:sp macro="" textlink="">
      <xdr:nvSpPr>
        <xdr:cNvPr id="372" name="普通建設事業費該当値テキスト">
          <a:extLst>
            <a:ext uri="{FF2B5EF4-FFF2-40B4-BE49-F238E27FC236}">
              <a16:creationId xmlns:a16="http://schemas.microsoft.com/office/drawing/2014/main" id="{00000000-0008-0000-0600-000074010000}"/>
            </a:ext>
          </a:extLst>
        </xdr:cNvPr>
        <xdr:cNvSpPr txBox="1"/>
      </xdr:nvSpPr>
      <xdr:spPr>
        <a:xfrm>
          <a:off x="10528300" y="9798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105065</xdr:rowOff>
    </xdr:from>
    <xdr:to>
      <xdr:col>50</xdr:col>
      <xdr:colOff>165100</xdr:colOff>
      <xdr:row>57</xdr:row>
      <xdr:rowOff>35215</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9588500" y="9706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26342</xdr:rowOff>
    </xdr:from>
    <xdr:ext cx="534377"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9372111" y="97989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135616</xdr:rowOff>
    </xdr:from>
    <xdr:to>
      <xdr:col>46</xdr:col>
      <xdr:colOff>38100</xdr:colOff>
      <xdr:row>58</xdr:row>
      <xdr:rowOff>65766</xdr:rowOff>
    </xdr:to>
    <xdr:sp macro="" textlink="">
      <xdr:nvSpPr>
        <xdr:cNvPr id="375" name="楕円 374">
          <a:extLst>
            <a:ext uri="{FF2B5EF4-FFF2-40B4-BE49-F238E27FC236}">
              <a16:creationId xmlns:a16="http://schemas.microsoft.com/office/drawing/2014/main" id="{00000000-0008-0000-0600-000077010000}"/>
            </a:ext>
          </a:extLst>
        </xdr:cNvPr>
        <xdr:cNvSpPr/>
      </xdr:nvSpPr>
      <xdr:spPr>
        <a:xfrm>
          <a:off x="8699500" y="9908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56893</xdr:rowOff>
    </xdr:from>
    <xdr:ext cx="534377" cy="259045"/>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8483111" y="10000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2865</xdr:rowOff>
    </xdr:from>
    <xdr:to>
      <xdr:col>41</xdr:col>
      <xdr:colOff>101600</xdr:colOff>
      <xdr:row>55</xdr:row>
      <xdr:rowOff>104465</xdr:rowOff>
    </xdr:to>
    <xdr:sp macro="" textlink="">
      <xdr:nvSpPr>
        <xdr:cNvPr id="377" name="楕円 376">
          <a:extLst>
            <a:ext uri="{FF2B5EF4-FFF2-40B4-BE49-F238E27FC236}">
              <a16:creationId xmlns:a16="http://schemas.microsoft.com/office/drawing/2014/main" id="{00000000-0008-0000-0600-000079010000}"/>
            </a:ext>
          </a:extLst>
        </xdr:cNvPr>
        <xdr:cNvSpPr/>
      </xdr:nvSpPr>
      <xdr:spPr>
        <a:xfrm>
          <a:off x="7810500" y="9432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53</xdr:row>
      <xdr:rowOff>120992</xdr:rowOff>
    </xdr:from>
    <xdr:ext cx="534377" cy="259045"/>
    <xdr:sp macro="" textlink="">
      <xdr:nvSpPr>
        <xdr:cNvPr id="378" name="テキスト ボックス 377">
          <a:extLst>
            <a:ext uri="{FF2B5EF4-FFF2-40B4-BE49-F238E27FC236}">
              <a16:creationId xmlns:a16="http://schemas.microsoft.com/office/drawing/2014/main" id="{00000000-0008-0000-0600-00007A010000}"/>
            </a:ext>
          </a:extLst>
        </xdr:cNvPr>
        <xdr:cNvSpPr txBox="1"/>
      </xdr:nvSpPr>
      <xdr:spPr>
        <a:xfrm>
          <a:off x="7594111" y="9207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114503</xdr:rowOff>
    </xdr:from>
    <xdr:to>
      <xdr:col>36</xdr:col>
      <xdr:colOff>165100</xdr:colOff>
      <xdr:row>57</xdr:row>
      <xdr:rowOff>44653</xdr:rowOff>
    </xdr:to>
    <xdr:sp macro="" textlink="">
      <xdr:nvSpPr>
        <xdr:cNvPr id="379" name="楕円 378">
          <a:extLst>
            <a:ext uri="{FF2B5EF4-FFF2-40B4-BE49-F238E27FC236}">
              <a16:creationId xmlns:a16="http://schemas.microsoft.com/office/drawing/2014/main" id="{00000000-0008-0000-0600-00007B010000}"/>
            </a:ext>
          </a:extLst>
        </xdr:cNvPr>
        <xdr:cNvSpPr/>
      </xdr:nvSpPr>
      <xdr:spPr>
        <a:xfrm>
          <a:off x="6921500" y="9715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61180</xdr:rowOff>
    </xdr:from>
    <xdr:ext cx="534377" cy="259045"/>
    <xdr:sp macro="" textlink="">
      <xdr:nvSpPr>
        <xdr:cNvPr id="380" name="テキスト ボックス 379">
          <a:extLst>
            <a:ext uri="{FF2B5EF4-FFF2-40B4-BE49-F238E27FC236}">
              <a16:creationId xmlns:a16="http://schemas.microsoft.com/office/drawing/2014/main" id="{00000000-0008-0000-0600-00007C010000}"/>
            </a:ext>
          </a:extLst>
        </xdr:cNvPr>
        <xdr:cNvSpPr txBox="1"/>
      </xdr:nvSpPr>
      <xdr:spPr>
        <a:xfrm>
          <a:off x="6705111" y="9490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8" name="正方形/長方形 387">
          <a:extLst>
            <a:ext uri="{FF2B5EF4-FFF2-40B4-BE49-F238E27FC236}">
              <a16:creationId xmlns:a16="http://schemas.microsoft.com/office/drawing/2014/main" id="{00000000-0008-0000-0600-000084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8" name="テキスト ボックス 397">
          <a:extLst>
            <a:ext uri="{FF2B5EF4-FFF2-40B4-BE49-F238E27FC236}">
              <a16:creationId xmlns:a16="http://schemas.microsoft.com/office/drawing/2014/main" id="{00000000-0008-0000-0600-00008E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0" name="テキスト ボックス 399">
          <a:extLst>
            <a:ext uri="{FF2B5EF4-FFF2-40B4-BE49-F238E27FC236}">
              <a16:creationId xmlns:a16="http://schemas.microsoft.com/office/drawing/2014/main" id="{00000000-0008-0000-0600-000090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1" name="普通建設事業費 （ うち新規整備　）グラフ枠">
          <a:extLst>
            <a:ext uri="{FF2B5EF4-FFF2-40B4-BE49-F238E27FC236}">
              <a16:creationId xmlns:a16="http://schemas.microsoft.com/office/drawing/2014/main" id="{00000000-0008-0000-0600-000091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90848</xdr:rowOff>
    </xdr:from>
    <xdr:to>
      <xdr:col>54</xdr:col>
      <xdr:colOff>189865</xdr:colOff>
      <xdr:row>78</xdr:row>
      <xdr:rowOff>124475</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flipV="1">
          <a:off x="10475595" y="12263798"/>
          <a:ext cx="1270" cy="12337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128302</xdr:rowOff>
    </xdr:from>
    <xdr:ext cx="378565" cy="259045"/>
    <xdr:sp macro="" textlink="">
      <xdr:nvSpPr>
        <xdr:cNvPr id="403" name="普通建設事業費 （ うち新規整備　）最小値テキスト">
          <a:extLst>
            <a:ext uri="{FF2B5EF4-FFF2-40B4-BE49-F238E27FC236}">
              <a16:creationId xmlns:a16="http://schemas.microsoft.com/office/drawing/2014/main" id="{00000000-0008-0000-0600-000093010000}"/>
            </a:ext>
          </a:extLst>
        </xdr:cNvPr>
        <xdr:cNvSpPr txBox="1"/>
      </xdr:nvSpPr>
      <xdr:spPr>
        <a:xfrm>
          <a:off x="10528300" y="135014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124475</xdr:rowOff>
    </xdr:from>
    <xdr:to>
      <xdr:col>55</xdr:col>
      <xdr:colOff>88900</xdr:colOff>
      <xdr:row>78</xdr:row>
      <xdr:rowOff>124475</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10388600" y="134975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37525</xdr:rowOff>
    </xdr:from>
    <xdr:ext cx="534377" cy="259045"/>
    <xdr:sp macro="" textlink="">
      <xdr:nvSpPr>
        <xdr:cNvPr id="405" name="普通建設事業費 （ うち新規整備　）最大値テキスト">
          <a:extLst>
            <a:ext uri="{FF2B5EF4-FFF2-40B4-BE49-F238E27FC236}">
              <a16:creationId xmlns:a16="http://schemas.microsoft.com/office/drawing/2014/main" id="{00000000-0008-0000-0600-000095010000}"/>
            </a:ext>
          </a:extLst>
        </xdr:cNvPr>
        <xdr:cNvSpPr txBox="1"/>
      </xdr:nvSpPr>
      <xdr:spPr>
        <a:xfrm>
          <a:off x="10528300" y="12039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54,637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90848</xdr:rowOff>
    </xdr:from>
    <xdr:to>
      <xdr:col>55</xdr:col>
      <xdr:colOff>88900</xdr:colOff>
      <xdr:row>71</xdr:row>
      <xdr:rowOff>90848</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10388600" y="122637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26040</xdr:rowOff>
    </xdr:from>
    <xdr:to>
      <xdr:col>55</xdr:col>
      <xdr:colOff>0</xdr:colOff>
      <xdr:row>77</xdr:row>
      <xdr:rowOff>10953</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a:off x="9639300" y="13056240"/>
          <a:ext cx="838200" cy="1563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125917</xdr:rowOff>
    </xdr:from>
    <xdr:ext cx="534377" cy="259045"/>
    <xdr:sp macro="" textlink="">
      <xdr:nvSpPr>
        <xdr:cNvPr id="408" name="普通建設事業費 （ うち新規整備　）平均値テキスト">
          <a:extLst>
            <a:ext uri="{FF2B5EF4-FFF2-40B4-BE49-F238E27FC236}">
              <a16:creationId xmlns:a16="http://schemas.microsoft.com/office/drawing/2014/main" id="{00000000-0008-0000-0600-000098010000}"/>
            </a:ext>
          </a:extLst>
        </xdr:cNvPr>
        <xdr:cNvSpPr txBox="1"/>
      </xdr:nvSpPr>
      <xdr:spPr>
        <a:xfrm>
          <a:off x="10528300" y="131561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147490</xdr:rowOff>
    </xdr:from>
    <xdr:to>
      <xdr:col>55</xdr:col>
      <xdr:colOff>50800</xdr:colOff>
      <xdr:row>77</xdr:row>
      <xdr:rowOff>77640</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10426700" y="13177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26040</xdr:rowOff>
    </xdr:from>
    <xdr:to>
      <xdr:col>50</xdr:col>
      <xdr:colOff>114300</xdr:colOff>
      <xdr:row>77</xdr:row>
      <xdr:rowOff>37447</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flipV="1">
          <a:off x="8750300" y="13056240"/>
          <a:ext cx="889000" cy="182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134117</xdr:rowOff>
    </xdr:from>
    <xdr:to>
      <xdr:col>50</xdr:col>
      <xdr:colOff>165100</xdr:colOff>
      <xdr:row>77</xdr:row>
      <xdr:rowOff>64267</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9588500" y="13164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55394</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9372111" y="13257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28623</xdr:rowOff>
    </xdr:from>
    <xdr:to>
      <xdr:col>45</xdr:col>
      <xdr:colOff>177800</xdr:colOff>
      <xdr:row>77</xdr:row>
      <xdr:rowOff>37447</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a:off x="7861300" y="13230273"/>
          <a:ext cx="889000" cy="8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116241</xdr:rowOff>
    </xdr:from>
    <xdr:to>
      <xdr:col>46</xdr:col>
      <xdr:colOff>38100</xdr:colOff>
      <xdr:row>77</xdr:row>
      <xdr:rowOff>46391</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8699500" y="13146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62917</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8483111" y="12921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28623</xdr:rowOff>
    </xdr:from>
    <xdr:to>
      <xdr:col>41</xdr:col>
      <xdr:colOff>50800</xdr:colOff>
      <xdr:row>78</xdr:row>
      <xdr:rowOff>6769</xdr:rowOff>
    </xdr:to>
    <xdr:cxnSp macro="">
      <xdr:nvCxnSpPr>
        <xdr:cNvPr id="416" name="直線コネクタ 415">
          <a:extLst>
            <a:ext uri="{FF2B5EF4-FFF2-40B4-BE49-F238E27FC236}">
              <a16:creationId xmlns:a16="http://schemas.microsoft.com/office/drawing/2014/main" id="{00000000-0008-0000-0600-0000A0010000}"/>
            </a:ext>
          </a:extLst>
        </xdr:cNvPr>
        <xdr:cNvCxnSpPr/>
      </xdr:nvCxnSpPr>
      <xdr:spPr>
        <a:xfrm flipV="1">
          <a:off x="6972300" y="13230273"/>
          <a:ext cx="889000" cy="149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143033</xdr:rowOff>
    </xdr:from>
    <xdr:to>
      <xdr:col>41</xdr:col>
      <xdr:colOff>101600</xdr:colOff>
      <xdr:row>77</xdr:row>
      <xdr:rowOff>73183</xdr:rowOff>
    </xdr:to>
    <xdr:sp macro="" textlink="">
      <xdr:nvSpPr>
        <xdr:cNvPr id="417" name="フローチャート: 判断 416">
          <a:extLst>
            <a:ext uri="{FF2B5EF4-FFF2-40B4-BE49-F238E27FC236}">
              <a16:creationId xmlns:a16="http://schemas.microsoft.com/office/drawing/2014/main" id="{00000000-0008-0000-0600-0000A1010000}"/>
            </a:ext>
          </a:extLst>
        </xdr:cNvPr>
        <xdr:cNvSpPr/>
      </xdr:nvSpPr>
      <xdr:spPr>
        <a:xfrm>
          <a:off x="7810500" y="13173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89709</xdr:rowOff>
    </xdr:from>
    <xdr:ext cx="534377"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7594111" y="12948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29601</xdr:rowOff>
    </xdr:from>
    <xdr:to>
      <xdr:col>36</xdr:col>
      <xdr:colOff>165100</xdr:colOff>
      <xdr:row>77</xdr:row>
      <xdr:rowOff>131201</xdr:rowOff>
    </xdr:to>
    <xdr:sp macro="" textlink="">
      <xdr:nvSpPr>
        <xdr:cNvPr id="419" name="フローチャート: 判断 418">
          <a:extLst>
            <a:ext uri="{FF2B5EF4-FFF2-40B4-BE49-F238E27FC236}">
              <a16:creationId xmlns:a16="http://schemas.microsoft.com/office/drawing/2014/main" id="{00000000-0008-0000-0600-0000A3010000}"/>
            </a:ext>
          </a:extLst>
        </xdr:cNvPr>
        <xdr:cNvSpPr/>
      </xdr:nvSpPr>
      <xdr:spPr>
        <a:xfrm>
          <a:off x="6921500" y="132312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147728</xdr:rowOff>
    </xdr:from>
    <xdr:ext cx="534377"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6705111" y="130064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131603</xdr:rowOff>
    </xdr:from>
    <xdr:to>
      <xdr:col>55</xdr:col>
      <xdr:colOff>50800</xdr:colOff>
      <xdr:row>77</xdr:row>
      <xdr:rowOff>61753</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10426700" y="13161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154480</xdr:rowOff>
    </xdr:from>
    <xdr:ext cx="534377" cy="259045"/>
    <xdr:sp macro="" textlink="">
      <xdr:nvSpPr>
        <xdr:cNvPr id="427" name="普通建設事業費 （ うち新規整備　）該当値テキスト">
          <a:extLst>
            <a:ext uri="{FF2B5EF4-FFF2-40B4-BE49-F238E27FC236}">
              <a16:creationId xmlns:a16="http://schemas.microsoft.com/office/drawing/2014/main" id="{00000000-0008-0000-0600-0000AB010000}"/>
            </a:ext>
          </a:extLst>
        </xdr:cNvPr>
        <xdr:cNvSpPr txBox="1"/>
      </xdr:nvSpPr>
      <xdr:spPr>
        <a:xfrm>
          <a:off x="10528300" y="130132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75</xdr:row>
      <xdr:rowOff>146690</xdr:rowOff>
    </xdr:from>
    <xdr:to>
      <xdr:col>50</xdr:col>
      <xdr:colOff>165100</xdr:colOff>
      <xdr:row>76</xdr:row>
      <xdr:rowOff>76840</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9588500" y="13005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93367</xdr:rowOff>
    </xdr:from>
    <xdr:ext cx="534377"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9372111" y="12780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158097</xdr:rowOff>
    </xdr:from>
    <xdr:to>
      <xdr:col>46</xdr:col>
      <xdr:colOff>38100</xdr:colOff>
      <xdr:row>77</xdr:row>
      <xdr:rowOff>88247</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8699500" y="13188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79374</xdr:rowOff>
    </xdr:from>
    <xdr:ext cx="534377"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8483111" y="132810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149273</xdr:rowOff>
    </xdr:from>
    <xdr:to>
      <xdr:col>41</xdr:col>
      <xdr:colOff>101600</xdr:colOff>
      <xdr:row>77</xdr:row>
      <xdr:rowOff>79423</xdr:rowOff>
    </xdr:to>
    <xdr:sp macro="" textlink="">
      <xdr:nvSpPr>
        <xdr:cNvPr id="432" name="楕円 431">
          <a:extLst>
            <a:ext uri="{FF2B5EF4-FFF2-40B4-BE49-F238E27FC236}">
              <a16:creationId xmlns:a16="http://schemas.microsoft.com/office/drawing/2014/main" id="{00000000-0008-0000-0600-0000B0010000}"/>
            </a:ext>
          </a:extLst>
        </xdr:cNvPr>
        <xdr:cNvSpPr/>
      </xdr:nvSpPr>
      <xdr:spPr>
        <a:xfrm>
          <a:off x="7810500" y="13179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70550</xdr:rowOff>
    </xdr:from>
    <xdr:ext cx="534377" cy="259045"/>
    <xdr:sp macro="" textlink="">
      <xdr:nvSpPr>
        <xdr:cNvPr id="433" name="テキスト ボックス 432">
          <a:extLst>
            <a:ext uri="{FF2B5EF4-FFF2-40B4-BE49-F238E27FC236}">
              <a16:creationId xmlns:a16="http://schemas.microsoft.com/office/drawing/2014/main" id="{00000000-0008-0000-0600-0000B1010000}"/>
            </a:ext>
          </a:extLst>
        </xdr:cNvPr>
        <xdr:cNvSpPr txBox="1"/>
      </xdr:nvSpPr>
      <xdr:spPr>
        <a:xfrm>
          <a:off x="7594111" y="13272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127419</xdr:rowOff>
    </xdr:from>
    <xdr:to>
      <xdr:col>36</xdr:col>
      <xdr:colOff>165100</xdr:colOff>
      <xdr:row>78</xdr:row>
      <xdr:rowOff>57569</xdr:rowOff>
    </xdr:to>
    <xdr:sp macro="" textlink="">
      <xdr:nvSpPr>
        <xdr:cNvPr id="434" name="楕円 433">
          <a:extLst>
            <a:ext uri="{FF2B5EF4-FFF2-40B4-BE49-F238E27FC236}">
              <a16:creationId xmlns:a16="http://schemas.microsoft.com/office/drawing/2014/main" id="{00000000-0008-0000-0600-0000B2010000}"/>
            </a:ext>
          </a:extLst>
        </xdr:cNvPr>
        <xdr:cNvSpPr/>
      </xdr:nvSpPr>
      <xdr:spPr>
        <a:xfrm>
          <a:off x="6921500" y="13329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48696</xdr:rowOff>
    </xdr:from>
    <xdr:ext cx="469744" cy="259045"/>
    <xdr:sp macro="" textlink="">
      <xdr:nvSpPr>
        <xdr:cNvPr id="435" name="テキスト ボックス 434">
          <a:extLst>
            <a:ext uri="{FF2B5EF4-FFF2-40B4-BE49-F238E27FC236}">
              <a16:creationId xmlns:a16="http://schemas.microsoft.com/office/drawing/2014/main" id="{00000000-0008-0000-0600-0000B3010000}"/>
            </a:ext>
          </a:extLst>
        </xdr:cNvPr>
        <xdr:cNvSpPr txBox="1"/>
      </xdr:nvSpPr>
      <xdr:spPr>
        <a:xfrm>
          <a:off x="6737428" y="134217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22,713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54627</xdr:rowOff>
    </xdr:from>
    <xdr:ext cx="531299"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072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92</xdr:row>
      <xdr:rowOff>111777</xdr:rowOff>
    </xdr:from>
    <xdr:ext cx="531299"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072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168927</xdr:rowOff>
    </xdr:from>
    <xdr:ext cx="531299"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6072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87</xdr:row>
      <xdr:rowOff>54627</xdr:rowOff>
    </xdr:from>
    <xdr:ext cx="531299"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6072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6" name="普通建設事業費 （ うち更新整備　）グラフ枠">
          <a:extLst>
            <a:ext uri="{FF2B5EF4-FFF2-40B4-BE49-F238E27FC236}">
              <a16:creationId xmlns:a16="http://schemas.microsoft.com/office/drawing/2014/main" id="{00000000-0008-0000-0600-0000C8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149141</xdr:rowOff>
    </xdr:from>
    <xdr:to>
      <xdr:col>54</xdr:col>
      <xdr:colOff>189865</xdr:colOff>
      <xdr:row>98</xdr:row>
      <xdr:rowOff>25081</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flipV="1">
          <a:off x="10475595" y="15579641"/>
          <a:ext cx="1270" cy="12475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28908</xdr:rowOff>
    </xdr:from>
    <xdr:ext cx="469744" cy="259045"/>
    <xdr:sp macro="" textlink="">
      <xdr:nvSpPr>
        <xdr:cNvPr id="458" name="普通建設事業費 （ うち更新整備　）最小値テキスト">
          <a:extLst>
            <a:ext uri="{FF2B5EF4-FFF2-40B4-BE49-F238E27FC236}">
              <a16:creationId xmlns:a16="http://schemas.microsoft.com/office/drawing/2014/main" id="{00000000-0008-0000-0600-0000CA010000}"/>
            </a:ext>
          </a:extLst>
        </xdr:cNvPr>
        <xdr:cNvSpPr txBox="1"/>
      </xdr:nvSpPr>
      <xdr:spPr>
        <a:xfrm>
          <a:off x="10528300" y="168310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25081</xdr:rowOff>
    </xdr:from>
    <xdr:to>
      <xdr:col>55</xdr:col>
      <xdr:colOff>88900</xdr:colOff>
      <xdr:row>98</xdr:row>
      <xdr:rowOff>25081</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10388600" y="168271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95818</xdr:rowOff>
    </xdr:from>
    <xdr:ext cx="534377" cy="259045"/>
    <xdr:sp macro="" textlink="">
      <xdr:nvSpPr>
        <xdr:cNvPr id="460" name="普通建設事業費 （ うち更新整備　）最大値テキスト">
          <a:extLst>
            <a:ext uri="{FF2B5EF4-FFF2-40B4-BE49-F238E27FC236}">
              <a16:creationId xmlns:a16="http://schemas.microsoft.com/office/drawing/2014/main" id="{00000000-0008-0000-0600-0000CC010000}"/>
            </a:ext>
          </a:extLst>
        </xdr:cNvPr>
        <xdr:cNvSpPr txBox="1"/>
      </xdr:nvSpPr>
      <xdr:spPr>
        <a:xfrm>
          <a:off x="10528300" y="15354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59,587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149141</xdr:rowOff>
    </xdr:from>
    <xdr:to>
      <xdr:col>55</xdr:col>
      <xdr:colOff>88900</xdr:colOff>
      <xdr:row>90</xdr:row>
      <xdr:rowOff>149141</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10388600" y="155796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140385</xdr:rowOff>
    </xdr:from>
    <xdr:to>
      <xdr:col>55</xdr:col>
      <xdr:colOff>0</xdr:colOff>
      <xdr:row>95</xdr:row>
      <xdr:rowOff>155725</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9639300" y="16428135"/>
          <a:ext cx="838200" cy="15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21869</xdr:rowOff>
    </xdr:from>
    <xdr:ext cx="534377" cy="259045"/>
    <xdr:sp macro="" textlink="">
      <xdr:nvSpPr>
        <xdr:cNvPr id="463" name="普通建設事業費 （ うち更新整備　）平均値テキスト">
          <a:extLst>
            <a:ext uri="{FF2B5EF4-FFF2-40B4-BE49-F238E27FC236}">
              <a16:creationId xmlns:a16="http://schemas.microsoft.com/office/drawing/2014/main" id="{00000000-0008-0000-0600-0000CF010000}"/>
            </a:ext>
          </a:extLst>
        </xdr:cNvPr>
        <xdr:cNvSpPr txBox="1"/>
      </xdr:nvSpPr>
      <xdr:spPr>
        <a:xfrm>
          <a:off x="10528300" y="161381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170442</xdr:rowOff>
    </xdr:from>
    <xdr:to>
      <xdr:col>55</xdr:col>
      <xdr:colOff>50800</xdr:colOff>
      <xdr:row>95</xdr:row>
      <xdr:rowOff>100592</xdr:rowOff>
    </xdr:to>
    <xdr:sp macro="" textlink="">
      <xdr:nvSpPr>
        <xdr:cNvPr id="464" name="フローチャート: 判断 463">
          <a:extLst>
            <a:ext uri="{FF2B5EF4-FFF2-40B4-BE49-F238E27FC236}">
              <a16:creationId xmlns:a16="http://schemas.microsoft.com/office/drawing/2014/main" id="{00000000-0008-0000-0600-0000D0010000}"/>
            </a:ext>
          </a:extLst>
        </xdr:cNvPr>
        <xdr:cNvSpPr/>
      </xdr:nvSpPr>
      <xdr:spPr>
        <a:xfrm>
          <a:off x="10426700" y="16286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140385</xdr:rowOff>
    </xdr:from>
    <xdr:to>
      <xdr:col>50</xdr:col>
      <xdr:colOff>114300</xdr:colOff>
      <xdr:row>96</xdr:row>
      <xdr:rowOff>77863</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flipV="1">
          <a:off x="8750300" y="16428135"/>
          <a:ext cx="889000" cy="1089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16250</xdr:rowOff>
    </xdr:from>
    <xdr:to>
      <xdr:col>50</xdr:col>
      <xdr:colOff>165100</xdr:colOff>
      <xdr:row>95</xdr:row>
      <xdr:rowOff>117850</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9588500" y="1630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134377</xdr:rowOff>
    </xdr:from>
    <xdr:ext cx="534377"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9372111" y="16079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93</xdr:row>
      <xdr:rowOff>99352</xdr:rowOff>
    </xdr:from>
    <xdr:to>
      <xdr:col>45</xdr:col>
      <xdr:colOff>177800</xdr:colOff>
      <xdr:row>96</xdr:row>
      <xdr:rowOff>77863</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a:off x="7861300" y="16044202"/>
          <a:ext cx="889000" cy="49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94</xdr:row>
      <xdr:rowOff>143810</xdr:rowOff>
    </xdr:from>
    <xdr:to>
      <xdr:col>46</xdr:col>
      <xdr:colOff>38100</xdr:colOff>
      <xdr:row>95</xdr:row>
      <xdr:rowOff>73960</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8699500" y="16260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90487</xdr:rowOff>
    </xdr:from>
    <xdr:ext cx="534377"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8483111" y="160353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93</xdr:row>
      <xdr:rowOff>99352</xdr:rowOff>
    </xdr:from>
    <xdr:to>
      <xdr:col>41</xdr:col>
      <xdr:colOff>50800</xdr:colOff>
      <xdr:row>94</xdr:row>
      <xdr:rowOff>29446</xdr:rowOff>
    </xdr:to>
    <xdr:cxnSp macro="">
      <xdr:nvCxnSpPr>
        <xdr:cNvPr id="471" name="直線コネクタ 470">
          <a:extLst>
            <a:ext uri="{FF2B5EF4-FFF2-40B4-BE49-F238E27FC236}">
              <a16:creationId xmlns:a16="http://schemas.microsoft.com/office/drawing/2014/main" id="{00000000-0008-0000-0600-0000D7010000}"/>
            </a:ext>
          </a:extLst>
        </xdr:cNvPr>
        <xdr:cNvCxnSpPr/>
      </xdr:nvCxnSpPr>
      <xdr:spPr>
        <a:xfrm flipV="1">
          <a:off x="6972300" y="16044202"/>
          <a:ext cx="889000" cy="101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94</xdr:row>
      <xdr:rowOff>122710</xdr:rowOff>
    </xdr:from>
    <xdr:to>
      <xdr:col>41</xdr:col>
      <xdr:colOff>101600</xdr:colOff>
      <xdr:row>95</xdr:row>
      <xdr:rowOff>52860</xdr:rowOff>
    </xdr:to>
    <xdr:sp macro="" textlink="">
      <xdr:nvSpPr>
        <xdr:cNvPr id="472" name="フローチャート: 判断 471">
          <a:extLst>
            <a:ext uri="{FF2B5EF4-FFF2-40B4-BE49-F238E27FC236}">
              <a16:creationId xmlns:a16="http://schemas.microsoft.com/office/drawing/2014/main" id="{00000000-0008-0000-0600-0000D8010000}"/>
            </a:ext>
          </a:extLst>
        </xdr:cNvPr>
        <xdr:cNvSpPr/>
      </xdr:nvSpPr>
      <xdr:spPr>
        <a:xfrm>
          <a:off x="7810500" y="16239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43987</xdr:rowOff>
    </xdr:from>
    <xdr:ext cx="534377"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7594111" y="16331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9347</xdr:rowOff>
    </xdr:from>
    <xdr:to>
      <xdr:col>36</xdr:col>
      <xdr:colOff>165100</xdr:colOff>
      <xdr:row>95</xdr:row>
      <xdr:rowOff>110947</xdr:rowOff>
    </xdr:to>
    <xdr:sp macro="" textlink="">
      <xdr:nvSpPr>
        <xdr:cNvPr id="474" name="フローチャート: 判断 473">
          <a:extLst>
            <a:ext uri="{FF2B5EF4-FFF2-40B4-BE49-F238E27FC236}">
              <a16:creationId xmlns:a16="http://schemas.microsoft.com/office/drawing/2014/main" id="{00000000-0008-0000-0600-0000DA010000}"/>
            </a:ext>
          </a:extLst>
        </xdr:cNvPr>
        <xdr:cNvSpPr/>
      </xdr:nvSpPr>
      <xdr:spPr>
        <a:xfrm>
          <a:off x="6921500" y="16297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102074</xdr:rowOff>
    </xdr:from>
    <xdr:ext cx="534377"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6705111" y="163898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25,980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104925</xdr:rowOff>
    </xdr:from>
    <xdr:to>
      <xdr:col>55</xdr:col>
      <xdr:colOff>50800</xdr:colOff>
      <xdr:row>96</xdr:row>
      <xdr:rowOff>35075</xdr:rowOff>
    </xdr:to>
    <xdr:sp macro="" textlink="">
      <xdr:nvSpPr>
        <xdr:cNvPr id="481" name="楕円 480">
          <a:extLst>
            <a:ext uri="{FF2B5EF4-FFF2-40B4-BE49-F238E27FC236}">
              <a16:creationId xmlns:a16="http://schemas.microsoft.com/office/drawing/2014/main" id="{00000000-0008-0000-0600-0000E1010000}"/>
            </a:ext>
          </a:extLst>
        </xdr:cNvPr>
        <xdr:cNvSpPr/>
      </xdr:nvSpPr>
      <xdr:spPr>
        <a:xfrm>
          <a:off x="10426700" y="16392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83352</xdr:rowOff>
    </xdr:from>
    <xdr:ext cx="534377" cy="259045"/>
    <xdr:sp macro="" textlink="">
      <xdr:nvSpPr>
        <xdr:cNvPr id="482" name="普通建設事業費 （ うち更新整備　）該当値テキスト">
          <a:extLst>
            <a:ext uri="{FF2B5EF4-FFF2-40B4-BE49-F238E27FC236}">
              <a16:creationId xmlns:a16="http://schemas.microsoft.com/office/drawing/2014/main" id="{00000000-0008-0000-0600-0000E2010000}"/>
            </a:ext>
          </a:extLst>
        </xdr:cNvPr>
        <xdr:cNvSpPr txBox="1"/>
      </xdr:nvSpPr>
      <xdr:spPr>
        <a:xfrm>
          <a:off x="10528300" y="163711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89585</xdr:rowOff>
    </xdr:from>
    <xdr:to>
      <xdr:col>50</xdr:col>
      <xdr:colOff>165100</xdr:colOff>
      <xdr:row>96</xdr:row>
      <xdr:rowOff>19735</xdr:rowOff>
    </xdr:to>
    <xdr:sp macro="" textlink="">
      <xdr:nvSpPr>
        <xdr:cNvPr id="483" name="楕円 482">
          <a:extLst>
            <a:ext uri="{FF2B5EF4-FFF2-40B4-BE49-F238E27FC236}">
              <a16:creationId xmlns:a16="http://schemas.microsoft.com/office/drawing/2014/main" id="{00000000-0008-0000-0600-0000E3010000}"/>
            </a:ext>
          </a:extLst>
        </xdr:cNvPr>
        <xdr:cNvSpPr/>
      </xdr:nvSpPr>
      <xdr:spPr>
        <a:xfrm>
          <a:off x="9588500" y="16377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10862</xdr:rowOff>
    </xdr:from>
    <xdr:ext cx="534377"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9372111" y="16470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27063</xdr:rowOff>
    </xdr:from>
    <xdr:to>
      <xdr:col>46</xdr:col>
      <xdr:colOff>38100</xdr:colOff>
      <xdr:row>96</xdr:row>
      <xdr:rowOff>128663</xdr:rowOff>
    </xdr:to>
    <xdr:sp macro="" textlink="">
      <xdr:nvSpPr>
        <xdr:cNvPr id="485" name="楕円 484">
          <a:extLst>
            <a:ext uri="{FF2B5EF4-FFF2-40B4-BE49-F238E27FC236}">
              <a16:creationId xmlns:a16="http://schemas.microsoft.com/office/drawing/2014/main" id="{00000000-0008-0000-0600-0000E5010000}"/>
            </a:ext>
          </a:extLst>
        </xdr:cNvPr>
        <xdr:cNvSpPr/>
      </xdr:nvSpPr>
      <xdr:spPr>
        <a:xfrm>
          <a:off x="8699500" y="16486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119790</xdr:rowOff>
    </xdr:from>
    <xdr:ext cx="534377"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8483111" y="165789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93</xdr:row>
      <xdr:rowOff>48552</xdr:rowOff>
    </xdr:from>
    <xdr:to>
      <xdr:col>41</xdr:col>
      <xdr:colOff>101600</xdr:colOff>
      <xdr:row>93</xdr:row>
      <xdr:rowOff>150152</xdr:rowOff>
    </xdr:to>
    <xdr:sp macro="" textlink="">
      <xdr:nvSpPr>
        <xdr:cNvPr id="487" name="楕円 486">
          <a:extLst>
            <a:ext uri="{FF2B5EF4-FFF2-40B4-BE49-F238E27FC236}">
              <a16:creationId xmlns:a16="http://schemas.microsoft.com/office/drawing/2014/main" id="{00000000-0008-0000-0600-0000E7010000}"/>
            </a:ext>
          </a:extLst>
        </xdr:cNvPr>
        <xdr:cNvSpPr/>
      </xdr:nvSpPr>
      <xdr:spPr>
        <a:xfrm>
          <a:off x="7810500" y="15993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91</xdr:row>
      <xdr:rowOff>166679</xdr:rowOff>
    </xdr:from>
    <xdr:ext cx="534377"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7594111" y="15768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93</xdr:row>
      <xdr:rowOff>150096</xdr:rowOff>
    </xdr:from>
    <xdr:to>
      <xdr:col>36</xdr:col>
      <xdr:colOff>165100</xdr:colOff>
      <xdr:row>94</xdr:row>
      <xdr:rowOff>80246</xdr:rowOff>
    </xdr:to>
    <xdr:sp macro="" textlink="">
      <xdr:nvSpPr>
        <xdr:cNvPr id="489" name="楕円 488">
          <a:extLst>
            <a:ext uri="{FF2B5EF4-FFF2-40B4-BE49-F238E27FC236}">
              <a16:creationId xmlns:a16="http://schemas.microsoft.com/office/drawing/2014/main" id="{00000000-0008-0000-0600-0000E9010000}"/>
            </a:ext>
          </a:extLst>
        </xdr:cNvPr>
        <xdr:cNvSpPr/>
      </xdr:nvSpPr>
      <xdr:spPr>
        <a:xfrm>
          <a:off x="6921500" y="16094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92</xdr:row>
      <xdr:rowOff>96773</xdr:rowOff>
    </xdr:from>
    <xdr:ext cx="534377" cy="259045"/>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6705111" y="15870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36</xdr:row>
      <xdr:rowOff>35577</xdr:rowOff>
    </xdr:from>
    <xdr:ext cx="467179" cy="259045"/>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1978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33</xdr:row>
      <xdr:rowOff>168927</xdr:rowOff>
    </xdr:from>
    <xdr:ext cx="467179" cy="25904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1978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31</xdr:row>
      <xdr:rowOff>130827</xdr:rowOff>
    </xdr:from>
    <xdr:ext cx="467179"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1978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3" name="災害復旧事業費グラフ枠">
          <a:extLst>
            <a:ext uri="{FF2B5EF4-FFF2-40B4-BE49-F238E27FC236}">
              <a16:creationId xmlns:a16="http://schemas.microsoft.com/office/drawing/2014/main" id="{00000000-0008-0000-0600-000001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57785</xdr:rowOff>
    </xdr:from>
    <xdr:to>
      <xdr:col>85</xdr:col>
      <xdr:colOff>126364</xdr:colOff>
      <xdr:row>39</xdr:row>
      <xdr:rowOff>44450</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flipV="1">
          <a:off x="16317595" y="5201285"/>
          <a:ext cx="1269" cy="15297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5" name="災害復旧事業費最小値テキスト">
          <a:extLst>
            <a:ext uri="{FF2B5EF4-FFF2-40B4-BE49-F238E27FC236}">
              <a16:creationId xmlns:a16="http://schemas.microsoft.com/office/drawing/2014/main" id="{00000000-0008-0000-0600-00000302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4462</xdr:rowOff>
    </xdr:from>
    <xdr:ext cx="534377" cy="259045"/>
    <xdr:sp macro="" textlink="">
      <xdr:nvSpPr>
        <xdr:cNvPr id="517" name="災害復旧事業費最大値テキスト">
          <a:extLst>
            <a:ext uri="{FF2B5EF4-FFF2-40B4-BE49-F238E27FC236}">
              <a16:creationId xmlns:a16="http://schemas.microsoft.com/office/drawing/2014/main" id="{00000000-0008-0000-0600-000005020000}"/>
            </a:ext>
          </a:extLst>
        </xdr:cNvPr>
        <xdr:cNvSpPr txBox="1"/>
      </xdr:nvSpPr>
      <xdr:spPr>
        <a:xfrm>
          <a:off x="16370300" y="49765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57785</xdr:rowOff>
    </xdr:from>
    <xdr:to>
      <xdr:col>86</xdr:col>
      <xdr:colOff>25400</xdr:colOff>
      <xdr:row>30</xdr:row>
      <xdr:rowOff>57785</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6230600" y="52012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161163</xdr:rowOff>
    </xdr:from>
    <xdr:to>
      <xdr:col>85</xdr:col>
      <xdr:colOff>127000</xdr:colOff>
      <xdr:row>39</xdr:row>
      <xdr:rowOff>37211</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a:off x="15481300" y="6676263"/>
          <a:ext cx="838200" cy="474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89933</xdr:rowOff>
    </xdr:from>
    <xdr:ext cx="378565" cy="259045"/>
    <xdr:sp macro="" textlink="">
      <xdr:nvSpPr>
        <xdr:cNvPr id="520" name="災害復旧事業費平均値テキスト">
          <a:extLst>
            <a:ext uri="{FF2B5EF4-FFF2-40B4-BE49-F238E27FC236}">
              <a16:creationId xmlns:a16="http://schemas.microsoft.com/office/drawing/2014/main" id="{00000000-0008-0000-0600-000008020000}"/>
            </a:ext>
          </a:extLst>
        </xdr:cNvPr>
        <xdr:cNvSpPr txBox="1"/>
      </xdr:nvSpPr>
      <xdr:spPr>
        <a:xfrm>
          <a:off x="16370300" y="643358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67056</xdr:rowOff>
    </xdr:from>
    <xdr:to>
      <xdr:col>85</xdr:col>
      <xdr:colOff>177800</xdr:colOff>
      <xdr:row>38</xdr:row>
      <xdr:rowOff>168656</xdr:rowOff>
    </xdr:to>
    <xdr:sp macro="" textlink="">
      <xdr:nvSpPr>
        <xdr:cNvPr id="521" name="フローチャート: 判断 520">
          <a:extLst>
            <a:ext uri="{FF2B5EF4-FFF2-40B4-BE49-F238E27FC236}">
              <a16:creationId xmlns:a16="http://schemas.microsoft.com/office/drawing/2014/main" id="{00000000-0008-0000-0600-000009020000}"/>
            </a:ext>
          </a:extLst>
        </xdr:cNvPr>
        <xdr:cNvSpPr/>
      </xdr:nvSpPr>
      <xdr:spPr>
        <a:xfrm>
          <a:off x="16268700" y="6582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64897</xdr:rowOff>
    </xdr:from>
    <xdr:to>
      <xdr:col>81</xdr:col>
      <xdr:colOff>50800</xdr:colOff>
      <xdr:row>38</xdr:row>
      <xdr:rowOff>161163</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a:off x="14592300" y="6579997"/>
          <a:ext cx="889000" cy="96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165608</xdr:rowOff>
    </xdr:from>
    <xdr:to>
      <xdr:col>81</xdr:col>
      <xdr:colOff>101600</xdr:colOff>
      <xdr:row>38</xdr:row>
      <xdr:rowOff>95758</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5430500" y="6509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112285</xdr:rowOff>
    </xdr:from>
    <xdr:ext cx="469744"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5246428" y="62844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57531</xdr:rowOff>
    </xdr:from>
    <xdr:to>
      <xdr:col>76</xdr:col>
      <xdr:colOff>114300</xdr:colOff>
      <xdr:row>38</xdr:row>
      <xdr:rowOff>64897</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a:off x="13703300" y="6572631"/>
          <a:ext cx="889000" cy="7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127254</xdr:rowOff>
    </xdr:from>
    <xdr:to>
      <xdr:col>76</xdr:col>
      <xdr:colOff>165100</xdr:colOff>
      <xdr:row>37</xdr:row>
      <xdr:rowOff>57404</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4541500" y="6299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35</xdr:row>
      <xdr:rowOff>73931</xdr:rowOff>
    </xdr:from>
    <xdr:ext cx="469744"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4357428" y="60746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57531</xdr:rowOff>
    </xdr:from>
    <xdr:to>
      <xdr:col>71</xdr:col>
      <xdr:colOff>177800</xdr:colOff>
      <xdr:row>38</xdr:row>
      <xdr:rowOff>125984</xdr:rowOff>
    </xdr:to>
    <xdr:cxnSp macro="">
      <xdr:nvCxnSpPr>
        <xdr:cNvPr id="528" name="直線コネクタ 527">
          <a:extLst>
            <a:ext uri="{FF2B5EF4-FFF2-40B4-BE49-F238E27FC236}">
              <a16:creationId xmlns:a16="http://schemas.microsoft.com/office/drawing/2014/main" id="{00000000-0008-0000-0600-000010020000}"/>
            </a:ext>
          </a:extLst>
        </xdr:cNvPr>
        <xdr:cNvCxnSpPr/>
      </xdr:nvCxnSpPr>
      <xdr:spPr>
        <a:xfrm flipV="1">
          <a:off x="12814300" y="6572631"/>
          <a:ext cx="889000" cy="68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9017</xdr:rowOff>
    </xdr:from>
    <xdr:to>
      <xdr:col>72</xdr:col>
      <xdr:colOff>38100</xdr:colOff>
      <xdr:row>37</xdr:row>
      <xdr:rowOff>110617</xdr:rowOff>
    </xdr:to>
    <xdr:sp macro="" textlink="">
      <xdr:nvSpPr>
        <xdr:cNvPr id="529" name="フローチャート: 判断 528">
          <a:extLst>
            <a:ext uri="{FF2B5EF4-FFF2-40B4-BE49-F238E27FC236}">
              <a16:creationId xmlns:a16="http://schemas.microsoft.com/office/drawing/2014/main" id="{00000000-0008-0000-0600-000011020000}"/>
            </a:ext>
          </a:extLst>
        </xdr:cNvPr>
        <xdr:cNvSpPr/>
      </xdr:nvSpPr>
      <xdr:spPr>
        <a:xfrm>
          <a:off x="13652500" y="6352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35</xdr:row>
      <xdr:rowOff>127144</xdr:rowOff>
    </xdr:from>
    <xdr:ext cx="469744"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3468428" y="61278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64262</xdr:rowOff>
    </xdr:from>
    <xdr:to>
      <xdr:col>67</xdr:col>
      <xdr:colOff>101600</xdr:colOff>
      <xdr:row>37</xdr:row>
      <xdr:rowOff>165862</xdr:rowOff>
    </xdr:to>
    <xdr:sp macro="" textlink="">
      <xdr:nvSpPr>
        <xdr:cNvPr id="531" name="フローチャート: 判断 530">
          <a:extLst>
            <a:ext uri="{FF2B5EF4-FFF2-40B4-BE49-F238E27FC236}">
              <a16:creationId xmlns:a16="http://schemas.microsoft.com/office/drawing/2014/main" id="{00000000-0008-0000-0600-000013020000}"/>
            </a:ext>
          </a:extLst>
        </xdr:cNvPr>
        <xdr:cNvSpPr/>
      </xdr:nvSpPr>
      <xdr:spPr>
        <a:xfrm>
          <a:off x="12763500" y="6407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10939</xdr:rowOff>
    </xdr:from>
    <xdr:ext cx="469744"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2579428" y="61831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157861</xdr:rowOff>
    </xdr:from>
    <xdr:to>
      <xdr:col>85</xdr:col>
      <xdr:colOff>177800</xdr:colOff>
      <xdr:row>39</xdr:row>
      <xdr:rowOff>88011</xdr:rowOff>
    </xdr:to>
    <xdr:sp macro="" textlink="">
      <xdr:nvSpPr>
        <xdr:cNvPr id="538" name="楕円 537">
          <a:extLst>
            <a:ext uri="{FF2B5EF4-FFF2-40B4-BE49-F238E27FC236}">
              <a16:creationId xmlns:a16="http://schemas.microsoft.com/office/drawing/2014/main" id="{00000000-0008-0000-0600-00001A020000}"/>
            </a:ext>
          </a:extLst>
        </xdr:cNvPr>
        <xdr:cNvSpPr/>
      </xdr:nvSpPr>
      <xdr:spPr>
        <a:xfrm>
          <a:off x="16268700" y="6672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72788</xdr:rowOff>
    </xdr:from>
    <xdr:ext cx="313932" cy="259045"/>
    <xdr:sp macro="" textlink="">
      <xdr:nvSpPr>
        <xdr:cNvPr id="539" name="災害復旧事業費該当値テキスト">
          <a:extLst>
            <a:ext uri="{FF2B5EF4-FFF2-40B4-BE49-F238E27FC236}">
              <a16:creationId xmlns:a16="http://schemas.microsoft.com/office/drawing/2014/main" id="{00000000-0008-0000-0600-00001B020000}"/>
            </a:ext>
          </a:extLst>
        </xdr:cNvPr>
        <xdr:cNvSpPr txBox="1"/>
      </xdr:nvSpPr>
      <xdr:spPr>
        <a:xfrm>
          <a:off x="16370300" y="658788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110363</xdr:rowOff>
    </xdr:from>
    <xdr:to>
      <xdr:col>81</xdr:col>
      <xdr:colOff>101600</xdr:colOff>
      <xdr:row>39</xdr:row>
      <xdr:rowOff>40513</xdr:rowOff>
    </xdr:to>
    <xdr:sp macro="" textlink="">
      <xdr:nvSpPr>
        <xdr:cNvPr id="540" name="楕円 539">
          <a:extLst>
            <a:ext uri="{FF2B5EF4-FFF2-40B4-BE49-F238E27FC236}">
              <a16:creationId xmlns:a16="http://schemas.microsoft.com/office/drawing/2014/main" id="{00000000-0008-0000-0600-00001C020000}"/>
            </a:ext>
          </a:extLst>
        </xdr:cNvPr>
        <xdr:cNvSpPr/>
      </xdr:nvSpPr>
      <xdr:spPr>
        <a:xfrm>
          <a:off x="15430500" y="6625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39</xdr:row>
      <xdr:rowOff>31640</xdr:rowOff>
    </xdr:from>
    <xdr:ext cx="378565"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5292017" y="67181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14097</xdr:rowOff>
    </xdr:from>
    <xdr:to>
      <xdr:col>76</xdr:col>
      <xdr:colOff>165100</xdr:colOff>
      <xdr:row>38</xdr:row>
      <xdr:rowOff>115697</xdr:rowOff>
    </xdr:to>
    <xdr:sp macro="" textlink="">
      <xdr:nvSpPr>
        <xdr:cNvPr id="542" name="楕円 541">
          <a:extLst>
            <a:ext uri="{FF2B5EF4-FFF2-40B4-BE49-F238E27FC236}">
              <a16:creationId xmlns:a16="http://schemas.microsoft.com/office/drawing/2014/main" id="{00000000-0008-0000-0600-00001E020000}"/>
            </a:ext>
          </a:extLst>
        </xdr:cNvPr>
        <xdr:cNvSpPr/>
      </xdr:nvSpPr>
      <xdr:spPr>
        <a:xfrm>
          <a:off x="14541500" y="6529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106824</xdr:rowOff>
    </xdr:from>
    <xdr:ext cx="469744"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4357428" y="66219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6731</xdr:rowOff>
    </xdr:from>
    <xdr:to>
      <xdr:col>72</xdr:col>
      <xdr:colOff>38100</xdr:colOff>
      <xdr:row>38</xdr:row>
      <xdr:rowOff>108331</xdr:rowOff>
    </xdr:to>
    <xdr:sp macro="" textlink="">
      <xdr:nvSpPr>
        <xdr:cNvPr id="544" name="楕円 543">
          <a:extLst>
            <a:ext uri="{FF2B5EF4-FFF2-40B4-BE49-F238E27FC236}">
              <a16:creationId xmlns:a16="http://schemas.microsoft.com/office/drawing/2014/main" id="{00000000-0008-0000-0600-000020020000}"/>
            </a:ext>
          </a:extLst>
        </xdr:cNvPr>
        <xdr:cNvSpPr/>
      </xdr:nvSpPr>
      <xdr:spPr>
        <a:xfrm>
          <a:off x="13652500" y="6521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99458</xdr:rowOff>
    </xdr:from>
    <xdr:ext cx="469744"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3468428" y="66145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75184</xdr:rowOff>
    </xdr:from>
    <xdr:to>
      <xdr:col>67</xdr:col>
      <xdr:colOff>101600</xdr:colOff>
      <xdr:row>39</xdr:row>
      <xdr:rowOff>5334</xdr:rowOff>
    </xdr:to>
    <xdr:sp macro="" textlink="">
      <xdr:nvSpPr>
        <xdr:cNvPr id="546" name="楕円 545">
          <a:extLst>
            <a:ext uri="{FF2B5EF4-FFF2-40B4-BE49-F238E27FC236}">
              <a16:creationId xmlns:a16="http://schemas.microsoft.com/office/drawing/2014/main" id="{00000000-0008-0000-0600-000022020000}"/>
            </a:ext>
          </a:extLst>
        </xdr:cNvPr>
        <xdr:cNvSpPr/>
      </xdr:nvSpPr>
      <xdr:spPr>
        <a:xfrm>
          <a:off x="12763500" y="6590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38</xdr:row>
      <xdr:rowOff>167911</xdr:rowOff>
    </xdr:from>
    <xdr:ext cx="378565"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2625017" y="66830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9" name="テキスト ボックス 558">
          <a:extLst>
            <a:ext uri="{FF2B5EF4-FFF2-40B4-BE49-F238E27FC236}">
              <a16:creationId xmlns:a16="http://schemas.microsoft.com/office/drawing/2014/main" id="{00000000-0008-0000-0600-00002F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1" name="テキスト ボックス 560">
          <a:extLst>
            <a:ext uri="{FF2B5EF4-FFF2-40B4-BE49-F238E27FC236}">
              <a16:creationId xmlns:a16="http://schemas.microsoft.com/office/drawing/2014/main" id="{00000000-0008-0000-0600-000031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2" name="失業対策事業費グラフ枠">
          <a:extLst>
            <a:ext uri="{FF2B5EF4-FFF2-40B4-BE49-F238E27FC236}">
              <a16:creationId xmlns:a16="http://schemas.microsoft.com/office/drawing/2014/main" id="{00000000-0008-0000-0600-000032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4" name="失業対策事業費最小値テキスト">
          <a:extLst>
            <a:ext uri="{FF2B5EF4-FFF2-40B4-BE49-F238E27FC236}">
              <a16:creationId xmlns:a16="http://schemas.microsoft.com/office/drawing/2014/main" id="{00000000-0008-0000-0600-000034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6" name="失業対策事業費最大値テキスト">
          <a:extLst>
            <a:ext uri="{FF2B5EF4-FFF2-40B4-BE49-F238E27FC236}">
              <a16:creationId xmlns:a16="http://schemas.microsoft.com/office/drawing/2014/main" id="{00000000-0008-0000-0600-000036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9" name="失業対策事業費平均値テキスト">
          <a:extLst>
            <a:ext uri="{FF2B5EF4-FFF2-40B4-BE49-F238E27FC236}">
              <a16:creationId xmlns:a16="http://schemas.microsoft.com/office/drawing/2014/main" id="{00000000-0008-0000-0600-000039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0" name="フローチャート: 判断 569">
          <a:extLst>
            <a:ext uri="{FF2B5EF4-FFF2-40B4-BE49-F238E27FC236}">
              <a16:creationId xmlns:a16="http://schemas.microsoft.com/office/drawing/2014/main" id="{00000000-0008-0000-0600-00003A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2" name="フローチャート: 判断 571">
          <a:extLst>
            <a:ext uri="{FF2B5EF4-FFF2-40B4-BE49-F238E27FC236}">
              <a16:creationId xmlns:a16="http://schemas.microsoft.com/office/drawing/2014/main" id="{00000000-0008-0000-0600-00003C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7" name="直線コネクタ 576">
          <a:extLst>
            <a:ext uri="{FF2B5EF4-FFF2-40B4-BE49-F238E27FC236}">
              <a16:creationId xmlns:a16="http://schemas.microsoft.com/office/drawing/2014/main" id="{00000000-0008-0000-0600-000041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8" name="フローチャート: 判断 577">
          <a:extLst>
            <a:ext uri="{FF2B5EF4-FFF2-40B4-BE49-F238E27FC236}">
              <a16:creationId xmlns:a16="http://schemas.microsoft.com/office/drawing/2014/main" id="{00000000-0008-0000-0600-000042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0" name="フローチャート: 判断 579">
          <a:extLst>
            <a:ext uri="{FF2B5EF4-FFF2-40B4-BE49-F238E27FC236}">
              <a16:creationId xmlns:a16="http://schemas.microsoft.com/office/drawing/2014/main" id="{00000000-0008-0000-0600-000044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7" name="楕円 586">
          <a:extLst>
            <a:ext uri="{FF2B5EF4-FFF2-40B4-BE49-F238E27FC236}">
              <a16:creationId xmlns:a16="http://schemas.microsoft.com/office/drawing/2014/main" id="{00000000-0008-0000-0600-00004B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8" name="失業対策事業費該当値テキスト">
          <a:extLst>
            <a:ext uri="{FF2B5EF4-FFF2-40B4-BE49-F238E27FC236}">
              <a16:creationId xmlns:a16="http://schemas.microsoft.com/office/drawing/2014/main" id="{00000000-0008-0000-0600-00004C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9" name="楕円 588">
          <a:extLst>
            <a:ext uri="{FF2B5EF4-FFF2-40B4-BE49-F238E27FC236}">
              <a16:creationId xmlns:a16="http://schemas.microsoft.com/office/drawing/2014/main" id="{00000000-0008-0000-0600-00004D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1" name="楕円 590">
          <a:extLst>
            <a:ext uri="{FF2B5EF4-FFF2-40B4-BE49-F238E27FC236}">
              <a16:creationId xmlns:a16="http://schemas.microsoft.com/office/drawing/2014/main" id="{00000000-0008-0000-0600-00004F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3" name="楕円 592">
          <a:extLst>
            <a:ext uri="{FF2B5EF4-FFF2-40B4-BE49-F238E27FC236}">
              <a16:creationId xmlns:a16="http://schemas.microsoft.com/office/drawing/2014/main" id="{00000000-0008-0000-0600-000051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5" name="楕円 594">
          <a:extLst>
            <a:ext uri="{FF2B5EF4-FFF2-40B4-BE49-F238E27FC236}">
              <a16:creationId xmlns:a16="http://schemas.microsoft.com/office/drawing/2014/main" id="{00000000-0008-0000-0600-000053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80</xdr:row>
      <xdr:rowOff>111777</xdr:rowOff>
    </xdr:from>
    <xdr:ext cx="248786"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98879</xdr:rowOff>
    </xdr:from>
    <xdr:to>
      <xdr:col>89</xdr:col>
      <xdr:colOff>177800</xdr:colOff>
      <xdr:row>79</xdr:row>
      <xdr:rowOff>98879</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128106</xdr:rowOff>
    </xdr:from>
    <xdr:ext cx="53129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914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38299</xdr:rowOff>
    </xdr:from>
    <xdr:ext cx="531299"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1914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2" name="公債費グラフ枠">
          <a:extLst>
            <a:ext uri="{FF2B5EF4-FFF2-40B4-BE49-F238E27FC236}">
              <a16:creationId xmlns:a16="http://schemas.microsoft.com/office/drawing/2014/main" id="{00000000-0008-0000-0600-00006E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69</xdr:row>
      <xdr:rowOff>108153</xdr:rowOff>
    </xdr:from>
    <xdr:to>
      <xdr:col>85</xdr:col>
      <xdr:colOff>126364</xdr:colOff>
      <xdr:row>78</xdr:row>
      <xdr:rowOff>38398</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flipV="1">
          <a:off x="16317595" y="11938203"/>
          <a:ext cx="1269" cy="14732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42225</xdr:rowOff>
    </xdr:from>
    <xdr:ext cx="534377" cy="259045"/>
    <xdr:sp macro="" textlink="">
      <xdr:nvSpPr>
        <xdr:cNvPr id="624" name="公債費最小値テキスト">
          <a:extLst>
            <a:ext uri="{FF2B5EF4-FFF2-40B4-BE49-F238E27FC236}">
              <a16:creationId xmlns:a16="http://schemas.microsoft.com/office/drawing/2014/main" id="{00000000-0008-0000-0600-000070020000}"/>
            </a:ext>
          </a:extLst>
        </xdr:cNvPr>
        <xdr:cNvSpPr txBox="1"/>
      </xdr:nvSpPr>
      <xdr:spPr>
        <a:xfrm>
          <a:off x="16370300" y="13415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38398</xdr:rowOff>
    </xdr:from>
    <xdr:to>
      <xdr:col>86</xdr:col>
      <xdr:colOff>25400</xdr:colOff>
      <xdr:row>78</xdr:row>
      <xdr:rowOff>38398</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6230600" y="134114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54830</xdr:rowOff>
    </xdr:from>
    <xdr:ext cx="534377" cy="259045"/>
    <xdr:sp macro="" textlink="">
      <xdr:nvSpPr>
        <xdr:cNvPr id="626" name="公債費最大値テキスト">
          <a:extLst>
            <a:ext uri="{FF2B5EF4-FFF2-40B4-BE49-F238E27FC236}">
              <a16:creationId xmlns:a16="http://schemas.microsoft.com/office/drawing/2014/main" id="{00000000-0008-0000-0600-000072020000}"/>
            </a:ext>
          </a:extLst>
        </xdr:cNvPr>
        <xdr:cNvSpPr txBox="1"/>
      </xdr:nvSpPr>
      <xdr:spPr>
        <a:xfrm>
          <a:off x="16370300" y="11713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62,216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69</xdr:row>
      <xdr:rowOff>108153</xdr:rowOff>
    </xdr:from>
    <xdr:to>
      <xdr:col>86</xdr:col>
      <xdr:colOff>25400</xdr:colOff>
      <xdr:row>69</xdr:row>
      <xdr:rowOff>108153</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a:off x="16230600" y="119382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73</xdr:row>
      <xdr:rowOff>15472</xdr:rowOff>
    </xdr:from>
    <xdr:to>
      <xdr:col>85</xdr:col>
      <xdr:colOff>127000</xdr:colOff>
      <xdr:row>73</xdr:row>
      <xdr:rowOff>98095</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flipV="1">
          <a:off x="15481300" y="12531322"/>
          <a:ext cx="838200" cy="82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73</xdr:row>
      <xdr:rowOff>153705</xdr:rowOff>
    </xdr:from>
    <xdr:ext cx="534377" cy="259045"/>
    <xdr:sp macro="" textlink="">
      <xdr:nvSpPr>
        <xdr:cNvPr id="629" name="公債費平均値テキスト">
          <a:extLst>
            <a:ext uri="{FF2B5EF4-FFF2-40B4-BE49-F238E27FC236}">
              <a16:creationId xmlns:a16="http://schemas.microsoft.com/office/drawing/2014/main" id="{00000000-0008-0000-0600-000075020000}"/>
            </a:ext>
          </a:extLst>
        </xdr:cNvPr>
        <xdr:cNvSpPr txBox="1"/>
      </xdr:nvSpPr>
      <xdr:spPr>
        <a:xfrm>
          <a:off x="16370300" y="126695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3828</xdr:rowOff>
    </xdr:from>
    <xdr:to>
      <xdr:col>85</xdr:col>
      <xdr:colOff>177800</xdr:colOff>
      <xdr:row>74</xdr:row>
      <xdr:rowOff>105428</xdr:rowOff>
    </xdr:to>
    <xdr:sp macro="" textlink="">
      <xdr:nvSpPr>
        <xdr:cNvPr id="630" name="フローチャート: 判断 629">
          <a:extLst>
            <a:ext uri="{FF2B5EF4-FFF2-40B4-BE49-F238E27FC236}">
              <a16:creationId xmlns:a16="http://schemas.microsoft.com/office/drawing/2014/main" id="{00000000-0008-0000-0600-000076020000}"/>
            </a:ext>
          </a:extLst>
        </xdr:cNvPr>
        <xdr:cNvSpPr/>
      </xdr:nvSpPr>
      <xdr:spPr>
        <a:xfrm>
          <a:off x="16268700" y="12691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73</xdr:row>
      <xdr:rowOff>43296</xdr:rowOff>
    </xdr:from>
    <xdr:to>
      <xdr:col>81</xdr:col>
      <xdr:colOff>50800</xdr:colOff>
      <xdr:row>73</xdr:row>
      <xdr:rowOff>98095</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a:off x="14592300" y="12559146"/>
          <a:ext cx="889000" cy="547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74</xdr:row>
      <xdr:rowOff>8759</xdr:rowOff>
    </xdr:from>
    <xdr:to>
      <xdr:col>81</xdr:col>
      <xdr:colOff>101600</xdr:colOff>
      <xdr:row>74</xdr:row>
      <xdr:rowOff>110359</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5430500" y="126960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101486</xdr:rowOff>
    </xdr:from>
    <xdr:ext cx="534377"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5214111" y="12788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73</xdr:row>
      <xdr:rowOff>43296</xdr:rowOff>
    </xdr:from>
    <xdr:to>
      <xdr:col>76</xdr:col>
      <xdr:colOff>114300</xdr:colOff>
      <xdr:row>73</xdr:row>
      <xdr:rowOff>59886</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flipV="1">
          <a:off x="13703300" y="12559146"/>
          <a:ext cx="889000" cy="16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74</xdr:row>
      <xdr:rowOff>32370</xdr:rowOff>
    </xdr:from>
    <xdr:to>
      <xdr:col>76</xdr:col>
      <xdr:colOff>165100</xdr:colOff>
      <xdr:row>74</xdr:row>
      <xdr:rowOff>133970</xdr:rowOff>
    </xdr:to>
    <xdr:sp macro="" textlink="">
      <xdr:nvSpPr>
        <xdr:cNvPr id="635" name="フローチャート: 判断 634">
          <a:extLst>
            <a:ext uri="{FF2B5EF4-FFF2-40B4-BE49-F238E27FC236}">
              <a16:creationId xmlns:a16="http://schemas.microsoft.com/office/drawing/2014/main" id="{00000000-0008-0000-0600-00007B020000}"/>
            </a:ext>
          </a:extLst>
        </xdr:cNvPr>
        <xdr:cNvSpPr/>
      </xdr:nvSpPr>
      <xdr:spPr>
        <a:xfrm>
          <a:off x="14541500" y="12719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125097</xdr:rowOff>
    </xdr:from>
    <xdr:ext cx="534377"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4325111" y="12812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73</xdr:row>
      <xdr:rowOff>59886</xdr:rowOff>
    </xdr:from>
    <xdr:to>
      <xdr:col>71</xdr:col>
      <xdr:colOff>177800</xdr:colOff>
      <xdr:row>73</xdr:row>
      <xdr:rowOff>83366</xdr:rowOff>
    </xdr:to>
    <xdr:cxnSp macro="">
      <xdr:nvCxnSpPr>
        <xdr:cNvPr id="637" name="直線コネクタ 636">
          <a:extLst>
            <a:ext uri="{FF2B5EF4-FFF2-40B4-BE49-F238E27FC236}">
              <a16:creationId xmlns:a16="http://schemas.microsoft.com/office/drawing/2014/main" id="{00000000-0008-0000-0600-00007D020000}"/>
            </a:ext>
          </a:extLst>
        </xdr:cNvPr>
        <xdr:cNvCxnSpPr/>
      </xdr:nvCxnSpPr>
      <xdr:spPr>
        <a:xfrm flipV="1">
          <a:off x="12814300" y="12575736"/>
          <a:ext cx="889000" cy="23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74</xdr:row>
      <xdr:rowOff>10164</xdr:rowOff>
    </xdr:from>
    <xdr:to>
      <xdr:col>72</xdr:col>
      <xdr:colOff>38100</xdr:colOff>
      <xdr:row>74</xdr:row>
      <xdr:rowOff>111764</xdr:rowOff>
    </xdr:to>
    <xdr:sp macro="" textlink="">
      <xdr:nvSpPr>
        <xdr:cNvPr id="638" name="フローチャート: 判断 637">
          <a:extLst>
            <a:ext uri="{FF2B5EF4-FFF2-40B4-BE49-F238E27FC236}">
              <a16:creationId xmlns:a16="http://schemas.microsoft.com/office/drawing/2014/main" id="{00000000-0008-0000-0600-00007E020000}"/>
            </a:ext>
          </a:extLst>
        </xdr:cNvPr>
        <xdr:cNvSpPr/>
      </xdr:nvSpPr>
      <xdr:spPr>
        <a:xfrm>
          <a:off x="13652500" y="12697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102891</xdr:rowOff>
    </xdr:from>
    <xdr:ext cx="534377"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3436111" y="12790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73</xdr:row>
      <xdr:rowOff>162281</xdr:rowOff>
    </xdr:from>
    <xdr:to>
      <xdr:col>67</xdr:col>
      <xdr:colOff>101600</xdr:colOff>
      <xdr:row>74</xdr:row>
      <xdr:rowOff>92431</xdr:rowOff>
    </xdr:to>
    <xdr:sp macro="" textlink="">
      <xdr:nvSpPr>
        <xdr:cNvPr id="640" name="フローチャート: 判断 639">
          <a:extLst>
            <a:ext uri="{FF2B5EF4-FFF2-40B4-BE49-F238E27FC236}">
              <a16:creationId xmlns:a16="http://schemas.microsoft.com/office/drawing/2014/main" id="{00000000-0008-0000-0600-000080020000}"/>
            </a:ext>
          </a:extLst>
        </xdr:cNvPr>
        <xdr:cNvSpPr/>
      </xdr:nvSpPr>
      <xdr:spPr>
        <a:xfrm>
          <a:off x="12763500" y="12678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83558</xdr:rowOff>
    </xdr:from>
    <xdr:ext cx="534377"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2547111" y="12770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72</xdr:row>
      <xdr:rowOff>136122</xdr:rowOff>
    </xdr:from>
    <xdr:to>
      <xdr:col>85</xdr:col>
      <xdr:colOff>177800</xdr:colOff>
      <xdr:row>73</xdr:row>
      <xdr:rowOff>66272</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6268700" y="12480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71</xdr:row>
      <xdr:rowOff>158999</xdr:rowOff>
    </xdr:from>
    <xdr:ext cx="534377" cy="259045"/>
    <xdr:sp macro="" textlink="">
      <xdr:nvSpPr>
        <xdr:cNvPr id="648" name="公債費該当値テキスト">
          <a:extLst>
            <a:ext uri="{FF2B5EF4-FFF2-40B4-BE49-F238E27FC236}">
              <a16:creationId xmlns:a16="http://schemas.microsoft.com/office/drawing/2014/main" id="{00000000-0008-0000-0600-000088020000}"/>
            </a:ext>
          </a:extLst>
        </xdr:cNvPr>
        <xdr:cNvSpPr txBox="1"/>
      </xdr:nvSpPr>
      <xdr:spPr>
        <a:xfrm>
          <a:off x="16370300" y="12331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73</xdr:row>
      <xdr:rowOff>47295</xdr:rowOff>
    </xdr:from>
    <xdr:to>
      <xdr:col>81</xdr:col>
      <xdr:colOff>101600</xdr:colOff>
      <xdr:row>73</xdr:row>
      <xdr:rowOff>148895</xdr:rowOff>
    </xdr:to>
    <xdr:sp macro="" textlink="">
      <xdr:nvSpPr>
        <xdr:cNvPr id="649" name="楕円 648">
          <a:extLst>
            <a:ext uri="{FF2B5EF4-FFF2-40B4-BE49-F238E27FC236}">
              <a16:creationId xmlns:a16="http://schemas.microsoft.com/office/drawing/2014/main" id="{00000000-0008-0000-0600-000089020000}"/>
            </a:ext>
          </a:extLst>
        </xdr:cNvPr>
        <xdr:cNvSpPr/>
      </xdr:nvSpPr>
      <xdr:spPr>
        <a:xfrm>
          <a:off x="15430500" y="12563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71</xdr:row>
      <xdr:rowOff>165422</xdr:rowOff>
    </xdr:from>
    <xdr:ext cx="534377"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5214111" y="12338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72</xdr:row>
      <xdr:rowOff>163946</xdr:rowOff>
    </xdr:from>
    <xdr:to>
      <xdr:col>76</xdr:col>
      <xdr:colOff>165100</xdr:colOff>
      <xdr:row>73</xdr:row>
      <xdr:rowOff>94096</xdr:rowOff>
    </xdr:to>
    <xdr:sp macro="" textlink="">
      <xdr:nvSpPr>
        <xdr:cNvPr id="651" name="楕円 650">
          <a:extLst>
            <a:ext uri="{FF2B5EF4-FFF2-40B4-BE49-F238E27FC236}">
              <a16:creationId xmlns:a16="http://schemas.microsoft.com/office/drawing/2014/main" id="{00000000-0008-0000-0600-00008B020000}"/>
            </a:ext>
          </a:extLst>
        </xdr:cNvPr>
        <xdr:cNvSpPr/>
      </xdr:nvSpPr>
      <xdr:spPr>
        <a:xfrm>
          <a:off x="14541500" y="12508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71</xdr:row>
      <xdr:rowOff>110623</xdr:rowOff>
    </xdr:from>
    <xdr:ext cx="534377"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4325111" y="12283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73</xdr:row>
      <xdr:rowOff>9086</xdr:rowOff>
    </xdr:from>
    <xdr:to>
      <xdr:col>72</xdr:col>
      <xdr:colOff>38100</xdr:colOff>
      <xdr:row>73</xdr:row>
      <xdr:rowOff>110686</xdr:rowOff>
    </xdr:to>
    <xdr:sp macro="" textlink="">
      <xdr:nvSpPr>
        <xdr:cNvPr id="653" name="楕円 652">
          <a:extLst>
            <a:ext uri="{FF2B5EF4-FFF2-40B4-BE49-F238E27FC236}">
              <a16:creationId xmlns:a16="http://schemas.microsoft.com/office/drawing/2014/main" id="{00000000-0008-0000-0600-00008D020000}"/>
            </a:ext>
          </a:extLst>
        </xdr:cNvPr>
        <xdr:cNvSpPr/>
      </xdr:nvSpPr>
      <xdr:spPr>
        <a:xfrm>
          <a:off x="13652500" y="12524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71</xdr:row>
      <xdr:rowOff>127213</xdr:rowOff>
    </xdr:from>
    <xdr:ext cx="534377"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3436111" y="12300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73</xdr:row>
      <xdr:rowOff>32566</xdr:rowOff>
    </xdr:from>
    <xdr:to>
      <xdr:col>67</xdr:col>
      <xdr:colOff>101600</xdr:colOff>
      <xdr:row>73</xdr:row>
      <xdr:rowOff>134166</xdr:rowOff>
    </xdr:to>
    <xdr:sp macro="" textlink="">
      <xdr:nvSpPr>
        <xdr:cNvPr id="655" name="楕円 654">
          <a:extLst>
            <a:ext uri="{FF2B5EF4-FFF2-40B4-BE49-F238E27FC236}">
              <a16:creationId xmlns:a16="http://schemas.microsoft.com/office/drawing/2014/main" id="{00000000-0008-0000-0600-00008F020000}"/>
            </a:ext>
          </a:extLst>
        </xdr:cNvPr>
        <xdr:cNvSpPr/>
      </xdr:nvSpPr>
      <xdr:spPr>
        <a:xfrm>
          <a:off x="12763500" y="12548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71</xdr:row>
      <xdr:rowOff>150693</xdr:rowOff>
    </xdr:from>
    <xdr:ext cx="534377"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2547111" y="12323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5" name="テキスト ボックス 664">
          <a:extLst>
            <a:ext uri="{FF2B5EF4-FFF2-40B4-BE49-F238E27FC236}">
              <a16:creationId xmlns:a16="http://schemas.microsoft.com/office/drawing/2014/main" id="{00000000-0008-0000-0600-000099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92</xdr:row>
      <xdr:rowOff>111777</xdr:rowOff>
    </xdr:from>
    <xdr:ext cx="531299"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1914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168927</xdr:rowOff>
    </xdr:from>
    <xdr:ext cx="531299"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1914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7" name="積立金グラフ枠">
          <a:extLst>
            <a:ext uri="{FF2B5EF4-FFF2-40B4-BE49-F238E27FC236}">
              <a16:creationId xmlns:a16="http://schemas.microsoft.com/office/drawing/2014/main" id="{00000000-0008-0000-0600-0000A5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86620</xdr:rowOff>
    </xdr:from>
    <xdr:to>
      <xdr:col>85</xdr:col>
      <xdr:colOff>126364</xdr:colOff>
      <xdr:row>98</xdr:row>
      <xdr:rowOff>120543</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flipV="1">
          <a:off x="16317595" y="15517120"/>
          <a:ext cx="1269" cy="14055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124370</xdr:rowOff>
    </xdr:from>
    <xdr:ext cx="378565" cy="259045"/>
    <xdr:sp macro="" textlink="">
      <xdr:nvSpPr>
        <xdr:cNvPr id="679" name="積立金最小値テキスト">
          <a:extLst>
            <a:ext uri="{FF2B5EF4-FFF2-40B4-BE49-F238E27FC236}">
              <a16:creationId xmlns:a16="http://schemas.microsoft.com/office/drawing/2014/main" id="{00000000-0008-0000-0600-0000A7020000}"/>
            </a:ext>
          </a:extLst>
        </xdr:cNvPr>
        <xdr:cNvSpPr txBox="1"/>
      </xdr:nvSpPr>
      <xdr:spPr>
        <a:xfrm>
          <a:off x="16370300" y="1692647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120543</xdr:rowOff>
    </xdr:from>
    <xdr:to>
      <xdr:col>86</xdr:col>
      <xdr:colOff>25400</xdr:colOff>
      <xdr:row>98</xdr:row>
      <xdr:rowOff>120543</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6230600" y="169226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33297</xdr:rowOff>
    </xdr:from>
    <xdr:ext cx="534377" cy="259045"/>
    <xdr:sp macro="" textlink="">
      <xdr:nvSpPr>
        <xdr:cNvPr id="681" name="積立金最大値テキスト">
          <a:extLst>
            <a:ext uri="{FF2B5EF4-FFF2-40B4-BE49-F238E27FC236}">
              <a16:creationId xmlns:a16="http://schemas.microsoft.com/office/drawing/2014/main" id="{00000000-0008-0000-0600-0000A9020000}"/>
            </a:ext>
          </a:extLst>
        </xdr:cNvPr>
        <xdr:cNvSpPr txBox="1"/>
      </xdr:nvSpPr>
      <xdr:spPr>
        <a:xfrm>
          <a:off x="16370300" y="15292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62,322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86620</xdr:rowOff>
    </xdr:from>
    <xdr:to>
      <xdr:col>86</xdr:col>
      <xdr:colOff>25400</xdr:colOff>
      <xdr:row>90</xdr:row>
      <xdr:rowOff>86620</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a:off x="16230600" y="15517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82184</xdr:rowOff>
    </xdr:from>
    <xdr:to>
      <xdr:col>85</xdr:col>
      <xdr:colOff>127000</xdr:colOff>
      <xdr:row>97</xdr:row>
      <xdr:rowOff>141574</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a:off x="15481300" y="16712834"/>
          <a:ext cx="838200" cy="59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168791</xdr:rowOff>
    </xdr:from>
    <xdr:ext cx="534377" cy="259045"/>
    <xdr:sp macro="" textlink="">
      <xdr:nvSpPr>
        <xdr:cNvPr id="684" name="積立金平均値テキスト">
          <a:extLst>
            <a:ext uri="{FF2B5EF4-FFF2-40B4-BE49-F238E27FC236}">
              <a16:creationId xmlns:a16="http://schemas.microsoft.com/office/drawing/2014/main" id="{00000000-0008-0000-0600-0000AC020000}"/>
            </a:ext>
          </a:extLst>
        </xdr:cNvPr>
        <xdr:cNvSpPr txBox="1"/>
      </xdr:nvSpPr>
      <xdr:spPr>
        <a:xfrm>
          <a:off x="16370300" y="1645654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145914</xdr:rowOff>
    </xdr:from>
    <xdr:to>
      <xdr:col>85</xdr:col>
      <xdr:colOff>177800</xdr:colOff>
      <xdr:row>97</xdr:row>
      <xdr:rowOff>76064</xdr:rowOff>
    </xdr:to>
    <xdr:sp macro="" textlink="">
      <xdr:nvSpPr>
        <xdr:cNvPr id="685" name="フローチャート: 判断 684">
          <a:extLst>
            <a:ext uri="{FF2B5EF4-FFF2-40B4-BE49-F238E27FC236}">
              <a16:creationId xmlns:a16="http://schemas.microsoft.com/office/drawing/2014/main" id="{00000000-0008-0000-0600-0000AD020000}"/>
            </a:ext>
          </a:extLst>
        </xdr:cNvPr>
        <xdr:cNvSpPr/>
      </xdr:nvSpPr>
      <xdr:spPr>
        <a:xfrm>
          <a:off x="16268700" y="16605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53152</xdr:rowOff>
    </xdr:from>
    <xdr:to>
      <xdr:col>81</xdr:col>
      <xdr:colOff>50800</xdr:colOff>
      <xdr:row>97</xdr:row>
      <xdr:rowOff>82184</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4592300" y="16683802"/>
          <a:ext cx="889000" cy="29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141363</xdr:rowOff>
    </xdr:from>
    <xdr:to>
      <xdr:col>81</xdr:col>
      <xdr:colOff>101600</xdr:colOff>
      <xdr:row>97</xdr:row>
      <xdr:rowOff>71513</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5430500" y="16600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88040</xdr:rowOff>
    </xdr:from>
    <xdr:ext cx="534377"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5214111" y="163757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53152</xdr:rowOff>
    </xdr:from>
    <xdr:to>
      <xdr:col>76</xdr:col>
      <xdr:colOff>114300</xdr:colOff>
      <xdr:row>98</xdr:row>
      <xdr:rowOff>64697</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flipV="1">
          <a:off x="13703300" y="16683802"/>
          <a:ext cx="889000" cy="1829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86775</xdr:rowOff>
    </xdr:from>
    <xdr:to>
      <xdr:col>76</xdr:col>
      <xdr:colOff>165100</xdr:colOff>
      <xdr:row>98</xdr:row>
      <xdr:rowOff>16925</xdr:rowOff>
    </xdr:to>
    <xdr:sp macro="" textlink="">
      <xdr:nvSpPr>
        <xdr:cNvPr id="690" name="フローチャート: 判断 689">
          <a:extLst>
            <a:ext uri="{FF2B5EF4-FFF2-40B4-BE49-F238E27FC236}">
              <a16:creationId xmlns:a16="http://schemas.microsoft.com/office/drawing/2014/main" id="{00000000-0008-0000-0600-0000B2020000}"/>
            </a:ext>
          </a:extLst>
        </xdr:cNvPr>
        <xdr:cNvSpPr/>
      </xdr:nvSpPr>
      <xdr:spPr>
        <a:xfrm>
          <a:off x="14541500" y="16717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98</xdr:row>
      <xdr:rowOff>8052</xdr:rowOff>
    </xdr:from>
    <xdr:ext cx="469744"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4357428" y="168101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64697</xdr:rowOff>
    </xdr:from>
    <xdr:to>
      <xdr:col>71</xdr:col>
      <xdr:colOff>177800</xdr:colOff>
      <xdr:row>98</xdr:row>
      <xdr:rowOff>97820</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flipV="1">
          <a:off x="12814300" y="16866797"/>
          <a:ext cx="889000" cy="331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121636</xdr:rowOff>
    </xdr:from>
    <xdr:to>
      <xdr:col>72</xdr:col>
      <xdr:colOff>38100</xdr:colOff>
      <xdr:row>98</xdr:row>
      <xdr:rowOff>51786</xdr:rowOff>
    </xdr:to>
    <xdr:sp macro=""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3652500" y="16752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96</xdr:row>
      <xdr:rowOff>68313</xdr:rowOff>
    </xdr:from>
    <xdr:ext cx="469744"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3468428" y="165275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125157</xdr:rowOff>
    </xdr:from>
    <xdr:to>
      <xdr:col>67</xdr:col>
      <xdr:colOff>101600</xdr:colOff>
      <xdr:row>98</xdr:row>
      <xdr:rowOff>55307</xdr:rowOff>
    </xdr:to>
    <xdr:sp macro="" textlink="">
      <xdr:nvSpPr>
        <xdr:cNvPr id="695" name="フローチャート: 判断 694">
          <a:extLst>
            <a:ext uri="{FF2B5EF4-FFF2-40B4-BE49-F238E27FC236}">
              <a16:creationId xmlns:a16="http://schemas.microsoft.com/office/drawing/2014/main" id="{00000000-0008-0000-0600-0000B7020000}"/>
            </a:ext>
          </a:extLst>
        </xdr:cNvPr>
        <xdr:cNvSpPr/>
      </xdr:nvSpPr>
      <xdr:spPr>
        <a:xfrm>
          <a:off x="12763500" y="16755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96</xdr:row>
      <xdr:rowOff>71834</xdr:rowOff>
    </xdr:from>
    <xdr:ext cx="469744"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2579428" y="165310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90774</xdr:rowOff>
    </xdr:from>
    <xdr:to>
      <xdr:col>85</xdr:col>
      <xdr:colOff>177800</xdr:colOff>
      <xdr:row>98</xdr:row>
      <xdr:rowOff>20924</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6268700" y="16721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69201</xdr:rowOff>
    </xdr:from>
    <xdr:ext cx="469744" cy="259045"/>
    <xdr:sp macro="" textlink="">
      <xdr:nvSpPr>
        <xdr:cNvPr id="703" name="積立金該当値テキスト">
          <a:extLst>
            <a:ext uri="{FF2B5EF4-FFF2-40B4-BE49-F238E27FC236}">
              <a16:creationId xmlns:a16="http://schemas.microsoft.com/office/drawing/2014/main" id="{00000000-0008-0000-0600-0000BF020000}"/>
            </a:ext>
          </a:extLst>
        </xdr:cNvPr>
        <xdr:cNvSpPr txBox="1"/>
      </xdr:nvSpPr>
      <xdr:spPr>
        <a:xfrm>
          <a:off x="16370300" y="166998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31384</xdr:rowOff>
    </xdr:from>
    <xdr:to>
      <xdr:col>81</xdr:col>
      <xdr:colOff>101600</xdr:colOff>
      <xdr:row>97</xdr:row>
      <xdr:rowOff>132984</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5430500" y="16662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124111</xdr:rowOff>
    </xdr:from>
    <xdr:ext cx="534377"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5214111" y="16754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2352</xdr:rowOff>
    </xdr:from>
    <xdr:to>
      <xdr:col>76</xdr:col>
      <xdr:colOff>165100</xdr:colOff>
      <xdr:row>97</xdr:row>
      <xdr:rowOff>103952</xdr:rowOff>
    </xdr:to>
    <xdr:sp macro="" textlink="">
      <xdr:nvSpPr>
        <xdr:cNvPr id="706" name="楕円 705">
          <a:extLst>
            <a:ext uri="{FF2B5EF4-FFF2-40B4-BE49-F238E27FC236}">
              <a16:creationId xmlns:a16="http://schemas.microsoft.com/office/drawing/2014/main" id="{00000000-0008-0000-0600-0000C2020000}"/>
            </a:ext>
          </a:extLst>
        </xdr:cNvPr>
        <xdr:cNvSpPr/>
      </xdr:nvSpPr>
      <xdr:spPr>
        <a:xfrm>
          <a:off x="14541500" y="16633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120479</xdr:rowOff>
    </xdr:from>
    <xdr:ext cx="534377"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4325111" y="16408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13897</xdr:rowOff>
    </xdr:from>
    <xdr:to>
      <xdr:col>72</xdr:col>
      <xdr:colOff>38100</xdr:colOff>
      <xdr:row>98</xdr:row>
      <xdr:rowOff>115497</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3652500" y="16815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98</xdr:row>
      <xdr:rowOff>106624</xdr:rowOff>
    </xdr:from>
    <xdr:ext cx="469744"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3468428" y="169087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47020</xdr:rowOff>
    </xdr:from>
    <xdr:to>
      <xdr:col>67</xdr:col>
      <xdr:colOff>101600</xdr:colOff>
      <xdr:row>98</xdr:row>
      <xdr:rowOff>148620</xdr:rowOff>
    </xdr:to>
    <xdr:sp macro="" textlink="">
      <xdr:nvSpPr>
        <xdr:cNvPr id="710" name="楕円 709">
          <a:extLst>
            <a:ext uri="{FF2B5EF4-FFF2-40B4-BE49-F238E27FC236}">
              <a16:creationId xmlns:a16="http://schemas.microsoft.com/office/drawing/2014/main" id="{00000000-0008-0000-0600-0000C6020000}"/>
            </a:ext>
          </a:extLst>
        </xdr:cNvPr>
        <xdr:cNvSpPr/>
      </xdr:nvSpPr>
      <xdr:spPr>
        <a:xfrm>
          <a:off x="12763500" y="16849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139747</xdr:rowOff>
    </xdr:from>
    <xdr:ext cx="469744"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2579428" y="16941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4" name="投資及び出資金グラフ枠">
          <a:extLst>
            <a:ext uri="{FF2B5EF4-FFF2-40B4-BE49-F238E27FC236}">
              <a16:creationId xmlns:a16="http://schemas.microsoft.com/office/drawing/2014/main" id="{00000000-0008-0000-0600-0000DE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121031</xdr:rowOff>
    </xdr:from>
    <xdr:to>
      <xdr:col>116</xdr:col>
      <xdr:colOff>62864</xdr:colOff>
      <xdr:row>39</xdr:row>
      <xdr:rowOff>44450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flipV="1">
          <a:off x="22159595" y="5264531"/>
          <a:ext cx="1269" cy="14664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36" name="投資及び出資金最小値テキスト">
          <a:extLst>
            <a:ext uri="{FF2B5EF4-FFF2-40B4-BE49-F238E27FC236}">
              <a16:creationId xmlns:a16="http://schemas.microsoft.com/office/drawing/2014/main" id="{00000000-0008-0000-0600-0000E0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67708</xdr:rowOff>
    </xdr:from>
    <xdr:ext cx="469744" cy="259045"/>
    <xdr:sp macro="" textlink="">
      <xdr:nvSpPr>
        <xdr:cNvPr id="738" name="投資及び出資金最大値テキスト">
          <a:extLst>
            <a:ext uri="{FF2B5EF4-FFF2-40B4-BE49-F238E27FC236}">
              <a16:creationId xmlns:a16="http://schemas.microsoft.com/office/drawing/2014/main" id="{00000000-0008-0000-0600-0000E2020000}"/>
            </a:ext>
          </a:extLst>
        </xdr:cNvPr>
        <xdr:cNvSpPr txBox="1"/>
      </xdr:nvSpPr>
      <xdr:spPr>
        <a:xfrm>
          <a:off x="22212300" y="50397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121031</xdr:rowOff>
    </xdr:from>
    <xdr:to>
      <xdr:col>116</xdr:col>
      <xdr:colOff>152400</xdr:colOff>
      <xdr:row>30</xdr:row>
      <xdr:rowOff>121031</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22072600" y="52645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42735</xdr:rowOff>
    </xdr:from>
    <xdr:to>
      <xdr:col>116</xdr:col>
      <xdr:colOff>63500</xdr:colOff>
      <xdr:row>39</xdr:row>
      <xdr:rowOff>43307</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flipV="1">
          <a:off x="21323300" y="6729285"/>
          <a:ext cx="838200" cy="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35</xdr:row>
      <xdr:rowOff>162260</xdr:rowOff>
    </xdr:from>
    <xdr:ext cx="469744" cy="259045"/>
    <xdr:sp macro="" textlink="">
      <xdr:nvSpPr>
        <xdr:cNvPr id="741" name="投資及び出資金平均値テキスト">
          <a:extLst>
            <a:ext uri="{FF2B5EF4-FFF2-40B4-BE49-F238E27FC236}">
              <a16:creationId xmlns:a16="http://schemas.microsoft.com/office/drawing/2014/main" id="{00000000-0008-0000-0600-0000E5020000}"/>
            </a:ext>
          </a:extLst>
        </xdr:cNvPr>
        <xdr:cNvSpPr txBox="1"/>
      </xdr:nvSpPr>
      <xdr:spPr>
        <a:xfrm>
          <a:off x="22212300" y="616301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139383</xdr:rowOff>
    </xdr:from>
    <xdr:to>
      <xdr:col>116</xdr:col>
      <xdr:colOff>114300</xdr:colOff>
      <xdr:row>37</xdr:row>
      <xdr:rowOff>69533</xdr:rowOff>
    </xdr:to>
    <xdr:sp macro="" textlink="">
      <xdr:nvSpPr>
        <xdr:cNvPr id="742" name="フローチャート: 判断 741">
          <a:extLst>
            <a:ext uri="{FF2B5EF4-FFF2-40B4-BE49-F238E27FC236}">
              <a16:creationId xmlns:a16="http://schemas.microsoft.com/office/drawing/2014/main" id="{00000000-0008-0000-0600-0000E6020000}"/>
            </a:ext>
          </a:extLst>
        </xdr:cNvPr>
        <xdr:cNvSpPr/>
      </xdr:nvSpPr>
      <xdr:spPr>
        <a:xfrm>
          <a:off x="22110700" y="6311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164465</xdr:rowOff>
    </xdr:from>
    <xdr:to>
      <xdr:col>111</xdr:col>
      <xdr:colOff>177800</xdr:colOff>
      <xdr:row>39</xdr:row>
      <xdr:rowOff>43307</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a:off x="20434300" y="6679565"/>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141859</xdr:rowOff>
    </xdr:from>
    <xdr:to>
      <xdr:col>112</xdr:col>
      <xdr:colOff>38100</xdr:colOff>
      <xdr:row>37</xdr:row>
      <xdr:rowOff>72009</xdr:rowOff>
    </xdr:to>
    <xdr:sp macro="" textlink="">
      <xdr:nvSpPr>
        <xdr:cNvPr id="744" name="フローチャート: 判断 743">
          <a:extLst>
            <a:ext uri="{FF2B5EF4-FFF2-40B4-BE49-F238E27FC236}">
              <a16:creationId xmlns:a16="http://schemas.microsoft.com/office/drawing/2014/main" id="{00000000-0008-0000-0600-0000E8020000}"/>
            </a:ext>
          </a:extLst>
        </xdr:cNvPr>
        <xdr:cNvSpPr/>
      </xdr:nvSpPr>
      <xdr:spPr>
        <a:xfrm>
          <a:off x="21272500" y="63140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35</xdr:row>
      <xdr:rowOff>88536</xdr:rowOff>
    </xdr:from>
    <xdr:ext cx="469744"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21088428" y="60892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75502</xdr:rowOff>
    </xdr:from>
    <xdr:to>
      <xdr:col>107</xdr:col>
      <xdr:colOff>50800</xdr:colOff>
      <xdr:row>38</xdr:row>
      <xdr:rowOff>164465</xdr:rowOff>
    </xdr:to>
    <xdr:cxnSp macro="">
      <xdr:nvCxnSpPr>
        <xdr:cNvPr id="746" name="直線コネクタ 745">
          <a:extLst>
            <a:ext uri="{FF2B5EF4-FFF2-40B4-BE49-F238E27FC236}">
              <a16:creationId xmlns:a16="http://schemas.microsoft.com/office/drawing/2014/main" id="{00000000-0008-0000-0600-0000EA020000}"/>
            </a:ext>
          </a:extLst>
        </xdr:cNvPr>
        <xdr:cNvCxnSpPr/>
      </xdr:nvCxnSpPr>
      <xdr:spPr>
        <a:xfrm>
          <a:off x="19545300" y="6590602"/>
          <a:ext cx="889000" cy="889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142430</xdr:rowOff>
    </xdr:from>
    <xdr:to>
      <xdr:col>107</xdr:col>
      <xdr:colOff>101600</xdr:colOff>
      <xdr:row>37</xdr:row>
      <xdr:rowOff>72580</xdr:rowOff>
    </xdr:to>
    <xdr:sp macro="" textlink="">
      <xdr:nvSpPr>
        <xdr:cNvPr id="747" name="フローチャート: 判断 746">
          <a:extLst>
            <a:ext uri="{FF2B5EF4-FFF2-40B4-BE49-F238E27FC236}">
              <a16:creationId xmlns:a16="http://schemas.microsoft.com/office/drawing/2014/main" id="{00000000-0008-0000-0600-0000EB020000}"/>
            </a:ext>
          </a:extLst>
        </xdr:cNvPr>
        <xdr:cNvSpPr/>
      </xdr:nvSpPr>
      <xdr:spPr>
        <a:xfrm>
          <a:off x="20383500" y="6314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35</xdr:row>
      <xdr:rowOff>89107</xdr:rowOff>
    </xdr:from>
    <xdr:ext cx="469744"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0199428" y="6089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19876</xdr:rowOff>
    </xdr:from>
    <xdr:to>
      <xdr:col>102</xdr:col>
      <xdr:colOff>114300</xdr:colOff>
      <xdr:row>38</xdr:row>
      <xdr:rowOff>75502</xdr:rowOff>
    </xdr:to>
    <xdr:cxnSp macro="">
      <xdr:nvCxnSpPr>
        <xdr:cNvPr id="749" name="直線コネクタ 748">
          <a:extLst>
            <a:ext uri="{FF2B5EF4-FFF2-40B4-BE49-F238E27FC236}">
              <a16:creationId xmlns:a16="http://schemas.microsoft.com/office/drawing/2014/main" id="{00000000-0008-0000-0600-0000ED020000}"/>
            </a:ext>
          </a:extLst>
        </xdr:cNvPr>
        <xdr:cNvCxnSpPr/>
      </xdr:nvCxnSpPr>
      <xdr:spPr>
        <a:xfrm>
          <a:off x="18656300" y="6534976"/>
          <a:ext cx="889000" cy="556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117284</xdr:rowOff>
    </xdr:from>
    <xdr:to>
      <xdr:col>102</xdr:col>
      <xdr:colOff>165100</xdr:colOff>
      <xdr:row>37</xdr:row>
      <xdr:rowOff>47434</xdr:rowOff>
    </xdr:to>
    <xdr:sp macro="" textlink="">
      <xdr:nvSpPr>
        <xdr:cNvPr id="750" name="フローチャート: 判断 749">
          <a:extLst>
            <a:ext uri="{FF2B5EF4-FFF2-40B4-BE49-F238E27FC236}">
              <a16:creationId xmlns:a16="http://schemas.microsoft.com/office/drawing/2014/main" id="{00000000-0008-0000-0600-0000EE020000}"/>
            </a:ext>
          </a:extLst>
        </xdr:cNvPr>
        <xdr:cNvSpPr/>
      </xdr:nvSpPr>
      <xdr:spPr>
        <a:xfrm>
          <a:off x="19494500" y="6289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35</xdr:row>
      <xdr:rowOff>63961</xdr:rowOff>
    </xdr:from>
    <xdr:ext cx="469744"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19310428" y="60647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111570</xdr:rowOff>
    </xdr:from>
    <xdr:to>
      <xdr:col>98</xdr:col>
      <xdr:colOff>38100</xdr:colOff>
      <xdr:row>37</xdr:row>
      <xdr:rowOff>41720</xdr:rowOff>
    </xdr:to>
    <xdr:sp macro="" textlink="">
      <xdr:nvSpPr>
        <xdr:cNvPr id="752" name="フローチャート: 判断 751">
          <a:extLst>
            <a:ext uri="{FF2B5EF4-FFF2-40B4-BE49-F238E27FC236}">
              <a16:creationId xmlns:a16="http://schemas.microsoft.com/office/drawing/2014/main" id="{00000000-0008-0000-0600-0000F0020000}"/>
            </a:ext>
          </a:extLst>
        </xdr:cNvPr>
        <xdr:cNvSpPr/>
      </xdr:nvSpPr>
      <xdr:spPr>
        <a:xfrm>
          <a:off x="18605500" y="6283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35</xdr:row>
      <xdr:rowOff>58247</xdr:rowOff>
    </xdr:from>
    <xdr:ext cx="469744"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18421428" y="6058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163385</xdr:rowOff>
    </xdr:from>
    <xdr:to>
      <xdr:col>116</xdr:col>
      <xdr:colOff>114300</xdr:colOff>
      <xdr:row>39</xdr:row>
      <xdr:rowOff>93535</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22110700" y="6678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78312</xdr:rowOff>
    </xdr:from>
    <xdr:ext cx="249299" cy="259045"/>
    <xdr:sp macro="" textlink="">
      <xdr:nvSpPr>
        <xdr:cNvPr id="760" name="投資及び出資金該当値テキスト">
          <a:extLst>
            <a:ext uri="{FF2B5EF4-FFF2-40B4-BE49-F238E27FC236}">
              <a16:creationId xmlns:a16="http://schemas.microsoft.com/office/drawing/2014/main" id="{00000000-0008-0000-0600-0000F8020000}"/>
            </a:ext>
          </a:extLst>
        </xdr:cNvPr>
        <xdr:cNvSpPr txBox="1"/>
      </xdr:nvSpPr>
      <xdr:spPr>
        <a:xfrm>
          <a:off x="22212300" y="659341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163957</xdr:rowOff>
    </xdr:from>
    <xdr:to>
      <xdr:col>112</xdr:col>
      <xdr:colOff>38100</xdr:colOff>
      <xdr:row>39</xdr:row>
      <xdr:rowOff>94107</xdr:rowOff>
    </xdr:to>
    <xdr:sp macro="" textlink="">
      <xdr:nvSpPr>
        <xdr:cNvPr id="761" name="楕円 760">
          <a:extLst>
            <a:ext uri="{FF2B5EF4-FFF2-40B4-BE49-F238E27FC236}">
              <a16:creationId xmlns:a16="http://schemas.microsoft.com/office/drawing/2014/main" id="{00000000-0008-0000-0600-0000F9020000}"/>
            </a:ext>
          </a:extLst>
        </xdr:cNvPr>
        <xdr:cNvSpPr/>
      </xdr:nvSpPr>
      <xdr:spPr>
        <a:xfrm>
          <a:off x="21272500" y="6679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85234</xdr:rowOff>
    </xdr:from>
    <xdr:ext cx="249299"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21198650" y="677178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113665</xdr:rowOff>
    </xdr:from>
    <xdr:to>
      <xdr:col>107</xdr:col>
      <xdr:colOff>101600</xdr:colOff>
      <xdr:row>39</xdr:row>
      <xdr:rowOff>43815</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20383500" y="6628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39</xdr:row>
      <xdr:rowOff>34942</xdr:rowOff>
    </xdr:from>
    <xdr:ext cx="378565"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20245017" y="67214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24702</xdr:rowOff>
    </xdr:from>
    <xdr:to>
      <xdr:col>102</xdr:col>
      <xdr:colOff>165100</xdr:colOff>
      <xdr:row>38</xdr:row>
      <xdr:rowOff>126302</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19494500" y="6539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38</xdr:row>
      <xdr:rowOff>117429</xdr:rowOff>
    </xdr:from>
    <xdr:ext cx="378565"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19356017" y="66325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140526</xdr:rowOff>
    </xdr:from>
    <xdr:to>
      <xdr:col>98</xdr:col>
      <xdr:colOff>38100</xdr:colOff>
      <xdr:row>38</xdr:row>
      <xdr:rowOff>70676</xdr:rowOff>
    </xdr:to>
    <xdr:sp macro="" textlink="">
      <xdr:nvSpPr>
        <xdr:cNvPr id="767" name="楕円 766">
          <a:extLst>
            <a:ext uri="{FF2B5EF4-FFF2-40B4-BE49-F238E27FC236}">
              <a16:creationId xmlns:a16="http://schemas.microsoft.com/office/drawing/2014/main" id="{00000000-0008-0000-0600-0000FF020000}"/>
            </a:ext>
          </a:extLst>
        </xdr:cNvPr>
        <xdr:cNvSpPr/>
      </xdr:nvSpPr>
      <xdr:spPr>
        <a:xfrm>
          <a:off x="18605500" y="6484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38</xdr:row>
      <xdr:rowOff>61803</xdr:rowOff>
    </xdr:from>
    <xdr:ext cx="469744"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18421428" y="65769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7" name="テキスト ボックス 776">
          <a:extLst>
            <a:ext uri="{FF2B5EF4-FFF2-40B4-BE49-F238E27FC236}">
              <a16:creationId xmlns:a16="http://schemas.microsoft.com/office/drawing/2014/main" id="{00000000-0008-0000-0600-000009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8" name="直線コネクタ 777">
          <a:extLst>
            <a:ext uri="{FF2B5EF4-FFF2-40B4-BE49-F238E27FC236}">
              <a16:creationId xmlns:a16="http://schemas.microsoft.com/office/drawing/2014/main" id="{00000000-0008-0000-0600-00000A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1" name="貸付金グラフ枠">
          <a:extLst>
            <a:ext uri="{FF2B5EF4-FFF2-40B4-BE49-F238E27FC236}">
              <a16:creationId xmlns:a16="http://schemas.microsoft.com/office/drawing/2014/main" id="{00000000-0008-0000-0600-000017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121393</xdr:rowOff>
    </xdr:from>
    <xdr:to>
      <xdr:col>116</xdr:col>
      <xdr:colOff>62864</xdr:colOff>
      <xdr:row>59</xdr:row>
      <xdr:rowOff>43612</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flipV="1">
          <a:off x="22159595" y="8693893"/>
          <a:ext cx="1269" cy="14652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47439</xdr:rowOff>
    </xdr:from>
    <xdr:ext cx="313932" cy="259045"/>
    <xdr:sp macro="" textlink="">
      <xdr:nvSpPr>
        <xdr:cNvPr id="793" name="貸付金最小値テキスト">
          <a:extLst>
            <a:ext uri="{FF2B5EF4-FFF2-40B4-BE49-F238E27FC236}">
              <a16:creationId xmlns:a16="http://schemas.microsoft.com/office/drawing/2014/main" id="{00000000-0008-0000-0600-000019030000}"/>
            </a:ext>
          </a:extLst>
        </xdr:cNvPr>
        <xdr:cNvSpPr txBox="1"/>
      </xdr:nvSpPr>
      <xdr:spPr>
        <a:xfrm>
          <a:off x="22212300" y="1016298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43612</xdr:rowOff>
    </xdr:from>
    <xdr:to>
      <xdr:col>116</xdr:col>
      <xdr:colOff>152400</xdr:colOff>
      <xdr:row>59</xdr:row>
      <xdr:rowOff>43612</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22072600" y="101591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68070</xdr:rowOff>
    </xdr:from>
    <xdr:ext cx="534377" cy="259045"/>
    <xdr:sp macro="" textlink="">
      <xdr:nvSpPr>
        <xdr:cNvPr id="795" name="貸付金最大値テキスト">
          <a:extLst>
            <a:ext uri="{FF2B5EF4-FFF2-40B4-BE49-F238E27FC236}">
              <a16:creationId xmlns:a16="http://schemas.microsoft.com/office/drawing/2014/main" id="{00000000-0008-0000-0600-00001B030000}"/>
            </a:ext>
          </a:extLst>
        </xdr:cNvPr>
        <xdr:cNvSpPr txBox="1"/>
      </xdr:nvSpPr>
      <xdr:spPr>
        <a:xfrm>
          <a:off x="22212300" y="8469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76,961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121393</xdr:rowOff>
    </xdr:from>
    <xdr:to>
      <xdr:col>116</xdr:col>
      <xdr:colOff>152400</xdr:colOff>
      <xdr:row>50</xdr:row>
      <xdr:rowOff>121393</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22072600" y="86938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97942</xdr:rowOff>
    </xdr:from>
    <xdr:to>
      <xdr:col>116</xdr:col>
      <xdr:colOff>63500</xdr:colOff>
      <xdr:row>58</xdr:row>
      <xdr:rowOff>127660</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a:off x="21323300" y="10042042"/>
          <a:ext cx="838200" cy="29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44645</xdr:rowOff>
    </xdr:from>
    <xdr:ext cx="469744" cy="259045"/>
    <xdr:sp macro="" textlink="">
      <xdr:nvSpPr>
        <xdr:cNvPr id="798" name="貸付金平均値テキスト">
          <a:extLst>
            <a:ext uri="{FF2B5EF4-FFF2-40B4-BE49-F238E27FC236}">
              <a16:creationId xmlns:a16="http://schemas.microsoft.com/office/drawing/2014/main" id="{00000000-0008-0000-0600-00001E030000}"/>
            </a:ext>
          </a:extLst>
        </xdr:cNvPr>
        <xdr:cNvSpPr txBox="1"/>
      </xdr:nvSpPr>
      <xdr:spPr>
        <a:xfrm>
          <a:off x="22212300" y="981729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21768</xdr:rowOff>
    </xdr:from>
    <xdr:to>
      <xdr:col>116</xdr:col>
      <xdr:colOff>114300</xdr:colOff>
      <xdr:row>58</xdr:row>
      <xdr:rowOff>123368</xdr:rowOff>
    </xdr:to>
    <xdr:sp macro="" textlink="">
      <xdr:nvSpPr>
        <xdr:cNvPr id="799" name="フローチャート: 判断 798">
          <a:extLst>
            <a:ext uri="{FF2B5EF4-FFF2-40B4-BE49-F238E27FC236}">
              <a16:creationId xmlns:a16="http://schemas.microsoft.com/office/drawing/2014/main" id="{00000000-0008-0000-0600-00001F030000}"/>
            </a:ext>
          </a:extLst>
        </xdr:cNvPr>
        <xdr:cNvSpPr/>
      </xdr:nvSpPr>
      <xdr:spPr>
        <a:xfrm>
          <a:off x="22110700" y="9965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97942</xdr:rowOff>
    </xdr:from>
    <xdr:to>
      <xdr:col>111</xdr:col>
      <xdr:colOff>177800</xdr:colOff>
      <xdr:row>58</xdr:row>
      <xdr:rowOff>129642</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flipV="1">
          <a:off x="20434300" y="10042042"/>
          <a:ext cx="889000" cy="31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9481</xdr:rowOff>
    </xdr:from>
    <xdr:to>
      <xdr:col>112</xdr:col>
      <xdr:colOff>38100</xdr:colOff>
      <xdr:row>58</xdr:row>
      <xdr:rowOff>111081</xdr:rowOff>
    </xdr:to>
    <xdr:sp macro="" textlink="">
      <xdr:nvSpPr>
        <xdr:cNvPr id="801" name="フローチャート: 判断 800">
          <a:extLst>
            <a:ext uri="{FF2B5EF4-FFF2-40B4-BE49-F238E27FC236}">
              <a16:creationId xmlns:a16="http://schemas.microsoft.com/office/drawing/2014/main" id="{00000000-0008-0000-0600-000021030000}"/>
            </a:ext>
          </a:extLst>
        </xdr:cNvPr>
        <xdr:cNvSpPr/>
      </xdr:nvSpPr>
      <xdr:spPr>
        <a:xfrm>
          <a:off x="21272500" y="9953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127608</xdr:rowOff>
    </xdr:from>
    <xdr:ext cx="469744"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21088428" y="97288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127146</xdr:rowOff>
    </xdr:from>
    <xdr:to>
      <xdr:col>107</xdr:col>
      <xdr:colOff>50800</xdr:colOff>
      <xdr:row>58</xdr:row>
      <xdr:rowOff>129642</xdr:rowOff>
    </xdr:to>
    <xdr:cxnSp macro="">
      <xdr:nvCxnSpPr>
        <xdr:cNvPr id="803" name="直線コネクタ 802">
          <a:extLst>
            <a:ext uri="{FF2B5EF4-FFF2-40B4-BE49-F238E27FC236}">
              <a16:creationId xmlns:a16="http://schemas.microsoft.com/office/drawing/2014/main" id="{00000000-0008-0000-0600-000023030000}"/>
            </a:ext>
          </a:extLst>
        </xdr:cNvPr>
        <xdr:cNvCxnSpPr/>
      </xdr:nvCxnSpPr>
      <xdr:spPr>
        <a:xfrm>
          <a:off x="19545300" y="10071246"/>
          <a:ext cx="889000" cy="2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160547</xdr:rowOff>
    </xdr:from>
    <xdr:to>
      <xdr:col>107</xdr:col>
      <xdr:colOff>101600</xdr:colOff>
      <xdr:row>58</xdr:row>
      <xdr:rowOff>90697</xdr:rowOff>
    </xdr:to>
    <xdr:sp macro="" textlink="">
      <xdr:nvSpPr>
        <xdr:cNvPr id="804" name="フローチャート: 判断 803">
          <a:extLst>
            <a:ext uri="{FF2B5EF4-FFF2-40B4-BE49-F238E27FC236}">
              <a16:creationId xmlns:a16="http://schemas.microsoft.com/office/drawing/2014/main" id="{00000000-0008-0000-0600-000024030000}"/>
            </a:ext>
          </a:extLst>
        </xdr:cNvPr>
        <xdr:cNvSpPr/>
      </xdr:nvSpPr>
      <xdr:spPr>
        <a:xfrm>
          <a:off x="20383500" y="9933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107224</xdr:rowOff>
    </xdr:from>
    <xdr:ext cx="469744"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20199428" y="97084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127146</xdr:rowOff>
    </xdr:from>
    <xdr:to>
      <xdr:col>102</xdr:col>
      <xdr:colOff>114300</xdr:colOff>
      <xdr:row>58</xdr:row>
      <xdr:rowOff>129337</xdr:rowOff>
    </xdr:to>
    <xdr:cxnSp macro="">
      <xdr:nvCxnSpPr>
        <xdr:cNvPr id="806" name="直線コネクタ 805">
          <a:extLst>
            <a:ext uri="{FF2B5EF4-FFF2-40B4-BE49-F238E27FC236}">
              <a16:creationId xmlns:a16="http://schemas.microsoft.com/office/drawing/2014/main" id="{00000000-0008-0000-0600-000026030000}"/>
            </a:ext>
          </a:extLst>
        </xdr:cNvPr>
        <xdr:cNvCxnSpPr/>
      </xdr:nvCxnSpPr>
      <xdr:spPr>
        <a:xfrm flipV="1">
          <a:off x="18656300" y="10071246"/>
          <a:ext cx="889000" cy="2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44285</xdr:rowOff>
    </xdr:from>
    <xdr:to>
      <xdr:col>102</xdr:col>
      <xdr:colOff>165100</xdr:colOff>
      <xdr:row>58</xdr:row>
      <xdr:rowOff>145885</xdr:rowOff>
    </xdr:to>
    <xdr:sp macro="" textlink="">
      <xdr:nvSpPr>
        <xdr:cNvPr id="807" name="フローチャート: 判断 806">
          <a:extLst>
            <a:ext uri="{FF2B5EF4-FFF2-40B4-BE49-F238E27FC236}">
              <a16:creationId xmlns:a16="http://schemas.microsoft.com/office/drawing/2014/main" id="{00000000-0008-0000-0600-000027030000}"/>
            </a:ext>
          </a:extLst>
        </xdr:cNvPr>
        <xdr:cNvSpPr/>
      </xdr:nvSpPr>
      <xdr:spPr>
        <a:xfrm>
          <a:off x="19494500" y="9988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162412</xdr:rowOff>
    </xdr:from>
    <xdr:ext cx="469744"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19310428" y="9763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37560</xdr:rowOff>
    </xdr:from>
    <xdr:to>
      <xdr:col>98</xdr:col>
      <xdr:colOff>38100</xdr:colOff>
      <xdr:row>58</xdr:row>
      <xdr:rowOff>139160</xdr:rowOff>
    </xdr:to>
    <xdr:sp macro="" textlink="">
      <xdr:nvSpPr>
        <xdr:cNvPr id="809" name="フローチャート: 判断 808">
          <a:extLst>
            <a:ext uri="{FF2B5EF4-FFF2-40B4-BE49-F238E27FC236}">
              <a16:creationId xmlns:a16="http://schemas.microsoft.com/office/drawing/2014/main" id="{00000000-0008-0000-0600-000029030000}"/>
            </a:ext>
          </a:extLst>
        </xdr:cNvPr>
        <xdr:cNvSpPr/>
      </xdr:nvSpPr>
      <xdr:spPr>
        <a:xfrm>
          <a:off x="18605500" y="9981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155687</xdr:rowOff>
    </xdr:from>
    <xdr:ext cx="469744"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18421428" y="9756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76860</xdr:rowOff>
    </xdr:from>
    <xdr:to>
      <xdr:col>116</xdr:col>
      <xdr:colOff>114300</xdr:colOff>
      <xdr:row>59</xdr:row>
      <xdr:rowOff>7010</xdr:rowOff>
    </xdr:to>
    <xdr:sp macro="" textlink="">
      <xdr:nvSpPr>
        <xdr:cNvPr id="816" name="楕円 815">
          <a:extLst>
            <a:ext uri="{FF2B5EF4-FFF2-40B4-BE49-F238E27FC236}">
              <a16:creationId xmlns:a16="http://schemas.microsoft.com/office/drawing/2014/main" id="{00000000-0008-0000-0600-000030030000}"/>
            </a:ext>
          </a:extLst>
        </xdr:cNvPr>
        <xdr:cNvSpPr/>
      </xdr:nvSpPr>
      <xdr:spPr>
        <a:xfrm>
          <a:off x="22110700" y="10020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194</xdr:rowOff>
    </xdr:from>
    <xdr:ext cx="469744" cy="259045"/>
    <xdr:sp macro="" textlink="">
      <xdr:nvSpPr>
        <xdr:cNvPr id="817" name="貸付金該当値テキスト">
          <a:extLst>
            <a:ext uri="{FF2B5EF4-FFF2-40B4-BE49-F238E27FC236}">
              <a16:creationId xmlns:a16="http://schemas.microsoft.com/office/drawing/2014/main" id="{00000000-0008-0000-0600-000031030000}"/>
            </a:ext>
          </a:extLst>
        </xdr:cNvPr>
        <xdr:cNvSpPr txBox="1"/>
      </xdr:nvSpPr>
      <xdr:spPr>
        <a:xfrm>
          <a:off x="22212300" y="99442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47142</xdr:rowOff>
    </xdr:from>
    <xdr:to>
      <xdr:col>112</xdr:col>
      <xdr:colOff>38100</xdr:colOff>
      <xdr:row>58</xdr:row>
      <xdr:rowOff>148742</xdr:rowOff>
    </xdr:to>
    <xdr:sp macro="" textlink="">
      <xdr:nvSpPr>
        <xdr:cNvPr id="818" name="楕円 817">
          <a:extLst>
            <a:ext uri="{FF2B5EF4-FFF2-40B4-BE49-F238E27FC236}">
              <a16:creationId xmlns:a16="http://schemas.microsoft.com/office/drawing/2014/main" id="{00000000-0008-0000-0600-000032030000}"/>
            </a:ext>
          </a:extLst>
        </xdr:cNvPr>
        <xdr:cNvSpPr/>
      </xdr:nvSpPr>
      <xdr:spPr>
        <a:xfrm>
          <a:off x="21272500" y="9991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139869</xdr:rowOff>
    </xdr:from>
    <xdr:ext cx="469744"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21088428" y="100839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78842</xdr:rowOff>
    </xdr:from>
    <xdr:to>
      <xdr:col>107</xdr:col>
      <xdr:colOff>101600</xdr:colOff>
      <xdr:row>59</xdr:row>
      <xdr:rowOff>8992</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20383500" y="10022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119</xdr:rowOff>
    </xdr:from>
    <xdr:ext cx="469744"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20199428" y="101156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76346</xdr:rowOff>
    </xdr:from>
    <xdr:to>
      <xdr:col>102</xdr:col>
      <xdr:colOff>165100</xdr:colOff>
      <xdr:row>59</xdr:row>
      <xdr:rowOff>6496</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19494500" y="10020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169073</xdr:rowOff>
    </xdr:from>
    <xdr:ext cx="469744"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9310428" y="101131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78537</xdr:rowOff>
    </xdr:from>
    <xdr:to>
      <xdr:col>98</xdr:col>
      <xdr:colOff>38100</xdr:colOff>
      <xdr:row>59</xdr:row>
      <xdr:rowOff>8687</xdr:rowOff>
    </xdr:to>
    <xdr:sp macro="" textlink="">
      <xdr:nvSpPr>
        <xdr:cNvPr id="824" name="楕円 823">
          <a:extLst>
            <a:ext uri="{FF2B5EF4-FFF2-40B4-BE49-F238E27FC236}">
              <a16:creationId xmlns:a16="http://schemas.microsoft.com/office/drawing/2014/main" id="{00000000-0008-0000-0600-000038030000}"/>
            </a:ext>
          </a:extLst>
        </xdr:cNvPr>
        <xdr:cNvSpPr/>
      </xdr:nvSpPr>
      <xdr:spPr>
        <a:xfrm>
          <a:off x="18605500" y="10022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171264</xdr:rowOff>
    </xdr:from>
    <xdr:ext cx="469744"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18421428" y="101153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92727</xdr:rowOff>
    </xdr:from>
    <xdr:ext cx="53129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756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9" name="繰出金グラフ枠">
          <a:extLst>
            <a:ext uri="{FF2B5EF4-FFF2-40B4-BE49-F238E27FC236}">
              <a16:creationId xmlns:a16="http://schemas.microsoft.com/office/drawing/2014/main" id="{00000000-0008-0000-0600-000051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70701</xdr:rowOff>
    </xdr:from>
    <xdr:to>
      <xdr:col>116</xdr:col>
      <xdr:colOff>62864</xdr:colOff>
      <xdr:row>78</xdr:row>
      <xdr:rowOff>97561</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flipV="1">
          <a:off x="22159595" y="12243651"/>
          <a:ext cx="1269" cy="12270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101388</xdr:rowOff>
    </xdr:from>
    <xdr:ext cx="534377" cy="259045"/>
    <xdr:sp macro="" textlink="">
      <xdr:nvSpPr>
        <xdr:cNvPr id="851" name="繰出金最小値テキスト">
          <a:extLst>
            <a:ext uri="{FF2B5EF4-FFF2-40B4-BE49-F238E27FC236}">
              <a16:creationId xmlns:a16="http://schemas.microsoft.com/office/drawing/2014/main" id="{00000000-0008-0000-0600-000053030000}"/>
            </a:ext>
          </a:extLst>
        </xdr:cNvPr>
        <xdr:cNvSpPr txBox="1"/>
      </xdr:nvSpPr>
      <xdr:spPr>
        <a:xfrm>
          <a:off x="22212300" y="134744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23,106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97561</xdr:rowOff>
    </xdr:from>
    <xdr:to>
      <xdr:col>116</xdr:col>
      <xdr:colOff>152400</xdr:colOff>
      <xdr:row>78</xdr:row>
      <xdr:rowOff>97561</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22072600" y="134706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17378</xdr:rowOff>
    </xdr:from>
    <xdr:ext cx="534377" cy="259045"/>
    <xdr:sp macro="" textlink="">
      <xdr:nvSpPr>
        <xdr:cNvPr id="853" name="繰出金最大値テキスト">
          <a:extLst>
            <a:ext uri="{FF2B5EF4-FFF2-40B4-BE49-F238E27FC236}">
              <a16:creationId xmlns:a16="http://schemas.microsoft.com/office/drawing/2014/main" id="{00000000-0008-0000-0600-000055030000}"/>
            </a:ext>
          </a:extLst>
        </xdr:cNvPr>
        <xdr:cNvSpPr txBox="1"/>
      </xdr:nvSpPr>
      <xdr:spPr>
        <a:xfrm>
          <a:off x="22212300" y="12018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55,311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70701</xdr:rowOff>
    </xdr:from>
    <xdr:to>
      <xdr:col>116</xdr:col>
      <xdr:colOff>152400</xdr:colOff>
      <xdr:row>71</xdr:row>
      <xdr:rowOff>70701</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a:off x="22072600" y="122436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47155</xdr:rowOff>
    </xdr:from>
    <xdr:to>
      <xdr:col>116</xdr:col>
      <xdr:colOff>63500</xdr:colOff>
      <xdr:row>75</xdr:row>
      <xdr:rowOff>127241</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flipV="1">
          <a:off x="21323300" y="12905905"/>
          <a:ext cx="838200" cy="80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164482</xdr:rowOff>
    </xdr:from>
    <xdr:ext cx="534377" cy="259045"/>
    <xdr:sp macro="" textlink="">
      <xdr:nvSpPr>
        <xdr:cNvPr id="856" name="繰出金平均値テキスト">
          <a:extLst>
            <a:ext uri="{FF2B5EF4-FFF2-40B4-BE49-F238E27FC236}">
              <a16:creationId xmlns:a16="http://schemas.microsoft.com/office/drawing/2014/main" id="{00000000-0008-0000-0600-000058030000}"/>
            </a:ext>
          </a:extLst>
        </xdr:cNvPr>
        <xdr:cNvSpPr txBox="1"/>
      </xdr:nvSpPr>
      <xdr:spPr>
        <a:xfrm>
          <a:off x="22212300" y="128517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14605</xdr:rowOff>
    </xdr:from>
    <xdr:to>
      <xdr:col>116</xdr:col>
      <xdr:colOff>114300</xdr:colOff>
      <xdr:row>75</xdr:row>
      <xdr:rowOff>116205</xdr:rowOff>
    </xdr:to>
    <xdr:sp macro="" textlink="">
      <xdr:nvSpPr>
        <xdr:cNvPr id="857" name="フローチャート: 判断 856">
          <a:extLst>
            <a:ext uri="{FF2B5EF4-FFF2-40B4-BE49-F238E27FC236}">
              <a16:creationId xmlns:a16="http://schemas.microsoft.com/office/drawing/2014/main" id="{00000000-0008-0000-0600-000059030000}"/>
            </a:ext>
          </a:extLst>
        </xdr:cNvPr>
        <xdr:cNvSpPr/>
      </xdr:nvSpPr>
      <xdr:spPr>
        <a:xfrm>
          <a:off x="22110700" y="12873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94285</xdr:rowOff>
    </xdr:from>
    <xdr:to>
      <xdr:col>111</xdr:col>
      <xdr:colOff>177800</xdr:colOff>
      <xdr:row>75</xdr:row>
      <xdr:rowOff>127241</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a:off x="20434300" y="12953035"/>
          <a:ext cx="889000" cy="32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47142</xdr:rowOff>
    </xdr:from>
    <xdr:to>
      <xdr:col>112</xdr:col>
      <xdr:colOff>38100</xdr:colOff>
      <xdr:row>75</xdr:row>
      <xdr:rowOff>148741</xdr:rowOff>
    </xdr:to>
    <xdr:sp macro="" textlink="">
      <xdr:nvSpPr>
        <xdr:cNvPr id="859" name="フローチャート: 判断 858">
          <a:extLst>
            <a:ext uri="{FF2B5EF4-FFF2-40B4-BE49-F238E27FC236}">
              <a16:creationId xmlns:a16="http://schemas.microsoft.com/office/drawing/2014/main" id="{00000000-0008-0000-0600-00005B030000}"/>
            </a:ext>
          </a:extLst>
        </xdr:cNvPr>
        <xdr:cNvSpPr/>
      </xdr:nvSpPr>
      <xdr:spPr>
        <a:xfrm>
          <a:off x="21272500" y="12905892"/>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165269</xdr:rowOff>
    </xdr:from>
    <xdr:ext cx="534377"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21056111" y="12681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94285</xdr:rowOff>
    </xdr:from>
    <xdr:to>
      <xdr:col>107</xdr:col>
      <xdr:colOff>50800</xdr:colOff>
      <xdr:row>76</xdr:row>
      <xdr:rowOff>25591</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flipV="1">
          <a:off x="19545300" y="12953035"/>
          <a:ext cx="889000" cy="1027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63830</xdr:rowOff>
    </xdr:from>
    <xdr:to>
      <xdr:col>107</xdr:col>
      <xdr:colOff>101600</xdr:colOff>
      <xdr:row>75</xdr:row>
      <xdr:rowOff>165430</xdr:rowOff>
    </xdr:to>
    <xdr:sp macro="" textlink="">
      <xdr:nvSpPr>
        <xdr:cNvPr id="862" name="フローチャート: 判断 861">
          <a:extLst>
            <a:ext uri="{FF2B5EF4-FFF2-40B4-BE49-F238E27FC236}">
              <a16:creationId xmlns:a16="http://schemas.microsoft.com/office/drawing/2014/main" id="{00000000-0008-0000-0600-00005E030000}"/>
            </a:ext>
          </a:extLst>
        </xdr:cNvPr>
        <xdr:cNvSpPr/>
      </xdr:nvSpPr>
      <xdr:spPr>
        <a:xfrm>
          <a:off x="20383500" y="12922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156557</xdr:rowOff>
    </xdr:from>
    <xdr:ext cx="534377"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0167111" y="13015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25591</xdr:rowOff>
    </xdr:from>
    <xdr:to>
      <xdr:col>102</xdr:col>
      <xdr:colOff>114300</xdr:colOff>
      <xdr:row>76</xdr:row>
      <xdr:rowOff>84302</xdr:rowOff>
    </xdr:to>
    <xdr:cxnSp macro="">
      <xdr:nvCxnSpPr>
        <xdr:cNvPr id="864" name="直線コネクタ 863">
          <a:extLst>
            <a:ext uri="{FF2B5EF4-FFF2-40B4-BE49-F238E27FC236}">
              <a16:creationId xmlns:a16="http://schemas.microsoft.com/office/drawing/2014/main" id="{00000000-0008-0000-0600-000060030000}"/>
            </a:ext>
          </a:extLst>
        </xdr:cNvPr>
        <xdr:cNvCxnSpPr/>
      </xdr:nvCxnSpPr>
      <xdr:spPr>
        <a:xfrm flipV="1">
          <a:off x="18656300" y="13055791"/>
          <a:ext cx="889000" cy="587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69050</xdr:rowOff>
    </xdr:from>
    <xdr:to>
      <xdr:col>102</xdr:col>
      <xdr:colOff>165100</xdr:colOff>
      <xdr:row>75</xdr:row>
      <xdr:rowOff>170650</xdr:rowOff>
    </xdr:to>
    <xdr:sp macro="" textlink="">
      <xdr:nvSpPr>
        <xdr:cNvPr id="865" name="フローチャート: 判断 864">
          <a:extLst>
            <a:ext uri="{FF2B5EF4-FFF2-40B4-BE49-F238E27FC236}">
              <a16:creationId xmlns:a16="http://schemas.microsoft.com/office/drawing/2014/main" id="{00000000-0008-0000-0600-000061030000}"/>
            </a:ext>
          </a:extLst>
        </xdr:cNvPr>
        <xdr:cNvSpPr/>
      </xdr:nvSpPr>
      <xdr:spPr>
        <a:xfrm>
          <a:off x="19494500" y="12927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15727</xdr:rowOff>
    </xdr:from>
    <xdr:ext cx="534377"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9278111" y="12703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83223</xdr:rowOff>
    </xdr:from>
    <xdr:to>
      <xdr:col>98</xdr:col>
      <xdr:colOff>38100</xdr:colOff>
      <xdr:row>76</xdr:row>
      <xdr:rowOff>13373</xdr:rowOff>
    </xdr:to>
    <xdr:sp macro="" textlink="">
      <xdr:nvSpPr>
        <xdr:cNvPr id="867" name="フローチャート: 判断 866">
          <a:extLst>
            <a:ext uri="{FF2B5EF4-FFF2-40B4-BE49-F238E27FC236}">
              <a16:creationId xmlns:a16="http://schemas.microsoft.com/office/drawing/2014/main" id="{00000000-0008-0000-0600-000063030000}"/>
            </a:ext>
          </a:extLst>
        </xdr:cNvPr>
        <xdr:cNvSpPr/>
      </xdr:nvSpPr>
      <xdr:spPr>
        <a:xfrm>
          <a:off x="18605500" y="12941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29900</xdr:rowOff>
    </xdr:from>
    <xdr:ext cx="534377"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18389111" y="12717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167805</xdr:rowOff>
    </xdr:from>
    <xdr:to>
      <xdr:col>116</xdr:col>
      <xdr:colOff>114300</xdr:colOff>
      <xdr:row>75</xdr:row>
      <xdr:rowOff>97955</xdr:rowOff>
    </xdr:to>
    <xdr:sp macro="" textlink="">
      <xdr:nvSpPr>
        <xdr:cNvPr id="874" name="楕円 873">
          <a:extLst>
            <a:ext uri="{FF2B5EF4-FFF2-40B4-BE49-F238E27FC236}">
              <a16:creationId xmlns:a16="http://schemas.microsoft.com/office/drawing/2014/main" id="{00000000-0008-0000-0600-00006A030000}"/>
            </a:ext>
          </a:extLst>
        </xdr:cNvPr>
        <xdr:cNvSpPr/>
      </xdr:nvSpPr>
      <xdr:spPr>
        <a:xfrm>
          <a:off x="22110700" y="12855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19232</xdr:rowOff>
    </xdr:from>
    <xdr:ext cx="534377" cy="259045"/>
    <xdr:sp macro="" textlink="">
      <xdr:nvSpPr>
        <xdr:cNvPr id="875" name="繰出金該当値テキスト">
          <a:extLst>
            <a:ext uri="{FF2B5EF4-FFF2-40B4-BE49-F238E27FC236}">
              <a16:creationId xmlns:a16="http://schemas.microsoft.com/office/drawing/2014/main" id="{00000000-0008-0000-0600-00006B030000}"/>
            </a:ext>
          </a:extLst>
        </xdr:cNvPr>
        <xdr:cNvSpPr txBox="1"/>
      </xdr:nvSpPr>
      <xdr:spPr>
        <a:xfrm>
          <a:off x="22212300" y="12706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76441</xdr:rowOff>
    </xdr:from>
    <xdr:to>
      <xdr:col>112</xdr:col>
      <xdr:colOff>38100</xdr:colOff>
      <xdr:row>76</xdr:row>
      <xdr:rowOff>6592</xdr:rowOff>
    </xdr:to>
    <xdr:sp macro="" textlink="">
      <xdr:nvSpPr>
        <xdr:cNvPr id="876" name="楕円 875">
          <a:extLst>
            <a:ext uri="{FF2B5EF4-FFF2-40B4-BE49-F238E27FC236}">
              <a16:creationId xmlns:a16="http://schemas.microsoft.com/office/drawing/2014/main" id="{00000000-0008-0000-0600-00006C030000}"/>
            </a:ext>
          </a:extLst>
        </xdr:cNvPr>
        <xdr:cNvSpPr/>
      </xdr:nvSpPr>
      <xdr:spPr>
        <a:xfrm>
          <a:off x="21272500" y="12935191"/>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169169</xdr:rowOff>
    </xdr:from>
    <xdr:ext cx="534377"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21056111" y="13027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43485</xdr:rowOff>
    </xdr:from>
    <xdr:to>
      <xdr:col>107</xdr:col>
      <xdr:colOff>101600</xdr:colOff>
      <xdr:row>75</xdr:row>
      <xdr:rowOff>145085</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20383500" y="12902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161612</xdr:rowOff>
    </xdr:from>
    <xdr:ext cx="534377"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20167111" y="126774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146241</xdr:rowOff>
    </xdr:from>
    <xdr:to>
      <xdr:col>102</xdr:col>
      <xdr:colOff>165100</xdr:colOff>
      <xdr:row>76</xdr:row>
      <xdr:rowOff>76391</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19494500" y="13004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67518</xdr:rowOff>
    </xdr:from>
    <xdr:ext cx="534377"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19278111" y="13097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33502</xdr:rowOff>
    </xdr:from>
    <xdr:to>
      <xdr:col>98</xdr:col>
      <xdr:colOff>38100</xdr:colOff>
      <xdr:row>76</xdr:row>
      <xdr:rowOff>135102</xdr:rowOff>
    </xdr:to>
    <xdr:sp macro="" textlink="">
      <xdr:nvSpPr>
        <xdr:cNvPr id="882" name="楕円 881">
          <a:extLst>
            <a:ext uri="{FF2B5EF4-FFF2-40B4-BE49-F238E27FC236}">
              <a16:creationId xmlns:a16="http://schemas.microsoft.com/office/drawing/2014/main" id="{00000000-0008-0000-0600-000072030000}"/>
            </a:ext>
          </a:extLst>
        </xdr:cNvPr>
        <xdr:cNvSpPr/>
      </xdr:nvSpPr>
      <xdr:spPr>
        <a:xfrm>
          <a:off x="18605500" y="13063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126229</xdr:rowOff>
    </xdr:from>
    <xdr:ext cx="534377"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18389111" y="13156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2" name="テキスト ボックス 891">
          <a:extLst>
            <a:ext uri="{FF2B5EF4-FFF2-40B4-BE49-F238E27FC236}">
              <a16:creationId xmlns:a16="http://schemas.microsoft.com/office/drawing/2014/main" id="{00000000-0008-0000-0600-00007C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8" name="前年度繰上充用金グラフ枠">
          <a:extLst>
            <a:ext uri="{FF2B5EF4-FFF2-40B4-BE49-F238E27FC236}">
              <a16:creationId xmlns:a16="http://schemas.microsoft.com/office/drawing/2014/main" id="{00000000-0008-0000-0600-000082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0" name="前年度繰上充用金最小値テキスト">
          <a:extLst>
            <a:ext uri="{FF2B5EF4-FFF2-40B4-BE49-F238E27FC236}">
              <a16:creationId xmlns:a16="http://schemas.microsoft.com/office/drawing/2014/main" id="{00000000-0008-0000-0600-000084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2" name="前年度繰上充用金最大値テキスト">
          <a:extLst>
            <a:ext uri="{FF2B5EF4-FFF2-40B4-BE49-F238E27FC236}">
              <a16:creationId xmlns:a16="http://schemas.microsoft.com/office/drawing/2014/main" id="{00000000-0008-0000-0600-000086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5" name="前年度繰上充用金平均値テキスト">
          <a:extLst>
            <a:ext uri="{FF2B5EF4-FFF2-40B4-BE49-F238E27FC236}">
              <a16:creationId xmlns:a16="http://schemas.microsoft.com/office/drawing/2014/main" id="{00000000-0008-0000-0600-000089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6" name="フローチャート: 判断 905">
          <a:extLst>
            <a:ext uri="{FF2B5EF4-FFF2-40B4-BE49-F238E27FC236}">
              <a16:creationId xmlns:a16="http://schemas.microsoft.com/office/drawing/2014/main" id="{00000000-0008-0000-0600-00008A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1" name="フローチャート: 判断 910">
          <a:extLst>
            <a:ext uri="{FF2B5EF4-FFF2-40B4-BE49-F238E27FC236}">
              <a16:creationId xmlns:a16="http://schemas.microsoft.com/office/drawing/2014/main" id="{00000000-0008-0000-0600-00008F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3" name="直線コネクタ 912">
          <a:extLst>
            <a:ext uri="{FF2B5EF4-FFF2-40B4-BE49-F238E27FC236}">
              <a16:creationId xmlns:a16="http://schemas.microsoft.com/office/drawing/2014/main" id="{00000000-0008-0000-0600-000091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4" name="フローチャート: 判断 913">
          <a:extLst>
            <a:ext uri="{FF2B5EF4-FFF2-40B4-BE49-F238E27FC236}">
              <a16:creationId xmlns:a16="http://schemas.microsoft.com/office/drawing/2014/main" id="{00000000-0008-0000-0600-000092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6" name="フローチャート: 判断 915">
          <a:extLst>
            <a:ext uri="{FF2B5EF4-FFF2-40B4-BE49-F238E27FC236}">
              <a16:creationId xmlns:a16="http://schemas.microsoft.com/office/drawing/2014/main" id="{00000000-0008-0000-0600-000094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3" name="楕円 922">
          <a:extLst>
            <a:ext uri="{FF2B5EF4-FFF2-40B4-BE49-F238E27FC236}">
              <a16:creationId xmlns:a16="http://schemas.microsoft.com/office/drawing/2014/main" id="{00000000-0008-0000-0600-00009B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4" name="前年度繰上充用金該当値テキスト">
          <a:extLst>
            <a:ext uri="{FF2B5EF4-FFF2-40B4-BE49-F238E27FC236}">
              <a16:creationId xmlns:a16="http://schemas.microsoft.com/office/drawing/2014/main" id="{00000000-0008-0000-0600-00009C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5" name="楕円 924">
          <a:extLst>
            <a:ext uri="{FF2B5EF4-FFF2-40B4-BE49-F238E27FC236}">
              <a16:creationId xmlns:a16="http://schemas.microsoft.com/office/drawing/2014/main" id="{00000000-0008-0000-0600-00009D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3" name="正方形/長方形 932">
          <a:extLst>
            <a:ext uri="{FF2B5EF4-FFF2-40B4-BE49-F238E27FC236}">
              <a16:creationId xmlns:a16="http://schemas.microsoft.com/office/drawing/2014/main" id="{00000000-0008-0000-0600-0000A5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4" name="正方形/長方形 933">
          <a:extLst>
            <a:ext uri="{FF2B5EF4-FFF2-40B4-BE49-F238E27FC236}">
              <a16:creationId xmlns:a16="http://schemas.microsoft.com/office/drawing/2014/main" id="{00000000-0008-0000-0600-0000A6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a:solidFill>
                <a:schemeClr val="tx1"/>
              </a:solidFill>
              <a:effectLst/>
              <a:latin typeface="+mn-lt"/>
              <a:ea typeface="+mn-ea"/>
              <a:cs typeface="+mn-cs"/>
            </a:rPr>
            <a:t>　</a:t>
          </a:r>
          <a:r>
            <a:rPr kumimoji="1" lang="ja-JP" altLang="ja-JP" sz="1400">
              <a:solidFill>
                <a:schemeClr val="tx1"/>
              </a:solidFill>
              <a:effectLst/>
              <a:latin typeface="+mn-lt"/>
              <a:ea typeface="+mn-ea"/>
              <a:cs typeface="+mn-cs"/>
            </a:rPr>
            <a:t>歳出決算総額は、住民一人当たり</a:t>
          </a:r>
          <a:r>
            <a:rPr kumimoji="1" lang="en-US" altLang="ja-JP" sz="1400">
              <a:solidFill>
                <a:schemeClr val="tx1"/>
              </a:solidFill>
              <a:effectLst/>
              <a:latin typeface="+mn-lt"/>
              <a:ea typeface="+mn-ea"/>
              <a:cs typeface="+mn-cs"/>
            </a:rPr>
            <a:t>446,361</a:t>
          </a:r>
          <a:r>
            <a:rPr kumimoji="1" lang="ja-JP" altLang="ja-JP" sz="1400">
              <a:solidFill>
                <a:schemeClr val="tx1"/>
              </a:solidFill>
              <a:effectLst/>
              <a:latin typeface="+mn-lt"/>
              <a:ea typeface="+mn-ea"/>
              <a:cs typeface="+mn-cs"/>
            </a:rPr>
            <a:t>円となっており、前年度と比べ</a:t>
          </a:r>
          <a:r>
            <a:rPr kumimoji="1" lang="en-US" altLang="ja-JP" sz="1400">
              <a:solidFill>
                <a:schemeClr val="tx1"/>
              </a:solidFill>
              <a:effectLst/>
              <a:latin typeface="+mn-lt"/>
              <a:ea typeface="+mn-ea"/>
              <a:cs typeface="+mn-cs"/>
            </a:rPr>
            <a:t>1,493</a:t>
          </a:r>
          <a:r>
            <a:rPr kumimoji="1" lang="ja-JP" altLang="ja-JP" sz="1400">
              <a:solidFill>
                <a:schemeClr val="tx1"/>
              </a:solidFill>
              <a:effectLst/>
              <a:latin typeface="+mn-lt"/>
              <a:ea typeface="+mn-ea"/>
              <a:cs typeface="+mn-cs"/>
            </a:rPr>
            <a:t>円</a:t>
          </a:r>
          <a:r>
            <a:rPr kumimoji="1" lang="ja-JP" altLang="en-US" sz="1400">
              <a:solidFill>
                <a:schemeClr val="tx1"/>
              </a:solidFill>
              <a:effectLst/>
              <a:latin typeface="+mn-lt"/>
              <a:ea typeface="+mn-ea"/>
              <a:cs typeface="+mn-cs"/>
            </a:rPr>
            <a:t>増加</a:t>
          </a:r>
          <a:r>
            <a:rPr kumimoji="1" lang="ja-JP" altLang="ja-JP" sz="1400">
              <a:solidFill>
                <a:schemeClr val="tx1"/>
              </a:solidFill>
              <a:effectLst/>
              <a:latin typeface="+mn-lt"/>
              <a:ea typeface="+mn-ea"/>
              <a:cs typeface="+mn-cs"/>
            </a:rPr>
            <a:t>している。</a:t>
          </a:r>
          <a:endParaRPr lang="ja-JP" altLang="ja-JP" sz="1400">
            <a:solidFill>
              <a:schemeClr val="tx1"/>
            </a:solidFill>
            <a:effectLst/>
          </a:endParaRPr>
        </a:p>
        <a:p>
          <a:r>
            <a:rPr kumimoji="1" lang="ja-JP" altLang="ja-JP" sz="1400">
              <a:solidFill>
                <a:schemeClr val="tx1"/>
              </a:solidFill>
              <a:effectLst/>
              <a:latin typeface="+mn-lt"/>
              <a:ea typeface="+mn-ea"/>
              <a:cs typeface="+mn-cs"/>
            </a:rPr>
            <a:t>　補助費</a:t>
          </a:r>
          <a:r>
            <a:rPr kumimoji="1" lang="ja-JP" altLang="en-US" sz="1400">
              <a:solidFill>
                <a:schemeClr val="tx1"/>
              </a:solidFill>
              <a:effectLst/>
              <a:latin typeface="+mn-lt"/>
              <a:ea typeface="+mn-ea"/>
              <a:cs typeface="+mn-cs"/>
            </a:rPr>
            <a:t>等</a:t>
          </a:r>
          <a:r>
            <a:rPr kumimoji="1" lang="ja-JP" altLang="ja-JP" sz="1400">
              <a:solidFill>
                <a:schemeClr val="tx1"/>
              </a:solidFill>
              <a:effectLst/>
              <a:latin typeface="+mn-lt"/>
              <a:ea typeface="+mn-ea"/>
              <a:cs typeface="+mn-cs"/>
            </a:rPr>
            <a:t>は</a:t>
          </a:r>
          <a:r>
            <a:rPr kumimoji="1" lang="ja-JP" altLang="en-US" sz="1400">
              <a:solidFill>
                <a:schemeClr val="tx1"/>
              </a:solidFill>
              <a:effectLst/>
              <a:latin typeface="+mn-lt"/>
              <a:ea typeface="+mn-ea"/>
              <a:cs typeface="+mn-cs"/>
            </a:rPr>
            <a:t>、新型コロナウイルス予防接種事業等の国庫返還金の増（</a:t>
          </a:r>
          <a:r>
            <a:rPr kumimoji="1" lang="en-US" altLang="ja-JP" sz="1400">
              <a:solidFill>
                <a:schemeClr val="tx1"/>
              </a:solidFill>
              <a:effectLst/>
              <a:latin typeface="+mn-lt"/>
              <a:ea typeface="+mn-ea"/>
              <a:cs typeface="+mn-cs"/>
            </a:rPr>
            <a:t>+30.5</a:t>
          </a:r>
          <a:r>
            <a:rPr kumimoji="1" lang="ja-JP" altLang="en-US" sz="1400">
              <a:solidFill>
                <a:schemeClr val="tx1"/>
              </a:solidFill>
              <a:effectLst/>
              <a:latin typeface="+mn-lt"/>
              <a:ea typeface="+mn-ea"/>
              <a:cs typeface="+mn-cs"/>
            </a:rPr>
            <a:t>億円）になどにより</a:t>
          </a:r>
          <a:r>
            <a:rPr kumimoji="1" lang="en-US" altLang="ja-JP" sz="1400">
              <a:solidFill>
                <a:schemeClr val="tx1"/>
              </a:solidFill>
              <a:effectLst/>
              <a:latin typeface="+mn-lt"/>
              <a:ea typeface="+mn-ea"/>
              <a:cs typeface="+mn-cs"/>
            </a:rPr>
            <a:t>39.3</a:t>
          </a:r>
          <a:r>
            <a:rPr kumimoji="1" lang="ja-JP" altLang="en-US" sz="1400">
              <a:solidFill>
                <a:schemeClr val="tx1"/>
              </a:solidFill>
              <a:effectLst/>
              <a:latin typeface="+mn-lt"/>
              <a:ea typeface="+mn-ea"/>
              <a:cs typeface="+mn-cs"/>
            </a:rPr>
            <a:t>億円増加し、</a:t>
          </a:r>
          <a:r>
            <a:rPr kumimoji="1" lang="ja-JP" altLang="ja-JP" sz="1400">
              <a:solidFill>
                <a:schemeClr val="tx1"/>
              </a:solidFill>
              <a:effectLst/>
              <a:latin typeface="+mn-lt"/>
              <a:ea typeface="+mn-ea"/>
              <a:cs typeface="+mn-cs"/>
            </a:rPr>
            <a:t>一人あたり</a:t>
          </a:r>
          <a:r>
            <a:rPr kumimoji="1" lang="en-US" altLang="ja-JP" sz="1400">
              <a:solidFill>
                <a:schemeClr val="tx1"/>
              </a:solidFill>
              <a:effectLst/>
              <a:latin typeface="+mn-lt"/>
              <a:ea typeface="+mn-ea"/>
              <a:cs typeface="+mn-cs"/>
            </a:rPr>
            <a:t>40,841</a:t>
          </a:r>
          <a:r>
            <a:rPr kumimoji="1" lang="ja-JP" altLang="en-US" sz="1400">
              <a:solidFill>
                <a:schemeClr val="tx1"/>
              </a:solidFill>
              <a:effectLst/>
              <a:latin typeface="+mn-lt"/>
              <a:ea typeface="+mn-ea"/>
              <a:cs typeface="+mn-cs"/>
            </a:rPr>
            <a:t>円</a:t>
          </a:r>
          <a:r>
            <a:rPr kumimoji="1" lang="ja-JP" altLang="ja-JP" sz="1400">
              <a:solidFill>
                <a:schemeClr val="tx1"/>
              </a:solidFill>
              <a:effectLst/>
              <a:latin typeface="+mn-lt"/>
              <a:ea typeface="+mn-ea"/>
              <a:cs typeface="+mn-cs"/>
            </a:rPr>
            <a:t>で前年度に比べ</a:t>
          </a:r>
          <a:r>
            <a:rPr kumimoji="1" lang="en-US" altLang="ja-JP" sz="1400">
              <a:solidFill>
                <a:schemeClr val="tx1"/>
              </a:solidFill>
              <a:effectLst/>
              <a:latin typeface="+mn-lt"/>
              <a:ea typeface="+mn-ea"/>
              <a:cs typeface="+mn-cs"/>
            </a:rPr>
            <a:t>10,474</a:t>
          </a:r>
          <a:r>
            <a:rPr kumimoji="1" lang="ja-JP" altLang="ja-JP" sz="1400">
              <a:solidFill>
                <a:schemeClr val="tx1"/>
              </a:solidFill>
              <a:effectLst/>
              <a:latin typeface="+mn-lt"/>
              <a:ea typeface="+mn-ea"/>
              <a:cs typeface="+mn-cs"/>
            </a:rPr>
            <a:t>円</a:t>
          </a:r>
          <a:r>
            <a:rPr kumimoji="1" lang="ja-JP" altLang="en-US" sz="1400">
              <a:solidFill>
                <a:schemeClr val="tx1"/>
              </a:solidFill>
              <a:effectLst/>
              <a:latin typeface="+mn-lt"/>
              <a:ea typeface="+mn-ea"/>
              <a:cs typeface="+mn-cs"/>
            </a:rPr>
            <a:t>増加</a:t>
          </a:r>
          <a:r>
            <a:rPr kumimoji="1" lang="ja-JP" altLang="ja-JP" sz="1400">
              <a:solidFill>
                <a:schemeClr val="tx1"/>
              </a:solidFill>
              <a:effectLst/>
              <a:latin typeface="+mn-lt"/>
              <a:ea typeface="+mn-ea"/>
              <a:cs typeface="+mn-cs"/>
            </a:rPr>
            <a:t>した。</a:t>
          </a:r>
          <a:endParaRPr lang="ja-JP" altLang="ja-JP" sz="1400">
            <a:solidFill>
              <a:schemeClr val="tx1"/>
            </a:solidFill>
            <a:effectLst/>
          </a:endParaRPr>
        </a:p>
        <a:p>
          <a:r>
            <a:rPr kumimoji="1" lang="ja-JP" altLang="ja-JP" sz="1400">
              <a:solidFill>
                <a:schemeClr val="tx1"/>
              </a:solidFill>
              <a:effectLst/>
              <a:latin typeface="+mn-lt"/>
              <a:ea typeface="+mn-ea"/>
              <a:cs typeface="+mn-cs"/>
            </a:rPr>
            <a:t>　</a:t>
          </a:r>
          <a:r>
            <a:rPr kumimoji="1" lang="ja-JP" altLang="en-US" sz="1400">
              <a:solidFill>
                <a:schemeClr val="tx1"/>
              </a:solidFill>
              <a:effectLst/>
              <a:latin typeface="+mn-lt"/>
              <a:ea typeface="+mn-ea"/>
              <a:cs typeface="+mn-cs"/>
            </a:rPr>
            <a:t>物件費</a:t>
          </a:r>
          <a:r>
            <a:rPr kumimoji="1" lang="ja-JP" altLang="ja-JP" sz="1400">
              <a:solidFill>
                <a:schemeClr val="tx1"/>
              </a:solidFill>
              <a:effectLst/>
              <a:latin typeface="+mn-lt"/>
              <a:ea typeface="+mn-ea"/>
              <a:cs typeface="+mn-cs"/>
            </a:rPr>
            <a:t>は、一人あたり</a:t>
          </a:r>
          <a:r>
            <a:rPr kumimoji="1" lang="en-US" altLang="ja-JP" sz="1400">
              <a:solidFill>
                <a:schemeClr val="tx1"/>
              </a:solidFill>
              <a:effectLst/>
              <a:latin typeface="+mn-lt"/>
              <a:ea typeface="+mn-ea"/>
              <a:cs typeface="+mn-cs"/>
            </a:rPr>
            <a:t>80,893</a:t>
          </a:r>
          <a:r>
            <a:rPr kumimoji="1" lang="ja-JP" altLang="en-US" sz="1400">
              <a:solidFill>
                <a:schemeClr val="tx1"/>
              </a:solidFill>
              <a:effectLst/>
              <a:latin typeface="+mn-lt"/>
              <a:ea typeface="+mn-ea"/>
              <a:cs typeface="+mn-cs"/>
            </a:rPr>
            <a:t>円で</a:t>
          </a:r>
          <a:r>
            <a:rPr kumimoji="1" lang="ja-JP" altLang="ja-JP" sz="1400">
              <a:solidFill>
                <a:schemeClr val="tx1"/>
              </a:solidFill>
              <a:effectLst/>
              <a:latin typeface="+mn-lt"/>
              <a:ea typeface="+mn-ea"/>
              <a:cs typeface="+mn-cs"/>
            </a:rPr>
            <a:t>前年度に比べて</a:t>
          </a:r>
          <a:r>
            <a:rPr kumimoji="1" lang="en-US" altLang="ja-JP" sz="1400">
              <a:solidFill>
                <a:schemeClr val="tx1"/>
              </a:solidFill>
              <a:effectLst/>
              <a:latin typeface="+mn-lt"/>
              <a:ea typeface="+mn-ea"/>
              <a:cs typeface="+mn-cs"/>
            </a:rPr>
            <a:t>5,835</a:t>
          </a:r>
          <a:r>
            <a:rPr kumimoji="1" lang="ja-JP" altLang="en-US" sz="1400">
              <a:solidFill>
                <a:schemeClr val="tx1"/>
              </a:solidFill>
              <a:effectLst/>
              <a:latin typeface="+mn-lt"/>
              <a:ea typeface="+mn-ea"/>
              <a:cs typeface="+mn-cs"/>
            </a:rPr>
            <a:t>円</a:t>
          </a:r>
          <a:r>
            <a:rPr kumimoji="1" lang="ja-JP" altLang="ja-JP" sz="1400">
              <a:solidFill>
                <a:schemeClr val="tx1"/>
              </a:solidFill>
              <a:effectLst/>
              <a:latin typeface="+mn-lt"/>
              <a:ea typeface="+mn-ea"/>
              <a:cs typeface="+mn-cs"/>
            </a:rPr>
            <a:t>増加しており、類似団体平均の増加額（</a:t>
          </a:r>
          <a:r>
            <a:rPr kumimoji="1" lang="en-US" altLang="ja-JP" sz="1400">
              <a:solidFill>
                <a:schemeClr val="tx1"/>
              </a:solidFill>
              <a:effectLst/>
              <a:latin typeface="+mn-lt"/>
              <a:ea typeface="+mn-ea"/>
              <a:cs typeface="+mn-cs"/>
            </a:rPr>
            <a:t>+4,273</a:t>
          </a:r>
          <a:r>
            <a:rPr kumimoji="1" lang="ja-JP" altLang="ja-JP" sz="1400">
              <a:solidFill>
                <a:schemeClr val="tx1"/>
              </a:solidFill>
              <a:effectLst/>
              <a:latin typeface="+mn-lt"/>
              <a:ea typeface="+mn-ea"/>
              <a:cs typeface="+mn-cs"/>
            </a:rPr>
            <a:t>円）に比べ当市の増加額のほうが</a:t>
          </a:r>
          <a:r>
            <a:rPr kumimoji="1" lang="ja-JP" altLang="en-US" sz="1400">
              <a:solidFill>
                <a:schemeClr val="tx1"/>
              </a:solidFill>
              <a:effectLst/>
              <a:latin typeface="+mn-lt"/>
              <a:ea typeface="+mn-ea"/>
              <a:cs typeface="+mn-cs"/>
            </a:rPr>
            <a:t>大きい</a:t>
          </a:r>
          <a:r>
            <a:rPr kumimoji="1" lang="ja-JP" altLang="ja-JP" sz="1400">
              <a:solidFill>
                <a:schemeClr val="tx1"/>
              </a:solidFill>
              <a:effectLst/>
              <a:latin typeface="+mn-lt"/>
              <a:ea typeface="+mn-ea"/>
              <a:cs typeface="+mn-cs"/>
            </a:rPr>
            <a:t>。</a:t>
          </a:r>
          <a:endParaRPr lang="ja-JP" altLang="ja-JP" sz="1400">
            <a:solidFill>
              <a:schemeClr val="tx1"/>
            </a:solidFill>
            <a:effectLst/>
          </a:endParaRPr>
        </a:p>
        <a:p>
          <a:r>
            <a:rPr kumimoji="1" lang="ja-JP" altLang="ja-JP" sz="1400">
              <a:solidFill>
                <a:schemeClr val="tx1"/>
              </a:solidFill>
              <a:effectLst/>
              <a:latin typeface="+mn-lt"/>
              <a:ea typeface="+mn-ea"/>
              <a:cs typeface="+mn-cs"/>
            </a:rPr>
            <a:t>　普通建設事業費は、給食センター建設事業の</a:t>
          </a:r>
          <a:r>
            <a:rPr kumimoji="1" lang="ja-JP" altLang="en-US" sz="1400">
              <a:solidFill>
                <a:schemeClr val="tx1"/>
              </a:solidFill>
              <a:effectLst/>
              <a:latin typeface="+mn-lt"/>
              <a:ea typeface="+mn-ea"/>
              <a:cs typeface="+mn-cs"/>
            </a:rPr>
            <a:t>減などにより減少しているものの、</a:t>
          </a:r>
          <a:r>
            <a:rPr kumimoji="1" lang="ja-JP" altLang="ja-JP" sz="1400">
              <a:solidFill>
                <a:schemeClr val="tx1"/>
              </a:solidFill>
              <a:effectLst/>
              <a:latin typeface="+mn-lt"/>
              <a:ea typeface="+mn-ea"/>
              <a:cs typeface="+mn-cs"/>
            </a:rPr>
            <a:t>老朽化した施設整備の更新</a:t>
          </a:r>
          <a:r>
            <a:rPr kumimoji="1" lang="ja-JP" altLang="en-US" sz="1400">
              <a:solidFill>
                <a:schemeClr val="tx1"/>
              </a:solidFill>
              <a:effectLst/>
              <a:latin typeface="+mn-lt"/>
              <a:ea typeface="+mn-ea"/>
              <a:cs typeface="+mn-cs"/>
            </a:rPr>
            <a:t>も今後予定されているため、</a:t>
          </a:r>
          <a:r>
            <a:rPr kumimoji="1" lang="en-US" altLang="ja-JP" sz="1400">
              <a:solidFill>
                <a:schemeClr val="tx1"/>
              </a:solidFill>
              <a:effectLst/>
              <a:latin typeface="+mn-lt"/>
              <a:ea typeface="+mn-ea"/>
              <a:cs typeface="+mn-cs"/>
            </a:rPr>
            <a:t>FM</a:t>
          </a:r>
          <a:r>
            <a:rPr kumimoji="1" lang="ja-JP" altLang="ja-JP" sz="1400">
              <a:solidFill>
                <a:schemeClr val="tx1"/>
              </a:solidFill>
              <a:effectLst/>
              <a:latin typeface="+mn-lt"/>
              <a:ea typeface="+mn-ea"/>
              <a:cs typeface="+mn-cs"/>
            </a:rPr>
            <a:t>戦略プランに基づき施設の複合化や長寿命化対策を進め健全な財政運営に努める。</a:t>
          </a:r>
          <a:endParaRPr lang="ja-JP" altLang="ja-JP" sz="1400">
            <a:solidFill>
              <a:schemeClr val="tx1"/>
            </a:solidFill>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神奈川県横須賀市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388,197
381,827
100.81
180,787,447
173,275,811
6,983,161
85,392,317
190,364,392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5.5
17.1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3974</xdr:colOff>
      <xdr:row>40</xdr:row>
      <xdr:rowOff>111777</xdr:rowOff>
    </xdr:from>
    <xdr:ext cx="377026"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384974" y="6969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17018</xdr:rowOff>
    </xdr:from>
    <xdr:to>
      <xdr:col>24</xdr:col>
      <xdr:colOff>62865</xdr:colOff>
      <xdr:row>38</xdr:row>
      <xdr:rowOff>22352</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331968"/>
          <a:ext cx="1270" cy="12054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26179</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5412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22352</xdr:rowOff>
    </xdr:from>
    <xdr:to>
      <xdr:col>24</xdr:col>
      <xdr:colOff>152400</xdr:colOff>
      <xdr:row>38</xdr:row>
      <xdr:rowOff>22352</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5374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135145</xdr:rowOff>
    </xdr:from>
    <xdr:ext cx="469744"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107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2,836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17018</xdr:rowOff>
    </xdr:from>
    <xdr:to>
      <xdr:col>24</xdr:col>
      <xdr:colOff>152400</xdr:colOff>
      <xdr:row>31</xdr:row>
      <xdr:rowOff>17018</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3319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118364</xdr:rowOff>
    </xdr:from>
    <xdr:to>
      <xdr:col>24</xdr:col>
      <xdr:colOff>63500</xdr:colOff>
      <xdr:row>34</xdr:row>
      <xdr:rowOff>136652</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5947664"/>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20845</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602159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42418</xdr:rowOff>
    </xdr:from>
    <xdr:to>
      <xdr:col>24</xdr:col>
      <xdr:colOff>114300</xdr:colOff>
      <xdr:row>35</xdr:row>
      <xdr:rowOff>144018</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043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136652</xdr:rowOff>
    </xdr:from>
    <xdr:to>
      <xdr:col>19</xdr:col>
      <xdr:colOff>177800</xdr:colOff>
      <xdr:row>34</xdr:row>
      <xdr:rowOff>151130</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5965952"/>
          <a:ext cx="889000" cy="14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56134</xdr:rowOff>
    </xdr:from>
    <xdr:to>
      <xdr:col>20</xdr:col>
      <xdr:colOff>38100</xdr:colOff>
      <xdr:row>35</xdr:row>
      <xdr:rowOff>157734</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056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148861</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61496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101600</xdr:rowOff>
    </xdr:from>
    <xdr:to>
      <xdr:col>15</xdr:col>
      <xdr:colOff>50800</xdr:colOff>
      <xdr:row>34</xdr:row>
      <xdr:rowOff>151130</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a:off x="2019300" y="5930900"/>
          <a:ext cx="8890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58420</xdr:rowOff>
    </xdr:from>
    <xdr:to>
      <xdr:col>15</xdr:col>
      <xdr:colOff>101600</xdr:colOff>
      <xdr:row>35</xdr:row>
      <xdr:rowOff>160020</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059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151147</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6151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100838</xdr:rowOff>
    </xdr:from>
    <xdr:to>
      <xdr:col>10</xdr:col>
      <xdr:colOff>114300</xdr:colOff>
      <xdr:row>34</xdr:row>
      <xdr:rowOff>101600</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5930138"/>
          <a:ext cx="88900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21082</xdr:rowOff>
    </xdr:from>
    <xdr:to>
      <xdr:col>10</xdr:col>
      <xdr:colOff>165100</xdr:colOff>
      <xdr:row>35</xdr:row>
      <xdr:rowOff>122682</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021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113809</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114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29464</xdr:rowOff>
    </xdr:from>
    <xdr:to>
      <xdr:col>6</xdr:col>
      <xdr:colOff>38100</xdr:colOff>
      <xdr:row>35</xdr:row>
      <xdr:rowOff>131064</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030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122191</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61229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67564</xdr:rowOff>
    </xdr:from>
    <xdr:to>
      <xdr:col>24</xdr:col>
      <xdr:colOff>114300</xdr:colOff>
      <xdr:row>34</xdr:row>
      <xdr:rowOff>169164</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5896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90441</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57482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85852</xdr:rowOff>
    </xdr:from>
    <xdr:to>
      <xdr:col>20</xdr:col>
      <xdr:colOff>38100</xdr:colOff>
      <xdr:row>35</xdr:row>
      <xdr:rowOff>16002</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5915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32529</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56903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100330</xdr:rowOff>
    </xdr:from>
    <xdr:to>
      <xdr:col>15</xdr:col>
      <xdr:colOff>101600</xdr:colOff>
      <xdr:row>35</xdr:row>
      <xdr:rowOff>30480</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5929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47007</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5704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50800</xdr:rowOff>
    </xdr:from>
    <xdr:to>
      <xdr:col>10</xdr:col>
      <xdr:colOff>165100</xdr:colOff>
      <xdr:row>34</xdr:row>
      <xdr:rowOff>152400</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5880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32</xdr:row>
      <xdr:rowOff>168927</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5655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50038</xdr:rowOff>
    </xdr:from>
    <xdr:to>
      <xdr:col>6</xdr:col>
      <xdr:colOff>38100</xdr:colOff>
      <xdr:row>34</xdr:row>
      <xdr:rowOff>151638</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5879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32</xdr:row>
      <xdr:rowOff>168165</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56545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38,393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5642</xdr:rowOff>
    </xdr:from>
    <xdr:ext cx="53129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230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3" name="テキスト ボックス 112">
          <a:extLst>
            <a:ext uri="{FF2B5EF4-FFF2-40B4-BE49-F238E27FC236}">
              <a16:creationId xmlns:a16="http://schemas.microsoft.com/office/drawing/2014/main" id="{00000000-0008-0000-0700-000071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a:extLst>
            <a:ext uri="{FF2B5EF4-FFF2-40B4-BE49-F238E27FC236}">
              <a16:creationId xmlns:a16="http://schemas.microsoft.com/office/drawing/2014/main" id="{00000000-0008-0000-0700-000072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53</xdr:row>
      <xdr:rowOff>13284</xdr:rowOff>
    </xdr:from>
    <xdr:to>
      <xdr:col>24</xdr:col>
      <xdr:colOff>62865</xdr:colOff>
      <xdr:row>58</xdr:row>
      <xdr:rowOff>28491</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flipV="1">
          <a:off x="4633595" y="9100134"/>
          <a:ext cx="1270" cy="8724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32318</xdr:rowOff>
    </xdr:from>
    <xdr:ext cx="534377" cy="259045"/>
    <xdr:sp macro="" textlink="">
      <xdr:nvSpPr>
        <xdr:cNvPr id="116" name="総務費最小値テキスト">
          <a:extLst>
            <a:ext uri="{FF2B5EF4-FFF2-40B4-BE49-F238E27FC236}">
              <a16:creationId xmlns:a16="http://schemas.microsoft.com/office/drawing/2014/main" id="{00000000-0008-0000-0700-000074000000}"/>
            </a:ext>
          </a:extLst>
        </xdr:cNvPr>
        <xdr:cNvSpPr txBox="1"/>
      </xdr:nvSpPr>
      <xdr:spPr>
        <a:xfrm>
          <a:off x="4686300" y="9976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28491</xdr:rowOff>
    </xdr:from>
    <xdr:to>
      <xdr:col>24</xdr:col>
      <xdr:colOff>152400</xdr:colOff>
      <xdr:row>58</xdr:row>
      <xdr:rowOff>28491</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99725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131411</xdr:rowOff>
    </xdr:from>
    <xdr:ext cx="599010" cy="259045"/>
    <xdr:sp macro="" textlink="">
      <xdr:nvSpPr>
        <xdr:cNvPr id="118" name="総務費最大値テキスト">
          <a:extLst>
            <a:ext uri="{FF2B5EF4-FFF2-40B4-BE49-F238E27FC236}">
              <a16:creationId xmlns:a16="http://schemas.microsoft.com/office/drawing/2014/main" id="{00000000-0008-0000-0700-000076000000}"/>
            </a:ext>
          </a:extLst>
        </xdr:cNvPr>
        <xdr:cNvSpPr txBox="1"/>
      </xdr:nvSpPr>
      <xdr:spPr>
        <a:xfrm>
          <a:off x="4686300" y="88753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102,363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53</xdr:row>
      <xdr:rowOff>13284</xdr:rowOff>
    </xdr:from>
    <xdr:to>
      <xdr:col>24</xdr:col>
      <xdr:colOff>152400</xdr:colOff>
      <xdr:row>53</xdr:row>
      <xdr:rowOff>13284</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4546600" y="91001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107816</xdr:rowOff>
    </xdr:from>
    <xdr:to>
      <xdr:col>24</xdr:col>
      <xdr:colOff>63500</xdr:colOff>
      <xdr:row>56</xdr:row>
      <xdr:rowOff>142683</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a:off x="3797300" y="9709016"/>
          <a:ext cx="838200" cy="34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95296</xdr:rowOff>
    </xdr:from>
    <xdr:ext cx="534377" cy="259045"/>
    <xdr:sp macro="" textlink="">
      <xdr:nvSpPr>
        <xdr:cNvPr id="121" name="総務費平均値テキスト">
          <a:extLst>
            <a:ext uri="{FF2B5EF4-FFF2-40B4-BE49-F238E27FC236}">
              <a16:creationId xmlns:a16="http://schemas.microsoft.com/office/drawing/2014/main" id="{00000000-0008-0000-0700-000079000000}"/>
            </a:ext>
          </a:extLst>
        </xdr:cNvPr>
        <xdr:cNvSpPr txBox="1"/>
      </xdr:nvSpPr>
      <xdr:spPr>
        <a:xfrm>
          <a:off x="4686300" y="95250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72419</xdr:rowOff>
    </xdr:from>
    <xdr:to>
      <xdr:col>24</xdr:col>
      <xdr:colOff>114300</xdr:colOff>
      <xdr:row>57</xdr:row>
      <xdr:rowOff>2569</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4584700" y="9673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50</xdr:row>
      <xdr:rowOff>19238</xdr:rowOff>
    </xdr:from>
    <xdr:to>
      <xdr:col>19</xdr:col>
      <xdr:colOff>177800</xdr:colOff>
      <xdr:row>56</xdr:row>
      <xdr:rowOff>107816</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a:off x="2908300" y="8591738"/>
          <a:ext cx="889000" cy="11172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73203</xdr:rowOff>
    </xdr:from>
    <xdr:to>
      <xdr:col>20</xdr:col>
      <xdr:colOff>38100</xdr:colOff>
      <xdr:row>57</xdr:row>
      <xdr:rowOff>3353</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3746500" y="96744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165930</xdr:rowOff>
    </xdr:from>
    <xdr:ext cx="534377"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3530111" y="9767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50</xdr:row>
      <xdr:rowOff>19238</xdr:rowOff>
    </xdr:from>
    <xdr:to>
      <xdr:col>15</xdr:col>
      <xdr:colOff>50800</xdr:colOff>
      <xdr:row>57</xdr:row>
      <xdr:rowOff>28078</xdr:rowOff>
    </xdr:to>
    <xdr:cxnSp macro="">
      <xdr:nvCxnSpPr>
        <xdr:cNvPr id="126" name="直線コネクタ 125">
          <a:extLst>
            <a:ext uri="{FF2B5EF4-FFF2-40B4-BE49-F238E27FC236}">
              <a16:creationId xmlns:a16="http://schemas.microsoft.com/office/drawing/2014/main" id="{00000000-0008-0000-0700-00007E000000}"/>
            </a:ext>
          </a:extLst>
        </xdr:cNvPr>
        <xdr:cNvCxnSpPr/>
      </xdr:nvCxnSpPr>
      <xdr:spPr>
        <a:xfrm flipV="1">
          <a:off x="2019300" y="8591738"/>
          <a:ext cx="889000" cy="12089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50</xdr:row>
      <xdr:rowOff>54120</xdr:rowOff>
    </xdr:from>
    <xdr:to>
      <xdr:col>15</xdr:col>
      <xdr:colOff>101600</xdr:colOff>
      <xdr:row>50</xdr:row>
      <xdr:rowOff>155720</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2857500" y="8626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50</xdr:row>
      <xdr:rowOff>146847</xdr:rowOff>
    </xdr:from>
    <xdr:ext cx="599010"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2608795" y="87193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28078</xdr:rowOff>
    </xdr:from>
    <xdr:to>
      <xdr:col>10</xdr:col>
      <xdr:colOff>114300</xdr:colOff>
      <xdr:row>57</xdr:row>
      <xdr:rowOff>57513</xdr:rowOff>
    </xdr:to>
    <xdr:cxnSp macro="">
      <xdr:nvCxnSpPr>
        <xdr:cNvPr id="129" name="直線コネクタ 128">
          <a:extLst>
            <a:ext uri="{FF2B5EF4-FFF2-40B4-BE49-F238E27FC236}">
              <a16:creationId xmlns:a16="http://schemas.microsoft.com/office/drawing/2014/main" id="{00000000-0008-0000-0700-000081000000}"/>
            </a:ext>
          </a:extLst>
        </xdr:cNvPr>
        <xdr:cNvCxnSpPr/>
      </xdr:nvCxnSpPr>
      <xdr:spPr>
        <a:xfrm flipV="1">
          <a:off x="1130300" y="9800728"/>
          <a:ext cx="889000" cy="29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148129</xdr:rowOff>
    </xdr:from>
    <xdr:to>
      <xdr:col>10</xdr:col>
      <xdr:colOff>165100</xdr:colOff>
      <xdr:row>57</xdr:row>
      <xdr:rowOff>78279</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968500" y="9749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94806</xdr:rowOff>
    </xdr:from>
    <xdr:ext cx="534377"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1752111" y="95245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1999</xdr:rowOff>
    </xdr:from>
    <xdr:to>
      <xdr:col>6</xdr:col>
      <xdr:colOff>38100</xdr:colOff>
      <xdr:row>57</xdr:row>
      <xdr:rowOff>103599</xdr:rowOff>
    </xdr:to>
    <xdr:sp macro="" textlink="">
      <xdr:nvSpPr>
        <xdr:cNvPr id="132" name="フローチャート: 判断 131">
          <a:extLst>
            <a:ext uri="{FF2B5EF4-FFF2-40B4-BE49-F238E27FC236}">
              <a16:creationId xmlns:a16="http://schemas.microsoft.com/office/drawing/2014/main" id="{00000000-0008-0000-0700-000084000000}"/>
            </a:ext>
          </a:extLst>
        </xdr:cNvPr>
        <xdr:cNvSpPr/>
      </xdr:nvSpPr>
      <xdr:spPr>
        <a:xfrm>
          <a:off x="1079500" y="9774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120126</xdr:rowOff>
    </xdr:from>
    <xdr:ext cx="534377"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863111" y="95498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91883</xdr:rowOff>
    </xdr:from>
    <xdr:to>
      <xdr:col>24</xdr:col>
      <xdr:colOff>114300</xdr:colOff>
      <xdr:row>57</xdr:row>
      <xdr:rowOff>22033</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4584700" y="9693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70310</xdr:rowOff>
    </xdr:from>
    <xdr:ext cx="534377" cy="259045"/>
    <xdr:sp macro="" textlink="">
      <xdr:nvSpPr>
        <xdr:cNvPr id="140" name="総務費該当値テキスト">
          <a:extLst>
            <a:ext uri="{FF2B5EF4-FFF2-40B4-BE49-F238E27FC236}">
              <a16:creationId xmlns:a16="http://schemas.microsoft.com/office/drawing/2014/main" id="{00000000-0008-0000-0700-00008C000000}"/>
            </a:ext>
          </a:extLst>
        </xdr:cNvPr>
        <xdr:cNvSpPr txBox="1"/>
      </xdr:nvSpPr>
      <xdr:spPr>
        <a:xfrm>
          <a:off x="4686300" y="9671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57016</xdr:rowOff>
    </xdr:from>
    <xdr:to>
      <xdr:col>20</xdr:col>
      <xdr:colOff>38100</xdr:colOff>
      <xdr:row>56</xdr:row>
      <xdr:rowOff>158616</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3746500" y="9658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3693</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3530111" y="9433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49</xdr:row>
      <xdr:rowOff>139888</xdr:rowOff>
    </xdr:from>
    <xdr:to>
      <xdr:col>15</xdr:col>
      <xdr:colOff>101600</xdr:colOff>
      <xdr:row>50</xdr:row>
      <xdr:rowOff>70038</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2857500" y="8540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48</xdr:row>
      <xdr:rowOff>86565</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2608795" y="83161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148728</xdr:rowOff>
    </xdr:from>
    <xdr:to>
      <xdr:col>10</xdr:col>
      <xdr:colOff>165100</xdr:colOff>
      <xdr:row>57</xdr:row>
      <xdr:rowOff>78878</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968500" y="9749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70005</xdr:rowOff>
    </xdr:from>
    <xdr:ext cx="534377"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1752111" y="9842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6713</xdr:rowOff>
    </xdr:from>
    <xdr:to>
      <xdr:col>6</xdr:col>
      <xdr:colOff>38100</xdr:colOff>
      <xdr:row>57</xdr:row>
      <xdr:rowOff>108313</xdr:rowOff>
    </xdr:to>
    <xdr:sp macro="" textlink="">
      <xdr:nvSpPr>
        <xdr:cNvPr id="147" name="楕円 146">
          <a:extLst>
            <a:ext uri="{FF2B5EF4-FFF2-40B4-BE49-F238E27FC236}">
              <a16:creationId xmlns:a16="http://schemas.microsoft.com/office/drawing/2014/main" id="{00000000-0008-0000-0700-000093000000}"/>
            </a:ext>
          </a:extLst>
        </xdr:cNvPr>
        <xdr:cNvSpPr/>
      </xdr:nvSpPr>
      <xdr:spPr>
        <a:xfrm>
          <a:off x="1079500" y="9779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99440</xdr:rowOff>
    </xdr:from>
    <xdr:ext cx="534377" cy="259045"/>
    <xdr:sp macro="" textlink="">
      <xdr:nvSpPr>
        <xdr:cNvPr id="148" name="テキスト ボックス 147">
          <a:extLst>
            <a:ext uri="{FF2B5EF4-FFF2-40B4-BE49-F238E27FC236}">
              <a16:creationId xmlns:a16="http://schemas.microsoft.com/office/drawing/2014/main" id="{00000000-0008-0000-0700-000094000000}"/>
            </a:ext>
          </a:extLst>
        </xdr:cNvPr>
        <xdr:cNvSpPr txBox="1"/>
      </xdr:nvSpPr>
      <xdr:spPr>
        <a:xfrm>
          <a:off x="863111" y="9872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196,866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188,418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a:extLst>
            <a:ext uri="{FF2B5EF4-FFF2-40B4-BE49-F238E27FC236}">
              <a16:creationId xmlns:a16="http://schemas.microsoft.com/office/drawing/2014/main" id="{00000000-0008-0000-07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57755</xdr:rowOff>
    </xdr:from>
    <xdr:to>
      <xdr:col>24</xdr:col>
      <xdr:colOff>62865</xdr:colOff>
      <xdr:row>77</xdr:row>
      <xdr:rowOff>70069</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4633595" y="12059255"/>
          <a:ext cx="1270" cy="12124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73896</xdr:rowOff>
    </xdr:from>
    <xdr:ext cx="599010" cy="259045"/>
    <xdr:sp macro="" textlink="">
      <xdr:nvSpPr>
        <xdr:cNvPr id="174" name="民生費最小値テキスト">
          <a:extLst>
            <a:ext uri="{FF2B5EF4-FFF2-40B4-BE49-F238E27FC236}">
              <a16:creationId xmlns:a16="http://schemas.microsoft.com/office/drawing/2014/main" id="{00000000-0008-0000-0700-0000AE000000}"/>
            </a:ext>
          </a:extLst>
        </xdr:cNvPr>
        <xdr:cNvSpPr txBox="1"/>
      </xdr:nvSpPr>
      <xdr:spPr>
        <a:xfrm>
          <a:off x="4686300" y="132755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141,638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70069</xdr:rowOff>
    </xdr:from>
    <xdr:to>
      <xdr:col>24</xdr:col>
      <xdr:colOff>152400</xdr:colOff>
      <xdr:row>77</xdr:row>
      <xdr:rowOff>70069</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32717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4432</xdr:rowOff>
    </xdr:from>
    <xdr:ext cx="599010" cy="259045"/>
    <xdr:sp macro="" textlink="">
      <xdr:nvSpPr>
        <xdr:cNvPr id="176" name="民生費最大値テキスト">
          <a:extLst>
            <a:ext uri="{FF2B5EF4-FFF2-40B4-BE49-F238E27FC236}">
              <a16:creationId xmlns:a16="http://schemas.microsoft.com/office/drawing/2014/main" id="{00000000-0008-0000-0700-0000B0000000}"/>
            </a:ext>
          </a:extLst>
        </xdr:cNvPr>
        <xdr:cNvSpPr txBox="1"/>
      </xdr:nvSpPr>
      <xdr:spPr>
        <a:xfrm>
          <a:off x="4686300" y="118344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300,754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57755</xdr:rowOff>
    </xdr:from>
    <xdr:to>
      <xdr:col>24</xdr:col>
      <xdr:colOff>152400</xdr:colOff>
      <xdr:row>70</xdr:row>
      <xdr:rowOff>57755</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20592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153927</xdr:rowOff>
    </xdr:from>
    <xdr:to>
      <xdr:col>24</xdr:col>
      <xdr:colOff>63500</xdr:colOff>
      <xdr:row>76</xdr:row>
      <xdr:rowOff>3135</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a:off x="3797300" y="13012677"/>
          <a:ext cx="838200" cy="20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159890</xdr:rowOff>
    </xdr:from>
    <xdr:ext cx="599010" cy="259045"/>
    <xdr:sp macro="" textlink="">
      <xdr:nvSpPr>
        <xdr:cNvPr id="179" name="民生費平均値テキスト">
          <a:extLst>
            <a:ext uri="{FF2B5EF4-FFF2-40B4-BE49-F238E27FC236}">
              <a16:creationId xmlns:a16="http://schemas.microsoft.com/office/drawing/2014/main" id="{00000000-0008-0000-0700-0000B3000000}"/>
            </a:ext>
          </a:extLst>
        </xdr:cNvPr>
        <xdr:cNvSpPr txBox="1"/>
      </xdr:nvSpPr>
      <xdr:spPr>
        <a:xfrm>
          <a:off x="4686300" y="1267574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193,686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137013</xdr:rowOff>
    </xdr:from>
    <xdr:to>
      <xdr:col>24</xdr:col>
      <xdr:colOff>114300</xdr:colOff>
      <xdr:row>75</xdr:row>
      <xdr:rowOff>67163</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4584700" y="12824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153927</xdr:rowOff>
    </xdr:from>
    <xdr:to>
      <xdr:col>19</xdr:col>
      <xdr:colOff>177800</xdr:colOff>
      <xdr:row>77</xdr:row>
      <xdr:rowOff>5924</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2908300" y="13012677"/>
          <a:ext cx="889000" cy="1948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74</xdr:row>
      <xdr:rowOff>85540</xdr:rowOff>
    </xdr:from>
    <xdr:to>
      <xdr:col>20</xdr:col>
      <xdr:colOff>38100</xdr:colOff>
      <xdr:row>75</xdr:row>
      <xdr:rowOff>15690</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3746500" y="12772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32217</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3497795" y="125480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5924</xdr:rowOff>
    </xdr:from>
    <xdr:to>
      <xdr:col>15</xdr:col>
      <xdr:colOff>50800</xdr:colOff>
      <xdr:row>77</xdr:row>
      <xdr:rowOff>69047</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flipV="1">
          <a:off x="2019300" y="13207574"/>
          <a:ext cx="889000" cy="631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109139</xdr:rowOff>
    </xdr:from>
    <xdr:to>
      <xdr:col>15</xdr:col>
      <xdr:colOff>101600</xdr:colOff>
      <xdr:row>76</xdr:row>
      <xdr:rowOff>39289</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2857500" y="12967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55816</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2608795" y="127431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69047</xdr:rowOff>
    </xdr:from>
    <xdr:to>
      <xdr:col>10</xdr:col>
      <xdr:colOff>114300</xdr:colOff>
      <xdr:row>77</xdr:row>
      <xdr:rowOff>113708</xdr:rowOff>
    </xdr:to>
    <xdr:cxnSp macro="">
      <xdr:nvCxnSpPr>
        <xdr:cNvPr id="187" name="直線コネクタ 186">
          <a:extLst>
            <a:ext uri="{FF2B5EF4-FFF2-40B4-BE49-F238E27FC236}">
              <a16:creationId xmlns:a16="http://schemas.microsoft.com/office/drawing/2014/main" id="{00000000-0008-0000-0700-0000BB000000}"/>
            </a:ext>
          </a:extLst>
        </xdr:cNvPr>
        <xdr:cNvCxnSpPr/>
      </xdr:nvCxnSpPr>
      <xdr:spPr>
        <a:xfrm flipV="1">
          <a:off x="1130300" y="13270697"/>
          <a:ext cx="889000" cy="446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156634</xdr:rowOff>
    </xdr:from>
    <xdr:to>
      <xdr:col>10</xdr:col>
      <xdr:colOff>165100</xdr:colOff>
      <xdr:row>76</xdr:row>
      <xdr:rowOff>86784</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968500" y="13015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103311</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719795" y="127906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25479</xdr:rowOff>
    </xdr:from>
    <xdr:to>
      <xdr:col>6</xdr:col>
      <xdr:colOff>38100</xdr:colOff>
      <xdr:row>76</xdr:row>
      <xdr:rowOff>127079</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079500" y="13055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143606</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830795" y="128309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123785</xdr:rowOff>
    </xdr:from>
    <xdr:to>
      <xdr:col>24</xdr:col>
      <xdr:colOff>114300</xdr:colOff>
      <xdr:row>76</xdr:row>
      <xdr:rowOff>53935</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4584700" y="12982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102212</xdr:rowOff>
    </xdr:from>
    <xdr:ext cx="599010" cy="259045"/>
    <xdr:sp macro="" textlink="">
      <xdr:nvSpPr>
        <xdr:cNvPr id="198" name="民生費該当値テキスト">
          <a:extLst>
            <a:ext uri="{FF2B5EF4-FFF2-40B4-BE49-F238E27FC236}">
              <a16:creationId xmlns:a16="http://schemas.microsoft.com/office/drawing/2014/main" id="{00000000-0008-0000-0700-0000C6000000}"/>
            </a:ext>
          </a:extLst>
        </xdr:cNvPr>
        <xdr:cNvSpPr txBox="1"/>
      </xdr:nvSpPr>
      <xdr:spPr>
        <a:xfrm>
          <a:off x="4686300" y="129609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172,922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103126</xdr:rowOff>
    </xdr:from>
    <xdr:to>
      <xdr:col>20</xdr:col>
      <xdr:colOff>38100</xdr:colOff>
      <xdr:row>76</xdr:row>
      <xdr:rowOff>33275</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3746500" y="1296187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24404</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3497795" y="130546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126574</xdr:rowOff>
    </xdr:from>
    <xdr:to>
      <xdr:col>15</xdr:col>
      <xdr:colOff>101600</xdr:colOff>
      <xdr:row>77</xdr:row>
      <xdr:rowOff>56724</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2857500" y="13156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47851</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2608795" y="132495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18247</xdr:rowOff>
    </xdr:from>
    <xdr:to>
      <xdr:col>10</xdr:col>
      <xdr:colOff>165100</xdr:colOff>
      <xdr:row>77</xdr:row>
      <xdr:rowOff>119847</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968500" y="13219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110974</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1719795" y="133126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62908</xdr:rowOff>
    </xdr:from>
    <xdr:to>
      <xdr:col>6</xdr:col>
      <xdr:colOff>38100</xdr:colOff>
      <xdr:row>77</xdr:row>
      <xdr:rowOff>164508</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079500" y="13264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155635</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830795" y="133572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21970</xdr:rowOff>
    </xdr:from>
    <xdr:ext cx="53129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230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38298</xdr:rowOff>
    </xdr:from>
    <xdr:ext cx="531299" cy="259045"/>
    <xdr:sp macro="" textlink="">
      <xdr:nvSpPr>
        <xdr:cNvPr id="229" name="テキスト ボックス 228">
          <a:extLst>
            <a:ext uri="{FF2B5EF4-FFF2-40B4-BE49-F238E27FC236}">
              <a16:creationId xmlns:a16="http://schemas.microsoft.com/office/drawing/2014/main" id="{00000000-0008-0000-0700-0000E5000000}"/>
            </a:ext>
          </a:extLst>
        </xdr:cNvPr>
        <xdr:cNvSpPr txBox="1"/>
      </xdr:nvSpPr>
      <xdr:spPr>
        <a:xfrm>
          <a:off x="230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87</xdr:row>
      <xdr:rowOff>54627</xdr:rowOff>
    </xdr:from>
    <xdr:ext cx="531299" cy="259045"/>
    <xdr:sp macro="" textlink="">
      <xdr:nvSpPr>
        <xdr:cNvPr id="231" name="テキスト ボックス 230">
          <a:extLst>
            <a:ext uri="{FF2B5EF4-FFF2-40B4-BE49-F238E27FC236}">
              <a16:creationId xmlns:a16="http://schemas.microsoft.com/office/drawing/2014/main" id="{00000000-0008-0000-0700-0000E7000000}"/>
            </a:ext>
          </a:extLst>
        </xdr:cNvPr>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2" name="衛生費グラフ枠">
          <a:extLst>
            <a:ext uri="{FF2B5EF4-FFF2-40B4-BE49-F238E27FC236}">
              <a16:creationId xmlns:a16="http://schemas.microsoft.com/office/drawing/2014/main" id="{00000000-0008-0000-0700-0000E8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57404</xdr:rowOff>
    </xdr:from>
    <xdr:to>
      <xdr:col>24</xdr:col>
      <xdr:colOff>62865</xdr:colOff>
      <xdr:row>99</xdr:row>
      <xdr:rowOff>17627</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flipV="1">
          <a:off x="4633595" y="15487904"/>
          <a:ext cx="1270" cy="15032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21454</xdr:rowOff>
    </xdr:from>
    <xdr:ext cx="534377" cy="259045"/>
    <xdr:sp macro="" textlink="">
      <xdr:nvSpPr>
        <xdr:cNvPr id="234" name="衛生費最小値テキスト">
          <a:extLst>
            <a:ext uri="{FF2B5EF4-FFF2-40B4-BE49-F238E27FC236}">
              <a16:creationId xmlns:a16="http://schemas.microsoft.com/office/drawing/2014/main" id="{00000000-0008-0000-0700-0000EA000000}"/>
            </a:ext>
          </a:extLst>
        </xdr:cNvPr>
        <xdr:cNvSpPr txBox="1"/>
      </xdr:nvSpPr>
      <xdr:spPr>
        <a:xfrm>
          <a:off x="4686300" y="16995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32,488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17627</xdr:rowOff>
    </xdr:from>
    <xdr:to>
      <xdr:col>24</xdr:col>
      <xdr:colOff>152400</xdr:colOff>
      <xdr:row>99</xdr:row>
      <xdr:rowOff>17627</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4546600" y="169911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4081</xdr:rowOff>
    </xdr:from>
    <xdr:ext cx="534377" cy="259045"/>
    <xdr:sp macro="" textlink="">
      <xdr:nvSpPr>
        <xdr:cNvPr id="236" name="衛生費最大値テキスト">
          <a:extLst>
            <a:ext uri="{FF2B5EF4-FFF2-40B4-BE49-F238E27FC236}">
              <a16:creationId xmlns:a16="http://schemas.microsoft.com/office/drawing/2014/main" id="{00000000-0008-0000-0700-0000EC000000}"/>
            </a:ext>
          </a:extLst>
        </xdr:cNvPr>
        <xdr:cNvSpPr txBox="1"/>
      </xdr:nvSpPr>
      <xdr:spPr>
        <a:xfrm>
          <a:off x="4686300" y="15263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78,520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57404</xdr:rowOff>
    </xdr:from>
    <xdr:to>
      <xdr:col>24</xdr:col>
      <xdr:colOff>152400</xdr:colOff>
      <xdr:row>90</xdr:row>
      <xdr:rowOff>57404</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a:off x="4546600" y="154879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129249</xdr:rowOff>
    </xdr:from>
    <xdr:to>
      <xdr:col>24</xdr:col>
      <xdr:colOff>63500</xdr:colOff>
      <xdr:row>96</xdr:row>
      <xdr:rowOff>63021</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flipV="1">
          <a:off x="3797300" y="16245549"/>
          <a:ext cx="838200" cy="276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102433</xdr:rowOff>
    </xdr:from>
    <xdr:ext cx="534377" cy="259045"/>
    <xdr:sp macro="" textlink="">
      <xdr:nvSpPr>
        <xdr:cNvPr id="239" name="衛生費平均値テキスト">
          <a:extLst>
            <a:ext uri="{FF2B5EF4-FFF2-40B4-BE49-F238E27FC236}">
              <a16:creationId xmlns:a16="http://schemas.microsoft.com/office/drawing/2014/main" id="{00000000-0008-0000-0700-0000EF000000}"/>
            </a:ext>
          </a:extLst>
        </xdr:cNvPr>
        <xdr:cNvSpPr txBox="1"/>
      </xdr:nvSpPr>
      <xdr:spPr>
        <a:xfrm>
          <a:off x="4686300" y="1639018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124006</xdr:rowOff>
    </xdr:from>
    <xdr:to>
      <xdr:col>24</xdr:col>
      <xdr:colOff>114300</xdr:colOff>
      <xdr:row>96</xdr:row>
      <xdr:rowOff>54156</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4584700" y="16411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63021</xdr:rowOff>
    </xdr:from>
    <xdr:to>
      <xdr:col>19</xdr:col>
      <xdr:colOff>177800</xdr:colOff>
      <xdr:row>99</xdr:row>
      <xdr:rowOff>23930</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flipV="1">
          <a:off x="2908300" y="16522221"/>
          <a:ext cx="889000" cy="475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19895</xdr:rowOff>
    </xdr:from>
    <xdr:to>
      <xdr:col>20</xdr:col>
      <xdr:colOff>38100</xdr:colOff>
      <xdr:row>96</xdr:row>
      <xdr:rowOff>121495</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3746500" y="16479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112622</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3530111" y="16571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93</xdr:row>
      <xdr:rowOff>91336</xdr:rowOff>
    </xdr:from>
    <xdr:to>
      <xdr:col>15</xdr:col>
      <xdr:colOff>50800</xdr:colOff>
      <xdr:row>99</xdr:row>
      <xdr:rowOff>23930</xdr:rowOff>
    </xdr:to>
    <xdr:cxnSp macro="">
      <xdr:nvCxnSpPr>
        <xdr:cNvPr id="244" name="直線コネクタ 243">
          <a:extLst>
            <a:ext uri="{FF2B5EF4-FFF2-40B4-BE49-F238E27FC236}">
              <a16:creationId xmlns:a16="http://schemas.microsoft.com/office/drawing/2014/main" id="{00000000-0008-0000-0700-0000F4000000}"/>
            </a:ext>
          </a:extLst>
        </xdr:cNvPr>
        <xdr:cNvCxnSpPr/>
      </xdr:nvCxnSpPr>
      <xdr:spPr>
        <a:xfrm>
          <a:off x="2019300" y="16036186"/>
          <a:ext cx="889000" cy="961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34950</xdr:rowOff>
    </xdr:from>
    <xdr:to>
      <xdr:col>15</xdr:col>
      <xdr:colOff>101600</xdr:colOff>
      <xdr:row>98</xdr:row>
      <xdr:rowOff>136550</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2857500" y="16837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153077</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2641111" y="16612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93</xdr:row>
      <xdr:rowOff>91336</xdr:rowOff>
    </xdr:from>
    <xdr:to>
      <xdr:col>10</xdr:col>
      <xdr:colOff>114300</xdr:colOff>
      <xdr:row>95</xdr:row>
      <xdr:rowOff>66515</xdr:rowOff>
    </xdr:to>
    <xdr:cxnSp macro="">
      <xdr:nvCxnSpPr>
        <xdr:cNvPr id="247" name="直線コネクタ 246">
          <a:extLst>
            <a:ext uri="{FF2B5EF4-FFF2-40B4-BE49-F238E27FC236}">
              <a16:creationId xmlns:a16="http://schemas.microsoft.com/office/drawing/2014/main" id="{00000000-0008-0000-0700-0000F7000000}"/>
            </a:ext>
          </a:extLst>
        </xdr:cNvPr>
        <xdr:cNvCxnSpPr/>
      </xdr:nvCxnSpPr>
      <xdr:spPr>
        <a:xfrm flipV="1">
          <a:off x="1130300" y="16036186"/>
          <a:ext cx="889000" cy="3180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57713</xdr:rowOff>
    </xdr:from>
    <xdr:to>
      <xdr:col>10</xdr:col>
      <xdr:colOff>165100</xdr:colOff>
      <xdr:row>98</xdr:row>
      <xdr:rowOff>159313</xdr:rowOff>
    </xdr:to>
    <xdr:sp macro="" textlink="">
      <xdr:nvSpPr>
        <xdr:cNvPr id="248" name="フローチャート: 判断 247">
          <a:extLst>
            <a:ext uri="{FF2B5EF4-FFF2-40B4-BE49-F238E27FC236}">
              <a16:creationId xmlns:a16="http://schemas.microsoft.com/office/drawing/2014/main" id="{00000000-0008-0000-0700-0000F8000000}"/>
            </a:ext>
          </a:extLst>
        </xdr:cNvPr>
        <xdr:cNvSpPr/>
      </xdr:nvSpPr>
      <xdr:spPr>
        <a:xfrm>
          <a:off x="1968500" y="16859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150440</xdr:rowOff>
    </xdr:from>
    <xdr:ext cx="534377"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1752111" y="16952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79527</xdr:rowOff>
    </xdr:from>
    <xdr:to>
      <xdr:col>6</xdr:col>
      <xdr:colOff>38100</xdr:colOff>
      <xdr:row>99</xdr:row>
      <xdr:rowOff>9677</xdr:rowOff>
    </xdr:to>
    <xdr:sp macro="" textlink="">
      <xdr:nvSpPr>
        <xdr:cNvPr id="250" name="フローチャート: 判断 249">
          <a:extLst>
            <a:ext uri="{FF2B5EF4-FFF2-40B4-BE49-F238E27FC236}">
              <a16:creationId xmlns:a16="http://schemas.microsoft.com/office/drawing/2014/main" id="{00000000-0008-0000-0700-0000FA000000}"/>
            </a:ext>
          </a:extLst>
        </xdr:cNvPr>
        <xdr:cNvSpPr/>
      </xdr:nvSpPr>
      <xdr:spPr>
        <a:xfrm>
          <a:off x="1079500" y="16881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804</xdr:rowOff>
    </xdr:from>
    <xdr:ext cx="534377"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863111" y="16974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34,287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78449</xdr:rowOff>
    </xdr:from>
    <xdr:to>
      <xdr:col>24</xdr:col>
      <xdr:colOff>114300</xdr:colOff>
      <xdr:row>95</xdr:row>
      <xdr:rowOff>8599</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4584700" y="16194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101326</xdr:rowOff>
    </xdr:from>
    <xdr:ext cx="534377" cy="259045"/>
    <xdr:sp macro="" textlink="">
      <xdr:nvSpPr>
        <xdr:cNvPr id="258" name="衛生費該当値テキスト">
          <a:extLst>
            <a:ext uri="{FF2B5EF4-FFF2-40B4-BE49-F238E27FC236}">
              <a16:creationId xmlns:a16="http://schemas.microsoft.com/office/drawing/2014/main" id="{00000000-0008-0000-0700-000002010000}"/>
            </a:ext>
          </a:extLst>
        </xdr:cNvPr>
        <xdr:cNvSpPr txBox="1"/>
      </xdr:nvSpPr>
      <xdr:spPr>
        <a:xfrm>
          <a:off x="4686300" y="160461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12221</xdr:rowOff>
    </xdr:from>
    <xdr:to>
      <xdr:col>20</xdr:col>
      <xdr:colOff>38100</xdr:colOff>
      <xdr:row>96</xdr:row>
      <xdr:rowOff>113821</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3746500" y="16471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130348</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3530111" y="16246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144580</xdr:rowOff>
    </xdr:from>
    <xdr:to>
      <xdr:col>15</xdr:col>
      <xdr:colOff>101600</xdr:colOff>
      <xdr:row>99</xdr:row>
      <xdr:rowOff>74730</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2857500" y="16946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99</xdr:row>
      <xdr:rowOff>65857</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2641111" y="17039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93</xdr:row>
      <xdr:rowOff>40536</xdr:rowOff>
    </xdr:from>
    <xdr:to>
      <xdr:col>10</xdr:col>
      <xdr:colOff>165100</xdr:colOff>
      <xdr:row>93</xdr:row>
      <xdr:rowOff>142136</xdr:rowOff>
    </xdr:to>
    <xdr:sp macro="" textlink="">
      <xdr:nvSpPr>
        <xdr:cNvPr id="263" name="楕円 262">
          <a:extLst>
            <a:ext uri="{FF2B5EF4-FFF2-40B4-BE49-F238E27FC236}">
              <a16:creationId xmlns:a16="http://schemas.microsoft.com/office/drawing/2014/main" id="{00000000-0008-0000-0700-000007010000}"/>
            </a:ext>
          </a:extLst>
        </xdr:cNvPr>
        <xdr:cNvSpPr/>
      </xdr:nvSpPr>
      <xdr:spPr>
        <a:xfrm>
          <a:off x="1968500" y="15985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91</xdr:row>
      <xdr:rowOff>158663</xdr:rowOff>
    </xdr:from>
    <xdr:ext cx="534377" cy="259045"/>
    <xdr:sp macro="" textlink="">
      <xdr:nvSpPr>
        <xdr:cNvPr id="264" name="テキスト ボックス 263">
          <a:extLst>
            <a:ext uri="{FF2B5EF4-FFF2-40B4-BE49-F238E27FC236}">
              <a16:creationId xmlns:a16="http://schemas.microsoft.com/office/drawing/2014/main" id="{00000000-0008-0000-0700-000008010000}"/>
            </a:ext>
          </a:extLst>
        </xdr:cNvPr>
        <xdr:cNvSpPr txBox="1"/>
      </xdr:nvSpPr>
      <xdr:spPr>
        <a:xfrm>
          <a:off x="1752111" y="15760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15715</xdr:rowOff>
    </xdr:from>
    <xdr:to>
      <xdr:col>6</xdr:col>
      <xdr:colOff>38100</xdr:colOff>
      <xdr:row>95</xdr:row>
      <xdr:rowOff>117315</xdr:rowOff>
    </xdr:to>
    <xdr:sp macro="" textlink="">
      <xdr:nvSpPr>
        <xdr:cNvPr id="265" name="楕円 264">
          <a:extLst>
            <a:ext uri="{FF2B5EF4-FFF2-40B4-BE49-F238E27FC236}">
              <a16:creationId xmlns:a16="http://schemas.microsoft.com/office/drawing/2014/main" id="{00000000-0008-0000-0700-000009010000}"/>
            </a:ext>
          </a:extLst>
        </xdr:cNvPr>
        <xdr:cNvSpPr/>
      </xdr:nvSpPr>
      <xdr:spPr>
        <a:xfrm>
          <a:off x="1079500" y="16303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93</xdr:row>
      <xdr:rowOff>133842</xdr:rowOff>
    </xdr:from>
    <xdr:ext cx="534377" cy="259045"/>
    <xdr:sp macro="" textlink="">
      <xdr:nvSpPr>
        <xdr:cNvPr id="266" name="テキスト ボックス 265">
          <a:extLst>
            <a:ext uri="{FF2B5EF4-FFF2-40B4-BE49-F238E27FC236}">
              <a16:creationId xmlns:a16="http://schemas.microsoft.com/office/drawing/2014/main" id="{00000000-0008-0000-0700-00000A010000}"/>
            </a:ext>
          </a:extLst>
        </xdr:cNvPr>
        <xdr:cNvSpPr txBox="1"/>
      </xdr:nvSpPr>
      <xdr:spPr>
        <a:xfrm>
          <a:off x="863111" y="160786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3" name="正方形/長方形 272">
          <a:extLst>
            <a:ext uri="{FF2B5EF4-FFF2-40B4-BE49-F238E27FC236}">
              <a16:creationId xmlns:a16="http://schemas.microsoft.com/office/drawing/2014/main" id="{00000000-0008-0000-0700-000011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4" name="正方形/長方形 273">
          <a:extLst>
            <a:ext uri="{FF2B5EF4-FFF2-40B4-BE49-F238E27FC236}">
              <a16:creationId xmlns:a16="http://schemas.microsoft.com/office/drawing/2014/main" id="{00000000-0008-0000-0700-000012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6" name="テキスト ボックス 285">
          <a:extLst>
            <a:ext uri="{FF2B5EF4-FFF2-40B4-BE49-F238E27FC236}">
              <a16:creationId xmlns:a16="http://schemas.microsoft.com/office/drawing/2014/main" id="{00000000-0008-0000-0700-00001E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7" name="労働費グラフ枠">
          <a:extLst>
            <a:ext uri="{FF2B5EF4-FFF2-40B4-BE49-F238E27FC236}">
              <a16:creationId xmlns:a16="http://schemas.microsoft.com/office/drawing/2014/main" id="{00000000-0008-0000-0700-00001F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51003</xdr:rowOff>
    </xdr:from>
    <xdr:to>
      <xdr:col>54</xdr:col>
      <xdr:colOff>189865</xdr:colOff>
      <xdr:row>38</xdr:row>
      <xdr:rowOff>139700</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flipV="1">
          <a:off x="10475595" y="5365953"/>
          <a:ext cx="1270" cy="12888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9" name="労働費最小値テキスト">
          <a:extLst>
            <a:ext uri="{FF2B5EF4-FFF2-40B4-BE49-F238E27FC236}">
              <a16:creationId xmlns:a16="http://schemas.microsoft.com/office/drawing/2014/main" id="{00000000-0008-0000-0700-000021010000}"/>
            </a:ext>
          </a:extLst>
        </xdr:cNvPr>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169130</xdr:rowOff>
    </xdr:from>
    <xdr:ext cx="469744" cy="259045"/>
    <xdr:sp macro="" textlink="">
      <xdr:nvSpPr>
        <xdr:cNvPr id="291" name="労働費最大値テキスト">
          <a:extLst>
            <a:ext uri="{FF2B5EF4-FFF2-40B4-BE49-F238E27FC236}">
              <a16:creationId xmlns:a16="http://schemas.microsoft.com/office/drawing/2014/main" id="{00000000-0008-0000-0700-000023010000}"/>
            </a:ext>
          </a:extLst>
        </xdr:cNvPr>
        <xdr:cNvSpPr txBox="1"/>
      </xdr:nvSpPr>
      <xdr:spPr>
        <a:xfrm>
          <a:off x="10528300" y="51411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2,819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51003</xdr:rowOff>
    </xdr:from>
    <xdr:to>
      <xdr:col>55</xdr:col>
      <xdr:colOff>88900</xdr:colOff>
      <xdr:row>31</xdr:row>
      <xdr:rowOff>51003</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10388600" y="53659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71577</xdr:rowOff>
    </xdr:from>
    <xdr:to>
      <xdr:col>55</xdr:col>
      <xdr:colOff>0</xdr:colOff>
      <xdr:row>37</xdr:row>
      <xdr:rowOff>58319</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flipV="1">
          <a:off x="9639300" y="6243777"/>
          <a:ext cx="838200" cy="158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93387</xdr:rowOff>
    </xdr:from>
    <xdr:ext cx="378565" cy="259045"/>
    <xdr:sp macro="" textlink="">
      <xdr:nvSpPr>
        <xdr:cNvPr id="294" name="労働費平均値テキスト">
          <a:extLst>
            <a:ext uri="{FF2B5EF4-FFF2-40B4-BE49-F238E27FC236}">
              <a16:creationId xmlns:a16="http://schemas.microsoft.com/office/drawing/2014/main" id="{00000000-0008-0000-0700-000026010000}"/>
            </a:ext>
          </a:extLst>
        </xdr:cNvPr>
        <xdr:cNvSpPr txBox="1"/>
      </xdr:nvSpPr>
      <xdr:spPr>
        <a:xfrm>
          <a:off x="10528300" y="626558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114960</xdr:rowOff>
    </xdr:from>
    <xdr:to>
      <xdr:col>55</xdr:col>
      <xdr:colOff>50800</xdr:colOff>
      <xdr:row>37</xdr:row>
      <xdr:rowOff>45110</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10426700" y="6287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133757</xdr:rowOff>
    </xdr:from>
    <xdr:to>
      <xdr:col>50</xdr:col>
      <xdr:colOff>114300</xdr:colOff>
      <xdr:row>37</xdr:row>
      <xdr:rowOff>58319</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a:off x="8750300" y="6305957"/>
          <a:ext cx="889000" cy="96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99873</xdr:rowOff>
    </xdr:from>
    <xdr:to>
      <xdr:col>50</xdr:col>
      <xdr:colOff>165100</xdr:colOff>
      <xdr:row>37</xdr:row>
      <xdr:rowOff>30023</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9588500" y="6272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35</xdr:row>
      <xdr:rowOff>46550</xdr:rowOff>
    </xdr:from>
    <xdr:ext cx="378565"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9450017" y="604730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133757</xdr:rowOff>
    </xdr:from>
    <xdr:to>
      <xdr:col>45</xdr:col>
      <xdr:colOff>177800</xdr:colOff>
      <xdr:row>37</xdr:row>
      <xdr:rowOff>72034</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flipV="1">
          <a:off x="7861300" y="6305957"/>
          <a:ext cx="889000" cy="1097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96672</xdr:rowOff>
    </xdr:from>
    <xdr:to>
      <xdr:col>46</xdr:col>
      <xdr:colOff>38100</xdr:colOff>
      <xdr:row>37</xdr:row>
      <xdr:rowOff>26822</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8699500" y="6268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17949</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8561017" y="63615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72034</xdr:rowOff>
    </xdr:from>
    <xdr:to>
      <xdr:col>41</xdr:col>
      <xdr:colOff>50800</xdr:colOff>
      <xdr:row>37</xdr:row>
      <xdr:rowOff>77064</xdr:rowOff>
    </xdr:to>
    <xdr:cxnSp macro="">
      <xdr:nvCxnSpPr>
        <xdr:cNvPr id="302" name="直線コネクタ 301">
          <a:extLst>
            <a:ext uri="{FF2B5EF4-FFF2-40B4-BE49-F238E27FC236}">
              <a16:creationId xmlns:a16="http://schemas.microsoft.com/office/drawing/2014/main" id="{00000000-0008-0000-0700-00002E010000}"/>
            </a:ext>
          </a:extLst>
        </xdr:cNvPr>
        <xdr:cNvCxnSpPr/>
      </xdr:nvCxnSpPr>
      <xdr:spPr>
        <a:xfrm flipV="1">
          <a:off x="6972300" y="6415684"/>
          <a:ext cx="889000" cy="5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110846</xdr:rowOff>
    </xdr:from>
    <xdr:to>
      <xdr:col>41</xdr:col>
      <xdr:colOff>101600</xdr:colOff>
      <xdr:row>37</xdr:row>
      <xdr:rowOff>40996</xdr:rowOff>
    </xdr:to>
    <xdr:sp macro=""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7810500" y="6283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35</xdr:row>
      <xdr:rowOff>57523</xdr:rowOff>
    </xdr:from>
    <xdr:ext cx="378565"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7672017" y="60582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134620</xdr:rowOff>
    </xdr:from>
    <xdr:to>
      <xdr:col>36</xdr:col>
      <xdr:colOff>165100</xdr:colOff>
      <xdr:row>37</xdr:row>
      <xdr:rowOff>64770</xdr:rowOff>
    </xdr:to>
    <xdr:sp macro="" textlink="">
      <xdr:nvSpPr>
        <xdr:cNvPr id="305" name="フローチャート: 判断 304">
          <a:extLst>
            <a:ext uri="{FF2B5EF4-FFF2-40B4-BE49-F238E27FC236}">
              <a16:creationId xmlns:a16="http://schemas.microsoft.com/office/drawing/2014/main" id="{00000000-0008-0000-0700-000031010000}"/>
            </a:ext>
          </a:extLst>
        </xdr:cNvPr>
        <xdr:cNvSpPr/>
      </xdr:nvSpPr>
      <xdr:spPr>
        <a:xfrm>
          <a:off x="6921500" y="6306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35</xdr:row>
      <xdr:rowOff>81297</xdr:rowOff>
    </xdr:from>
    <xdr:ext cx="378565"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6783017" y="60820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20777</xdr:rowOff>
    </xdr:from>
    <xdr:to>
      <xdr:col>55</xdr:col>
      <xdr:colOff>50800</xdr:colOff>
      <xdr:row>36</xdr:row>
      <xdr:rowOff>122377</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10426700" y="6192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43654</xdr:rowOff>
    </xdr:from>
    <xdr:ext cx="378565" cy="259045"/>
    <xdr:sp macro="" textlink="">
      <xdr:nvSpPr>
        <xdr:cNvPr id="313" name="労働費該当値テキスト">
          <a:extLst>
            <a:ext uri="{FF2B5EF4-FFF2-40B4-BE49-F238E27FC236}">
              <a16:creationId xmlns:a16="http://schemas.microsoft.com/office/drawing/2014/main" id="{00000000-0008-0000-0700-000039010000}"/>
            </a:ext>
          </a:extLst>
        </xdr:cNvPr>
        <xdr:cNvSpPr txBox="1"/>
      </xdr:nvSpPr>
      <xdr:spPr>
        <a:xfrm>
          <a:off x="10528300" y="60444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7519</xdr:rowOff>
    </xdr:from>
    <xdr:to>
      <xdr:col>50</xdr:col>
      <xdr:colOff>165100</xdr:colOff>
      <xdr:row>37</xdr:row>
      <xdr:rowOff>109119</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9588500" y="6351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100246</xdr:rowOff>
    </xdr:from>
    <xdr:ext cx="378565"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9450017" y="64438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82957</xdr:rowOff>
    </xdr:from>
    <xdr:to>
      <xdr:col>46</xdr:col>
      <xdr:colOff>38100</xdr:colOff>
      <xdr:row>37</xdr:row>
      <xdr:rowOff>13107</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8699500" y="6255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35</xdr:row>
      <xdr:rowOff>29634</xdr:rowOff>
    </xdr:from>
    <xdr:ext cx="378565"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8561017" y="60303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21234</xdr:rowOff>
    </xdr:from>
    <xdr:to>
      <xdr:col>41</xdr:col>
      <xdr:colOff>101600</xdr:colOff>
      <xdr:row>37</xdr:row>
      <xdr:rowOff>122834</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7810500" y="6364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113961</xdr:rowOff>
    </xdr:from>
    <xdr:ext cx="378565"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7672017" y="64576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26264</xdr:rowOff>
    </xdr:from>
    <xdr:to>
      <xdr:col>36</xdr:col>
      <xdr:colOff>165100</xdr:colOff>
      <xdr:row>37</xdr:row>
      <xdr:rowOff>127864</xdr:rowOff>
    </xdr:to>
    <xdr:sp macro="" textlink="">
      <xdr:nvSpPr>
        <xdr:cNvPr id="320" name="楕円 319">
          <a:extLst>
            <a:ext uri="{FF2B5EF4-FFF2-40B4-BE49-F238E27FC236}">
              <a16:creationId xmlns:a16="http://schemas.microsoft.com/office/drawing/2014/main" id="{00000000-0008-0000-0700-000040010000}"/>
            </a:ext>
          </a:extLst>
        </xdr:cNvPr>
        <xdr:cNvSpPr/>
      </xdr:nvSpPr>
      <xdr:spPr>
        <a:xfrm>
          <a:off x="6921500" y="6369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118991</xdr:rowOff>
    </xdr:from>
    <xdr:ext cx="378565" cy="259045"/>
    <xdr:sp macro="" textlink="">
      <xdr:nvSpPr>
        <xdr:cNvPr id="321" name="テキスト ボックス 320">
          <a:extLst>
            <a:ext uri="{FF2B5EF4-FFF2-40B4-BE49-F238E27FC236}">
              <a16:creationId xmlns:a16="http://schemas.microsoft.com/office/drawing/2014/main" id="{00000000-0008-0000-0700-000041010000}"/>
            </a:ext>
          </a:extLst>
        </xdr:cNvPr>
        <xdr:cNvSpPr txBox="1"/>
      </xdr:nvSpPr>
      <xdr:spPr>
        <a:xfrm>
          <a:off x="6783017" y="64626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25400</xdr:rowOff>
    </xdr:from>
    <xdr:to>
      <xdr:col>59</xdr:col>
      <xdr:colOff>50800</xdr:colOff>
      <xdr:row>58</xdr:row>
      <xdr:rowOff>25400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54627</xdr:rowOff>
    </xdr:from>
    <xdr:ext cx="248786"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355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82550</xdr:rowOff>
    </xdr:from>
    <xdr:to>
      <xdr:col>59</xdr:col>
      <xdr:colOff>50800</xdr:colOff>
      <xdr:row>51</xdr:row>
      <xdr:rowOff>82550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50</xdr:row>
      <xdr:rowOff>111777</xdr:rowOff>
    </xdr:from>
    <xdr:ext cx="53129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72701" y="8684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農林水産業費グラフ枠">
          <a:extLst>
            <a:ext uri="{FF2B5EF4-FFF2-40B4-BE49-F238E27FC236}">
              <a16:creationId xmlns:a16="http://schemas.microsoft.com/office/drawing/2014/main" id="{00000000-0008-0000-0700-000054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54946</xdr:rowOff>
    </xdr:from>
    <xdr:to>
      <xdr:col>54</xdr:col>
      <xdr:colOff>189865</xdr:colOff>
      <xdr:row>58</xdr:row>
      <xdr:rowOff>18999</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flipV="1">
          <a:off x="10475595" y="8798896"/>
          <a:ext cx="1270" cy="11642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22826</xdr:rowOff>
    </xdr:from>
    <xdr:ext cx="378565" cy="259045"/>
    <xdr:sp macro="" textlink="">
      <xdr:nvSpPr>
        <xdr:cNvPr id="342" name="農林水産業費最小値テキスト">
          <a:extLst>
            <a:ext uri="{FF2B5EF4-FFF2-40B4-BE49-F238E27FC236}">
              <a16:creationId xmlns:a16="http://schemas.microsoft.com/office/drawing/2014/main" id="{00000000-0008-0000-0700-000056010000}"/>
            </a:ext>
          </a:extLst>
        </xdr:cNvPr>
        <xdr:cNvSpPr txBox="1"/>
      </xdr:nvSpPr>
      <xdr:spPr>
        <a:xfrm>
          <a:off x="10528300" y="99669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18999</xdr:rowOff>
    </xdr:from>
    <xdr:to>
      <xdr:col>55</xdr:col>
      <xdr:colOff>88900</xdr:colOff>
      <xdr:row>58</xdr:row>
      <xdr:rowOff>18999</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10388600" y="99630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1623</xdr:rowOff>
    </xdr:from>
    <xdr:ext cx="534377" cy="259045"/>
    <xdr:sp macro="" textlink="">
      <xdr:nvSpPr>
        <xdr:cNvPr id="344" name="農林水産業費最大値テキスト">
          <a:extLst>
            <a:ext uri="{FF2B5EF4-FFF2-40B4-BE49-F238E27FC236}">
              <a16:creationId xmlns:a16="http://schemas.microsoft.com/office/drawing/2014/main" id="{00000000-0008-0000-0700-000058010000}"/>
            </a:ext>
          </a:extLst>
        </xdr:cNvPr>
        <xdr:cNvSpPr txBox="1"/>
      </xdr:nvSpPr>
      <xdr:spPr>
        <a:xfrm>
          <a:off x="10528300" y="8574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20,483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54946</xdr:rowOff>
    </xdr:from>
    <xdr:to>
      <xdr:col>55</xdr:col>
      <xdr:colOff>88900</xdr:colOff>
      <xdr:row>51</xdr:row>
      <xdr:rowOff>54946</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10388600" y="87988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31458</xdr:rowOff>
    </xdr:from>
    <xdr:to>
      <xdr:col>55</xdr:col>
      <xdr:colOff>0</xdr:colOff>
      <xdr:row>57</xdr:row>
      <xdr:rowOff>83579</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9639300" y="9804108"/>
          <a:ext cx="838200" cy="521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34682</xdr:rowOff>
    </xdr:from>
    <xdr:ext cx="469744" cy="259045"/>
    <xdr:sp macro="" textlink="">
      <xdr:nvSpPr>
        <xdr:cNvPr id="347" name="農林水産業費平均値テキスト">
          <a:extLst>
            <a:ext uri="{FF2B5EF4-FFF2-40B4-BE49-F238E27FC236}">
              <a16:creationId xmlns:a16="http://schemas.microsoft.com/office/drawing/2014/main" id="{00000000-0008-0000-0700-00005B010000}"/>
            </a:ext>
          </a:extLst>
        </xdr:cNvPr>
        <xdr:cNvSpPr txBox="1"/>
      </xdr:nvSpPr>
      <xdr:spPr>
        <a:xfrm>
          <a:off x="10528300" y="946443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11805</xdr:rowOff>
    </xdr:from>
    <xdr:to>
      <xdr:col>55</xdr:col>
      <xdr:colOff>50800</xdr:colOff>
      <xdr:row>56</xdr:row>
      <xdr:rowOff>113405</xdr:rowOff>
    </xdr:to>
    <xdr:sp macro="" textlink="">
      <xdr:nvSpPr>
        <xdr:cNvPr id="348" name="フローチャート: 判断 347">
          <a:extLst>
            <a:ext uri="{FF2B5EF4-FFF2-40B4-BE49-F238E27FC236}">
              <a16:creationId xmlns:a16="http://schemas.microsoft.com/office/drawing/2014/main" id="{00000000-0008-0000-0700-00005C010000}"/>
            </a:ext>
          </a:extLst>
        </xdr:cNvPr>
        <xdr:cNvSpPr/>
      </xdr:nvSpPr>
      <xdr:spPr>
        <a:xfrm>
          <a:off x="10426700" y="9613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31458</xdr:rowOff>
    </xdr:from>
    <xdr:to>
      <xdr:col>50</xdr:col>
      <xdr:colOff>114300</xdr:colOff>
      <xdr:row>57</xdr:row>
      <xdr:rowOff>64033</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flipV="1">
          <a:off x="8750300" y="9804108"/>
          <a:ext cx="889000" cy="32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17463</xdr:rowOff>
    </xdr:from>
    <xdr:to>
      <xdr:col>50</xdr:col>
      <xdr:colOff>165100</xdr:colOff>
      <xdr:row>56</xdr:row>
      <xdr:rowOff>119063</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9588500" y="9618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54</xdr:row>
      <xdr:rowOff>135590</xdr:rowOff>
    </xdr:from>
    <xdr:ext cx="469744" cy="259045"/>
    <xdr:sp macro="" textlink="">
      <xdr:nvSpPr>
        <xdr:cNvPr id="351" name="テキスト ボックス 350">
          <a:extLst>
            <a:ext uri="{FF2B5EF4-FFF2-40B4-BE49-F238E27FC236}">
              <a16:creationId xmlns:a16="http://schemas.microsoft.com/office/drawing/2014/main" id="{00000000-0008-0000-0700-00005F010000}"/>
            </a:ext>
          </a:extLst>
        </xdr:cNvPr>
        <xdr:cNvSpPr txBox="1"/>
      </xdr:nvSpPr>
      <xdr:spPr>
        <a:xfrm>
          <a:off x="9404428" y="93938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64033</xdr:rowOff>
    </xdr:from>
    <xdr:to>
      <xdr:col>45</xdr:col>
      <xdr:colOff>177800</xdr:colOff>
      <xdr:row>57</xdr:row>
      <xdr:rowOff>104267</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flipV="1">
          <a:off x="7861300" y="9836683"/>
          <a:ext cx="889000" cy="402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165424</xdr:rowOff>
    </xdr:from>
    <xdr:to>
      <xdr:col>46</xdr:col>
      <xdr:colOff>38100</xdr:colOff>
      <xdr:row>56</xdr:row>
      <xdr:rowOff>95574</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8699500" y="9595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54</xdr:row>
      <xdr:rowOff>112101</xdr:rowOff>
    </xdr:from>
    <xdr:ext cx="469744"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8515428" y="93704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104267</xdr:rowOff>
    </xdr:from>
    <xdr:to>
      <xdr:col>41</xdr:col>
      <xdr:colOff>50800</xdr:colOff>
      <xdr:row>57</xdr:row>
      <xdr:rowOff>116212</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flipV="1">
          <a:off x="6972300" y="9876917"/>
          <a:ext cx="889000" cy="119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11119</xdr:rowOff>
    </xdr:from>
    <xdr:to>
      <xdr:col>41</xdr:col>
      <xdr:colOff>101600</xdr:colOff>
      <xdr:row>56</xdr:row>
      <xdr:rowOff>112719</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7810500" y="9612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54</xdr:row>
      <xdr:rowOff>129246</xdr:rowOff>
    </xdr:from>
    <xdr:ext cx="469744"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7626428" y="93875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14548</xdr:rowOff>
    </xdr:from>
    <xdr:to>
      <xdr:col>36</xdr:col>
      <xdr:colOff>165100</xdr:colOff>
      <xdr:row>56</xdr:row>
      <xdr:rowOff>116148</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6921500" y="9615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54</xdr:row>
      <xdr:rowOff>132675</xdr:rowOff>
    </xdr:from>
    <xdr:ext cx="469744"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6737428" y="93909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32779</xdr:rowOff>
    </xdr:from>
    <xdr:to>
      <xdr:col>55</xdr:col>
      <xdr:colOff>50800</xdr:colOff>
      <xdr:row>57</xdr:row>
      <xdr:rowOff>134379</xdr:rowOff>
    </xdr:to>
    <xdr:sp macro="" textlink="">
      <xdr:nvSpPr>
        <xdr:cNvPr id="365" name="楕円 364">
          <a:extLst>
            <a:ext uri="{FF2B5EF4-FFF2-40B4-BE49-F238E27FC236}">
              <a16:creationId xmlns:a16="http://schemas.microsoft.com/office/drawing/2014/main" id="{00000000-0008-0000-0700-00006D010000}"/>
            </a:ext>
          </a:extLst>
        </xdr:cNvPr>
        <xdr:cNvSpPr/>
      </xdr:nvSpPr>
      <xdr:spPr>
        <a:xfrm>
          <a:off x="10426700" y="9805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119156</xdr:rowOff>
    </xdr:from>
    <xdr:ext cx="469744" cy="259045"/>
    <xdr:sp macro="" textlink="">
      <xdr:nvSpPr>
        <xdr:cNvPr id="366" name="農林水産業費該当値テキスト">
          <a:extLst>
            <a:ext uri="{FF2B5EF4-FFF2-40B4-BE49-F238E27FC236}">
              <a16:creationId xmlns:a16="http://schemas.microsoft.com/office/drawing/2014/main" id="{00000000-0008-0000-0700-00006E010000}"/>
            </a:ext>
          </a:extLst>
        </xdr:cNvPr>
        <xdr:cNvSpPr txBox="1"/>
      </xdr:nvSpPr>
      <xdr:spPr>
        <a:xfrm>
          <a:off x="10528300" y="9720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152108</xdr:rowOff>
    </xdr:from>
    <xdr:to>
      <xdr:col>50</xdr:col>
      <xdr:colOff>165100</xdr:colOff>
      <xdr:row>57</xdr:row>
      <xdr:rowOff>82258</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9588500" y="9753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57</xdr:row>
      <xdr:rowOff>73385</xdr:rowOff>
    </xdr:from>
    <xdr:ext cx="469744"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9404428" y="98460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13233</xdr:rowOff>
    </xdr:from>
    <xdr:to>
      <xdr:col>46</xdr:col>
      <xdr:colOff>38100</xdr:colOff>
      <xdr:row>57</xdr:row>
      <xdr:rowOff>114833</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8699500" y="9785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57</xdr:row>
      <xdr:rowOff>105960</xdr:rowOff>
    </xdr:from>
    <xdr:ext cx="469744"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8515428" y="98786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53467</xdr:rowOff>
    </xdr:from>
    <xdr:to>
      <xdr:col>41</xdr:col>
      <xdr:colOff>101600</xdr:colOff>
      <xdr:row>57</xdr:row>
      <xdr:rowOff>155067</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7810500" y="9826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57</xdr:row>
      <xdr:rowOff>146194</xdr:rowOff>
    </xdr:from>
    <xdr:ext cx="469744"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7626428" y="99188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65412</xdr:rowOff>
    </xdr:from>
    <xdr:to>
      <xdr:col>36</xdr:col>
      <xdr:colOff>165100</xdr:colOff>
      <xdr:row>57</xdr:row>
      <xdr:rowOff>167012</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6921500" y="9838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57</xdr:row>
      <xdr:rowOff>158139</xdr:rowOff>
    </xdr:from>
    <xdr:ext cx="469744"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6737428" y="99307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商工費グラフ枠">
          <a:extLst>
            <a:ext uri="{FF2B5EF4-FFF2-40B4-BE49-F238E27FC236}">
              <a16:creationId xmlns:a16="http://schemas.microsoft.com/office/drawing/2014/main" id="{00000000-0008-0000-0700-00008F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143358</xdr:rowOff>
    </xdr:from>
    <xdr:to>
      <xdr:col>54</xdr:col>
      <xdr:colOff>189865</xdr:colOff>
      <xdr:row>79</xdr:row>
      <xdr:rowOff>82533</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flipV="1">
          <a:off x="10475595" y="12144858"/>
          <a:ext cx="1270" cy="14822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86360</xdr:rowOff>
    </xdr:from>
    <xdr:ext cx="469744" cy="259045"/>
    <xdr:sp macro="" textlink="">
      <xdr:nvSpPr>
        <xdr:cNvPr id="401" name="商工費最小値テキスト">
          <a:extLst>
            <a:ext uri="{FF2B5EF4-FFF2-40B4-BE49-F238E27FC236}">
              <a16:creationId xmlns:a16="http://schemas.microsoft.com/office/drawing/2014/main" id="{00000000-0008-0000-0700-000091010000}"/>
            </a:ext>
          </a:extLst>
        </xdr:cNvPr>
        <xdr:cNvSpPr txBox="1"/>
      </xdr:nvSpPr>
      <xdr:spPr>
        <a:xfrm>
          <a:off x="10528300" y="136309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82533</xdr:rowOff>
    </xdr:from>
    <xdr:to>
      <xdr:col>55</xdr:col>
      <xdr:colOff>88900</xdr:colOff>
      <xdr:row>79</xdr:row>
      <xdr:rowOff>82533</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10388600" y="136270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90035</xdr:rowOff>
    </xdr:from>
    <xdr:ext cx="534377" cy="259045"/>
    <xdr:sp macro="" textlink="">
      <xdr:nvSpPr>
        <xdr:cNvPr id="403" name="商工費最大値テキスト">
          <a:extLst>
            <a:ext uri="{FF2B5EF4-FFF2-40B4-BE49-F238E27FC236}">
              <a16:creationId xmlns:a16="http://schemas.microsoft.com/office/drawing/2014/main" id="{00000000-0008-0000-0700-000093010000}"/>
            </a:ext>
          </a:extLst>
        </xdr:cNvPr>
        <xdr:cNvSpPr txBox="1"/>
      </xdr:nvSpPr>
      <xdr:spPr>
        <a:xfrm>
          <a:off x="10528300" y="119200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91,776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143358</xdr:rowOff>
    </xdr:from>
    <xdr:to>
      <xdr:col>55</xdr:col>
      <xdr:colOff>88900</xdr:colOff>
      <xdr:row>70</xdr:row>
      <xdr:rowOff>143358</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10388600" y="121448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109655</xdr:rowOff>
    </xdr:from>
    <xdr:to>
      <xdr:col>55</xdr:col>
      <xdr:colOff>0</xdr:colOff>
      <xdr:row>78</xdr:row>
      <xdr:rowOff>126752</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flipV="1">
          <a:off x="9639300" y="13482755"/>
          <a:ext cx="838200" cy="17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145381</xdr:rowOff>
    </xdr:from>
    <xdr:ext cx="534377" cy="259045"/>
    <xdr:sp macro="" textlink="">
      <xdr:nvSpPr>
        <xdr:cNvPr id="406" name="商工費平均値テキスト">
          <a:extLst>
            <a:ext uri="{FF2B5EF4-FFF2-40B4-BE49-F238E27FC236}">
              <a16:creationId xmlns:a16="http://schemas.microsoft.com/office/drawing/2014/main" id="{00000000-0008-0000-0700-000096010000}"/>
            </a:ext>
          </a:extLst>
        </xdr:cNvPr>
        <xdr:cNvSpPr txBox="1"/>
      </xdr:nvSpPr>
      <xdr:spPr>
        <a:xfrm>
          <a:off x="10528300" y="131755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122504</xdr:rowOff>
    </xdr:from>
    <xdr:to>
      <xdr:col>55</xdr:col>
      <xdr:colOff>50800</xdr:colOff>
      <xdr:row>78</xdr:row>
      <xdr:rowOff>52654</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10426700" y="13324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82778</xdr:rowOff>
    </xdr:from>
    <xdr:to>
      <xdr:col>50</xdr:col>
      <xdr:colOff>114300</xdr:colOff>
      <xdr:row>78</xdr:row>
      <xdr:rowOff>126752</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8750300" y="13455878"/>
          <a:ext cx="889000" cy="439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95431</xdr:rowOff>
    </xdr:from>
    <xdr:to>
      <xdr:col>50</xdr:col>
      <xdr:colOff>165100</xdr:colOff>
      <xdr:row>78</xdr:row>
      <xdr:rowOff>25581</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9588500" y="13297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42108</xdr:rowOff>
    </xdr:from>
    <xdr:ext cx="534377"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9372111" y="13072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82778</xdr:rowOff>
    </xdr:from>
    <xdr:to>
      <xdr:col>45</xdr:col>
      <xdr:colOff>177800</xdr:colOff>
      <xdr:row>78</xdr:row>
      <xdr:rowOff>130572</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flipV="1">
          <a:off x="7861300" y="13455878"/>
          <a:ext cx="889000" cy="477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68914</xdr:rowOff>
    </xdr:from>
    <xdr:to>
      <xdr:col>46</xdr:col>
      <xdr:colOff>38100</xdr:colOff>
      <xdr:row>77</xdr:row>
      <xdr:rowOff>170514</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8699500" y="13270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15591</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8483111" y="130457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130572</xdr:rowOff>
    </xdr:from>
    <xdr:to>
      <xdr:col>41</xdr:col>
      <xdr:colOff>50800</xdr:colOff>
      <xdr:row>78</xdr:row>
      <xdr:rowOff>157269</xdr:rowOff>
    </xdr:to>
    <xdr:cxnSp macro="">
      <xdr:nvCxnSpPr>
        <xdr:cNvPr id="414" name="直線コネクタ 413">
          <a:extLst>
            <a:ext uri="{FF2B5EF4-FFF2-40B4-BE49-F238E27FC236}">
              <a16:creationId xmlns:a16="http://schemas.microsoft.com/office/drawing/2014/main" id="{00000000-0008-0000-0700-00009E010000}"/>
            </a:ext>
          </a:extLst>
        </xdr:cNvPr>
        <xdr:cNvCxnSpPr/>
      </xdr:nvCxnSpPr>
      <xdr:spPr>
        <a:xfrm flipV="1">
          <a:off x="6972300" y="13503672"/>
          <a:ext cx="889000" cy="266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38134</xdr:rowOff>
    </xdr:from>
    <xdr:to>
      <xdr:col>41</xdr:col>
      <xdr:colOff>101600</xdr:colOff>
      <xdr:row>78</xdr:row>
      <xdr:rowOff>139734</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7810500" y="13411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156261</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7594111" y="13186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49467</xdr:rowOff>
    </xdr:from>
    <xdr:to>
      <xdr:col>36</xdr:col>
      <xdr:colOff>165100</xdr:colOff>
      <xdr:row>78</xdr:row>
      <xdr:rowOff>151067</xdr:rowOff>
    </xdr:to>
    <xdr:sp macro="" textlink="">
      <xdr:nvSpPr>
        <xdr:cNvPr id="417" name="フローチャート: 判断 416">
          <a:extLst>
            <a:ext uri="{FF2B5EF4-FFF2-40B4-BE49-F238E27FC236}">
              <a16:creationId xmlns:a16="http://schemas.microsoft.com/office/drawing/2014/main" id="{00000000-0008-0000-0700-0000A1010000}"/>
            </a:ext>
          </a:extLst>
        </xdr:cNvPr>
        <xdr:cNvSpPr/>
      </xdr:nvSpPr>
      <xdr:spPr>
        <a:xfrm>
          <a:off x="6921500" y="13422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167594</xdr:rowOff>
    </xdr:from>
    <xdr:ext cx="534377"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6705111" y="13197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58855</xdr:rowOff>
    </xdr:from>
    <xdr:to>
      <xdr:col>55</xdr:col>
      <xdr:colOff>50800</xdr:colOff>
      <xdr:row>78</xdr:row>
      <xdr:rowOff>160455</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10426700" y="13431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37282</xdr:rowOff>
    </xdr:from>
    <xdr:ext cx="469744" cy="259045"/>
    <xdr:sp macro="" textlink="">
      <xdr:nvSpPr>
        <xdr:cNvPr id="425" name="商工費該当値テキスト">
          <a:extLst>
            <a:ext uri="{FF2B5EF4-FFF2-40B4-BE49-F238E27FC236}">
              <a16:creationId xmlns:a16="http://schemas.microsoft.com/office/drawing/2014/main" id="{00000000-0008-0000-0700-0000A9010000}"/>
            </a:ext>
          </a:extLst>
        </xdr:cNvPr>
        <xdr:cNvSpPr txBox="1"/>
      </xdr:nvSpPr>
      <xdr:spPr>
        <a:xfrm>
          <a:off x="10528300" y="134103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75952</xdr:rowOff>
    </xdr:from>
    <xdr:to>
      <xdr:col>50</xdr:col>
      <xdr:colOff>165100</xdr:colOff>
      <xdr:row>79</xdr:row>
      <xdr:rowOff>6102</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9588500" y="13449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168679</xdr:rowOff>
    </xdr:from>
    <xdr:ext cx="469744"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9404428" y="135417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31978</xdr:rowOff>
    </xdr:from>
    <xdr:to>
      <xdr:col>46</xdr:col>
      <xdr:colOff>38100</xdr:colOff>
      <xdr:row>78</xdr:row>
      <xdr:rowOff>133578</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8699500" y="13405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124705</xdr:rowOff>
    </xdr:from>
    <xdr:ext cx="534377"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8483111" y="13497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79772</xdr:rowOff>
    </xdr:from>
    <xdr:to>
      <xdr:col>41</xdr:col>
      <xdr:colOff>101600</xdr:colOff>
      <xdr:row>79</xdr:row>
      <xdr:rowOff>9922</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7810500" y="13452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1049</xdr:rowOff>
    </xdr:from>
    <xdr:ext cx="469744"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7626428" y="135455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106469</xdr:rowOff>
    </xdr:from>
    <xdr:to>
      <xdr:col>36</xdr:col>
      <xdr:colOff>165100</xdr:colOff>
      <xdr:row>79</xdr:row>
      <xdr:rowOff>36619</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6921500" y="13479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27746</xdr:rowOff>
    </xdr:from>
    <xdr:ext cx="469744"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6737428" y="135722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98879</xdr:rowOff>
    </xdr:from>
    <xdr:to>
      <xdr:col>59</xdr:col>
      <xdr:colOff>50800</xdr:colOff>
      <xdr:row>99</xdr:row>
      <xdr:rowOff>98879</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128106</xdr:rowOff>
    </xdr:from>
    <xdr:ext cx="53129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72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8" name="テキスト ボックス 457">
          <a:extLst>
            <a:ext uri="{FF2B5EF4-FFF2-40B4-BE49-F238E27FC236}">
              <a16:creationId xmlns:a16="http://schemas.microsoft.com/office/drawing/2014/main" id="{00000000-0008-0000-0700-0000CA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9" name="土木費グラフ枠">
          <a:extLst>
            <a:ext uri="{FF2B5EF4-FFF2-40B4-BE49-F238E27FC236}">
              <a16:creationId xmlns:a16="http://schemas.microsoft.com/office/drawing/2014/main" id="{00000000-0008-0000-0700-0000CB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44227</xdr:rowOff>
    </xdr:from>
    <xdr:to>
      <xdr:col>54</xdr:col>
      <xdr:colOff>189865</xdr:colOff>
      <xdr:row>99</xdr:row>
      <xdr:rowOff>38773</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flipV="1">
          <a:off x="10475595" y="15474727"/>
          <a:ext cx="1270" cy="15375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42600</xdr:rowOff>
    </xdr:from>
    <xdr:ext cx="534377" cy="259045"/>
    <xdr:sp macro="" textlink="">
      <xdr:nvSpPr>
        <xdr:cNvPr id="461" name="土木費最小値テキスト">
          <a:extLst>
            <a:ext uri="{FF2B5EF4-FFF2-40B4-BE49-F238E27FC236}">
              <a16:creationId xmlns:a16="http://schemas.microsoft.com/office/drawing/2014/main" id="{00000000-0008-0000-0700-0000CD010000}"/>
            </a:ext>
          </a:extLst>
        </xdr:cNvPr>
        <xdr:cNvSpPr txBox="1"/>
      </xdr:nvSpPr>
      <xdr:spPr>
        <a:xfrm>
          <a:off x="10528300" y="17016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23,681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38773</xdr:rowOff>
    </xdr:from>
    <xdr:to>
      <xdr:col>55</xdr:col>
      <xdr:colOff>88900</xdr:colOff>
      <xdr:row>99</xdr:row>
      <xdr:rowOff>38773</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10388600" y="170123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162354</xdr:rowOff>
    </xdr:from>
    <xdr:ext cx="599010" cy="259045"/>
    <xdr:sp macro="" textlink="">
      <xdr:nvSpPr>
        <xdr:cNvPr id="463" name="土木費最大値テキスト">
          <a:extLst>
            <a:ext uri="{FF2B5EF4-FFF2-40B4-BE49-F238E27FC236}">
              <a16:creationId xmlns:a16="http://schemas.microsoft.com/office/drawing/2014/main" id="{00000000-0008-0000-0700-0000CF010000}"/>
            </a:ext>
          </a:extLst>
        </xdr:cNvPr>
        <xdr:cNvSpPr txBox="1"/>
      </xdr:nvSpPr>
      <xdr:spPr>
        <a:xfrm>
          <a:off x="10528300" y="152499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117,847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44227</xdr:rowOff>
    </xdr:from>
    <xdr:to>
      <xdr:col>55</xdr:col>
      <xdr:colOff>88900</xdr:colOff>
      <xdr:row>90</xdr:row>
      <xdr:rowOff>44227</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10388600" y="154747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33483</xdr:rowOff>
    </xdr:from>
    <xdr:to>
      <xdr:col>55</xdr:col>
      <xdr:colOff>0</xdr:colOff>
      <xdr:row>97</xdr:row>
      <xdr:rowOff>65013</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flipV="1">
          <a:off x="9639300" y="16664133"/>
          <a:ext cx="838200" cy="31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143434</xdr:rowOff>
    </xdr:from>
    <xdr:ext cx="534377" cy="259045"/>
    <xdr:sp macro="" textlink="">
      <xdr:nvSpPr>
        <xdr:cNvPr id="466" name="土木費平均値テキスト">
          <a:extLst>
            <a:ext uri="{FF2B5EF4-FFF2-40B4-BE49-F238E27FC236}">
              <a16:creationId xmlns:a16="http://schemas.microsoft.com/office/drawing/2014/main" id="{00000000-0008-0000-0700-0000D2010000}"/>
            </a:ext>
          </a:extLst>
        </xdr:cNvPr>
        <xdr:cNvSpPr txBox="1"/>
      </xdr:nvSpPr>
      <xdr:spPr>
        <a:xfrm>
          <a:off x="10528300" y="166026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165007</xdr:rowOff>
    </xdr:from>
    <xdr:to>
      <xdr:col>55</xdr:col>
      <xdr:colOff>50800</xdr:colOff>
      <xdr:row>97</xdr:row>
      <xdr:rowOff>95157</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10426700" y="16624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65013</xdr:rowOff>
    </xdr:from>
    <xdr:to>
      <xdr:col>50</xdr:col>
      <xdr:colOff>114300</xdr:colOff>
      <xdr:row>97</xdr:row>
      <xdr:rowOff>145252</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flipV="1">
          <a:off x="8750300" y="16695663"/>
          <a:ext cx="889000" cy="80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14980</xdr:rowOff>
    </xdr:from>
    <xdr:to>
      <xdr:col>50</xdr:col>
      <xdr:colOff>165100</xdr:colOff>
      <xdr:row>97</xdr:row>
      <xdr:rowOff>116580</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9588500" y="16645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107707</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9372111" y="167383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145252</xdr:rowOff>
    </xdr:from>
    <xdr:to>
      <xdr:col>45</xdr:col>
      <xdr:colOff>177800</xdr:colOff>
      <xdr:row>98</xdr:row>
      <xdr:rowOff>11930</xdr:rowOff>
    </xdr:to>
    <xdr:cxnSp macro="">
      <xdr:nvCxnSpPr>
        <xdr:cNvPr id="471" name="直線コネクタ 470">
          <a:extLst>
            <a:ext uri="{FF2B5EF4-FFF2-40B4-BE49-F238E27FC236}">
              <a16:creationId xmlns:a16="http://schemas.microsoft.com/office/drawing/2014/main" id="{00000000-0008-0000-0700-0000D7010000}"/>
            </a:ext>
          </a:extLst>
        </xdr:cNvPr>
        <xdr:cNvCxnSpPr/>
      </xdr:nvCxnSpPr>
      <xdr:spPr>
        <a:xfrm flipV="1">
          <a:off x="7861300" y="16775902"/>
          <a:ext cx="889000" cy="38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154181</xdr:rowOff>
    </xdr:from>
    <xdr:to>
      <xdr:col>46</xdr:col>
      <xdr:colOff>38100</xdr:colOff>
      <xdr:row>97</xdr:row>
      <xdr:rowOff>84331</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8699500" y="16613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100858</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8483111" y="163886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11930</xdr:rowOff>
    </xdr:from>
    <xdr:to>
      <xdr:col>41</xdr:col>
      <xdr:colOff>50800</xdr:colOff>
      <xdr:row>98</xdr:row>
      <xdr:rowOff>44831</xdr:rowOff>
    </xdr:to>
    <xdr:cxnSp macro="">
      <xdr:nvCxnSpPr>
        <xdr:cNvPr id="474" name="直線コネクタ 473">
          <a:extLst>
            <a:ext uri="{FF2B5EF4-FFF2-40B4-BE49-F238E27FC236}">
              <a16:creationId xmlns:a16="http://schemas.microsoft.com/office/drawing/2014/main" id="{00000000-0008-0000-0700-0000DA010000}"/>
            </a:ext>
          </a:extLst>
        </xdr:cNvPr>
        <xdr:cNvCxnSpPr/>
      </xdr:nvCxnSpPr>
      <xdr:spPr>
        <a:xfrm flipV="1">
          <a:off x="6972300" y="16814030"/>
          <a:ext cx="889000" cy="329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5102</xdr:rowOff>
    </xdr:from>
    <xdr:to>
      <xdr:col>41</xdr:col>
      <xdr:colOff>101600</xdr:colOff>
      <xdr:row>97</xdr:row>
      <xdr:rowOff>106702</xdr:rowOff>
    </xdr:to>
    <xdr:sp macro="" textlink="">
      <xdr:nvSpPr>
        <xdr:cNvPr id="475" name="フローチャート: 判断 474">
          <a:extLst>
            <a:ext uri="{FF2B5EF4-FFF2-40B4-BE49-F238E27FC236}">
              <a16:creationId xmlns:a16="http://schemas.microsoft.com/office/drawing/2014/main" id="{00000000-0008-0000-0700-0000DB010000}"/>
            </a:ext>
          </a:extLst>
        </xdr:cNvPr>
        <xdr:cNvSpPr/>
      </xdr:nvSpPr>
      <xdr:spPr>
        <a:xfrm>
          <a:off x="7810500" y="16635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123229</xdr:rowOff>
    </xdr:from>
    <xdr:ext cx="534377"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7594111" y="164109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10164</xdr:rowOff>
    </xdr:from>
    <xdr:to>
      <xdr:col>36</xdr:col>
      <xdr:colOff>165100</xdr:colOff>
      <xdr:row>97</xdr:row>
      <xdr:rowOff>111764</xdr:rowOff>
    </xdr:to>
    <xdr:sp macro="" textlink="">
      <xdr:nvSpPr>
        <xdr:cNvPr id="477" name="フローチャート: 判断 476">
          <a:extLst>
            <a:ext uri="{FF2B5EF4-FFF2-40B4-BE49-F238E27FC236}">
              <a16:creationId xmlns:a16="http://schemas.microsoft.com/office/drawing/2014/main" id="{00000000-0008-0000-0700-0000DD010000}"/>
            </a:ext>
          </a:extLst>
        </xdr:cNvPr>
        <xdr:cNvSpPr/>
      </xdr:nvSpPr>
      <xdr:spPr>
        <a:xfrm>
          <a:off x="6921500" y="16640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128291</xdr:rowOff>
    </xdr:from>
    <xdr:ext cx="534377"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6705111" y="16416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154133</xdr:rowOff>
    </xdr:from>
    <xdr:to>
      <xdr:col>55</xdr:col>
      <xdr:colOff>50800</xdr:colOff>
      <xdr:row>97</xdr:row>
      <xdr:rowOff>84283</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10426700" y="16613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5560</xdr:rowOff>
    </xdr:from>
    <xdr:ext cx="534377" cy="259045"/>
    <xdr:sp macro="" textlink="">
      <xdr:nvSpPr>
        <xdr:cNvPr id="485" name="土木費該当値テキスト">
          <a:extLst>
            <a:ext uri="{FF2B5EF4-FFF2-40B4-BE49-F238E27FC236}">
              <a16:creationId xmlns:a16="http://schemas.microsoft.com/office/drawing/2014/main" id="{00000000-0008-0000-0700-0000E5010000}"/>
            </a:ext>
          </a:extLst>
        </xdr:cNvPr>
        <xdr:cNvSpPr txBox="1"/>
      </xdr:nvSpPr>
      <xdr:spPr>
        <a:xfrm>
          <a:off x="10528300" y="164647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14213</xdr:rowOff>
    </xdr:from>
    <xdr:to>
      <xdr:col>50</xdr:col>
      <xdr:colOff>165100</xdr:colOff>
      <xdr:row>97</xdr:row>
      <xdr:rowOff>115813</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9588500" y="16644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132340</xdr:rowOff>
    </xdr:from>
    <xdr:ext cx="534377"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9372111" y="16420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94452</xdr:rowOff>
    </xdr:from>
    <xdr:to>
      <xdr:col>46</xdr:col>
      <xdr:colOff>38100</xdr:colOff>
      <xdr:row>98</xdr:row>
      <xdr:rowOff>24602</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8699500" y="16725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15729</xdr:rowOff>
    </xdr:from>
    <xdr:ext cx="534377"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8483111" y="16817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132580</xdr:rowOff>
    </xdr:from>
    <xdr:to>
      <xdr:col>41</xdr:col>
      <xdr:colOff>101600</xdr:colOff>
      <xdr:row>98</xdr:row>
      <xdr:rowOff>62730</xdr:rowOff>
    </xdr:to>
    <xdr:sp macro="" textlink="">
      <xdr:nvSpPr>
        <xdr:cNvPr id="490" name="楕円 489">
          <a:extLst>
            <a:ext uri="{FF2B5EF4-FFF2-40B4-BE49-F238E27FC236}">
              <a16:creationId xmlns:a16="http://schemas.microsoft.com/office/drawing/2014/main" id="{00000000-0008-0000-0700-0000EA010000}"/>
            </a:ext>
          </a:extLst>
        </xdr:cNvPr>
        <xdr:cNvSpPr/>
      </xdr:nvSpPr>
      <xdr:spPr>
        <a:xfrm>
          <a:off x="7810500" y="16763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53857</xdr:rowOff>
    </xdr:from>
    <xdr:ext cx="534377"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7594111" y="16855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165481</xdr:rowOff>
    </xdr:from>
    <xdr:to>
      <xdr:col>36</xdr:col>
      <xdr:colOff>165100</xdr:colOff>
      <xdr:row>98</xdr:row>
      <xdr:rowOff>95631</xdr:rowOff>
    </xdr:to>
    <xdr:sp macro="" textlink="">
      <xdr:nvSpPr>
        <xdr:cNvPr id="492" name="楕円 491">
          <a:extLst>
            <a:ext uri="{FF2B5EF4-FFF2-40B4-BE49-F238E27FC236}">
              <a16:creationId xmlns:a16="http://schemas.microsoft.com/office/drawing/2014/main" id="{00000000-0008-0000-0700-0000EC010000}"/>
            </a:ext>
          </a:extLst>
        </xdr:cNvPr>
        <xdr:cNvSpPr/>
      </xdr:nvSpPr>
      <xdr:spPr>
        <a:xfrm>
          <a:off x="6921500" y="16796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86758</xdr:rowOff>
    </xdr:from>
    <xdr:ext cx="534377" cy="259045"/>
    <xdr:sp macro="" textlink="">
      <xdr:nvSpPr>
        <xdr:cNvPr id="493" name="テキスト ボックス 492">
          <a:extLst>
            <a:ext uri="{FF2B5EF4-FFF2-40B4-BE49-F238E27FC236}">
              <a16:creationId xmlns:a16="http://schemas.microsoft.com/office/drawing/2014/main" id="{00000000-0008-0000-0700-0000ED010000}"/>
            </a:ext>
          </a:extLst>
        </xdr:cNvPr>
        <xdr:cNvSpPr txBox="1"/>
      </xdr:nvSpPr>
      <xdr:spPr>
        <a:xfrm>
          <a:off x="6705111" y="16888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111777</xdr:rowOff>
    </xdr:from>
    <xdr:ext cx="46717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978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38</xdr:row>
      <xdr:rowOff>128105</xdr:rowOff>
    </xdr:from>
    <xdr:ext cx="46717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978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4" name="テキスト ボックス 513">
          <a:extLst>
            <a:ext uri="{FF2B5EF4-FFF2-40B4-BE49-F238E27FC236}">
              <a16:creationId xmlns:a16="http://schemas.microsoft.com/office/drawing/2014/main" id="{00000000-0008-0000-0700-00000202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16" name="テキスト ボックス 515">
          <a:extLst>
            <a:ext uri="{FF2B5EF4-FFF2-40B4-BE49-F238E27FC236}">
              <a16:creationId xmlns:a16="http://schemas.microsoft.com/office/drawing/2014/main" id="{00000000-0008-0000-0700-000004020000}"/>
            </a:ext>
          </a:extLst>
        </xdr:cNvPr>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8" name="テキスト ボックス 517">
          <a:extLst>
            <a:ext uri="{FF2B5EF4-FFF2-40B4-BE49-F238E27FC236}">
              <a16:creationId xmlns:a16="http://schemas.microsoft.com/office/drawing/2014/main" id="{00000000-0008-0000-0700-000006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9" name="消防費グラフ枠">
          <a:extLst>
            <a:ext uri="{FF2B5EF4-FFF2-40B4-BE49-F238E27FC236}">
              <a16:creationId xmlns:a16="http://schemas.microsoft.com/office/drawing/2014/main" id="{00000000-0008-0000-0700-000007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70793</xdr:rowOff>
    </xdr:from>
    <xdr:to>
      <xdr:col>85</xdr:col>
      <xdr:colOff>126364</xdr:colOff>
      <xdr:row>38</xdr:row>
      <xdr:rowOff>157498</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flipV="1">
          <a:off x="16317595" y="5214293"/>
          <a:ext cx="1269" cy="14583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161325</xdr:rowOff>
    </xdr:from>
    <xdr:ext cx="469744" cy="259045"/>
    <xdr:sp macro="" textlink="">
      <xdr:nvSpPr>
        <xdr:cNvPr id="521" name="消防費最小値テキスト">
          <a:extLst>
            <a:ext uri="{FF2B5EF4-FFF2-40B4-BE49-F238E27FC236}">
              <a16:creationId xmlns:a16="http://schemas.microsoft.com/office/drawing/2014/main" id="{00000000-0008-0000-0700-000009020000}"/>
            </a:ext>
          </a:extLst>
        </xdr:cNvPr>
        <xdr:cNvSpPr txBox="1"/>
      </xdr:nvSpPr>
      <xdr:spPr>
        <a:xfrm>
          <a:off x="16370300" y="66764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157498</xdr:rowOff>
    </xdr:from>
    <xdr:to>
      <xdr:col>86</xdr:col>
      <xdr:colOff>25400</xdr:colOff>
      <xdr:row>38</xdr:row>
      <xdr:rowOff>157498</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a:off x="16230600" y="66725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17470</xdr:rowOff>
    </xdr:from>
    <xdr:ext cx="534377" cy="259045"/>
    <xdr:sp macro="" textlink="">
      <xdr:nvSpPr>
        <xdr:cNvPr id="523" name="消防費最大値テキスト">
          <a:extLst>
            <a:ext uri="{FF2B5EF4-FFF2-40B4-BE49-F238E27FC236}">
              <a16:creationId xmlns:a16="http://schemas.microsoft.com/office/drawing/2014/main" id="{00000000-0008-0000-0700-00000B020000}"/>
            </a:ext>
          </a:extLst>
        </xdr:cNvPr>
        <xdr:cNvSpPr txBox="1"/>
      </xdr:nvSpPr>
      <xdr:spPr>
        <a:xfrm>
          <a:off x="16370300" y="49895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17,622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70793</xdr:rowOff>
    </xdr:from>
    <xdr:to>
      <xdr:col>86</xdr:col>
      <xdr:colOff>25400</xdr:colOff>
      <xdr:row>30</xdr:row>
      <xdr:rowOff>70793</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a:off x="16230600" y="52142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32</xdr:row>
      <xdr:rowOff>54465</xdr:rowOff>
    </xdr:from>
    <xdr:to>
      <xdr:col>85</xdr:col>
      <xdr:colOff>127000</xdr:colOff>
      <xdr:row>33</xdr:row>
      <xdr:rowOff>166969</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flipV="1">
          <a:off x="15481300" y="5540865"/>
          <a:ext cx="838200" cy="283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543</xdr:rowOff>
    </xdr:from>
    <xdr:ext cx="534377" cy="259045"/>
    <xdr:sp macro="" textlink="">
      <xdr:nvSpPr>
        <xdr:cNvPr id="526" name="消防費平均値テキスト">
          <a:extLst>
            <a:ext uri="{FF2B5EF4-FFF2-40B4-BE49-F238E27FC236}">
              <a16:creationId xmlns:a16="http://schemas.microsoft.com/office/drawing/2014/main" id="{00000000-0008-0000-0700-00000E020000}"/>
            </a:ext>
          </a:extLst>
        </xdr:cNvPr>
        <xdr:cNvSpPr txBox="1"/>
      </xdr:nvSpPr>
      <xdr:spPr>
        <a:xfrm>
          <a:off x="16370300" y="60012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22116</xdr:rowOff>
    </xdr:from>
    <xdr:to>
      <xdr:col>85</xdr:col>
      <xdr:colOff>177800</xdr:colOff>
      <xdr:row>35</xdr:row>
      <xdr:rowOff>123716</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6268700" y="6022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32</xdr:row>
      <xdr:rowOff>169908</xdr:rowOff>
    </xdr:from>
    <xdr:to>
      <xdr:col>81</xdr:col>
      <xdr:colOff>50800</xdr:colOff>
      <xdr:row>33</xdr:row>
      <xdr:rowOff>166969</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a:off x="14592300" y="5656308"/>
          <a:ext cx="889000" cy="1685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35</xdr:row>
      <xdr:rowOff>76490</xdr:rowOff>
    </xdr:from>
    <xdr:to>
      <xdr:col>81</xdr:col>
      <xdr:colOff>101600</xdr:colOff>
      <xdr:row>36</xdr:row>
      <xdr:rowOff>6640</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5430500" y="607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169217</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5214111" y="61699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32</xdr:row>
      <xdr:rowOff>124678</xdr:rowOff>
    </xdr:from>
    <xdr:to>
      <xdr:col>76</xdr:col>
      <xdr:colOff>114300</xdr:colOff>
      <xdr:row>32</xdr:row>
      <xdr:rowOff>169908</xdr:rowOff>
    </xdr:to>
    <xdr:cxnSp macro="">
      <xdr:nvCxnSpPr>
        <xdr:cNvPr id="531" name="直線コネクタ 530">
          <a:extLst>
            <a:ext uri="{FF2B5EF4-FFF2-40B4-BE49-F238E27FC236}">
              <a16:creationId xmlns:a16="http://schemas.microsoft.com/office/drawing/2014/main" id="{00000000-0008-0000-0700-000013020000}"/>
            </a:ext>
          </a:extLst>
        </xdr:cNvPr>
        <xdr:cNvCxnSpPr/>
      </xdr:nvCxnSpPr>
      <xdr:spPr>
        <a:xfrm>
          <a:off x="13703300" y="5611078"/>
          <a:ext cx="889000" cy="45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8727</xdr:rowOff>
    </xdr:from>
    <xdr:to>
      <xdr:col>76</xdr:col>
      <xdr:colOff>165100</xdr:colOff>
      <xdr:row>35</xdr:row>
      <xdr:rowOff>110327</xdr:rowOff>
    </xdr:to>
    <xdr:sp macro="" textlink="">
      <xdr:nvSpPr>
        <xdr:cNvPr id="532" name="フローチャート: 判断 531">
          <a:extLst>
            <a:ext uri="{FF2B5EF4-FFF2-40B4-BE49-F238E27FC236}">
              <a16:creationId xmlns:a16="http://schemas.microsoft.com/office/drawing/2014/main" id="{00000000-0008-0000-0700-000014020000}"/>
            </a:ext>
          </a:extLst>
        </xdr:cNvPr>
        <xdr:cNvSpPr/>
      </xdr:nvSpPr>
      <xdr:spPr>
        <a:xfrm>
          <a:off x="14541500" y="6009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101454</xdr:rowOff>
    </xdr:from>
    <xdr:ext cx="534377"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4325111" y="61022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32</xdr:row>
      <xdr:rowOff>124678</xdr:rowOff>
    </xdr:from>
    <xdr:to>
      <xdr:col>71</xdr:col>
      <xdr:colOff>177800</xdr:colOff>
      <xdr:row>33</xdr:row>
      <xdr:rowOff>47934</xdr:rowOff>
    </xdr:to>
    <xdr:cxnSp macro="">
      <xdr:nvCxnSpPr>
        <xdr:cNvPr id="534" name="直線コネクタ 533">
          <a:extLst>
            <a:ext uri="{FF2B5EF4-FFF2-40B4-BE49-F238E27FC236}">
              <a16:creationId xmlns:a16="http://schemas.microsoft.com/office/drawing/2014/main" id="{00000000-0008-0000-0700-000016020000}"/>
            </a:ext>
          </a:extLst>
        </xdr:cNvPr>
        <xdr:cNvCxnSpPr/>
      </xdr:nvCxnSpPr>
      <xdr:spPr>
        <a:xfrm flipV="1">
          <a:off x="12814300" y="5611078"/>
          <a:ext cx="889000" cy="94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33220</xdr:rowOff>
    </xdr:from>
    <xdr:to>
      <xdr:col>72</xdr:col>
      <xdr:colOff>38100</xdr:colOff>
      <xdr:row>35</xdr:row>
      <xdr:rowOff>134820</xdr:rowOff>
    </xdr:to>
    <xdr:sp macro="" textlink="">
      <xdr:nvSpPr>
        <xdr:cNvPr id="535" name="フローチャート: 判断 534">
          <a:extLst>
            <a:ext uri="{FF2B5EF4-FFF2-40B4-BE49-F238E27FC236}">
              <a16:creationId xmlns:a16="http://schemas.microsoft.com/office/drawing/2014/main" id="{00000000-0008-0000-0700-000017020000}"/>
            </a:ext>
          </a:extLst>
        </xdr:cNvPr>
        <xdr:cNvSpPr/>
      </xdr:nvSpPr>
      <xdr:spPr>
        <a:xfrm>
          <a:off x="13652500" y="6033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125947</xdr:rowOff>
    </xdr:from>
    <xdr:ext cx="534377"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3436111" y="6126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84981</xdr:rowOff>
    </xdr:from>
    <xdr:to>
      <xdr:col>67</xdr:col>
      <xdr:colOff>101600</xdr:colOff>
      <xdr:row>36</xdr:row>
      <xdr:rowOff>15131</xdr:rowOff>
    </xdr:to>
    <xdr:sp macro="" textlink="">
      <xdr:nvSpPr>
        <xdr:cNvPr id="537" name="フローチャート: 判断 536">
          <a:extLst>
            <a:ext uri="{FF2B5EF4-FFF2-40B4-BE49-F238E27FC236}">
              <a16:creationId xmlns:a16="http://schemas.microsoft.com/office/drawing/2014/main" id="{00000000-0008-0000-0700-000019020000}"/>
            </a:ext>
          </a:extLst>
        </xdr:cNvPr>
        <xdr:cNvSpPr/>
      </xdr:nvSpPr>
      <xdr:spPr>
        <a:xfrm>
          <a:off x="12763500" y="6085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6258</xdr:rowOff>
    </xdr:from>
    <xdr:ext cx="534377"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2547111" y="6178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32</xdr:row>
      <xdr:rowOff>3665</xdr:rowOff>
    </xdr:from>
    <xdr:to>
      <xdr:col>85</xdr:col>
      <xdr:colOff>177800</xdr:colOff>
      <xdr:row>32</xdr:row>
      <xdr:rowOff>105265</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6268700" y="5490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31</xdr:row>
      <xdr:rowOff>26542</xdr:rowOff>
    </xdr:from>
    <xdr:ext cx="534377" cy="259045"/>
    <xdr:sp macro="" textlink="">
      <xdr:nvSpPr>
        <xdr:cNvPr id="545" name="消防費該当値テキスト">
          <a:extLst>
            <a:ext uri="{FF2B5EF4-FFF2-40B4-BE49-F238E27FC236}">
              <a16:creationId xmlns:a16="http://schemas.microsoft.com/office/drawing/2014/main" id="{00000000-0008-0000-0700-000021020000}"/>
            </a:ext>
          </a:extLst>
        </xdr:cNvPr>
        <xdr:cNvSpPr txBox="1"/>
      </xdr:nvSpPr>
      <xdr:spPr>
        <a:xfrm>
          <a:off x="16370300" y="5341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33</xdr:row>
      <xdr:rowOff>116169</xdr:rowOff>
    </xdr:from>
    <xdr:to>
      <xdr:col>81</xdr:col>
      <xdr:colOff>101600</xdr:colOff>
      <xdr:row>34</xdr:row>
      <xdr:rowOff>46319</xdr:rowOff>
    </xdr:to>
    <xdr:sp macro="" textlink="">
      <xdr:nvSpPr>
        <xdr:cNvPr id="546" name="楕円 545">
          <a:extLst>
            <a:ext uri="{FF2B5EF4-FFF2-40B4-BE49-F238E27FC236}">
              <a16:creationId xmlns:a16="http://schemas.microsoft.com/office/drawing/2014/main" id="{00000000-0008-0000-0700-000022020000}"/>
            </a:ext>
          </a:extLst>
        </xdr:cNvPr>
        <xdr:cNvSpPr/>
      </xdr:nvSpPr>
      <xdr:spPr>
        <a:xfrm>
          <a:off x="15430500" y="5774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32</xdr:row>
      <xdr:rowOff>62846</xdr:rowOff>
    </xdr:from>
    <xdr:ext cx="534377" cy="259045"/>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5214111" y="5549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32</xdr:row>
      <xdr:rowOff>119108</xdr:rowOff>
    </xdr:from>
    <xdr:to>
      <xdr:col>76</xdr:col>
      <xdr:colOff>165100</xdr:colOff>
      <xdr:row>33</xdr:row>
      <xdr:rowOff>49258</xdr:rowOff>
    </xdr:to>
    <xdr:sp macro="" textlink="">
      <xdr:nvSpPr>
        <xdr:cNvPr id="548" name="楕円 547">
          <a:extLst>
            <a:ext uri="{FF2B5EF4-FFF2-40B4-BE49-F238E27FC236}">
              <a16:creationId xmlns:a16="http://schemas.microsoft.com/office/drawing/2014/main" id="{00000000-0008-0000-0700-000024020000}"/>
            </a:ext>
          </a:extLst>
        </xdr:cNvPr>
        <xdr:cNvSpPr/>
      </xdr:nvSpPr>
      <xdr:spPr>
        <a:xfrm>
          <a:off x="14541500" y="5605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31</xdr:row>
      <xdr:rowOff>65785</xdr:rowOff>
    </xdr:from>
    <xdr:ext cx="534377" cy="259045"/>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4325111" y="5380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32</xdr:row>
      <xdr:rowOff>73878</xdr:rowOff>
    </xdr:from>
    <xdr:to>
      <xdr:col>72</xdr:col>
      <xdr:colOff>38100</xdr:colOff>
      <xdr:row>33</xdr:row>
      <xdr:rowOff>4028</xdr:rowOff>
    </xdr:to>
    <xdr:sp macro="" textlink="">
      <xdr:nvSpPr>
        <xdr:cNvPr id="550" name="楕円 549">
          <a:extLst>
            <a:ext uri="{FF2B5EF4-FFF2-40B4-BE49-F238E27FC236}">
              <a16:creationId xmlns:a16="http://schemas.microsoft.com/office/drawing/2014/main" id="{00000000-0008-0000-0700-000026020000}"/>
            </a:ext>
          </a:extLst>
        </xdr:cNvPr>
        <xdr:cNvSpPr/>
      </xdr:nvSpPr>
      <xdr:spPr>
        <a:xfrm>
          <a:off x="13652500" y="5560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31</xdr:row>
      <xdr:rowOff>20555</xdr:rowOff>
    </xdr:from>
    <xdr:ext cx="534377" cy="259045"/>
    <xdr:sp macro="" textlink="">
      <xdr:nvSpPr>
        <xdr:cNvPr id="551" name="テキスト ボックス 550">
          <a:extLst>
            <a:ext uri="{FF2B5EF4-FFF2-40B4-BE49-F238E27FC236}">
              <a16:creationId xmlns:a16="http://schemas.microsoft.com/office/drawing/2014/main" id="{00000000-0008-0000-0700-000027020000}"/>
            </a:ext>
          </a:extLst>
        </xdr:cNvPr>
        <xdr:cNvSpPr txBox="1"/>
      </xdr:nvSpPr>
      <xdr:spPr>
        <a:xfrm>
          <a:off x="13436111" y="5335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32</xdr:row>
      <xdr:rowOff>168584</xdr:rowOff>
    </xdr:from>
    <xdr:to>
      <xdr:col>67</xdr:col>
      <xdr:colOff>101600</xdr:colOff>
      <xdr:row>33</xdr:row>
      <xdr:rowOff>98734</xdr:rowOff>
    </xdr:to>
    <xdr:sp macro="" textlink="">
      <xdr:nvSpPr>
        <xdr:cNvPr id="552" name="楕円 551">
          <a:extLst>
            <a:ext uri="{FF2B5EF4-FFF2-40B4-BE49-F238E27FC236}">
              <a16:creationId xmlns:a16="http://schemas.microsoft.com/office/drawing/2014/main" id="{00000000-0008-0000-0700-000028020000}"/>
            </a:ext>
          </a:extLst>
        </xdr:cNvPr>
        <xdr:cNvSpPr/>
      </xdr:nvSpPr>
      <xdr:spPr>
        <a:xfrm>
          <a:off x="12763500" y="5654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31</xdr:row>
      <xdr:rowOff>115261</xdr:rowOff>
    </xdr:from>
    <xdr:ext cx="534377" cy="259045"/>
    <xdr:sp macro="" textlink="">
      <xdr:nvSpPr>
        <xdr:cNvPr id="553" name="テキスト ボックス 552">
          <a:extLst>
            <a:ext uri="{FF2B5EF4-FFF2-40B4-BE49-F238E27FC236}">
              <a16:creationId xmlns:a16="http://schemas.microsoft.com/office/drawing/2014/main" id="{00000000-0008-0000-0700-000029020000}"/>
            </a:ext>
          </a:extLst>
        </xdr:cNvPr>
        <xdr:cNvSpPr txBox="1"/>
      </xdr:nvSpPr>
      <xdr:spPr>
        <a:xfrm>
          <a:off x="12547111" y="5430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0" name="正方形/長方形 559">
          <a:extLst>
            <a:ext uri="{FF2B5EF4-FFF2-40B4-BE49-F238E27FC236}">
              <a16:creationId xmlns:a16="http://schemas.microsoft.com/office/drawing/2014/main" id="{00000000-0008-0000-0700-000030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1" name="正方形/長方形 560">
          <a:extLst>
            <a:ext uri="{FF2B5EF4-FFF2-40B4-BE49-F238E27FC236}">
              <a16:creationId xmlns:a16="http://schemas.microsoft.com/office/drawing/2014/main" id="{00000000-0008-0000-0700-000031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51</xdr:row>
      <xdr:rowOff>130827</xdr:rowOff>
    </xdr:from>
    <xdr:ext cx="531299"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1914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74" name="テキスト ボックス 573">
          <a:extLst>
            <a:ext uri="{FF2B5EF4-FFF2-40B4-BE49-F238E27FC236}">
              <a16:creationId xmlns:a16="http://schemas.microsoft.com/office/drawing/2014/main" id="{00000000-0008-0000-0700-00003E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6" name="テキスト ボックス 575">
          <a:extLst>
            <a:ext uri="{FF2B5EF4-FFF2-40B4-BE49-F238E27FC236}">
              <a16:creationId xmlns:a16="http://schemas.microsoft.com/office/drawing/2014/main" id="{00000000-0008-0000-0700-000040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7" name="教育費グラフ枠">
          <a:extLst>
            <a:ext uri="{FF2B5EF4-FFF2-40B4-BE49-F238E27FC236}">
              <a16:creationId xmlns:a16="http://schemas.microsoft.com/office/drawing/2014/main" id="{00000000-0008-0000-0700-000041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151568</xdr:rowOff>
    </xdr:from>
    <xdr:to>
      <xdr:col>85</xdr:col>
      <xdr:colOff>126364</xdr:colOff>
      <xdr:row>58</xdr:row>
      <xdr:rowOff>16199</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flipV="1">
          <a:off x="16317595" y="8895518"/>
          <a:ext cx="1269" cy="10647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20026</xdr:rowOff>
    </xdr:from>
    <xdr:ext cx="534377" cy="259045"/>
    <xdr:sp macro="" textlink="">
      <xdr:nvSpPr>
        <xdr:cNvPr id="579" name="教育費最小値テキスト">
          <a:extLst>
            <a:ext uri="{FF2B5EF4-FFF2-40B4-BE49-F238E27FC236}">
              <a16:creationId xmlns:a16="http://schemas.microsoft.com/office/drawing/2014/main" id="{00000000-0008-0000-0700-000043020000}"/>
            </a:ext>
          </a:extLst>
        </xdr:cNvPr>
        <xdr:cNvSpPr txBox="1"/>
      </xdr:nvSpPr>
      <xdr:spPr>
        <a:xfrm>
          <a:off x="16370300" y="9964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30,483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16199</xdr:rowOff>
    </xdr:from>
    <xdr:to>
      <xdr:col>86</xdr:col>
      <xdr:colOff>25400</xdr:colOff>
      <xdr:row>58</xdr:row>
      <xdr:rowOff>16199</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a:off x="16230600" y="99602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98245</xdr:rowOff>
    </xdr:from>
    <xdr:ext cx="534377" cy="259045"/>
    <xdr:sp macro="" textlink="">
      <xdr:nvSpPr>
        <xdr:cNvPr id="581" name="教育費最大値テキスト">
          <a:extLst>
            <a:ext uri="{FF2B5EF4-FFF2-40B4-BE49-F238E27FC236}">
              <a16:creationId xmlns:a16="http://schemas.microsoft.com/office/drawing/2014/main" id="{00000000-0008-0000-0700-000045020000}"/>
            </a:ext>
          </a:extLst>
        </xdr:cNvPr>
        <xdr:cNvSpPr txBox="1"/>
      </xdr:nvSpPr>
      <xdr:spPr>
        <a:xfrm>
          <a:off x="16370300" y="8670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86,377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151568</xdr:rowOff>
    </xdr:from>
    <xdr:to>
      <xdr:col>86</xdr:col>
      <xdr:colOff>25400</xdr:colOff>
      <xdr:row>51</xdr:row>
      <xdr:rowOff>151568</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a:off x="16230600" y="88955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86341</xdr:rowOff>
    </xdr:from>
    <xdr:to>
      <xdr:col>85</xdr:col>
      <xdr:colOff>127000</xdr:colOff>
      <xdr:row>55</xdr:row>
      <xdr:rowOff>55785</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a:off x="15481300" y="9344641"/>
          <a:ext cx="838200" cy="140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124115</xdr:rowOff>
    </xdr:from>
    <xdr:ext cx="534377" cy="259045"/>
    <xdr:sp macro="" textlink="">
      <xdr:nvSpPr>
        <xdr:cNvPr id="584" name="教育費平均値テキスト">
          <a:extLst>
            <a:ext uri="{FF2B5EF4-FFF2-40B4-BE49-F238E27FC236}">
              <a16:creationId xmlns:a16="http://schemas.microsoft.com/office/drawing/2014/main" id="{00000000-0008-0000-0700-000048020000}"/>
            </a:ext>
          </a:extLst>
        </xdr:cNvPr>
        <xdr:cNvSpPr txBox="1"/>
      </xdr:nvSpPr>
      <xdr:spPr>
        <a:xfrm>
          <a:off x="16370300" y="95538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145688</xdr:rowOff>
    </xdr:from>
    <xdr:to>
      <xdr:col>85</xdr:col>
      <xdr:colOff>177800</xdr:colOff>
      <xdr:row>56</xdr:row>
      <xdr:rowOff>75838</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6268700" y="9575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86341</xdr:rowOff>
    </xdr:from>
    <xdr:to>
      <xdr:col>81</xdr:col>
      <xdr:colOff>50800</xdr:colOff>
      <xdr:row>55</xdr:row>
      <xdr:rowOff>68205</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flipV="1">
          <a:off x="14592300" y="9344641"/>
          <a:ext cx="889000" cy="153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3766</xdr:rowOff>
    </xdr:from>
    <xdr:to>
      <xdr:col>81</xdr:col>
      <xdr:colOff>101600</xdr:colOff>
      <xdr:row>56</xdr:row>
      <xdr:rowOff>105366</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5430500" y="9604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96493</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5214111" y="9697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55</xdr:row>
      <xdr:rowOff>68205</xdr:rowOff>
    </xdr:from>
    <xdr:to>
      <xdr:col>76</xdr:col>
      <xdr:colOff>114300</xdr:colOff>
      <xdr:row>55</xdr:row>
      <xdr:rowOff>118707</xdr:rowOff>
    </xdr:to>
    <xdr:cxnSp macro="">
      <xdr:nvCxnSpPr>
        <xdr:cNvPr id="589" name="直線コネクタ 588">
          <a:extLst>
            <a:ext uri="{FF2B5EF4-FFF2-40B4-BE49-F238E27FC236}">
              <a16:creationId xmlns:a16="http://schemas.microsoft.com/office/drawing/2014/main" id="{00000000-0008-0000-0700-00004D020000}"/>
            </a:ext>
          </a:extLst>
        </xdr:cNvPr>
        <xdr:cNvCxnSpPr/>
      </xdr:nvCxnSpPr>
      <xdr:spPr>
        <a:xfrm flipV="1">
          <a:off x="13703300" y="9497955"/>
          <a:ext cx="889000" cy="505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138525</xdr:rowOff>
    </xdr:from>
    <xdr:to>
      <xdr:col>76</xdr:col>
      <xdr:colOff>165100</xdr:colOff>
      <xdr:row>56</xdr:row>
      <xdr:rowOff>68675</xdr:rowOff>
    </xdr:to>
    <xdr:sp macro="" textlink="">
      <xdr:nvSpPr>
        <xdr:cNvPr id="590" name="フローチャート: 判断 589">
          <a:extLst>
            <a:ext uri="{FF2B5EF4-FFF2-40B4-BE49-F238E27FC236}">
              <a16:creationId xmlns:a16="http://schemas.microsoft.com/office/drawing/2014/main" id="{00000000-0008-0000-0700-00004E020000}"/>
            </a:ext>
          </a:extLst>
        </xdr:cNvPr>
        <xdr:cNvSpPr/>
      </xdr:nvSpPr>
      <xdr:spPr>
        <a:xfrm>
          <a:off x="14541500" y="9568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59802</xdr:rowOff>
    </xdr:from>
    <xdr:ext cx="534377"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4325111" y="9661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55</xdr:row>
      <xdr:rowOff>118707</xdr:rowOff>
    </xdr:from>
    <xdr:to>
      <xdr:col>71</xdr:col>
      <xdr:colOff>177800</xdr:colOff>
      <xdr:row>56</xdr:row>
      <xdr:rowOff>85636</xdr:rowOff>
    </xdr:to>
    <xdr:cxnSp macro="">
      <xdr:nvCxnSpPr>
        <xdr:cNvPr id="592" name="直線コネクタ 591">
          <a:extLst>
            <a:ext uri="{FF2B5EF4-FFF2-40B4-BE49-F238E27FC236}">
              <a16:creationId xmlns:a16="http://schemas.microsoft.com/office/drawing/2014/main" id="{00000000-0008-0000-0700-000050020000}"/>
            </a:ext>
          </a:extLst>
        </xdr:cNvPr>
        <xdr:cNvCxnSpPr/>
      </xdr:nvCxnSpPr>
      <xdr:spPr>
        <a:xfrm flipV="1">
          <a:off x="12814300" y="9548457"/>
          <a:ext cx="889000" cy="1383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38856</xdr:rowOff>
    </xdr:from>
    <xdr:to>
      <xdr:col>72</xdr:col>
      <xdr:colOff>38100</xdr:colOff>
      <xdr:row>56</xdr:row>
      <xdr:rowOff>140456</xdr:rowOff>
    </xdr:to>
    <xdr:sp macro="" textlink="">
      <xdr:nvSpPr>
        <xdr:cNvPr id="593" name="フローチャート: 判断 592">
          <a:extLst>
            <a:ext uri="{FF2B5EF4-FFF2-40B4-BE49-F238E27FC236}">
              <a16:creationId xmlns:a16="http://schemas.microsoft.com/office/drawing/2014/main" id="{00000000-0008-0000-0700-000051020000}"/>
            </a:ext>
          </a:extLst>
        </xdr:cNvPr>
        <xdr:cNvSpPr/>
      </xdr:nvSpPr>
      <xdr:spPr>
        <a:xfrm>
          <a:off x="13652500" y="9640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131583</xdr:rowOff>
    </xdr:from>
    <xdr:ext cx="534377"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3436111" y="9732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127305</xdr:rowOff>
    </xdr:from>
    <xdr:to>
      <xdr:col>67</xdr:col>
      <xdr:colOff>101600</xdr:colOff>
      <xdr:row>57</xdr:row>
      <xdr:rowOff>57455</xdr:rowOff>
    </xdr:to>
    <xdr:sp macro="" textlink="">
      <xdr:nvSpPr>
        <xdr:cNvPr id="595" name="フローチャート: 判断 594">
          <a:extLst>
            <a:ext uri="{FF2B5EF4-FFF2-40B4-BE49-F238E27FC236}">
              <a16:creationId xmlns:a16="http://schemas.microsoft.com/office/drawing/2014/main" id="{00000000-0008-0000-0700-000053020000}"/>
            </a:ext>
          </a:extLst>
        </xdr:cNvPr>
        <xdr:cNvSpPr/>
      </xdr:nvSpPr>
      <xdr:spPr>
        <a:xfrm>
          <a:off x="12763500" y="9728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48582</xdr:rowOff>
    </xdr:from>
    <xdr:ext cx="534377"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2547111" y="9821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4985</xdr:rowOff>
    </xdr:from>
    <xdr:to>
      <xdr:col>85</xdr:col>
      <xdr:colOff>177800</xdr:colOff>
      <xdr:row>55</xdr:row>
      <xdr:rowOff>106585</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6268700" y="9434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54</xdr:row>
      <xdr:rowOff>27862</xdr:rowOff>
    </xdr:from>
    <xdr:ext cx="534377" cy="259045"/>
    <xdr:sp macro="" textlink="">
      <xdr:nvSpPr>
        <xdr:cNvPr id="603" name="教育費該当値テキスト">
          <a:extLst>
            <a:ext uri="{FF2B5EF4-FFF2-40B4-BE49-F238E27FC236}">
              <a16:creationId xmlns:a16="http://schemas.microsoft.com/office/drawing/2014/main" id="{00000000-0008-0000-0700-00005B020000}"/>
            </a:ext>
          </a:extLst>
        </xdr:cNvPr>
        <xdr:cNvSpPr txBox="1"/>
      </xdr:nvSpPr>
      <xdr:spPr>
        <a:xfrm>
          <a:off x="16370300" y="92861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35541</xdr:rowOff>
    </xdr:from>
    <xdr:to>
      <xdr:col>81</xdr:col>
      <xdr:colOff>101600</xdr:colOff>
      <xdr:row>54</xdr:row>
      <xdr:rowOff>137141</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5430500" y="92938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52</xdr:row>
      <xdr:rowOff>153668</xdr:rowOff>
    </xdr:from>
    <xdr:ext cx="534377"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5214111" y="90690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55</xdr:row>
      <xdr:rowOff>17405</xdr:rowOff>
    </xdr:from>
    <xdr:to>
      <xdr:col>76</xdr:col>
      <xdr:colOff>165100</xdr:colOff>
      <xdr:row>55</xdr:row>
      <xdr:rowOff>119005</xdr:rowOff>
    </xdr:to>
    <xdr:sp macro="" textlink="">
      <xdr:nvSpPr>
        <xdr:cNvPr id="606" name="楕円 605">
          <a:extLst>
            <a:ext uri="{FF2B5EF4-FFF2-40B4-BE49-F238E27FC236}">
              <a16:creationId xmlns:a16="http://schemas.microsoft.com/office/drawing/2014/main" id="{00000000-0008-0000-0700-00005E020000}"/>
            </a:ext>
          </a:extLst>
        </xdr:cNvPr>
        <xdr:cNvSpPr/>
      </xdr:nvSpPr>
      <xdr:spPr>
        <a:xfrm>
          <a:off x="14541500" y="9447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53</xdr:row>
      <xdr:rowOff>135532</xdr:rowOff>
    </xdr:from>
    <xdr:ext cx="534377"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4325111" y="9222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55</xdr:row>
      <xdr:rowOff>67907</xdr:rowOff>
    </xdr:from>
    <xdr:to>
      <xdr:col>72</xdr:col>
      <xdr:colOff>38100</xdr:colOff>
      <xdr:row>55</xdr:row>
      <xdr:rowOff>169507</xdr:rowOff>
    </xdr:to>
    <xdr:sp macro="" textlink="">
      <xdr:nvSpPr>
        <xdr:cNvPr id="608" name="楕円 607">
          <a:extLst>
            <a:ext uri="{FF2B5EF4-FFF2-40B4-BE49-F238E27FC236}">
              <a16:creationId xmlns:a16="http://schemas.microsoft.com/office/drawing/2014/main" id="{00000000-0008-0000-0700-000060020000}"/>
            </a:ext>
          </a:extLst>
        </xdr:cNvPr>
        <xdr:cNvSpPr/>
      </xdr:nvSpPr>
      <xdr:spPr>
        <a:xfrm>
          <a:off x="13652500" y="9497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14584</xdr:rowOff>
    </xdr:from>
    <xdr:ext cx="534377"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3436111" y="9272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34836</xdr:rowOff>
    </xdr:from>
    <xdr:to>
      <xdr:col>67</xdr:col>
      <xdr:colOff>101600</xdr:colOff>
      <xdr:row>56</xdr:row>
      <xdr:rowOff>136436</xdr:rowOff>
    </xdr:to>
    <xdr:sp macro="" textlink="">
      <xdr:nvSpPr>
        <xdr:cNvPr id="610" name="楕円 609">
          <a:extLst>
            <a:ext uri="{FF2B5EF4-FFF2-40B4-BE49-F238E27FC236}">
              <a16:creationId xmlns:a16="http://schemas.microsoft.com/office/drawing/2014/main" id="{00000000-0008-0000-0700-000062020000}"/>
            </a:ext>
          </a:extLst>
        </xdr:cNvPr>
        <xdr:cNvSpPr/>
      </xdr:nvSpPr>
      <xdr:spPr>
        <a:xfrm>
          <a:off x="12763500" y="9636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152963</xdr:rowOff>
    </xdr:from>
    <xdr:ext cx="534377" cy="259045"/>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2547111" y="9411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8" name="正方形/長方形 617">
          <a:extLst>
            <a:ext uri="{FF2B5EF4-FFF2-40B4-BE49-F238E27FC236}">
              <a16:creationId xmlns:a16="http://schemas.microsoft.com/office/drawing/2014/main" id="{00000000-0008-0000-0700-00006A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9" name="正方形/長方形 618">
          <a:extLst>
            <a:ext uri="{FF2B5EF4-FFF2-40B4-BE49-F238E27FC236}">
              <a16:creationId xmlns:a16="http://schemas.microsoft.com/office/drawing/2014/main" id="{00000000-0008-0000-0700-00006B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35577</xdr:rowOff>
    </xdr:from>
    <xdr:ext cx="46717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978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73</xdr:row>
      <xdr:rowOff>168927</xdr:rowOff>
    </xdr:from>
    <xdr:ext cx="467179"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978821" y="1268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71</xdr:row>
      <xdr:rowOff>130827</xdr:rowOff>
    </xdr:from>
    <xdr:ext cx="467179"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1978821" y="1230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31" name="テキスト ボックス 630">
          <a:extLst>
            <a:ext uri="{FF2B5EF4-FFF2-40B4-BE49-F238E27FC236}">
              <a16:creationId xmlns:a16="http://schemas.microsoft.com/office/drawing/2014/main" id="{00000000-0008-0000-0700-000077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4" name="災害復旧費グラフ枠">
          <a:extLst>
            <a:ext uri="{FF2B5EF4-FFF2-40B4-BE49-F238E27FC236}">
              <a16:creationId xmlns:a16="http://schemas.microsoft.com/office/drawing/2014/main" id="{00000000-0008-0000-0700-00007A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57785</xdr:rowOff>
    </xdr:from>
    <xdr:to>
      <xdr:col>85</xdr:col>
      <xdr:colOff>126364</xdr:colOff>
      <xdr:row>79</xdr:row>
      <xdr:rowOff>44450</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flipV="1">
          <a:off x="16317595" y="12059285"/>
          <a:ext cx="1269" cy="15297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36" name="災害復旧費最小値テキスト">
          <a:extLst>
            <a:ext uri="{FF2B5EF4-FFF2-40B4-BE49-F238E27FC236}">
              <a16:creationId xmlns:a16="http://schemas.microsoft.com/office/drawing/2014/main" id="{00000000-0008-0000-0700-00007C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4462</xdr:rowOff>
    </xdr:from>
    <xdr:ext cx="534377" cy="259045"/>
    <xdr:sp macro="" textlink="">
      <xdr:nvSpPr>
        <xdr:cNvPr id="638" name="災害復旧費最大値テキスト">
          <a:extLst>
            <a:ext uri="{FF2B5EF4-FFF2-40B4-BE49-F238E27FC236}">
              <a16:creationId xmlns:a16="http://schemas.microsoft.com/office/drawing/2014/main" id="{00000000-0008-0000-0700-00007E020000}"/>
            </a:ext>
          </a:extLst>
        </xdr:cNvPr>
        <xdr:cNvSpPr txBox="1"/>
      </xdr:nvSpPr>
      <xdr:spPr>
        <a:xfrm>
          <a:off x="16370300" y="118345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12,045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57785</xdr:rowOff>
    </xdr:from>
    <xdr:to>
      <xdr:col>86</xdr:col>
      <xdr:colOff>25400</xdr:colOff>
      <xdr:row>70</xdr:row>
      <xdr:rowOff>57785</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a:off x="16230600" y="120592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161162</xdr:rowOff>
    </xdr:from>
    <xdr:to>
      <xdr:col>85</xdr:col>
      <xdr:colOff>127000</xdr:colOff>
      <xdr:row>79</xdr:row>
      <xdr:rowOff>37212</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a:off x="15481300" y="13534262"/>
          <a:ext cx="838200" cy="47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89933</xdr:rowOff>
    </xdr:from>
    <xdr:ext cx="378565" cy="259045"/>
    <xdr:sp macro="" textlink="">
      <xdr:nvSpPr>
        <xdr:cNvPr id="641" name="災害復旧費平均値テキスト">
          <a:extLst>
            <a:ext uri="{FF2B5EF4-FFF2-40B4-BE49-F238E27FC236}">
              <a16:creationId xmlns:a16="http://schemas.microsoft.com/office/drawing/2014/main" id="{00000000-0008-0000-0700-000081020000}"/>
            </a:ext>
          </a:extLst>
        </xdr:cNvPr>
        <xdr:cNvSpPr txBox="1"/>
      </xdr:nvSpPr>
      <xdr:spPr>
        <a:xfrm>
          <a:off x="16370300" y="1329158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67056</xdr:rowOff>
    </xdr:from>
    <xdr:to>
      <xdr:col>85</xdr:col>
      <xdr:colOff>177800</xdr:colOff>
      <xdr:row>78</xdr:row>
      <xdr:rowOff>168656</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6268700" y="13440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64897</xdr:rowOff>
    </xdr:from>
    <xdr:to>
      <xdr:col>81</xdr:col>
      <xdr:colOff>50800</xdr:colOff>
      <xdr:row>78</xdr:row>
      <xdr:rowOff>161162</xdr:rowOff>
    </xdr:to>
    <xdr:cxnSp macro="">
      <xdr:nvCxnSpPr>
        <xdr:cNvPr id="643" name="直線コネクタ 642">
          <a:extLst>
            <a:ext uri="{FF2B5EF4-FFF2-40B4-BE49-F238E27FC236}">
              <a16:creationId xmlns:a16="http://schemas.microsoft.com/office/drawing/2014/main" id="{00000000-0008-0000-0700-000083020000}"/>
            </a:ext>
          </a:extLst>
        </xdr:cNvPr>
        <xdr:cNvCxnSpPr/>
      </xdr:nvCxnSpPr>
      <xdr:spPr>
        <a:xfrm>
          <a:off x="14592300" y="13437997"/>
          <a:ext cx="889000" cy="96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165608</xdr:rowOff>
    </xdr:from>
    <xdr:to>
      <xdr:col>81</xdr:col>
      <xdr:colOff>101600</xdr:colOff>
      <xdr:row>78</xdr:row>
      <xdr:rowOff>95758</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5430500" y="13367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112285</xdr:rowOff>
    </xdr:from>
    <xdr:ext cx="469744"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5246428" y="131424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57531</xdr:rowOff>
    </xdr:from>
    <xdr:to>
      <xdr:col>76</xdr:col>
      <xdr:colOff>114300</xdr:colOff>
      <xdr:row>78</xdr:row>
      <xdr:rowOff>64897</xdr:rowOff>
    </xdr:to>
    <xdr:cxnSp macro="">
      <xdr:nvCxnSpPr>
        <xdr:cNvPr id="646" name="直線コネクタ 645">
          <a:extLst>
            <a:ext uri="{FF2B5EF4-FFF2-40B4-BE49-F238E27FC236}">
              <a16:creationId xmlns:a16="http://schemas.microsoft.com/office/drawing/2014/main" id="{00000000-0008-0000-0700-000086020000}"/>
            </a:ext>
          </a:extLst>
        </xdr:cNvPr>
        <xdr:cNvCxnSpPr/>
      </xdr:nvCxnSpPr>
      <xdr:spPr>
        <a:xfrm>
          <a:off x="13703300" y="13430631"/>
          <a:ext cx="889000" cy="7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127254</xdr:rowOff>
    </xdr:from>
    <xdr:to>
      <xdr:col>76</xdr:col>
      <xdr:colOff>165100</xdr:colOff>
      <xdr:row>77</xdr:row>
      <xdr:rowOff>57404</xdr:rowOff>
    </xdr:to>
    <xdr:sp macro="" textlink="">
      <xdr:nvSpPr>
        <xdr:cNvPr id="647" name="フローチャート: 判断 646">
          <a:extLst>
            <a:ext uri="{FF2B5EF4-FFF2-40B4-BE49-F238E27FC236}">
              <a16:creationId xmlns:a16="http://schemas.microsoft.com/office/drawing/2014/main" id="{00000000-0008-0000-0700-000087020000}"/>
            </a:ext>
          </a:extLst>
        </xdr:cNvPr>
        <xdr:cNvSpPr/>
      </xdr:nvSpPr>
      <xdr:spPr>
        <a:xfrm>
          <a:off x="14541500" y="13157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75</xdr:row>
      <xdr:rowOff>73931</xdr:rowOff>
    </xdr:from>
    <xdr:ext cx="469744"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4357428" y="129326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57531</xdr:rowOff>
    </xdr:from>
    <xdr:to>
      <xdr:col>71</xdr:col>
      <xdr:colOff>177800</xdr:colOff>
      <xdr:row>78</xdr:row>
      <xdr:rowOff>125985</xdr:rowOff>
    </xdr:to>
    <xdr:cxnSp macro="">
      <xdr:nvCxnSpPr>
        <xdr:cNvPr id="649" name="直線コネクタ 648">
          <a:extLst>
            <a:ext uri="{FF2B5EF4-FFF2-40B4-BE49-F238E27FC236}">
              <a16:creationId xmlns:a16="http://schemas.microsoft.com/office/drawing/2014/main" id="{00000000-0008-0000-0700-000089020000}"/>
            </a:ext>
          </a:extLst>
        </xdr:cNvPr>
        <xdr:cNvCxnSpPr/>
      </xdr:nvCxnSpPr>
      <xdr:spPr>
        <a:xfrm flipV="1">
          <a:off x="12814300" y="13430631"/>
          <a:ext cx="889000" cy="68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9017</xdr:rowOff>
    </xdr:from>
    <xdr:to>
      <xdr:col>72</xdr:col>
      <xdr:colOff>38100</xdr:colOff>
      <xdr:row>77</xdr:row>
      <xdr:rowOff>110617</xdr:rowOff>
    </xdr:to>
    <xdr:sp macro="" textlink="">
      <xdr:nvSpPr>
        <xdr:cNvPr id="650" name="フローチャート: 判断 649">
          <a:extLst>
            <a:ext uri="{FF2B5EF4-FFF2-40B4-BE49-F238E27FC236}">
              <a16:creationId xmlns:a16="http://schemas.microsoft.com/office/drawing/2014/main" id="{00000000-0008-0000-0700-00008A020000}"/>
            </a:ext>
          </a:extLst>
        </xdr:cNvPr>
        <xdr:cNvSpPr/>
      </xdr:nvSpPr>
      <xdr:spPr>
        <a:xfrm>
          <a:off x="13652500" y="13210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75</xdr:row>
      <xdr:rowOff>127144</xdr:rowOff>
    </xdr:from>
    <xdr:ext cx="469744"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3468428" y="129858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64263</xdr:rowOff>
    </xdr:from>
    <xdr:to>
      <xdr:col>67</xdr:col>
      <xdr:colOff>101600</xdr:colOff>
      <xdr:row>77</xdr:row>
      <xdr:rowOff>165863</xdr:rowOff>
    </xdr:to>
    <xdr:sp macro="" textlink="">
      <xdr:nvSpPr>
        <xdr:cNvPr id="652" name="フローチャート: 判断 651">
          <a:extLst>
            <a:ext uri="{FF2B5EF4-FFF2-40B4-BE49-F238E27FC236}">
              <a16:creationId xmlns:a16="http://schemas.microsoft.com/office/drawing/2014/main" id="{00000000-0008-0000-0700-00008C020000}"/>
            </a:ext>
          </a:extLst>
        </xdr:cNvPr>
        <xdr:cNvSpPr/>
      </xdr:nvSpPr>
      <xdr:spPr>
        <a:xfrm>
          <a:off x="12763500" y="13265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10940</xdr:rowOff>
    </xdr:from>
    <xdr:ext cx="469744"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2579428" y="130411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157862</xdr:rowOff>
    </xdr:from>
    <xdr:to>
      <xdr:col>85</xdr:col>
      <xdr:colOff>177800</xdr:colOff>
      <xdr:row>79</xdr:row>
      <xdr:rowOff>88012</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6268700" y="13530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72789</xdr:rowOff>
    </xdr:from>
    <xdr:ext cx="313932" cy="259045"/>
    <xdr:sp macro="" textlink="">
      <xdr:nvSpPr>
        <xdr:cNvPr id="660" name="災害復旧費該当値テキスト">
          <a:extLst>
            <a:ext uri="{FF2B5EF4-FFF2-40B4-BE49-F238E27FC236}">
              <a16:creationId xmlns:a16="http://schemas.microsoft.com/office/drawing/2014/main" id="{00000000-0008-0000-0700-000094020000}"/>
            </a:ext>
          </a:extLst>
        </xdr:cNvPr>
        <xdr:cNvSpPr txBox="1"/>
      </xdr:nvSpPr>
      <xdr:spPr>
        <a:xfrm>
          <a:off x="16370300" y="1344588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110362</xdr:rowOff>
    </xdr:from>
    <xdr:to>
      <xdr:col>81</xdr:col>
      <xdr:colOff>101600</xdr:colOff>
      <xdr:row>79</xdr:row>
      <xdr:rowOff>40512</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5430500" y="13483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79</xdr:row>
      <xdr:rowOff>31639</xdr:rowOff>
    </xdr:from>
    <xdr:ext cx="378565"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5292017" y="135761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14097</xdr:rowOff>
    </xdr:from>
    <xdr:to>
      <xdr:col>76</xdr:col>
      <xdr:colOff>165100</xdr:colOff>
      <xdr:row>78</xdr:row>
      <xdr:rowOff>115697</xdr:rowOff>
    </xdr:to>
    <xdr:sp macro="" textlink="">
      <xdr:nvSpPr>
        <xdr:cNvPr id="663" name="楕円 662">
          <a:extLst>
            <a:ext uri="{FF2B5EF4-FFF2-40B4-BE49-F238E27FC236}">
              <a16:creationId xmlns:a16="http://schemas.microsoft.com/office/drawing/2014/main" id="{00000000-0008-0000-0700-000097020000}"/>
            </a:ext>
          </a:extLst>
        </xdr:cNvPr>
        <xdr:cNvSpPr/>
      </xdr:nvSpPr>
      <xdr:spPr>
        <a:xfrm>
          <a:off x="14541500" y="13387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78</xdr:row>
      <xdr:rowOff>106824</xdr:rowOff>
    </xdr:from>
    <xdr:ext cx="469744"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4357428" y="134799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6731</xdr:rowOff>
    </xdr:from>
    <xdr:to>
      <xdr:col>72</xdr:col>
      <xdr:colOff>38100</xdr:colOff>
      <xdr:row>78</xdr:row>
      <xdr:rowOff>108331</xdr:rowOff>
    </xdr:to>
    <xdr:sp macro="" textlink="">
      <xdr:nvSpPr>
        <xdr:cNvPr id="665" name="楕円 664">
          <a:extLst>
            <a:ext uri="{FF2B5EF4-FFF2-40B4-BE49-F238E27FC236}">
              <a16:creationId xmlns:a16="http://schemas.microsoft.com/office/drawing/2014/main" id="{00000000-0008-0000-0700-000099020000}"/>
            </a:ext>
          </a:extLst>
        </xdr:cNvPr>
        <xdr:cNvSpPr/>
      </xdr:nvSpPr>
      <xdr:spPr>
        <a:xfrm>
          <a:off x="13652500" y="13379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78</xdr:row>
      <xdr:rowOff>99458</xdr:rowOff>
    </xdr:from>
    <xdr:ext cx="469744"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3468428" y="134725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75185</xdr:rowOff>
    </xdr:from>
    <xdr:to>
      <xdr:col>67</xdr:col>
      <xdr:colOff>101600</xdr:colOff>
      <xdr:row>79</xdr:row>
      <xdr:rowOff>5335</xdr:rowOff>
    </xdr:to>
    <xdr:sp macro="" textlink="">
      <xdr:nvSpPr>
        <xdr:cNvPr id="667" name="楕円 666">
          <a:extLst>
            <a:ext uri="{FF2B5EF4-FFF2-40B4-BE49-F238E27FC236}">
              <a16:creationId xmlns:a16="http://schemas.microsoft.com/office/drawing/2014/main" id="{00000000-0008-0000-0700-00009B020000}"/>
            </a:ext>
          </a:extLst>
        </xdr:cNvPr>
        <xdr:cNvSpPr/>
      </xdr:nvSpPr>
      <xdr:spPr>
        <a:xfrm>
          <a:off x="12763500" y="13448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78</xdr:row>
      <xdr:rowOff>167912</xdr:rowOff>
    </xdr:from>
    <xdr:ext cx="378565"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2625017" y="135410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5" name="正方形/長方形 674">
          <a:extLst>
            <a:ext uri="{FF2B5EF4-FFF2-40B4-BE49-F238E27FC236}">
              <a16:creationId xmlns:a16="http://schemas.microsoft.com/office/drawing/2014/main" id="{00000000-0008-0000-0700-0000A3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44,314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6" name="正方形/長方形 675">
          <a:extLst>
            <a:ext uri="{FF2B5EF4-FFF2-40B4-BE49-F238E27FC236}">
              <a16:creationId xmlns:a16="http://schemas.microsoft.com/office/drawing/2014/main" id="{00000000-0008-0000-0700-0000A4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98879</xdr:rowOff>
    </xdr:from>
    <xdr:to>
      <xdr:col>89</xdr:col>
      <xdr:colOff>177800</xdr:colOff>
      <xdr:row>99</xdr:row>
      <xdr:rowOff>98879</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128106</xdr:rowOff>
    </xdr:from>
    <xdr:ext cx="531299"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1914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89" name="テキスト ボックス 688">
          <a:extLst>
            <a:ext uri="{FF2B5EF4-FFF2-40B4-BE49-F238E27FC236}">
              <a16:creationId xmlns:a16="http://schemas.microsoft.com/office/drawing/2014/main" id="{00000000-0008-0000-0700-0000B1020000}"/>
            </a:ext>
          </a:extLst>
        </xdr:cNvPr>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38298</xdr:rowOff>
    </xdr:from>
    <xdr:ext cx="531299" cy="259045"/>
    <xdr:sp macro=""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1914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4" name="公債費グラフ枠">
          <a:extLst>
            <a:ext uri="{FF2B5EF4-FFF2-40B4-BE49-F238E27FC236}">
              <a16:creationId xmlns:a16="http://schemas.microsoft.com/office/drawing/2014/main" id="{00000000-0008-0000-0700-0000B6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108153</xdr:rowOff>
    </xdr:from>
    <xdr:to>
      <xdr:col>85</xdr:col>
      <xdr:colOff>126364</xdr:colOff>
      <xdr:row>98</xdr:row>
      <xdr:rowOff>38398</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flipV="1">
          <a:off x="16317595" y="15367203"/>
          <a:ext cx="1269" cy="14732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42225</xdr:rowOff>
    </xdr:from>
    <xdr:ext cx="534377" cy="259045"/>
    <xdr:sp macro="" textlink="">
      <xdr:nvSpPr>
        <xdr:cNvPr id="696" name="公債費最小値テキスト">
          <a:extLst>
            <a:ext uri="{FF2B5EF4-FFF2-40B4-BE49-F238E27FC236}">
              <a16:creationId xmlns:a16="http://schemas.microsoft.com/office/drawing/2014/main" id="{00000000-0008-0000-0700-0000B8020000}"/>
            </a:ext>
          </a:extLst>
        </xdr:cNvPr>
        <xdr:cNvSpPr txBox="1"/>
      </xdr:nvSpPr>
      <xdr:spPr>
        <a:xfrm>
          <a:off x="16370300" y="16844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38398</xdr:rowOff>
    </xdr:from>
    <xdr:to>
      <xdr:col>86</xdr:col>
      <xdr:colOff>25400</xdr:colOff>
      <xdr:row>98</xdr:row>
      <xdr:rowOff>38398</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a:off x="16230600" y="168404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54830</xdr:rowOff>
    </xdr:from>
    <xdr:ext cx="534377" cy="259045"/>
    <xdr:sp macro="" textlink="">
      <xdr:nvSpPr>
        <xdr:cNvPr id="698" name="公債費最大値テキスト">
          <a:extLst>
            <a:ext uri="{FF2B5EF4-FFF2-40B4-BE49-F238E27FC236}">
              <a16:creationId xmlns:a16="http://schemas.microsoft.com/office/drawing/2014/main" id="{00000000-0008-0000-0700-0000BA020000}"/>
            </a:ext>
          </a:extLst>
        </xdr:cNvPr>
        <xdr:cNvSpPr txBox="1"/>
      </xdr:nvSpPr>
      <xdr:spPr>
        <a:xfrm>
          <a:off x="16370300" y="15142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62,216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89</xdr:row>
      <xdr:rowOff>108153</xdr:rowOff>
    </xdr:from>
    <xdr:to>
      <xdr:col>86</xdr:col>
      <xdr:colOff>25400</xdr:colOff>
      <xdr:row>89</xdr:row>
      <xdr:rowOff>108153</xdr:rowOff>
    </xdr:to>
    <xdr:cxnSp macro="">
      <xdr:nvCxnSpPr>
        <xdr:cNvPr id="699" name="直線コネクタ 698">
          <a:extLst>
            <a:ext uri="{FF2B5EF4-FFF2-40B4-BE49-F238E27FC236}">
              <a16:creationId xmlns:a16="http://schemas.microsoft.com/office/drawing/2014/main" id="{00000000-0008-0000-0700-0000BB020000}"/>
            </a:ext>
          </a:extLst>
        </xdr:cNvPr>
        <xdr:cNvCxnSpPr/>
      </xdr:nvCxnSpPr>
      <xdr:spPr>
        <a:xfrm>
          <a:off x="16230600" y="153672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93</xdr:row>
      <xdr:rowOff>15472</xdr:rowOff>
    </xdr:from>
    <xdr:to>
      <xdr:col>85</xdr:col>
      <xdr:colOff>127000</xdr:colOff>
      <xdr:row>93</xdr:row>
      <xdr:rowOff>98095</xdr:rowOff>
    </xdr:to>
    <xdr:cxnSp macro="">
      <xdr:nvCxnSpPr>
        <xdr:cNvPr id="700" name="直線コネクタ 699">
          <a:extLst>
            <a:ext uri="{FF2B5EF4-FFF2-40B4-BE49-F238E27FC236}">
              <a16:creationId xmlns:a16="http://schemas.microsoft.com/office/drawing/2014/main" id="{00000000-0008-0000-0700-0000BC020000}"/>
            </a:ext>
          </a:extLst>
        </xdr:cNvPr>
        <xdr:cNvCxnSpPr/>
      </xdr:nvCxnSpPr>
      <xdr:spPr>
        <a:xfrm flipV="1">
          <a:off x="15481300" y="15960322"/>
          <a:ext cx="838200" cy="82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93</xdr:row>
      <xdr:rowOff>153607</xdr:rowOff>
    </xdr:from>
    <xdr:ext cx="534377" cy="259045"/>
    <xdr:sp macro="" textlink="">
      <xdr:nvSpPr>
        <xdr:cNvPr id="701" name="公債費平均値テキスト">
          <a:extLst>
            <a:ext uri="{FF2B5EF4-FFF2-40B4-BE49-F238E27FC236}">
              <a16:creationId xmlns:a16="http://schemas.microsoft.com/office/drawing/2014/main" id="{00000000-0008-0000-0700-0000BD020000}"/>
            </a:ext>
          </a:extLst>
        </xdr:cNvPr>
        <xdr:cNvSpPr txBox="1"/>
      </xdr:nvSpPr>
      <xdr:spPr>
        <a:xfrm>
          <a:off x="16370300" y="160984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3730</xdr:rowOff>
    </xdr:from>
    <xdr:to>
      <xdr:col>85</xdr:col>
      <xdr:colOff>177800</xdr:colOff>
      <xdr:row>94</xdr:row>
      <xdr:rowOff>105330</xdr:rowOff>
    </xdr:to>
    <xdr:sp macro="" textlink="">
      <xdr:nvSpPr>
        <xdr:cNvPr id="702" name="フローチャート: 判断 701">
          <a:extLst>
            <a:ext uri="{FF2B5EF4-FFF2-40B4-BE49-F238E27FC236}">
              <a16:creationId xmlns:a16="http://schemas.microsoft.com/office/drawing/2014/main" id="{00000000-0008-0000-0700-0000BE020000}"/>
            </a:ext>
          </a:extLst>
        </xdr:cNvPr>
        <xdr:cNvSpPr/>
      </xdr:nvSpPr>
      <xdr:spPr>
        <a:xfrm>
          <a:off x="16268700" y="16120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93</xdr:row>
      <xdr:rowOff>43297</xdr:rowOff>
    </xdr:from>
    <xdr:to>
      <xdr:col>81</xdr:col>
      <xdr:colOff>50800</xdr:colOff>
      <xdr:row>93</xdr:row>
      <xdr:rowOff>98095</xdr:rowOff>
    </xdr:to>
    <xdr:cxnSp macro="">
      <xdr:nvCxnSpPr>
        <xdr:cNvPr id="703" name="直線コネクタ 702">
          <a:extLst>
            <a:ext uri="{FF2B5EF4-FFF2-40B4-BE49-F238E27FC236}">
              <a16:creationId xmlns:a16="http://schemas.microsoft.com/office/drawing/2014/main" id="{00000000-0008-0000-0700-0000BF020000}"/>
            </a:ext>
          </a:extLst>
        </xdr:cNvPr>
        <xdr:cNvCxnSpPr/>
      </xdr:nvCxnSpPr>
      <xdr:spPr>
        <a:xfrm>
          <a:off x="14592300" y="15988147"/>
          <a:ext cx="889000" cy="54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94</xdr:row>
      <xdr:rowOff>8727</xdr:rowOff>
    </xdr:from>
    <xdr:to>
      <xdr:col>81</xdr:col>
      <xdr:colOff>101600</xdr:colOff>
      <xdr:row>94</xdr:row>
      <xdr:rowOff>110327</xdr:rowOff>
    </xdr:to>
    <xdr:sp macro="" textlink="">
      <xdr:nvSpPr>
        <xdr:cNvPr id="704" name="フローチャート: 判断 703">
          <a:extLst>
            <a:ext uri="{FF2B5EF4-FFF2-40B4-BE49-F238E27FC236}">
              <a16:creationId xmlns:a16="http://schemas.microsoft.com/office/drawing/2014/main" id="{00000000-0008-0000-0700-0000C0020000}"/>
            </a:ext>
          </a:extLst>
        </xdr:cNvPr>
        <xdr:cNvSpPr/>
      </xdr:nvSpPr>
      <xdr:spPr>
        <a:xfrm>
          <a:off x="15430500" y="16125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101454</xdr:rowOff>
    </xdr:from>
    <xdr:ext cx="534377"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5214111" y="16217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93</xdr:row>
      <xdr:rowOff>43297</xdr:rowOff>
    </xdr:from>
    <xdr:to>
      <xdr:col>76</xdr:col>
      <xdr:colOff>114300</xdr:colOff>
      <xdr:row>93</xdr:row>
      <xdr:rowOff>59886</xdr:rowOff>
    </xdr:to>
    <xdr:cxnSp macro="">
      <xdr:nvCxnSpPr>
        <xdr:cNvPr id="706" name="直線コネクタ 705">
          <a:extLst>
            <a:ext uri="{FF2B5EF4-FFF2-40B4-BE49-F238E27FC236}">
              <a16:creationId xmlns:a16="http://schemas.microsoft.com/office/drawing/2014/main" id="{00000000-0008-0000-0700-0000C2020000}"/>
            </a:ext>
          </a:extLst>
        </xdr:cNvPr>
        <xdr:cNvCxnSpPr/>
      </xdr:nvCxnSpPr>
      <xdr:spPr>
        <a:xfrm flipV="1">
          <a:off x="13703300" y="15988147"/>
          <a:ext cx="889000" cy="165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94</xdr:row>
      <xdr:rowOff>32338</xdr:rowOff>
    </xdr:from>
    <xdr:to>
      <xdr:col>76</xdr:col>
      <xdr:colOff>165100</xdr:colOff>
      <xdr:row>94</xdr:row>
      <xdr:rowOff>133938</xdr:rowOff>
    </xdr:to>
    <xdr:sp macro="" textlink="">
      <xdr:nvSpPr>
        <xdr:cNvPr id="707" name="フローチャート: 判断 706">
          <a:extLst>
            <a:ext uri="{FF2B5EF4-FFF2-40B4-BE49-F238E27FC236}">
              <a16:creationId xmlns:a16="http://schemas.microsoft.com/office/drawing/2014/main" id="{00000000-0008-0000-0700-0000C3020000}"/>
            </a:ext>
          </a:extLst>
        </xdr:cNvPr>
        <xdr:cNvSpPr/>
      </xdr:nvSpPr>
      <xdr:spPr>
        <a:xfrm>
          <a:off x="14541500" y="16148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125065</xdr:rowOff>
    </xdr:from>
    <xdr:ext cx="534377"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4325111" y="16241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93</xdr:row>
      <xdr:rowOff>59886</xdr:rowOff>
    </xdr:from>
    <xdr:to>
      <xdr:col>71</xdr:col>
      <xdr:colOff>177800</xdr:colOff>
      <xdr:row>93</xdr:row>
      <xdr:rowOff>83367</xdr:rowOff>
    </xdr:to>
    <xdr:cxnSp macro="">
      <xdr:nvCxnSpPr>
        <xdr:cNvPr id="709" name="直線コネクタ 708">
          <a:extLst>
            <a:ext uri="{FF2B5EF4-FFF2-40B4-BE49-F238E27FC236}">
              <a16:creationId xmlns:a16="http://schemas.microsoft.com/office/drawing/2014/main" id="{00000000-0008-0000-0700-0000C5020000}"/>
            </a:ext>
          </a:extLst>
        </xdr:cNvPr>
        <xdr:cNvCxnSpPr/>
      </xdr:nvCxnSpPr>
      <xdr:spPr>
        <a:xfrm flipV="1">
          <a:off x="12814300" y="16004736"/>
          <a:ext cx="889000" cy="23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94</xdr:row>
      <xdr:rowOff>10131</xdr:rowOff>
    </xdr:from>
    <xdr:to>
      <xdr:col>72</xdr:col>
      <xdr:colOff>38100</xdr:colOff>
      <xdr:row>94</xdr:row>
      <xdr:rowOff>111731</xdr:rowOff>
    </xdr:to>
    <xdr:sp macro="" textlink="">
      <xdr:nvSpPr>
        <xdr:cNvPr id="710" name="フローチャート: 判断 709">
          <a:extLst>
            <a:ext uri="{FF2B5EF4-FFF2-40B4-BE49-F238E27FC236}">
              <a16:creationId xmlns:a16="http://schemas.microsoft.com/office/drawing/2014/main" id="{00000000-0008-0000-0700-0000C6020000}"/>
            </a:ext>
          </a:extLst>
        </xdr:cNvPr>
        <xdr:cNvSpPr/>
      </xdr:nvSpPr>
      <xdr:spPr>
        <a:xfrm>
          <a:off x="13652500" y="16126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102858</xdr:rowOff>
    </xdr:from>
    <xdr:ext cx="534377"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3436111" y="16219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93</xdr:row>
      <xdr:rowOff>162085</xdr:rowOff>
    </xdr:from>
    <xdr:to>
      <xdr:col>67</xdr:col>
      <xdr:colOff>101600</xdr:colOff>
      <xdr:row>94</xdr:row>
      <xdr:rowOff>92235</xdr:rowOff>
    </xdr:to>
    <xdr:sp macro="" textlink="">
      <xdr:nvSpPr>
        <xdr:cNvPr id="712" name="フローチャート: 判断 711">
          <a:extLst>
            <a:ext uri="{FF2B5EF4-FFF2-40B4-BE49-F238E27FC236}">
              <a16:creationId xmlns:a16="http://schemas.microsoft.com/office/drawing/2014/main" id="{00000000-0008-0000-0700-0000C8020000}"/>
            </a:ext>
          </a:extLst>
        </xdr:cNvPr>
        <xdr:cNvSpPr/>
      </xdr:nvSpPr>
      <xdr:spPr>
        <a:xfrm>
          <a:off x="12763500" y="16106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83362</xdr:rowOff>
    </xdr:from>
    <xdr:ext cx="534377"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2547111" y="161996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92</xdr:row>
      <xdr:rowOff>136122</xdr:rowOff>
    </xdr:from>
    <xdr:to>
      <xdr:col>85</xdr:col>
      <xdr:colOff>177800</xdr:colOff>
      <xdr:row>93</xdr:row>
      <xdr:rowOff>66272</xdr:rowOff>
    </xdr:to>
    <xdr:sp macro="" textlink="">
      <xdr:nvSpPr>
        <xdr:cNvPr id="719" name="楕円 718">
          <a:extLst>
            <a:ext uri="{FF2B5EF4-FFF2-40B4-BE49-F238E27FC236}">
              <a16:creationId xmlns:a16="http://schemas.microsoft.com/office/drawing/2014/main" id="{00000000-0008-0000-0700-0000CF020000}"/>
            </a:ext>
          </a:extLst>
        </xdr:cNvPr>
        <xdr:cNvSpPr/>
      </xdr:nvSpPr>
      <xdr:spPr>
        <a:xfrm>
          <a:off x="16268700" y="15909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91</xdr:row>
      <xdr:rowOff>158999</xdr:rowOff>
    </xdr:from>
    <xdr:ext cx="534377" cy="259045"/>
    <xdr:sp macro="" textlink="">
      <xdr:nvSpPr>
        <xdr:cNvPr id="720" name="公債費該当値テキスト">
          <a:extLst>
            <a:ext uri="{FF2B5EF4-FFF2-40B4-BE49-F238E27FC236}">
              <a16:creationId xmlns:a16="http://schemas.microsoft.com/office/drawing/2014/main" id="{00000000-0008-0000-0700-0000D0020000}"/>
            </a:ext>
          </a:extLst>
        </xdr:cNvPr>
        <xdr:cNvSpPr txBox="1"/>
      </xdr:nvSpPr>
      <xdr:spPr>
        <a:xfrm>
          <a:off x="16370300" y="15760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93</xdr:row>
      <xdr:rowOff>47295</xdr:rowOff>
    </xdr:from>
    <xdr:to>
      <xdr:col>81</xdr:col>
      <xdr:colOff>101600</xdr:colOff>
      <xdr:row>93</xdr:row>
      <xdr:rowOff>148895</xdr:rowOff>
    </xdr:to>
    <xdr:sp macro="" textlink="">
      <xdr:nvSpPr>
        <xdr:cNvPr id="721" name="楕円 720">
          <a:extLst>
            <a:ext uri="{FF2B5EF4-FFF2-40B4-BE49-F238E27FC236}">
              <a16:creationId xmlns:a16="http://schemas.microsoft.com/office/drawing/2014/main" id="{00000000-0008-0000-0700-0000D1020000}"/>
            </a:ext>
          </a:extLst>
        </xdr:cNvPr>
        <xdr:cNvSpPr/>
      </xdr:nvSpPr>
      <xdr:spPr>
        <a:xfrm>
          <a:off x="15430500" y="15992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91</xdr:row>
      <xdr:rowOff>165422</xdr:rowOff>
    </xdr:from>
    <xdr:ext cx="534377" cy="259045"/>
    <xdr:sp macro="" textlink="">
      <xdr:nvSpPr>
        <xdr:cNvPr id="722" name="テキスト ボックス 721">
          <a:extLst>
            <a:ext uri="{FF2B5EF4-FFF2-40B4-BE49-F238E27FC236}">
              <a16:creationId xmlns:a16="http://schemas.microsoft.com/office/drawing/2014/main" id="{00000000-0008-0000-0700-0000D2020000}"/>
            </a:ext>
          </a:extLst>
        </xdr:cNvPr>
        <xdr:cNvSpPr txBox="1"/>
      </xdr:nvSpPr>
      <xdr:spPr>
        <a:xfrm>
          <a:off x="15214111" y="15767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92</xdr:row>
      <xdr:rowOff>163947</xdr:rowOff>
    </xdr:from>
    <xdr:to>
      <xdr:col>76</xdr:col>
      <xdr:colOff>165100</xdr:colOff>
      <xdr:row>93</xdr:row>
      <xdr:rowOff>94097</xdr:rowOff>
    </xdr:to>
    <xdr:sp macro="" textlink="">
      <xdr:nvSpPr>
        <xdr:cNvPr id="723" name="楕円 722">
          <a:extLst>
            <a:ext uri="{FF2B5EF4-FFF2-40B4-BE49-F238E27FC236}">
              <a16:creationId xmlns:a16="http://schemas.microsoft.com/office/drawing/2014/main" id="{00000000-0008-0000-0700-0000D3020000}"/>
            </a:ext>
          </a:extLst>
        </xdr:cNvPr>
        <xdr:cNvSpPr/>
      </xdr:nvSpPr>
      <xdr:spPr>
        <a:xfrm>
          <a:off x="14541500" y="15937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91</xdr:row>
      <xdr:rowOff>110624</xdr:rowOff>
    </xdr:from>
    <xdr:ext cx="534377" cy="259045"/>
    <xdr:sp macro=""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14325111" y="15712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93</xdr:row>
      <xdr:rowOff>9086</xdr:rowOff>
    </xdr:from>
    <xdr:to>
      <xdr:col>72</xdr:col>
      <xdr:colOff>38100</xdr:colOff>
      <xdr:row>93</xdr:row>
      <xdr:rowOff>110686</xdr:rowOff>
    </xdr:to>
    <xdr:sp macro="" textlink="">
      <xdr:nvSpPr>
        <xdr:cNvPr id="725" name="楕円 724">
          <a:extLst>
            <a:ext uri="{FF2B5EF4-FFF2-40B4-BE49-F238E27FC236}">
              <a16:creationId xmlns:a16="http://schemas.microsoft.com/office/drawing/2014/main" id="{00000000-0008-0000-0700-0000D5020000}"/>
            </a:ext>
          </a:extLst>
        </xdr:cNvPr>
        <xdr:cNvSpPr/>
      </xdr:nvSpPr>
      <xdr:spPr>
        <a:xfrm>
          <a:off x="13652500" y="15953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91</xdr:row>
      <xdr:rowOff>127213</xdr:rowOff>
    </xdr:from>
    <xdr:ext cx="534377" cy="259045"/>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3436111" y="15729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93</xdr:row>
      <xdr:rowOff>32567</xdr:rowOff>
    </xdr:from>
    <xdr:to>
      <xdr:col>67</xdr:col>
      <xdr:colOff>101600</xdr:colOff>
      <xdr:row>93</xdr:row>
      <xdr:rowOff>134167</xdr:rowOff>
    </xdr:to>
    <xdr:sp macro="" textlink="">
      <xdr:nvSpPr>
        <xdr:cNvPr id="727" name="楕円 726">
          <a:extLst>
            <a:ext uri="{FF2B5EF4-FFF2-40B4-BE49-F238E27FC236}">
              <a16:creationId xmlns:a16="http://schemas.microsoft.com/office/drawing/2014/main" id="{00000000-0008-0000-0700-0000D7020000}"/>
            </a:ext>
          </a:extLst>
        </xdr:cNvPr>
        <xdr:cNvSpPr/>
      </xdr:nvSpPr>
      <xdr:spPr>
        <a:xfrm>
          <a:off x="12763500" y="15977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91</xdr:row>
      <xdr:rowOff>150694</xdr:rowOff>
    </xdr:from>
    <xdr:ext cx="534377" cy="25904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2547111" y="15752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3" name="正方形/長方形 732">
          <a:extLst>
            <a:ext uri="{FF2B5EF4-FFF2-40B4-BE49-F238E27FC236}">
              <a16:creationId xmlns:a16="http://schemas.microsoft.com/office/drawing/2014/main" id="{00000000-0008-0000-0700-0000DD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4" name="正方形/長方形 733">
          <a:extLst>
            <a:ext uri="{FF2B5EF4-FFF2-40B4-BE49-F238E27FC236}">
              <a16:creationId xmlns:a16="http://schemas.microsoft.com/office/drawing/2014/main" id="{00000000-0008-0000-0700-0000DE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5" name="正方形/長方形 734">
          <a:extLst>
            <a:ext uri="{FF2B5EF4-FFF2-40B4-BE49-F238E27FC236}">
              <a16:creationId xmlns:a16="http://schemas.microsoft.com/office/drawing/2014/main" id="{00000000-0008-0000-0700-0000DF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6" name="正方形/長方形 735">
          <a:extLst>
            <a:ext uri="{FF2B5EF4-FFF2-40B4-BE49-F238E27FC236}">
              <a16:creationId xmlns:a16="http://schemas.microsoft.com/office/drawing/2014/main" id="{00000000-0008-0000-0700-0000E0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40" name="テキスト ボックス 739">
          <a:extLst>
            <a:ext uri="{FF2B5EF4-FFF2-40B4-BE49-F238E27FC236}">
              <a16:creationId xmlns:a16="http://schemas.microsoft.com/office/drawing/2014/main" id="{00000000-0008-0000-0700-0000E4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46" name="テキスト ボックス 745">
          <a:extLst>
            <a:ext uri="{FF2B5EF4-FFF2-40B4-BE49-F238E27FC236}">
              <a16:creationId xmlns:a16="http://schemas.microsoft.com/office/drawing/2014/main" id="{00000000-0008-0000-0700-0000EA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51" name="諸支出金グラフ枠">
          <a:extLst>
            <a:ext uri="{FF2B5EF4-FFF2-40B4-BE49-F238E27FC236}">
              <a16:creationId xmlns:a16="http://schemas.microsoft.com/office/drawing/2014/main" id="{00000000-0008-0000-0700-0000EF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52756</xdr:rowOff>
    </xdr:from>
    <xdr:to>
      <xdr:col>116</xdr:col>
      <xdr:colOff>62864</xdr:colOff>
      <xdr:row>39</xdr:row>
      <xdr:rowOff>44450</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flipV="1">
          <a:off x="22159595" y="5367706"/>
          <a:ext cx="1269" cy="13632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60482</xdr:rowOff>
    </xdr:from>
    <xdr:ext cx="249299" cy="259045"/>
    <xdr:sp macro="" textlink="">
      <xdr:nvSpPr>
        <xdr:cNvPr id="753" name="諸支出金最小値テキスト">
          <a:extLst>
            <a:ext uri="{FF2B5EF4-FFF2-40B4-BE49-F238E27FC236}">
              <a16:creationId xmlns:a16="http://schemas.microsoft.com/office/drawing/2014/main" id="{00000000-0008-0000-0700-0000F1020000}"/>
            </a:ext>
          </a:extLst>
        </xdr:cNvPr>
        <xdr:cNvSpPr txBox="1"/>
      </xdr:nvSpPr>
      <xdr:spPr>
        <a:xfrm>
          <a:off x="22212300" y="674703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170883</xdr:rowOff>
    </xdr:from>
    <xdr:ext cx="534377" cy="259045"/>
    <xdr:sp macro="" textlink="">
      <xdr:nvSpPr>
        <xdr:cNvPr id="755" name="諸支出金最大値テキスト">
          <a:extLst>
            <a:ext uri="{FF2B5EF4-FFF2-40B4-BE49-F238E27FC236}">
              <a16:creationId xmlns:a16="http://schemas.microsoft.com/office/drawing/2014/main" id="{00000000-0008-0000-0700-0000F3020000}"/>
            </a:ext>
          </a:extLst>
        </xdr:cNvPr>
        <xdr:cNvSpPr txBox="1"/>
      </xdr:nvSpPr>
      <xdr:spPr>
        <a:xfrm>
          <a:off x="22212300" y="5142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35,782</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52756</xdr:rowOff>
    </xdr:from>
    <xdr:to>
      <xdr:col>116</xdr:col>
      <xdr:colOff>152400</xdr:colOff>
      <xdr:row>31</xdr:row>
      <xdr:rowOff>52756</xdr:rowOff>
    </xdr:to>
    <xdr:cxnSp macro="">
      <xdr:nvCxnSpPr>
        <xdr:cNvPr id="756" name="直線コネクタ 755">
          <a:extLst>
            <a:ext uri="{FF2B5EF4-FFF2-40B4-BE49-F238E27FC236}">
              <a16:creationId xmlns:a16="http://schemas.microsoft.com/office/drawing/2014/main" id="{00000000-0008-0000-0700-0000F4020000}"/>
            </a:ext>
          </a:extLst>
        </xdr:cNvPr>
        <xdr:cNvCxnSpPr/>
      </xdr:nvCxnSpPr>
      <xdr:spPr>
        <a:xfrm>
          <a:off x="22072600" y="53677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57" name="直線コネクタ 756">
          <a:extLst>
            <a:ext uri="{FF2B5EF4-FFF2-40B4-BE49-F238E27FC236}">
              <a16:creationId xmlns:a16="http://schemas.microsoft.com/office/drawing/2014/main" id="{00000000-0008-0000-0700-0000F5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149382</xdr:rowOff>
    </xdr:from>
    <xdr:ext cx="469744" cy="259045"/>
    <xdr:sp macro="" textlink="">
      <xdr:nvSpPr>
        <xdr:cNvPr id="758" name="諸支出金平均値テキスト">
          <a:extLst>
            <a:ext uri="{FF2B5EF4-FFF2-40B4-BE49-F238E27FC236}">
              <a16:creationId xmlns:a16="http://schemas.microsoft.com/office/drawing/2014/main" id="{00000000-0008-0000-0700-0000F6020000}"/>
            </a:ext>
          </a:extLst>
        </xdr:cNvPr>
        <xdr:cNvSpPr txBox="1"/>
      </xdr:nvSpPr>
      <xdr:spPr>
        <a:xfrm>
          <a:off x="22212300" y="649303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126505</xdr:rowOff>
    </xdr:from>
    <xdr:to>
      <xdr:col>116</xdr:col>
      <xdr:colOff>114300</xdr:colOff>
      <xdr:row>39</xdr:row>
      <xdr:rowOff>56655</xdr:rowOff>
    </xdr:to>
    <xdr:sp macro="" textlink="">
      <xdr:nvSpPr>
        <xdr:cNvPr id="759" name="フローチャート: 判断 758">
          <a:extLst>
            <a:ext uri="{FF2B5EF4-FFF2-40B4-BE49-F238E27FC236}">
              <a16:creationId xmlns:a16="http://schemas.microsoft.com/office/drawing/2014/main" id="{00000000-0008-0000-0700-0000F7020000}"/>
            </a:ext>
          </a:extLst>
        </xdr:cNvPr>
        <xdr:cNvSpPr/>
      </xdr:nvSpPr>
      <xdr:spPr>
        <a:xfrm>
          <a:off x="22110700" y="6641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60" name="直線コネクタ 759">
          <a:extLst>
            <a:ext uri="{FF2B5EF4-FFF2-40B4-BE49-F238E27FC236}">
              <a16:creationId xmlns:a16="http://schemas.microsoft.com/office/drawing/2014/main" id="{00000000-0008-0000-0700-0000F8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154089</xdr:rowOff>
    </xdr:from>
    <xdr:to>
      <xdr:col>112</xdr:col>
      <xdr:colOff>38100</xdr:colOff>
      <xdr:row>39</xdr:row>
      <xdr:rowOff>84239</xdr:rowOff>
    </xdr:to>
    <xdr:sp macro="" textlink="">
      <xdr:nvSpPr>
        <xdr:cNvPr id="761" name="フローチャート: 判断 760">
          <a:extLst>
            <a:ext uri="{FF2B5EF4-FFF2-40B4-BE49-F238E27FC236}">
              <a16:creationId xmlns:a16="http://schemas.microsoft.com/office/drawing/2014/main" id="{00000000-0008-0000-0700-0000F9020000}"/>
            </a:ext>
          </a:extLst>
        </xdr:cNvPr>
        <xdr:cNvSpPr/>
      </xdr:nvSpPr>
      <xdr:spPr>
        <a:xfrm>
          <a:off x="21272500" y="6669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100766</xdr:rowOff>
    </xdr:from>
    <xdr:ext cx="378565"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1134017" y="64444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63" name="直線コネクタ 762">
          <a:extLst>
            <a:ext uri="{FF2B5EF4-FFF2-40B4-BE49-F238E27FC236}">
              <a16:creationId xmlns:a16="http://schemas.microsoft.com/office/drawing/2014/main" id="{00000000-0008-0000-0700-0000FB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154356</xdr:rowOff>
    </xdr:from>
    <xdr:to>
      <xdr:col>107</xdr:col>
      <xdr:colOff>101600</xdr:colOff>
      <xdr:row>39</xdr:row>
      <xdr:rowOff>84506</xdr:rowOff>
    </xdr:to>
    <xdr:sp macro="" textlink="">
      <xdr:nvSpPr>
        <xdr:cNvPr id="764" name="フローチャート: 判断 763">
          <a:extLst>
            <a:ext uri="{FF2B5EF4-FFF2-40B4-BE49-F238E27FC236}">
              <a16:creationId xmlns:a16="http://schemas.microsoft.com/office/drawing/2014/main" id="{00000000-0008-0000-0700-0000FC020000}"/>
            </a:ext>
          </a:extLst>
        </xdr:cNvPr>
        <xdr:cNvSpPr/>
      </xdr:nvSpPr>
      <xdr:spPr>
        <a:xfrm>
          <a:off x="20383500" y="6669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101033</xdr:rowOff>
    </xdr:from>
    <xdr:ext cx="378565"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0245017" y="64446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66" name="直線コネクタ 765">
          <a:extLst>
            <a:ext uri="{FF2B5EF4-FFF2-40B4-BE49-F238E27FC236}">
              <a16:creationId xmlns:a16="http://schemas.microsoft.com/office/drawing/2014/main" id="{00000000-0008-0000-0700-0000FE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156756</xdr:rowOff>
    </xdr:from>
    <xdr:to>
      <xdr:col>102</xdr:col>
      <xdr:colOff>165100</xdr:colOff>
      <xdr:row>39</xdr:row>
      <xdr:rowOff>86906</xdr:rowOff>
    </xdr:to>
    <xdr:sp macro="" textlink="">
      <xdr:nvSpPr>
        <xdr:cNvPr id="767" name="フローチャート: 判断 766">
          <a:extLst>
            <a:ext uri="{FF2B5EF4-FFF2-40B4-BE49-F238E27FC236}">
              <a16:creationId xmlns:a16="http://schemas.microsoft.com/office/drawing/2014/main" id="{00000000-0008-0000-0700-0000FF020000}"/>
            </a:ext>
          </a:extLst>
        </xdr:cNvPr>
        <xdr:cNvSpPr/>
      </xdr:nvSpPr>
      <xdr:spPr>
        <a:xfrm>
          <a:off x="19494500" y="6671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103433</xdr:rowOff>
    </xdr:from>
    <xdr:ext cx="378565"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19356017" y="64470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153975</xdr:rowOff>
    </xdr:from>
    <xdr:to>
      <xdr:col>98</xdr:col>
      <xdr:colOff>38100</xdr:colOff>
      <xdr:row>39</xdr:row>
      <xdr:rowOff>84125</xdr:rowOff>
    </xdr:to>
    <xdr:sp macro="" textlink="">
      <xdr:nvSpPr>
        <xdr:cNvPr id="769" name="フローチャート: 判断 768">
          <a:extLst>
            <a:ext uri="{FF2B5EF4-FFF2-40B4-BE49-F238E27FC236}">
              <a16:creationId xmlns:a16="http://schemas.microsoft.com/office/drawing/2014/main" id="{00000000-0008-0000-0700-000001030000}"/>
            </a:ext>
          </a:extLst>
        </xdr:cNvPr>
        <xdr:cNvSpPr/>
      </xdr:nvSpPr>
      <xdr:spPr>
        <a:xfrm>
          <a:off x="18605500" y="6669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100652</xdr:rowOff>
    </xdr:from>
    <xdr:ext cx="378565"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18467017" y="64443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76" name="楕円 775">
          <a:extLst>
            <a:ext uri="{FF2B5EF4-FFF2-40B4-BE49-F238E27FC236}">
              <a16:creationId xmlns:a16="http://schemas.microsoft.com/office/drawing/2014/main" id="{00000000-0008-0000-0700-00000803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104932</xdr:rowOff>
    </xdr:from>
    <xdr:ext cx="249299" cy="259045"/>
    <xdr:sp macro="" textlink="">
      <xdr:nvSpPr>
        <xdr:cNvPr id="777" name="諸支出金該当値テキスト">
          <a:extLst>
            <a:ext uri="{FF2B5EF4-FFF2-40B4-BE49-F238E27FC236}">
              <a16:creationId xmlns:a16="http://schemas.microsoft.com/office/drawing/2014/main" id="{00000000-0008-0000-0700-000009030000}"/>
            </a:ext>
          </a:extLst>
        </xdr:cNvPr>
        <xdr:cNvSpPr txBox="1"/>
      </xdr:nvSpPr>
      <xdr:spPr>
        <a:xfrm>
          <a:off x="22212300" y="662003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78" name="楕円 777">
          <a:extLst>
            <a:ext uri="{FF2B5EF4-FFF2-40B4-BE49-F238E27FC236}">
              <a16:creationId xmlns:a16="http://schemas.microsoft.com/office/drawing/2014/main" id="{00000000-0008-0000-0700-00000A03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80" name="楕円 779">
          <a:extLst>
            <a:ext uri="{FF2B5EF4-FFF2-40B4-BE49-F238E27FC236}">
              <a16:creationId xmlns:a16="http://schemas.microsoft.com/office/drawing/2014/main" id="{00000000-0008-0000-0700-00000C03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82" name="楕円 781">
          <a:extLst>
            <a:ext uri="{FF2B5EF4-FFF2-40B4-BE49-F238E27FC236}">
              <a16:creationId xmlns:a16="http://schemas.microsoft.com/office/drawing/2014/main" id="{00000000-0008-0000-0700-00000E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84" name="楕円 783">
          <a:extLst>
            <a:ext uri="{FF2B5EF4-FFF2-40B4-BE49-F238E27FC236}">
              <a16:creationId xmlns:a16="http://schemas.microsoft.com/office/drawing/2014/main" id="{00000000-0008-0000-0700-000010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85" name="テキスト ボックス 784">
          <a:extLst>
            <a:ext uri="{FF2B5EF4-FFF2-40B4-BE49-F238E27FC236}">
              <a16:creationId xmlns:a16="http://schemas.microsoft.com/office/drawing/2014/main" id="{00000000-0008-0000-0700-000011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8" name="正方形/長方形 787">
          <a:extLst>
            <a:ext uri="{FF2B5EF4-FFF2-40B4-BE49-F238E27FC236}">
              <a16:creationId xmlns:a16="http://schemas.microsoft.com/office/drawing/2014/main" id="{00000000-0008-0000-0700-000014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9" name="正方形/長方形 788">
          <a:extLst>
            <a:ext uri="{FF2B5EF4-FFF2-40B4-BE49-F238E27FC236}">
              <a16:creationId xmlns:a16="http://schemas.microsoft.com/office/drawing/2014/main" id="{00000000-0008-0000-0700-000015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90" name="正方形/長方形 789">
          <a:extLst>
            <a:ext uri="{FF2B5EF4-FFF2-40B4-BE49-F238E27FC236}">
              <a16:creationId xmlns:a16="http://schemas.microsoft.com/office/drawing/2014/main" id="{00000000-0008-0000-0700-000016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91" name="正方形/長方形 790">
          <a:extLst>
            <a:ext uri="{FF2B5EF4-FFF2-40B4-BE49-F238E27FC236}">
              <a16:creationId xmlns:a16="http://schemas.microsoft.com/office/drawing/2014/main" id="{00000000-0008-0000-0700-000017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2" name="正方形/長方形 791">
          <a:extLst>
            <a:ext uri="{FF2B5EF4-FFF2-40B4-BE49-F238E27FC236}">
              <a16:creationId xmlns:a16="http://schemas.microsoft.com/office/drawing/2014/main" id="{00000000-0008-0000-0700-000018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3" name="正方形/長方形 792">
          <a:extLst>
            <a:ext uri="{FF2B5EF4-FFF2-40B4-BE49-F238E27FC236}">
              <a16:creationId xmlns:a16="http://schemas.microsoft.com/office/drawing/2014/main" id="{00000000-0008-0000-0700-000019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7" name="テキスト ボックス 796">
          <a:extLst>
            <a:ext uri="{FF2B5EF4-FFF2-40B4-BE49-F238E27FC236}">
              <a16:creationId xmlns:a16="http://schemas.microsoft.com/office/drawing/2014/main" id="{00000000-0008-0000-0700-00001D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9" name="テキスト ボックス 798">
          <a:extLst>
            <a:ext uri="{FF2B5EF4-FFF2-40B4-BE49-F238E27FC236}">
              <a16:creationId xmlns:a16="http://schemas.microsoft.com/office/drawing/2014/main" id="{00000000-0008-0000-0700-00001F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0" name="前年度繰上充用金グラフ枠">
          <a:extLst>
            <a:ext uri="{FF2B5EF4-FFF2-40B4-BE49-F238E27FC236}">
              <a16:creationId xmlns:a16="http://schemas.microsoft.com/office/drawing/2014/main" id="{00000000-0008-0000-0700-000020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802" name="前年度繰上充用金最小値テキスト">
          <a:extLst>
            <a:ext uri="{FF2B5EF4-FFF2-40B4-BE49-F238E27FC236}">
              <a16:creationId xmlns:a16="http://schemas.microsoft.com/office/drawing/2014/main" id="{00000000-0008-0000-0700-000022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4" name="前年度繰上充用金最大値テキスト">
          <a:extLst>
            <a:ext uri="{FF2B5EF4-FFF2-40B4-BE49-F238E27FC236}">
              <a16:creationId xmlns:a16="http://schemas.microsoft.com/office/drawing/2014/main" id="{00000000-0008-0000-0700-000024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5" name="直線コネクタ 804">
          <a:extLst>
            <a:ext uri="{FF2B5EF4-FFF2-40B4-BE49-F238E27FC236}">
              <a16:creationId xmlns:a16="http://schemas.microsoft.com/office/drawing/2014/main" id="{00000000-0008-0000-0700-000025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7" name="前年度繰上充用金平均値テキスト">
          <a:extLst>
            <a:ext uri="{FF2B5EF4-FFF2-40B4-BE49-F238E27FC236}">
              <a16:creationId xmlns:a16="http://schemas.microsoft.com/office/drawing/2014/main" id="{00000000-0008-0000-0700-000027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8" name="フローチャート: 判断 807">
          <a:extLst>
            <a:ext uri="{FF2B5EF4-FFF2-40B4-BE49-F238E27FC236}">
              <a16:creationId xmlns:a16="http://schemas.microsoft.com/office/drawing/2014/main" id="{00000000-0008-0000-0700-000028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9" name="直線コネクタ 808">
          <a:extLst>
            <a:ext uri="{FF2B5EF4-FFF2-40B4-BE49-F238E27FC236}">
              <a16:creationId xmlns:a16="http://schemas.microsoft.com/office/drawing/2014/main" id="{00000000-0008-0000-0700-000029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10" name="フローチャート: 判断 809">
          <a:extLst>
            <a:ext uri="{FF2B5EF4-FFF2-40B4-BE49-F238E27FC236}">
              <a16:creationId xmlns:a16="http://schemas.microsoft.com/office/drawing/2014/main" id="{00000000-0008-0000-0700-00002A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12" name="直線コネクタ 811">
          <a:extLst>
            <a:ext uri="{FF2B5EF4-FFF2-40B4-BE49-F238E27FC236}">
              <a16:creationId xmlns:a16="http://schemas.microsoft.com/office/drawing/2014/main" id="{00000000-0008-0000-0700-00002C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3" name="フローチャート: 判断 812">
          <a:extLst>
            <a:ext uri="{FF2B5EF4-FFF2-40B4-BE49-F238E27FC236}">
              <a16:creationId xmlns:a16="http://schemas.microsoft.com/office/drawing/2014/main" id="{00000000-0008-0000-0700-00002D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5" name="直線コネクタ 814">
          <a:extLst>
            <a:ext uri="{FF2B5EF4-FFF2-40B4-BE49-F238E27FC236}">
              <a16:creationId xmlns:a16="http://schemas.microsoft.com/office/drawing/2014/main" id="{00000000-0008-0000-0700-00002F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6" name="フローチャート: 判断 815">
          <a:extLst>
            <a:ext uri="{FF2B5EF4-FFF2-40B4-BE49-F238E27FC236}">
              <a16:creationId xmlns:a16="http://schemas.microsoft.com/office/drawing/2014/main" id="{00000000-0008-0000-0700-000030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8" name="フローチャート: 判断 817">
          <a:extLst>
            <a:ext uri="{FF2B5EF4-FFF2-40B4-BE49-F238E27FC236}">
              <a16:creationId xmlns:a16="http://schemas.microsoft.com/office/drawing/2014/main" id="{00000000-0008-0000-0700-000032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5" name="楕円 824">
          <a:extLst>
            <a:ext uri="{FF2B5EF4-FFF2-40B4-BE49-F238E27FC236}">
              <a16:creationId xmlns:a16="http://schemas.microsoft.com/office/drawing/2014/main" id="{00000000-0008-0000-0700-000039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6" name="前年度繰上充用金該当値テキスト">
          <a:extLst>
            <a:ext uri="{FF2B5EF4-FFF2-40B4-BE49-F238E27FC236}">
              <a16:creationId xmlns:a16="http://schemas.microsoft.com/office/drawing/2014/main" id="{00000000-0008-0000-0700-00003A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7" name="楕円 826">
          <a:extLst>
            <a:ext uri="{FF2B5EF4-FFF2-40B4-BE49-F238E27FC236}">
              <a16:creationId xmlns:a16="http://schemas.microsoft.com/office/drawing/2014/main" id="{00000000-0008-0000-0700-00003B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8" name="テキスト ボックス 827">
          <a:extLst>
            <a:ext uri="{FF2B5EF4-FFF2-40B4-BE49-F238E27FC236}">
              <a16:creationId xmlns:a16="http://schemas.microsoft.com/office/drawing/2014/main" id="{00000000-0008-0000-0700-00003C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9" name="楕円 828">
          <a:extLst>
            <a:ext uri="{FF2B5EF4-FFF2-40B4-BE49-F238E27FC236}">
              <a16:creationId xmlns:a16="http://schemas.microsoft.com/office/drawing/2014/main" id="{00000000-0008-0000-0700-00003D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30" name="テキスト ボックス 829">
          <a:extLst>
            <a:ext uri="{FF2B5EF4-FFF2-40B4-BE49-F238E27FC236}">
              <a16:creationId xmlns:a16="http://schemas.microsoft.com/office/drawing/2014/main" id="{00000000-0008-0000-0700-00003E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31" name="楕円 830">
          <a:extLst>
            <a:ext uri="{FF2B5EF4-FFF2-40B4-BE49-F238E27FC236}">
              <a16:creationId xmlns:a16="http://schemas.microsoft.com/office/drawing/2014/main" id="{00000000-0008-0000-0700-00003F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32" name="テキスト ボックス 831">
          <a:extLst>
            <a:ext uri="{FF2B5EF4-FFF2-40B4-BE49-F238E27FC236}">
              <a16:creationId xmlns:a16="http://schemas.microsoft.com/office/drawing/2014/main" id="{00000000-0008-0000-0700-000040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3" name="楕円 832">
          <a:extLst>
            <a:ext uri="{FF2B5EF4-FFF2-40B4-BE49-F238E27FC236}">
              <a16:creationId xmlns:a16="http://schemas.microsoft.com/office/drawing/2014/main" id="{00000000-0008-0000-0700-000041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4" name="テキスト ボックス 833">
          <a:extLst>
            <a:ext uri="{FF2B5EF4-FFF2-40B4-BE49-F238E27FC236}">
              <a16:creationId xmlns:a16="http://schemas.microsoft.com/office/drawing/2014/main" id="{00000000-0008-0000-0700-000042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5" name="正方形/長方形 834">
          <a:extLst>
            <a:ext uri="{FF2B5EF4-FFF2-40B4-BE49-F238E27FC236}">
              <a16:creationId xmlns:a16="http://schemas.microsoft.com/office/drawing/2014/main" id="{00000000-0008-0000-0700-000043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6" name="正方形/長方形 835">
          <a:extLst>
            <a:ext uri="{FF2B5EF4-FFF2-40B4-BE49-F238E27FC236}">
              <a16:creationId xmlns:a16="http://schemas.microsoft.com/office/drawing/2014/main" id="{00000000-0008-0000-0700-000044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7" name="テキスト ボックス 836">
          <a:extLst>
            <a:ext uri="{FF2B5EF4-FFF2-40B4-BE49-F238E27FC236}">
              <a16:creationId xmlns:a16="http://schemas.microsoft.com/office/drawing/2014/main" id="{00000000-0008-0000-0700-000045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tx1"/>
              </a:solidFill>
              <a:effectLst/>
              <a:latin typeface="+mn-lt"/>
              <a:ea typeface="+mn-ea"/>
              <a:cs typeface="+mn-cs"/>
            </a:rPr>
            <a:t>　歳出決算総額は、住民一人当たり</a:t>
          </a:r>
          <a:r>
            <a:rPr kumimoji="1" lang="en-US" altLang="ja-JP" sz="1100">
              <a:solidFill>
                <a:schemeClr val="tx1"/>
              </a:solidFill>
              <a:effectLst/>
              <a:latin typeface="+mn-lt"/>
              <a:ea typeface="+mn-ea"/>
              <a:cs typeface="+mn-cs"/>
            </a:rPr>
            <a:t>446,361</a:t>
          </a:r>
          <a:r>
            <a:rPr kumimoji="1" lang="ja-JP" altLang="ja-JP" sz="1100">
              <a:solidFill>
                <a:schemeClr val="tx1"/>
              </a:solidFill>
              <a:effectLst/>
              <a:latin typeface="+mn-lt"/>
              <a:ea typeface="+mn-ea"/>
              <a:cs typeface="+mn-cs"/>
            </a:rPr>
            <a:t>円となっている。</a:t>
          </a:r>
          <a:endParaRPr lang="ja-JP" altLang="ja-JP" sz="1400">
            <a:solidFill>
              <a:schemeClr val="tx1"/>
            </a:solidFill>
            <a:effectLst/>
          </a:endParaRPr>
        </a:p>
        <a:p>
          <a:r>
            <a:rPr kumimoji="1" lang="ja-JP" altLang="ja-JP" sz="1100">
              <a:solidFill>
                <a:schemeClr val="tx1"/>
              </a:solidFill>
              <a:effectLst/>
              <a:latin typeface="+mn-lt"/>
              <a:ea typeface="+mn-ea"/>
              <a:cs typeface="+mn-cs"/>
            </a:rPr>
            <a:t>　もっとも比重を占めている民生費は一人当たり</a:t>
          </a:r>
          <a:r>
            <a:rPr kumimoji="1" lang="en-US" altLang="ja-JP" sz="1100">
              <a:solidFill>
                <a:schemeClr val="tx1"/>
              </a:solidFill>
              <a:effectLst/>
              <a:latin typeface="+mn-lt"/>
              <a:ea typeface="+mn-ea"/>
              <a:cs typeface="+mn-cs"/>
            </a:rPr>
            <a:t>172,922</a:t>
          </a:r>
          <a:r>
            <a:rPr kumimoji="1" lang="ja-JP" altLang="en-US" sz="1100">
              <a:solidFill>
                <a:schemeClr val="tx1"/>
              </a:solidFill>
              <a:effectLst/>
              <a:latin typeface="+mn-lt"/>
              <a:ea typeface="+mn-ea"/>
              <a:cs typeface="+mn-cs"/>
            </a:rPr>
            <a:t>円</a:t>
          </a:r>
          <a:r>
            <a:rPr kumimoji="1" lang="ja-JP" altLang="ja-JP" sz="1100">
              <a:solidFill>
                <a:schemeClr val="tx1"/>
              </a:solidFill>
              <a:effectLst/>
              <a:latin typeface="+mn-lt"/>
              <a:ea typeface="+mn-ea"/>
              <a:cs typeface="+mn-cs"/>
            </a:rPr>
            <a:t>で、前年度に比べ</a:t>
          </a:r>
          <a:r>
            <a:rPr kumimoji="1" lang="en-US" altLang="ja-JP" sz="1100">
              <a:solidFill>
                <a:schemeClr val="tx1"/>
              </a:solidFill>
              <a:effectLst/>
              <a:latin typeface="+mn-lt"/>
              <a:ea typeface="+mn-ea"/>
              <a:cs typeface="+mn-cs"/>
            </a:rPr>
            <a:t>2,711</a:t>
          </a:r>
          <a:r>
            <a:rPr kumimoji="1" lang="ja-JP" altLang="ja-JP" sz="1100">
              <a:solidFill>
                <a:schemeClr val="tx1"/>
              </a:solidFill>
              <a:effectLst/>
              <a:latin typeface="+mn-lt"/>
              <a:ea typeface="+mn-ea"/>
              <a:cs typeface="+mn-cs"/>
            </a:rPr>
            <a:t>円</a:t>
          </a:r>
          <a:r>
            <a:rPr kumimoji="1" lang="ja-JP" altLang="en-US" sz="1100">
              <a:solidFill>
                <a:schemeClr val="tx1"/>
              </a:solidFill>
              <a:effectLst/>
              <a:latin typeface="+mn-lt"/>
              <a:ea typeface="+mn-ea"/>
              <a:cs typeface="+mn-cs"/>
            </a:rPr>
            <a:t>減少</a:t>
          </a:r>
          <a:r>
            <a:rPr kumimoji="1" lang="ja-JP" altLang="ja-JP" sz="1100">
              <a:solidFill>
                <a:schemeClr val="tx1"/>
              </a:solidFill>
              <a:effectLst/>
              <a:latin typeface="+mn-lt"/>
              <a:ea typeface="+mn-ea"/>
              <a:cs typeface="+mn-cs"/>
            </a:rPr>
            <a:t>している。子育て世帯への臨時特別給付金給付事業の</a:t>
          </a:r>
          <a:r>
            <a:rPr kumimoji="1" lang="ja-JP" altLang="en-US" sz="1100">
              <a:solidFill>
                <a:schemeClr val="tx1"/>
              </a:solidFill>
              <a:effectLst/>
              <a:latin typeface="+mn-lt"/>
              <a:ea typeface="+mn-ea"/>
              <a:cs typeface="+mn-cs"/>
            </a:rPr>
            <a:t>減</a:t>
          </a:r>
          <a:r>
            <a:rPr kumimoji="1" lang="ja-JP" altLang="ja-JP" sz="1100">
              <a:solidFill>
                <a:schemeClr val="tx1"/>
              </a:solidFill>
              <a:effectLst/>
              <a:latin typeface="+mn-lt"/>
              <a:ea typeface="+mn-ea"/>
              <a:cs typeface="+mn-cs"/>
            </a:rPr>
            <a:t>などにより民生費全体が前年度に比べ</a:t>
          </a:r>
          <a:r>
            <a:rPr kumimoji="1" lang="en-US" altLang="ja-JP" sz="1100">
              <a:solidFill>
                <a:schemeClr val="tx1"/>
              </a:solidFill>
              <a:effectLst/>
              <a:latin typeface="+mn-lt"/>
              <a:ea typeface="+mn-ea"/>
              <a:cs typeface="+mn-cs"/>
            </a:rPr>
            <a:t>18.6</a:t>
          </a:r>
          <a:r>
            <a:rPr kumimoji="1" lang="ja-JP" altLang="ja-JP" sz="1100">
              <a:solidFill>
                <a:schemeClr val="tx1"/>
              </a:solidFill>
              <a:effectLst/>
              <a:latin typeface="+mn-lt"/>
              <a:ea typeface="+mn-ea"/>
              <a:cs typeface="+mn-cs"/>
            </a:rPr>
            <a:t>億円</a:t>
          </a:r>
          <a:r>
            <a:rPr kumimoji="1" lang="ja-JP" altLang="en-US" sz="1100">
              <a:solidFill>
                <a:schemeClr val="tx1"/>
              </a:solidFill>
              <a:effectLst/>
              <a:latin typeface="+mn-lt"/>
              <a:ea typeface="+mn-ea"/>
              <a:cs typeface="+mn-cs"/>
            </a:rPr>
            <a:t>減少</a:t>
          </a:r>
          <a:r>
            <a:rPr kumimoji="1" lang="ja-JP" altLang="ja-JP" sz="1100">
              <a:solidFill>
                <a:schemeClr val="tx1"/>
              </a:solidFill>
              <a:effectLst/>
              <a:latin typeface="+mn-lt"/>
              <a:ea typeface="+mn-ea"/>
              <a:cs typeface="+mn-cs"/>
            </a:rPr>
            <a:t>したためである。</a:t>
          </a:r>
          <a:endParaRPr lang="ja-JP" altLang="ja-JP" sz="1400">
            <a:solidFill>
              <a:schemeClr val="tx1"/>
            </a:solidFill>
            <a:effectLst/>
          </a:endParaRPr>
        </a:p>
        <a:p>
          <a:r>
            <a:rPr kumimoji="1" lang="ja-JP" altLang="ja-JP" sz="1100">
              <a:solidFill>
                <a:schemeClr val="tx1"/>
              </a:solidFill>
              <a:effectLst/>
              <a:latin typeface="+mn-lt"/>
              <a:ea typeface="+mn-ea"/>
              <a:cs typeface="+mn-cs"/>
            </a:rPr>
            <a:t>　総務費は、一人当たり</a:t>
          </a:r>
          <a:r>
            <a:rPr kumimoji="1" lang="en-US" altLang="ja-JP" sz="1100">
              <a:solidFill>
                <a:schemeClr val="tx1"/>
              </a:solidFill>
              <a:effectLst/>
              <a:latin typeface="+mn-lt"/>
              <a:ea typeface="+mn-ea"/>
              <a:cs typeface="+mn-cs"/>
            </a:rPr>
            <a:t>43,226</a:t>
          </a:r>
          <a:r>
            <a:rPr kumimoji="1" lang="ja-JP" altLang="en-US" sz="1100">
              <a:solidFill>
                <a:schemeClr val="tx1"/>
              </a:solidFill>
              <a:effectLst/>
              <a:latin typeface="+mn-lt"/>
              <a:ea typeface="+mn-ea"/>
              <a:cs typeface="+mn-cs"/>
            </a:rPr>
            <a:t>円</a:t>
          </a:r>
          <a:r>
            <a:rPr kumimoji="1" lang="ja-JP" altLang="ja-JP" sz="1100">
              <a:solidFill>
                <a:schemeClr val="tx1"/>
              </a:solidFill>
              <a:effectLst/>
              <a:latin typeface="+mn-lt"/>
              <a:ea typeface="+mn-ea"/>
              <a:cs typeface="+mn-cs"/>
            </a:rPr>
            <a:t>で前年度に比べて</a:t>
          </a:r>
          <a:r>
            <a:rPr kumimoji="1" lang="en-US" altLang="ja-JP" sz="1100">
              <a:solidFill>
                <a:schemeClr val="tx1"/>
              </a:solidFill>
              <a:effectLst/>
              <a:latin typeface="+mn-lt"/>
              <a:ea typeface="+mn-ea"/>
              <a:cs typeface="+mn-cs"/>
            </a:rPr>
            <a:t>3,203</a:t>
          </a:r>
          <a:r>
            <a:rPr kumimoji="1" lang="ja-JP" altLang="ja-JP" sz="1100">
              <a:solidFill>
                <a:schemeClr val="tx1"/>
              </a:solidFill>
              <a:effectLst/>
              <a:latin typeface="+mn-lt"/>
              <a:ea typeface="+mn-ea"/>
              <a:cs typeface="+mn-cs"/>
            </a:rPr>
            <a:t>円減少した。これは、</a:t>
          </a:r>
          <a:r>
            <a:rPr kumimoji="1" lang="ja-JP" altLang="en-US" sz="1100">
              <a:solidFill>
                <a:schemeClr val="tx1"/>
              </a:solidFill>
              <a:effectLst/>
              <a:latin typeface="+mn-lt"/>
              <a:ea typeface="+mn-ea"/>
              <a:cs typeface="+mn-cs"/>
            </a:rPr>
            <a:t>減債基金運用事業の減</a:t>
          </a:r>
          <a:r>
            <a:rPr kumimoji="1" lang="ja-JP" altLang="ja-JP" sz="1100">
              <a:solidFill>
                <a:schemeClr val="tx1"/>
              </a:solidFill>
              <a:effectLst/>
              <a:latin typeface="+mn-lt"/>
              <a:ea typeface="+mn-ea"/>
              <a:cs typeface="+mn-cs"/>
            </a:rPr>
            <a:t>（</a:t>
          </a:r>
          <a:r>
            <a:rPr kumimoji="1" lang="ja-JP" altLang="en-US" sz="1100">
              <a:solidFill>
                <a:schemeClr val="tx1"/>
              </a:solidFill>
              <a:effectLst/>
              <a:latin typeface="+mn-lt"/>
              <a:ea typeface="+mn-ea"/>
              <a:cs typeface="+mn-cs"/>
            </a:rPr>
            <a:t>▲</a:t>
          </a:r>
          <a:r>
            <a:rPr kumimoji="1" lang="en-US" altLang="ja-JP" sz="1100">
              <a:solidFill>
                <a:schemeClr val="tx1"/>
              </a:solidFill>
              <a:effectLst/>
              <a:latin typeface="+mn-lt"/>
              <a:ea typeface="+mn-ea"/>
              <a:cs typeface="+mn-cs"/>
            </a:rPr>
            <a:t>24.0</a:t>
          </a:r>
          <a:r>
            <a:rPr kumimoji="1" lang="ja-JP" altLang="ja-JP" sz="1100">
              <a:solidFill>
                <a:schemeClr val="tx1"/>
              </a:solidFill>
              <a:effectLst/>
              <a:latin typeface="+mn-lt"/>
              <a:ea typeface="+mn-ea"/>
              <a:cs typeface="+mn-cs"/>
            </a:rPr>
            <a:t>億円）</a:t>
          </a:r>
          <a:r>
            <a:rPr kumimoji="1" lang="ja-JP" altLang="en-US" sz="1100">
              <a:solidFill>
                <a:schemeClr val="tx1"/>
              </a:solidFill>
              <a:effectLst/>
              <a:latin typeface="+mn-lt"/>
              <a:ea typeface="+mn-ea"/>
              <a:cs typeface="+mn-cs"/>
            </a:rPr>
            <a:t>など</a:t>
          </a:r>
          <a:r>
            <a:rPr kumimoji="1" lang="ja-JP" altLang="ja-JP" sz="1100">
              <a:solidFill>
                <a:schemeClr val="tx1"/>
              </a:solidFill>
              <a:effectLst/>
              <a:latin typeface="+mn-lt"/>
              <a:ea typeface="+mn-ea"/>
              <a:cs typeface="+mn-cs"/>
            </a:rPr>
            <a:t>によるものである。</a:t>
          </a:r>
          <a:endParaRPr kumimoji="1" lang="en-US" altLang="ja-JP" sz="1100">
            <a:solidFill>
              <a:schemeClr val="tx1"/>
            </a:solidFill>
            <a:effectLst/>
            <a:latin typeface="+mn-lt"/>
            <a:ea typeface="+mn-ea"/>
            <a:cs typeface="+mn-cs"/>
          </a:endParaRPr>
        </a:p>
        <a:p>
          <a:r>
            <a:rPr kumimoji="1" lang="ja-JP" altLang="ja-JP" sz="1100">
              <a:solidFill>
                <a:schemeClr val="tx1"/>
              </a:solidFill>
              <a:effectLst/>
              <a:latin typeface="+mn-lt"/>
              <a:ea typeface="+mn-ea"/>
              <a:cs typeface="+mn-cs"/>
            </a:rPr>
            <a:t>　衛生費は、一人当たり</a:t>
          </a:r>
          <a:r>
            <a:rPr kumimoji="1" lang="en-US" altLang="ja-JP" sz="1100">
              <a:solidFill>
                <a:schemeClr val="tx1"/>
              </a:solidFill>
              <a:effectLst/>
              <a:latin typeface="+mn-lt"/>
              <a:ea typeface="+mn-ea"/>
              <a:cs typeface="+mn-cs"/>
            </a:rPr>
            <a:t>55,320</a:t>
          </a:r>
          <a:r>
            <a:rPr kumimoji="1" lang="ja-JP" altLang="en-US" sz="1100">
              <a:solidFill>
                <a:schemeClr val="tx1"/>
              </a:solidFill>
              <a:effectLst/>
              <a:latin typeface="+mn-lt"/>
              <a:ea typeface="+mn-ea"/>
              <a:cs typeface="+mn-cs"/>
            </a:rPr>
            <a:t>円</a:t>
          </a:r>
          <a:r>
            <a:rPr kumimoji="1" lang="ja-JP" altLang="ja-JP" sz="1100">
              <a:solidFill>
                <a:schemeClr val="tx1"/>
              </a:solidFill>
              <a:effectLst/>
              <a:latin typeface="+mn-lt"/>
              <a:ea typeface="+mn-ea"/>
              <a:cs typeface="+mn-cs"/>
            </a:rPr>
            <a:t>で前年度に比べ</a:t>
          </a:r>
          <a:r>
            <a:rPr kumimoji="1" lang="en-US" altLang="ja-JP" sz="1100">
              <a:solidFill>
                <a:schemeClr val="tx1"/>
              </a:solidFill>
              <a:effectLst/>
              <a:latin typeface="+mn-lt"/>
              <a:ea typeface="+mn-ea"/>
              <a:cs typeface="+mn-cs"/>
            </a:rPr>
            <a:t>8,472</a:t>
          </a:r>
          <a:r>
            <a:rPr kumimoji="1" lang="ja-JP" altLang="ja-JP" sz="1100">
              <a:solidFill>
                <a:schemeClr val="tx1"/>
              </a:solidFill>
              <a:effectLst/>
              <a:latin typeface="+mn-lt"/>
              <a:ea typeface="+mn-ea"/>
              <a:cs typeface="+mn-cs"/>
            </a:rPr>
            <a:t>円増加している。これは</a:t>
          </a:r>
          <a:r>
            <a:rPr kumimoji="1" lang="ja-JP" altLang="en-US" sz="1100">
              <a:solidFill>
                <a:schemeClr val="tx1"/>
              </a:solidFill>
              <a:effectLst/>
              <a:latin typeface="+mn-lt"/>
              <a:ea typeface="+mn-ea"/>
              <a:cs typeface="+mn-cs"/>
            </a:rPr>
            <a:t>感染症対策事業の増（</a:t>
          </a:r>
          <a:r>
            <a:rPr kumimoji="1" lang="en-US" altLang="ja-JP" sz="1100">
              <a:solidFill>
                <a:schemeClr val="tx1"/>
              </a:solidFill>
              <a:effectLst/>
              <a:latin typeface="+mn-lt"/>
              <a:ea typeface="+mn-ea"/>
              <a:cs typeface="+mn-cs"/>
            </a:rPr>
            <a:t>+29.6</a:t>
          </a:r>
          <a:r>
            <a:rPr kumimoji="1" lang="ja-JP" altLang="en-US" sz="1100">
              <a:solidFill>
                <a:schemeClr val="tx1"/>
              </a:solidFill>
              <a:effectLst/>
              <a:latin typeface="+mn-lt"/>
              <a:ea typeface="+mn-ea"/>
              <a:cs typeface="+mn-cs"/>
            </a:rPr>
            <a:t>億円）</a:t>
          </a:r>
          <a:r>
            <a:rPr kumimoji="1" lang="ja-JP" altLang="ja-JP" sz="1100">
              <a:solidFill>
                <a:schemeClr val="tx1"/>
              </a:solidFill>
              <a:effectLst/>
              <a:latin typeface="+mn-lt"/>
              <a:ea typeface="+mn-ea"/>
              <a:cs typeface="+mn-cs"/>
            </a:rPr>
            <a:t>などにより衛生費全体が前年度に比べ</a:t>
          </a:r>
          <a:r>
            <a:rPr kumimoji="1" lang="en-US" altLang="ja-JP" sz="1100">
              <a:solidFill>
                <a:schemeClr val="tx1"/>
              </a:solidFill>
              <a:effectLst/>
              <a:latin typeface="+mn-lt"/>
              <a:ea typeface="+mn-ea"/>
              <a:cs typeface="+mn-cs"/>
            </a:rPr>
            <a:t>30.7</a:t>
          </a:r>
          <a:r>
            <a:rPr kumimoji="1" lang="ja-JP" altLang="ja-JP" sz="1100">
              <a:solidFill>
                <a:schemeClr val="tx1"/>
              </a:solidFill>
              <a:effectLst/>
              <a:latin typeface="+mn-lt"/>
              <a:ea typeface="+mn-ea"/>
              <a:cs typeface="+mn-cs"/>
            </a:rPr>
            <a:t>億円増加したためである。</a:t>
          </a:r>
          <a:endParaRPr lang="ja-JP" altLang="ja-JP" sz="1400">
            <a:solidFill>
              <a:schemeClr val="tx1"/>
            </a:solidFill>
            <a:effectLst/>
          </a:endParaRPr>
        </a:p>
        <a:p>
          <a:r>
            <a:rPr kumimoji="1" lang="ja-JP" altLang="ja-JP" sz="1100">
              <a:solidFill>
                <a:schemeClr val="tx1"/>
              </a:solidFill>
              <a:effectLst/>
              <a:latin typeface="+mn-lt"/>
              <a:ea typeface="+mn-ea"/>
              <a:cs typeface="+mn-cs"/>
            </a:rPr>
            <a:t>　教育費は、一人当たり</a:t>
          </a:r>
          <a:r>
            <a:rPr kumimoji="1" lang="en-US" altLang="ja-JP" sz="1100">
              <a:solidFill>
                <a:schemeClr val="tx1"/>
              </a:solidFill>
              <a:effectLst/>
              <a:latin typeface="+mn-lt"/>
              <a:ea typeface="+mn-ea"/>
              <a:cs typeface="+mn-cs"/>
            </a:rPr>
            <a:t>55,405</a:t>
          </a:r>
          <a:r>
            <a:rPr kumimoji="1" lang="ja-JP" altLang="en-US" sz="1100">
              <a:solidFill>
                <a:schemeClr val="tx1"/>
              </a:solidFill>
              <a:effectLst/>
              <a:latin typeface="+mn-lt"/>
              <a:ea typeface="+mn-ea"/>
              <a:cs typeface="+mn-cs"/>
            </a:rPr>
            <a:t>円</a:t>
          </a:r>
          <a:r>
            <a:rPr kumimoji="1" lang="ja-JP" altLang="ja-JP" sz="1100">
              <a:solidFill>
                <a:schemeClr val="tx1"/>
              </a:solidFill>
              <a:effectLst/>
              <a:latin typeface="+mn-lt"/>
              <a:ea typeface="+mn-ea"/>
              <a:cs typeface="+mn-cs"/>
            </a:rPr>
            <a:t>で、前年度に比べ</a:t>
          </a:r>
          <a:r>
            <a:rPr kumimoji="1" lang="en-US" altLang="ja-JP" sz="1100">
              <a:solidFill>
                <a:schemeClr val="tx1"/>
              </a:solidFill>
              <a:effectLst/>
              <a:latin typeface="+mn-lt"/>
              <a:ea typeface="+mn-ea"/>
              <a:cs typeface="+mn-cs"/>
            </a:rPr>
            <a:t>7,396</a:t>
          </a:r>
          <a:r>
            <a:rPr kumimoji="1" lang="ja-JP" altLang="ja-JP" sz="1100">
              <a:solidFill>
                <a:schemeClr val="tx1"/>
              </a:solidFill>
              <a:effectLst/>
              <a:latin typeface="+mn-lt"/>
              <a:ea typeface="+mn-ea"/>
              <a:cs typeface="+mn-cs"/>
            </a:rPr>
            <a:t>円</a:t>
          </a:r>
          <a:r>
            <a:rPr kumimoji="1" lang="ja-JP" altLang="en-US" sz="1100">
              <a:solidFill>
                <a:schemeClr val="tx1"/>
              </a:solidFill>
              <a:effectLst/>
              <a:latin typeface="+mn-lt"/>
              <a:ea typeface="+mn-ea"/>
              <a:cs typeface="+mn-cs"/>
            </a:rPr>
            <a:t>減少</a:t>
          </a:r>
          <a:r>
            <a:rPr kumimoji="1" lang="ja-JP" altLang="ja-JP" sz="1100">
              <a:solidFill>
                <a:schemeClr val="tx1"/>
              </a:solidFill>
              <a:effectLst/>
              <a:latin typeface="+mn-lt"/>
              <a:ea typeface="+mn-ea"/>
              <a:cs typeface="+mn-cs"/>
            </a:rPr>
            <a:t>した。これは、</a:t>
          </a:r>
          <a:r>
            <a:rPr kumimoji="1" lang="ja-JP" altLang="en-US" sz="1100">
              <a:solidFill>
                <a:schemeClr val="tx1"/>
              </a:solidFill>
              <a:effectLst/>
              <a:latin typeface="+mn-lt"/>
              <a:ea typeface="+mn-ea"/>
              <a:cs typeface="+mn-cs"/>
            </a:rPr>
            <a:t>給食センター建設事業の皆減（▲</a:t>
          </a:r>
          <a:r>
            <a:rPr kumimoji="1" lang="en-US" altLang="ja-JP" sz="1100">
              <a:solidFill>
                <a:schemeClr val="tx1"/>
              </a:solidFill>
              <a:effectLst/>
              <a:latin typeface="+mn-lt"/>
              <a:ea typeface="+mn-ea"/>
              <a:cs typeface="+mn-cs"/>
            </a:rPr>
            <a:t>25.0</a:t>
          </a:r>
          <a:r>
            <a:rPr kumimoji="1" lang="ja-JP" altLang="en-US" sz="1100">
              <a:solidFill>
                <a:schemeClr val="tx1"/>
              </a:solidFill>
              <a:effectLst/>
              <a:latin typeface="+mn-lt"/>
              <a:ea typeface="+mn-ea"/>
              <a:cs typeface="+mn-cs"/>
            </a:rPr>
            <a:t>億円）など</a:t>
          </a:r>
          <a:r>
            <a:rPr kumimoji="1" lang="ja-JP" altLang="ja-JP" sz="1100">
              <a:solidFill>
                <a:schemeClr val="tx1"/>
              </a:solidFill>
              <a:effectLst/>
              <a:latin typeface="+mn-lt"/>
              <a:ea typeface="+mn-ea"/>
              <a:cs typeface="+mn-cs"/>
            </a:rPr>
            <a:t>により教育費全体が</a:t>
          </a:r>
          <a:r>
            <a:rPr kumimoji="1" lang="en-US" altLang="ja-JP" sz="1100">
              <a:solidFill>
                <a:schemeClr val="tx1"/>
              </a:solidFill>
              <a:effectLst/>
              <a:latin typeface="+mn-lt"/>
              <a:ea typeface="+mn-ea"/>
              <a:cs typeface="+mn-cs"/>
            </a:rPr>
            <a:t>31.6</a:t>
          </a:r>
          <a:r>
            <a:rPr kumimoji="1" lang="ja-JP" altLang="ja-JP" sz="1100">
              <a:solidFill>
                <a:schemeClr val="tx1"/>
              </a:solidFill>
              <a:effectLst/>
              <a:latin typeface="+mn-lt"/>
              <a:ea typeface="+mn-ea"/>
              <a:cs typeface="+mn-cs"/>
            </a:rPr>
            <a:t>億円</a:t>
          </a:r>
          <a:r>
            <a:rPr kumimoji="1" lang="ja-JP" altLang="en-US" sz="1100">
              <a:solidFill>
                <a:schemeClr val="tx1"/>
              </a:solidFill>
              <a:effectLst/>
              <a:latin typeface="+mn-lt"/>
              <a:ea typeface="+mn-ea"/>
              <a:cs typeface="+mn-cs"/>
            </a:rPr>
            <a:t>減少</a:t>
          </a:r>
          <a:r>
            <a:rPr kumimoji="1" lang="ja-JP" altLang="ja-JP" sz="1100">
              <a:solidFill>
                <a:schemeClr val="tx1"/>
              </a:solidFill>
              <a:effectLst/>
              <a:latin typeface="+mn-lt"/>
              <a:ea typeface="+mn-ea"/>
              <a:cs typeface="+mn-cs"/>
            </a:rPr>
            <a:t>したためである。</a:t>
          </a:r>
          <a:endParaRPr lang="ja-JP" altLang="ja-JP" sz="1400">
            <a:solidFill>
              <a:schemeClr val="tx1"/>
            </a:solidFill>
            <a:effectLst/>
          </a:endParaRPr>
        </a:p>
        <a:p>
          <a:r>
            <a:rPr kumimoji="1" lang="ja-JP" altLang="ja-JP" sz="1100">
              <a:solidFill>
                <a:schemeClr val="tx1"/>
              </a:solidFill>
              <a:effectLst/>
              <a:latin typeface="+mn-lt"/>
              <a:ea typeface="+mn-ea"/>
              <a:cs typeface="+mn-cs"/>
            </a:rPr>
            <a:t>　社会保障費の増による民生費の増加や老朽化した施設の更新による工事費の増は今後も想定されるため、</a:t>
          </a:r>
          <a:r>
            <a:rPr kumimoji="1" lang="ja-JP" altLang="ja-JP" sz="1100">
              <a:solidFill>
                <a:schemeClr val="dk1"/>
              </a:solidFill>
              <a:effectLst/>
              <a:latin typeface="+mn-lt"/>
              <a:ea typeface="+mn-ea"/>
              <a:cs typeface="+mn-cs"/>
            </a:rPr>
            <a:t>事業の見直しなどによる歳出の適正化と財源の獲得</a:t>
          </a:r>
          <a:r>
            <a:rPr kumimoji="1" lang="ja-JP" altLang="en-US" sz="1100">
              <a:solidFill>
                <a:schemeClr val="dk1"/>
              </a:solidFill>
              <a:effectLst/>
              <a:latin typeface="+mn-lt"/>
              <a:ea typeface="+mn-ea"/>
              <a:cs typeface="+mn-cs"/>
            </a:rPr>
            <a:t>に取り組むことで、</a:t>
          </a:r>
          <a:r>
            <a:rPr kumimoji="1" lang="ja-JP" altLang="ja-JP" sz="1100">
              <a:solidFill>
                <a:schemeClr val="tx1"/>
              </a:solidFill>
              <a:effectLst/>
              <a:latin typeface="+mn-lt"/>
              <a:ea typeface="+mn-ea"/>
              <a:cs typeface="+mn-cs"/>
            </a:rPr>
            <a:t>健全な財政運営に努める</a:t>
          </a:r>
          <a:r>
            <a:rPr kumimoji="1" lang="ja-JP" altLang="en-US" sz="1100">
              <a:solidFill>
                <a:schemeClr val="tx1"/>
              </a:solidFill>
              <a:effectLst/>
              <a:latin typeface="+mn-lt"/>
              <a:ea typeface="+mn-ea"/>
              <a:cs typeface="+mn-cs"/>
            </a:rPr>
            <a:t>。</a:t>
          </a:r>
          <a:endParaRPr lang="ja-JP" altLang="ja-JP" sz="1400">
            <a:solidFill>
              <a:schemeClr val="tx1"/>
            </a:solidFill>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5E1DF789-1FA6-4087-94CA-48F9BFB5DD4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82AFE285-11B3-454B-A169-6D38B88E3A71}"/>
            </a:ext>
          </a:extLst>
        </xdr:cNvPr>
        <xdr:cNvSpPr>
          <a:spLocks noChangeArrowheads="1"/>
        </xdr:cNvSpPr>
      </xdr:nvSpPr>
      <xdr:spPr bwMode="auto">
        <a:xfrm>
          <a:off x="777875" y="1006157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B87DF842-55F2-4284-A21D-2A0EBE46D325}"/>
            </a:ext>
          </a:extLst>
        </xdr:cNvPr>
        <xdr:cNvSpPr>
          <a:spLocks noChangeArrowheads="1"/>
        </xdr:cNvSpPr>
      </xdr:nvSpPr>
      <xdr:spPr bwMode="auto">
        <a:xfrm>
          <a:off x="777875" y="10801350"/>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CC6A367E-43D2-423F-8A3A-8F6379B50799}"/>
            </a:ext>
          </a:extLst>
        </xdr:cNvPr>
        <xdr:cNvSpPr>
          <a:spLocks noChangeShapeType="1"/>
        </xdr:cNvSpPr>
      </xdr:nvSpPr>
      <xdr:spPr bwMode="auto">
        <a:xfrm>
          <a:off x="777875" y="117887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539AF0CC-B398-4FFB-BE6D-9877D0F453A2}"/>
            </a:ext>
          </a:extLst>
        </xdr:cNvPr>
        <xdr:cNvSpPr>
          <a:spLocks noChangeArrowheads="1"/>
        </xdr:cNvSpPr>
      </xdr:nvSpPr>
      <xdr:spPr bwMode="auto">
        <a:xfrm>
          <a:off x="1025525" y="116935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91C76451-7918-4165-B7D2-FC8C79D26E4B}"/>
            </a:ext>
          </a:extLst>
        </xdr:cNvPr>
        <xdr:cNvSpPr>
          <a:spLocks noChangeArrowheads="1"/>
        </xdr:cNvSpPr>
      </xdr:nvSpPr>
      <xdr:spPr bwMode="auto">
        <a:xfrm>
          <a:off x="10102850" y="9598025"/>
          <a:ext cx="5511800" cy="25495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4F6E91F4-6C94-493C-9E66-CD7A0A2609C9}"/>
            </a:ext>
          </a:extLst>
        </xdr:cNvPr>
        <xdr:cNvSpPr>
          <a:spLocks noChangeArrowheads="1"/>
        </xdr:cNvSpPr>
      </xdr:nvSpPr>
      <xdr:spPr bwMode="auto">
        <a:xfrm>
          <a:off x="10102850" y="9598025"/>
          <a:ext cx="803275"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4CDE6B81-07FE-498C-A7F6-CBB5581C27D2}"/>
            </a:ext>
          </a:extLst>
        </xdr:cNvPr>
        <xdr:cNvSpPr>
          <a:spLocks noChangeArrowheads="1"/>
        </xdr:cNvSpPr>
      </xdr:nvSpPr>
      <xdr:spPr bwMode="auto">
        <a:xfrm>
          <a:off x="123825" y="123825"/>
          <a:ext cx="87376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7706E6D6-5B4C-4AF4-8491-549648686D5D}"/>
            </a:ext>
          </a:extLst>
        </xdr:cNvPr>
        <xdr:cNvSpPr>
          <a:spLocks noChangeShapeType="1"/>
        </xdr:cNvSpPr>
      </xdr:nvSpPr>
      <xdr:spPr bwMode="auto">
        <a:xfrm>
          <a:off x="577850" y="9588500"/>
          <a:ext cx="4089400" cy="368300"/>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5BDF07C0-917C-45A2-80E3-7BFD7786CA80}"/>
            </a:ext>
          </a:extLst>
        </xdr:cNvPr>
        <xdr:cNvSpPr>
          <a:spLocks noChangeArrowheads="1"/>
        </xdr:cNvSpPr>
      </xdr:nvSpPr>
      <xdr:spPr bwMode="auto">
        <a:xfrm>
          <a:off x="9385300" y="285750"/>
          <a:ext cx="23495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BD1561A1-0B57-4BFA-86EF-BE385BC36671}"/>
            </a:ext>
          </a:extLst>
        </xdr:cNvPr>
        <xdr:cNvSpPr>
          <a:spLocks noChangeArrowheads="1"/>
        </xdr:cNvSpPr>
      </xdr:nvSpPr>
      <xdr:spPr bwMode="auto">
        <a:xfrm>
          <a:off x="12042775" y="285750"/>
          <a:ext cx="3533775"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神奈川県横須賀市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D8E68FAC-CBBA-4ACA-B808-30C507B2CC5F}"/>
            </a:ext>
          </a:extLst>
        </xdr:cNvPr>
        <xdr:cNvSpPr txBox="1">
          <a:spLocks noChangeArrowheads="1"/>
        </xdr:cNvSpPr>
      </xdr:nvSpPr>
      <xdr:spPr bwMode="auto">
        <a:xfrm>
          <a:off x="466725" y="838200"/>
          <a:ext cx="288925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C7F65057-62BF-4259-8D20-CFCDB4C6EE11}"/>
            </a:ext>
          </a:extLst>
        </xdr:cNvPr>
        <xdr:cNvSpPr txBox="1"/>
      </xdr:nvSpPr>
      <xdr:spPr>
        <a:xfrm>
          <a:off x="10264776" y="9931400"/>
          <a:ext cx="5168899" cy="207645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a:t>
          </a:r>
          <a:r>
            <a:rPr lang="ja-JP" altLang="ja-JP" sz="1100" b="0" i="0">
              <a:solidFill>
                <a:schemeClr val="dk1"/>
              </a:solidFill>
              <a:effectLst/>
              <a:latin typeface="+mn-lt"/>
              <a:ea typeface="+mn-ea"/>
              <a:cs typeface="+mn-cs"/>
            </a:rPr>
            <a:t>令和４年度は財政調整基金の取崩額が</a:t>
          </a:r>
          <a:r>
            <a:rPr lang="en-US" altLang="ja-JP" sz="1100" b="0" i="0">
              <a:solidFill>
                <a:schemeClr val="dk1"/>
              </a:solidFill>
              <a:effectLst/>
              <a:latin typeface="+mn-lt"/>
              <a:ea typeface="+mn-ea"/>
              <a:cs typeface="+mn-cs"/>
            </a:rPr>
            <a:t>23.1</a:t>
          </a:r>
          <a:r>
            <a:rPr lang="ja-JP" altLang="ja-JP" sz="1100" b="0" i="0">
              <a:solidFill>
                <a:schemeClr val="dk1"/>
              </a:solidFill>
              <a:effectLst/>
              <a:latin typeface="+mn-lt"/>
              <a:ea typeface="+mn-ea"/>
              <a:cs typeface="+mn-cs"/>
            </a:rPr>
            <a:t>億円、積立額が</a:t>
          </a:r>
          <a:r>
            <a:rPr lang="en-US" altLang="ja-JP" sz="1100" b="0" i="0">
              <a:solidFill>
                <a:schemeClr val="dk1"/>
              </a:solidFill>
              <a:effectLst/>
              <a:latin typeface="+mn-lt"/>
              <a:ea typeface="+mn-ea"/>
              <a:cs typeface="+mn-cs"/>
            </a:rPr>
            <a:t>41.3</a:t>
          </a:r>
          <a:r>
            <a:rPr lang="ja-JP" altLang="ja-JP" sz="1100" b="0" i="0">
              <a:solidFill>
                <a:schemeClr val="dk1"/>
              </a:solidFill>
              <a:effectLst/>
              <a:latin typeface="+mn-lt"/>
              <a:ea typeface="+mn-ea"/>
              <a:cs typeface="+mn-cs"/>
            </a:rPr>
            <a:t>億円となったため、基金残高は</a:t>
          </a:r>
          <a:r>
            <a:rPr lang="en-US" altLang="ja-JP" sz="1100" b="0" i="0">
              <a:solidFill>
                <a:schemeClr val="dk1"/>
              </a:solidFill>
              <a:effectLst/>
              <a:latin typeface="+mn-lt"/>
              <a:ea typeface="+mn-ea"/>
              <a:cs typeface="+mn-cs"/>
            </a:rPr>
            <a:t>18.1</a:t>
          </a:r>
          <a:r>
            <a:rPr lang="ja-JP" altLang="ja-JP" sz="1100" b="0" i="0">
              <a:solidFill>
                <a:schemeClr val="dk1"/>
              </a:solidFill>
              <a:effectLst/>
              <a:latin typeface="+mn-lt"/>
              <a:ea typeface="+mn-ea"/>
              <a:cs typeface="+mn-cs"/>
            </a:rPr>
            <a:t>億円増加し標準財政規模比で</a:t>
          </a:r>
          <a:r>
            <a:rPr lang="en-US" altLang="ja-JP" sz="1100" b="0" i="0">
              <a:solidFill>
                <a:schemeClr val="dk1"/>
              </a:solidFill>
              <a:effectLst/>
              <a:latin typeface="+mn-lt"/>
              <a:ea typeface="+mn-ea"/>
              <a:cs typeface="+mn-cs"/>
            </a:rPr>
            <a:t>2.4</a:t>
          </a:r>
          <a:r>
            <a:rPr lang="ja-JP" altLang="ja-JP" sz="1100" b="0" i="0">
              <a:solidFill>
                <a:schemeClr val="dk1"/>
              </a:solidFill>
              <a:effectLst/>
              <a:latin typeface="+mn-lt"/>
              <a:ea typeface="+mn-ea"/>
              <a:cs typeface="+mn-cs"/>
            </a:rPr>
            <a:t>％増加している。</a:t>
          </a:r>
          <a:endParaRPr lang="ja-JP" altLang="ja-JP" sz="1400">
            <a:effectLst/>
          </a:endParaRPr>
        </a:p>
        <a:p>
          <a:r>
            <a:rPr kumimoji="1" lang="ja-JP" altLang="ja-JP" sz="1100">
              <a:solidFill>
                <a:schemeClr val="dk1"/>
              </a:solidFill>
              <a:effectLst/>
              <a:latin typeface="+mn-lt"/>
              <a:ea typeface="+mn-ea"/>
              <a:cs typeface="+mn-cs"/>
            </a:rPr>
            <a:t>　また、実質収支は</a:t>
          </a:r>
          <a:r>
            <a:rPr kumimoji="1" lang="en-US" altLang="ja-JP" sz="1100">
              <a:solidFill>
                <a:schemeClr val="dk1"/>
              </a:solidFill>
              <a:effectLst/>
              <a:latin typeface="+mn-lt"/>
              <a:ea typeface="+mn-ea"/>
              <a:cs typeface="+mn-cs"/>
            </a:rPr>
            <a:t>69.8</a:t>
          </a:r>
          <a:r>
            <a:rPr kumimoji="1" lang="ja-JP" altLang="ja-JP" sz="1100">
              <a:solidFill>
                <a:schemeClr val="dk1"/>
              </a:solidFill>
              <a:effectLst/>
              <a:latin typeface="+mn-lt"/>
              <a:ea typeface="+mn-ea"/>
              <a:cs typeface="+mn-cs"/>
            </a:rPr>
            <a:t>億円で前年度に比べ</a:t>
          </a:r>
          <a:r>
            <a:rPr kumimoji="1" lang="en-US" altLang="ja-JP" sz="1100">
              <a:solidFill>
                <a:schemeClr val="dk1"/>
              </a:solidFill>
              <a:effectLst/>
              <a:latin typeface="+mn-lt"/>
              <a:ea typeface="+mn-ea"/>
              <a:cs typeface="+mn-cs"/>
            </a:rPr>
            <a:t>14.0</a:t>
          </a:r>
          <a:r>
            <a:rPr kumimoji="1" lang="ja-JP" altLang="ja-JP" sz="1100">
              <a:solidFill>
                <a:schemeClr val="dk1"/>
              </a:solidFill>
              <a:effectLst/>
              <a:latin typeface="+mn-lt"/>
              <a:ea typeface="+mn-ea"/>
              <a:cs typeface="+mn-cs"/>
            </a:rPr>
            <a:t>億円減少したことにより、標準財政規模比で</a:t>
          </a:r>
          <a:r>
            <a:rPr kumimoji="1" lang="en-US" altLang="ja-JP" sz="1100">
              <a:solidFill>
                <a:schemeClr val="dk1"/>
              </a:solidFill>
              <a:effectLst/>
              <a:latin typeface="+mn-lt"/>
              <a:ea typeface="+mn-ea"/>
              <a:cs typeface="+mn-cs"/>
            </a:rPr>
            <a:t>1.36</a:t>
          </a:r>
          <a:r>
            <a:rPr kumimoji="1" lang="ja-JP" altLang="ja-JP" sz="1100">
              <a:solidFill>
                <a:schemeClr val="dk1"/>
              </a:solidFill>
              <a:effectLst/>
              <a:latin typeface="+mn-lt"/>
              <a:ea typeface="+mn-ea"/>
              <a:cs typeface="+mn-cs"/>
            </a:rPr>
            <a:t>％減少している。</a:t>
          </a:r>
          <a:endParaRPr lang="ja-JP" altLang="ja-JP" sz="1400">
            <a:effectLst/>
          </a:endParaRPr>
        </a:p>
        <a:p>
          <a:r>
            <a:rPr kumimoji="1" lang="ja-JP" altLang="ja-JP" sz="1100">
              <a:solidFill>
                <a:schemeClr val="dk1"/>
              </a:solidFill>
              <a:effectLst/>
              <a:latin typeface="+mn-lt"/>
              <a:ea typeface="+mn-ea"/>
              <a:cs typeface="+mn-cs"/>
            </a:rPr>
            <a:t>　今後はより一層の事業の見直しや事務の効率化、人員の見直しに努めていく必要がある。</a:t>
          </a:r>
          <a:endParaRPr lang="ja-JP" altLang="ja-JP" sz="14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FC46D4CF-0076-44C7-AC18-0A45004B4B7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21B05687-A24A-4458-ABF3-8671E5F835BD}"/>
            </a:ext>
          </a:extLst>
        </xdr:cNvPr>
        <xdr:cNvSpPr>
          <a:spLocks noChangeArrowheads="1"/>
        </xdr:cNvSpPr>
      </xdr:nvSpPr>
      <xdr:spPr bwMode="auto">
        <a:xfrm>
          <a:off x="10448925" y="6896100"/>
          <a:ext cx="582930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581C1EB1-162E-4302-A166-62FE7F0D16F2}"/>
            </a:ext>
          </a:extLst>
        </xdr:cNvPr>
        <xdr:cNvSpPr txBox="1">
          <a:spLocks noChangeArrowheads="1"/>
        </xdr:cNvSpPr>
      </xdr:nvSpPr>
      <xdr:spPr bwMode="auto">
        <a:xfrm>
          <a:off x="10515600" y="6924675"/>
          <a:ext cx="142875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82CFDF2F-BEF5-4191-A6A1-AAEE4D23EB54}"/>
            </a:ext>
          </a:extLst>
        </xdr:cNvPr>
        <xdr:cNvCxnSpPr/>
      </xdr:nvCxnSpPr>
      <xdr:spPr>
        <a:xfrm>
          <a:off x="463550" y="6896100"/>
          <a:ext cx="428945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A022E9B9-5C32-4862-B3A6-148867069FFE}"/>
            </a:ext>
          </a:extLst>
        </xdr:cNvPr>
        <xdr:cNvSpPr>
          <a:spLocks noChangeArrowheads="1"/>
        </xdr:cNvSpPr>
      </xdr:nvSpPr>
      <xdr:spPr bwMode="auto">
        <a:xfrm>
          <a:off x="142875" y="142875"/>
          <a:ext cx="9515475"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7FCB842-0B4F-48F7-9782-7F3F689B380A}"/>
            </a:ext>
          </a:extLst>
        </xdr:cNvPr>
        <xdr:cNvSpPr>
          <a:spLocks noChangeArrowheads="1"/>
        </xdr:cNvSpPr>
      </xdr:nvSpPr>
      <xdr:spPr bwMode="auto">
        <a:xfrm>
          <a:off x="9982200" y="238125"/>
          <a:ext cx="22669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578DD91-C4EE-4285-A14D-26906FD307BC}"/>
            </a:ext>
          </a:extLst>
        </xdr:cNvPr>
        <xdr:cNvSpPr>
          <a:spLocks noChangeArrowheads="1"/>
        </xdr:cNvSpPr>
      </xdr:nvSpPr>
      <xdr:spPr bwMode="auto">
        <a:xfrm>
          <a:off x="12734925" y="238125"/>
          <a:ext cx="35242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神奈川県横須賀市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F48E63C0-F4FB-41C2-9F36-A23E1D6FE490}"/>
            </a:ext>
          </a:extLst>
        </xdr:cNvPr>
        <xdr:cNvSpPr txBox="1">
          <a:spLocks noChangeArrowheads="1"/>
        </xdr:cNvSpPr>
      </xdr:nvSpPr>
      <xdr:spPr bwMode="auto">
        <a:xfrm>
          <a:off x="463550" y="657225"/>
          <a:ext cx="4032250"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C224371A-FC47-4018-93A9-6D6182A77E41}"/>
            </a:ext>
          </a:extLst>
        </xdr:cNvPr>
        <xdr:cNvSpPr txBox="1"/>
      </xdr:nvSpPr>
      <xdr:spPr>
        <a:xfrm>
          <a:off x="10582275" y="7248525"/>
          <a:ext cx="556260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連結黒字額の標準財政規模に対する割合は</a:t>
          </a:r>
          <a:r>
            <a:rPr kumimoji="1" lang="en-US" altLang="ja-JP" sz="1100">
              <a:solidFill>
                <a:schemeClr val="dk1"/>
              </a:solidFill>
              <a:effectLst/>
              <a:latin typeface="+mn-lt"/>
              <a:ea typeface="+mn-ea"/>
              <a:cs typeface="+mn-cs"/>
            </a:rPr>
            <a:t>25.4</a:t>
          </a:r>
          <a:r>
            <a:rPr kumimoji="1" lang="ja-JP" altLang="ja-JP" sz="1100">
              <a:solidFill>
                <a:schemeClr val="dk1"/>
              </a:solidFill>
              <a:effectLst/>
              <a:latin typeface="+mn-lt"/>
              <a:ea typeface="+mn-ea"/>
              <a:cs typeface="+mn-cs"/>
            </a:rPr>
            <a:t>％となり、一般会計の赤字額の増加（▲</a:t>
          </a:r>
          <a:r>
            <a:rPr kumimoji="1" lang="en-US" altLang="ja-JP" sz="1100">
              <a:solidFill>
                <a:schemeClr val="dk1"/>
              </a:solidFill>
              <a:effectLst/>
              <a:latin typeface="+mn-lt"/>
              <a:ea typeface="+mn-ea"/>
              <a:cs typeface="+mn-cs"/>
            </a:rPr>
            <a:t>37.1</a:t>
          </a:r>
          <a:r>
            <a:rPr kumimoji="1" lang="ja-JP" altLang="ja-JP" sz="1100">
              <a:solidFill>
                <a:schemeClr val="dk1"/>
              </a:solidFill>
              <a:effectLst/>
              <a:latin typeface="+mn-lt"/>
              <a:ea typeface="+mn-ea"/>
              <a:cs typeface="+mn-cs"/>
            </a:rPr>
            <a:t>億円）もあり、前年度と若干の減（▲</a:t>
          </a:r>
          <a:r>
            <a:rPr kumimoji="1" lang="en-US" altLang="ja-JP" sz="1100">
              <a:solidFill>
                <a:schemeClr val="dk1"/>
              </a:solidFill>
              <a:effectLst/>
              <a:latin typeface="+mn-lt"/>
              <a:ea typeface="+mn-ea"/>
              <a:cs typeface="+mn-cs"/>
            </a:rPr>
            <a:t>0.2</a:t>
          </a:r>
          <a:r>
            <a:rPr kumimoji="1" lang="ja-JP" altLang="ja-JP" sz="1100">
              <a:solidFill>
                <a:schemeClr val="dk1"/>
              </a:solidFill>
              <a:effectLst/>
              <a:latin typeface="+mn-lt"/>
              <a:ea typeface="+mn-ea"/>
              <a:cs typeface="+mn-cs"/>
            </a:rPr>
            <a:t>％）となっている。</a:t>
          </a:r>
          <a:endParaRPr lang="ja-JP" altLang="ja-JP" sz="1400">
            <a:effectLst/>
          </a:endParaRPr>
        </a:p>
        <a:p>
          <a:r>
            <a:rPr kumimoji="1" lang="ja-JP" altLang="ja-JP" sz="1100">
              <a:solidFill>
                <a:schemeClr val="dk1"/>
              </a:solidFill>
              <a:effectLst/>
              <a:latin typeface="+mn-lt"/>
              <a:ea typeface="+mn-ea"/>
              <a:cs typeface="+mn-cs"/>
            </a:rPr>
            <a:t>　一般会計の黒字額は財政調整基金を取崩したことにより保たれており、持続可能な財政運営のため、今後も一層の事業の見直しや事務の効率化、人員の見直しに努めていく。</a:t>
          </a:r>
          <a:endParaRPr lang="ja-JP"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26555C61-BEB4-471B-9789-83B405C5F3FD}"/>
            </a:ext>
          </a:extLst>
        </xdr:cNvPr>
        <xdr:cNvCxnSpPr/>
      </xdr:nvCxnSpPr>
      <xdr:spPr>
        <a:xfrm>
          <a:off x="463550" y="6896100"/>
          <a:ext cx="428945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815A7455-75D9-4E62-980A-9BBAB682B2FD}"/>
            </a:ext>
          </a:extLst>
        </xdr:cNvPr>
        <xdr:cNvSpPr/>
      </xdr:nvSpPr>
      <xdr:spPr bwMode="auto">
        <a:xfrm>
          <a:off x="593725"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C62B6DDC-0DDC-465D-98AB-F4A05A8AF573}"/>
            </a:ext>
          </a:extLst>
        </xdr:cNvPr>
        <xdr:cNvSpPr/>
      </xdr:nvSpPr>
      <xdr:spPr bwMode="auto">
        <a:xfrm>
          <a:off x="593725"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B8AF179E-3063-43F4-8D9D-7D0F4E043007}"/>
            </a:ext>
          </a:extLst>
        </xdr:cNvPr>
        <xdr:cNvSpPr/>
      </xdr:nvSpPr>
      <xdr:spPr bwMode="auto">
        <a:xfrm>
          <a:off x="593725"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FD337CC2-8D69-4782-A789-75D8472C248D}"/>
            </a:ext>
          </a:extLst>
        </xdr:cNvPr>
        <xdr:cNvSpPr/>
      </xdr:nvSpPr>
      <xdr:spPr bwMode="auto">
        <a:xfrm>
          <a:off x="593725"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A67EE9DE-1C46-42C1-B5C4-E892FDB38463}"/>
            </a:ext>
          </a:extLst>
        </xdr:cNvPr>
        <xdr:cNvSpPr/>
      </xdr:nvSpPr>
      <xdr:spPr bwMode="auto">
        <a:xfrm>
          <a:off x="593725"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8F37C462-8987-4AA2-9927-143ED7F1F05C}"/>
            </a:ext>
          </a:extLst>
        </xdr:cNvPr>
        <xdr:cNvSpPr/>
      </xdr:nvSpPr>
      <xdr:spPr bwMode="auto">
        <a:xfrm>
          <a:off x="593725"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6025B3D1-58DD-4C93-94CE-9D1B81FECB5E}"/>
            </a:ext>
          </a:extLst>
        </xdr:cNvPr>
        <xdr:cNvSpPr/>
      </xdr:nvSpPr>
      <xdr:spPr bwMode="auto">
        <a:xfrm>
          <a:off x="593725"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E3D7E61B-A873-46C9-AA7F-1FC65F9B6C96}"/>
            </a:ext>
          </a:extLst>
        </xdr:cNvPr>
        <xdr:cNvSpPr/>
      </xdr:nvSpPr>
      <xdr:spPr bwMode="auto">
        <a:xfrm>
          <a:off x="593725"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F50E32AC-2F72-40DA-9E1A-387F4B6D3266}"/>
            </a:ext>
          </a:extLst>
        </xdr:cNvPr>
        <xdr:cNvSpPr/>
      </xdr:nvSpPr>
      <xdr:spPr bwMode="auto">
        <a:xfrm>
          <a:off x="593725"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70B8D40D-AA8C-422B-BED6-6C4C60259D97}"/>
            </a:ext>
          </a:extLst>
        </xdr:cNvPr>
        <xdr:cNvSpPr/>
      </xdr:nvSpPr>
      <xdr:spPr bwMode="auto">
        <a:xfrm>
          <a:off x="593725"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jack\fsroot\fs\16_&#36001;&#21209;&#37096;\1610_&#36001;&#21209;&#35506;\&#35506;&#20849;&#26377;\04%20&#35519;&#26619;&#12481;&#12540;&#12512;\&#24180;&#24230;&#21029;&#35519;&#26619;T&#12501;&#12457;&#12523;&#12480;-\R05&#35519;&#26619;\99_&#9733;&#29031;&#20250;&#38306;&#20418;&#12501;&#12457;&#12523;&#12480;&#9733;\&#22238;&#31572;&#28168;&#12415;\20240305-0315&#20196;&#21644;&#65300;&#24180;&#24230;&#36001;&#25919;&#29366;&#27841;&#36039;&#26009;&#38598;&#12398;&#20316;&#25104;&#31561;&#12395;&#12388;&#12356;&#12390;&#65288;&#20381;&#38972;&#65289;\00_&#20381;&#38972;\&#12304;&#36001;&#25919;&#29366;&#27841;&#36039;&#26009;&#38598;&#12305;_142018_&#27178;&#38920;&#36032;&#24066;_2022.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総括表"/>
      <sheetName val="普通会計の状況"/>
      <sheetName val="各会計、関係団体の財政状況及び健全化判断比率"/>
      <sheetName val="財政比較分析表"/>
      <sheetName val="経常経費分析表（経常収支比率の分析）"/>
      <sheetName val="経常経費分析表（人件費・公債費・普通建設事業費の分析）"/>
      <sheetName val="性質別歳出決算分析表（住民一人当たりのコスト）"/>
      <sheetName val="目的別歳出決算分析表（住民一人当たりのコスト）"/>
      <sheetName val="実質収支比率等に係る経年分析"/>
      <sheetName val="連結実質赤字比率に係る赤字・黒字の構成分析"/>
      <sheetName val="実質公債費比率（分子）の構造"/>
      <sheetName val="将来負担比率（分子）の構造"/>
      <sheetName val="基金残高に係る経年分析"/>
      <sheetName val="データシート"/>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row r="18">
          <cell r="B18" t="str">
            <v>H30</v>
          </cell>
          <cell r="C18" t="str">
            <v>R01</v>
          </cell>
          <cell r="D18" t="str">
            <v>R02</v>
          </cell>
          <cell r="E18" t="str">
            <v>R03</v>
          </cell>
          <cell r="F18" t="str">
            <v>R04</v>
          </cell>
        </row>
        <row r="19">
          <cell r="A19" t="str">
            <v>実質収支額</v>
          </cell>
          <cell r="B19">
            <v>4.29</v>
          </cell>
          <cell r="C19">
            <v>3.39</v>
          </cell>
          <cell r="D19">
            <v>3.76</v>
          </cell>
          <cell r="E19">
            <v>9.5399999999999991</v>
          </cell>
          <cell r="F19">
            <v>8.18</v>
          </cell>
        </row>
        <row r="20">
          <cell r="A20" t="str">
            <v>財政調整基金残高</v>
          </cell>
          <cell r="B20">
            <v>14.03</v>
          </cell>
          <cell r="C20">
            <v>12.47</v>
          </cell>
          <cell r="D20">
            <v>8.35</v>
          </cell>
          <cell r="E20">
            <v>10.3</v>
          </cell>
          <cell r="F20">
            <v>12.74</v>
          </cell>
        </row>
        <row r="21">
          <cell r="A21" t="str">
            <v>実質単年度収支</v>
          </cell>
          <cell r="B21">
            <v>-0.77</v>
          </cell>
          <cell r="C21">
            <v>-4.59</v>
          </cell>
          <cell r="D21">
            <v>-5.03</v>
          </cell>
          <cell r="E21">
            <v>5.93</v>
          </cell>
          <cell r="F21">
            <v>-4.3499999999999996</v>
          </cell>
        </row>
        <row r="25">
          <cell r="B25" t="str">
            <v>H30</v>
          </cell>
          <cell r="C25"/>
          <cell r="D25" t="str">
            <v>R01</v>
          </cell>
          <cell r="E25"/>
          <cell r="F25" t="str">
            <v>R02</v>
          </cell>
          <cell r="G25"/>
          <cell r="H25" t="str">
            <v>R03</v>
          </cell>
          <cell r="I25"/>
          <cell r="J25" t="str">
            <v>R04</v>
          </cell>
          <cell r="K25"/>
        </row>
        <row r="26">
          <cell r="B26" t="str">
            <v>赤字額</v>
          </cell>
          <cell r="C26" t="str">
            <v>黒字額</v>
          </cell>
          <cell r="D26" t="str">
            <v>赤字額</v>
          </cell>
          <cell r="E26" t="str">
            <v>黒字額</v>
          </cell>
          <cell r="F26" t="str">
            <v>赤字額</v>
          </cell>
          <cell r="G26" t="str">
            <v>黒字額</v>
          </cell>
          <cell r="H26" t="str">
            <v>赤字額</v>
          </cell>
          <cell r="I26" t="str">
            <v>黒字額</v>
          </cell>
          <cell r="J26" t="str">
            <v>赤字額</v>
          </cell>
          <cell r="K26" t="str">
            <v>黒字額</v>
          </cell>
        </row>
        <row r="27">
          <cell r="A27" t="str">
            <v>その他会計（黒字）</v>
          </cell>
          <cell r="B27" t="e">
            <v>#N/A</v>
          </cell>
          <cell r="C27">
            <v>0</v>
          </cell>
          <cell r="D27" t="e">
            <v>#N/A</v>
          </cell>
          <cell r="E27">
            <v>0</v>
          </cell>
          <cell r="F27" t="e">
            <v>#N/A</v>
          </cell>
          <cell r="G27">
            <v>0</v>
          </cell>
          <cell r="H27" t="e">
            <v>#N/A</v>
          </cell>
          <cell r="I27">
            <v>0</v>
          </cell>
          <cell r="J27" t="e">
            <v>#N/A</v>
          </cell>
          <cell r="K27">
            <v>0</v>
          </cell>
        </row>
        <row r="28">
          <cell r="A28" t="str">
            <v>その他会計（赤字）</v>
          </cell>
          <cell r="B28" t="e">
            <v>#VALUE!</v>
          </cell>
          <cell r="C28" t="e">
            <v>#VALUE!</v>
          </cell>
          <cell r="D28" t="e">
            <v>#VALUE!</v>
          </cell>
          <cell r="E28" t="e">
            <v>#VALUE!</v>
          </cell>
          <cell r="F28" t="e">
            <v>#VALUE!</v>
          </cell>
          <cell r="G28" t="e">
            <v>#VALUE!</v>
          </cell>
          <cell r="H28" t="e">
            <v>#VALUE!</v>
          </cell>
          <cell r="I28" t="e">
            <v>#VALUE!</v>
          </cell>
          <cell r="J28" t="e">
            <v>#VALUE!</v>
          </cell>
          <cell r="K28" t="e">
            <v>#VALUE!</v>
          </cell>
        </row>
        <row r="29">
          <cell r="A29" t="str">
            <v>特別会計後期高齢者医療費</v>
          </cell>
          <cell r="B29" t="e">
            <v>#N/A</v>
          </cell>
          <cell r="C29">
            <v>0.06</v>
          </cell>
          <cell r="D29" t="e">
            <v>#N/A</v>
          </cell>
          <cell r="E29">
            <v>0.03</v>
          </cell>
          <cell r="F29" t="e">
            <v>#N/A</v>
          </cell>
          <cell r="G29">
            <v>0.04</v>
          </cell>
          <cell r="H29" t="e">
            <v>#N/A</v>
          </cell>
          <cell r="I29">
            <v>0.03</v>
          </cell>
          <cell r="J29" t="e">
            <v>#N/A</v>
          </cell>
          <cell r="K29">
            <v>7.0000000000000007E-2</v>
          </cell>
        </row>
        <row r="30">
          <cell r="A30" t="str">
            <v>特別会計公園墓地事業費</v>
          </cell>
          <cell r="B30" t="e">
            <v>#N/A</v>
          </cell>
          <cell r="C30">
            <v>0.06</v>
          </cell>
          <cell r="D30" t="e">
            <v>#N/A</v>
          </cell>
          <cell r="E30">
            <v>0.09</v>
          </cell>
          <cell r="F30" t="e">
            <v>#N/A</v>
          </cell>
          <cell r="G30">
            <v>0.14000000000000001</v>
          </cell>
          <cell r="H30" t="e">
            <v>#N/A</v>
          </cell>
          <cell r="I30">
            <v>0.18</v>
          </cell>
          <cell r="J30" t="e">
            <v>#N/A</v>
          </cell>
          <cell r="K30">
            <v>0.16</v>
          </cell>
        </row>
        <row r="31">
          <cell r="A31" t="str">
            <v>特別会計国民健康保険費</v>
          </cell>
          <cell r="B31" t="e">
            <v>#N/A</v>
          </cell>
          <cell r="C31">
            <v>4.8499999999999996</v>
          </cell>
          <cell r="D31" t="e">
            <v>#N/A</v>
          </cell>
          <cell r="E31">
            <v>1.7</v>
          </cell>
          <cell r="F31" t="e">
            <v>#N/A</v>
          </cell>
          <cell r="G31">
            <v>1.81</v>
          </cell>
          <cell r="H31" t="e">
            <v>#N/A</v>
          </cell>
          <cell r="I31">
            <v>1.54</v>
          </cell>
          <cell r="J31" t="e">
            <v>#N/A</v>
          </cell>
          <cell r="K31">
            <v>0.9</v>
          </cell>
        </row>
        <row r="32">
          <cell r="A32" t="str">
            <v>下水道事業会計</v>
          </cell>
          <cell r="B32" t="e">
            <v>#N/A</v>
          </cell>
          <cell r="C32">
            <v>3.16</v>
          </cell>
          <cell r="D32" t="e">
            <v>#N/A</v>
          </cell>
          <cell r="E32">
            <v>3.21</v>
          </cell>
          <cell r="F32" t="e">
            <v>#N/A</v>
          </cell>
          <cell r="G32">
            <v>3.24</v>
          </cell>
          <cell r="H32" t="e">
            <v>#N/A</v>
          </cell>
          <cell r="I32">
            <v>2.5499999999999998</v>
          </cell>
          <cell r="J32" t="e">
            <v>#N/A</v>
          </cell>
          <cell r="K32">
            <v>1.76</v>
          </cell>
        </row>
        <row r="33">
          <cell r="A33" t="str">
            <v>特別会計介護保険費</v>
          </cell>
          <cell r="B33" t="e">
            <v>#N/A</v>
          </cell>
          <cell r="C33">
            <v>2.12</v>
          </cell>
          <cell r="D33" t="e">
            <v>#N/A</v>
          </cell>
          <cell r="E33">
            <v>2.77</v>
          </cell>
          <cell r="F33" t="e">
            <v>#N/A</v>
          </cell>
          <cell r="G33">
            <v>4.08</v>
          </cell>
          <cell r="H33" t="e">
            <v>#N/A</v>
          </cell>
          <cell r="I33">
            <v>2.58</v>
          </cell>
          <cell r="J33" t="e">
            <v>#N/A</v>
          </cell>
          <cell r="K33">
            <v>3.78</v>
          </cell>
        </row>
        <row r="34">
          <cell r="A34" t="str">
            <v>病院事業会計</v>
          </cell>
          <cell r="B34" t="e">
            <v>#N/A</v>
          </cell>
          <cell r="C34">
            <v>4.3</v>
          </cell>
          <cell r="D34" t="e">
            <v>#N/A</v>
          </cell>
          <cell r="E34">
            <v>4.46</v>
          </cell>
          <cell r="F34" t="e">
            <v>#N/A</v>
          </cell>
          <cell r="G34">
            <v>4.0199999999999996</v>
          </cell>
          <cell r="H34" t="e">
            <v>#N/A</v>
          </cell>
          <cell r="I34">
            <v>4.03</v>
          </cell>
          <cell r="J34" t="e">
            <v>#N/A</v>
          </cell>
          <cell r="K34">
            <v>4.6399999999999997</v>
          </cell>
        </row>
        <row r="35">
          <cell r="A35" t="str">
            <v>水道事業会計</v>
          </cell>
          <cell r="B35" t="e">
            <v>#N/A</v>
          </cell>
          <cell r="C35">
            <v>11.95</v>
          </cell>
          <cell r="D35" t="e">
            <v>#N/A</v>
          </cell>
          <cell r="E35">
            <v>8.14</v>
          </cell>
          <cell r="F35" t="e">
            <v>#N/A</v>
          </cell>
          <cell r="G35">
            <v>7.01</v>
          </cell>
          <cell r="H35" t="e">
            <v>#N/A</v>
          </cell>
          <cell r="I35">
            <v>5.38</v>
          </cell>
          <cell r="J35" t="e">
            <v>#N/A</v>
          </cell>
          <cell r="K35">
            <v>6.08</v>
          </cell>
        </row>
        <row r="36">
          <cell r="A36" t="str">
            <v>一般会計</v>
          </cell>
          <cell r="B36" t="e">
            <v>#N/A</v>
          </cell>
          <cell r="C36">
            <v>4.21</v>
          </cell>
          <cell r="D36" t="e">
            <v>#N/A</v>
          </cell>
          <cell r="E36">
            <v>3.29</v>
          </cell>
          <cell r="F36" t="e">
            <v>#N/A</v>
          </cell>
          <cell r="G36">
            <v>3.61</v>
          </cell>
          <cell r="H36" t="e">
            <v>#N/A</v>
          </cell>
          <cell r="I36">
            <v>9.35</v>
          </cell>
          <cell r="J36" t="e">
            <v>#N/A</v>
          </cell>
          <cell r="K36">
            <v>8.01</v>
          </cell>
        </row>
        <row r="40">
          <cell r="B40" t="str">
            <v>H30</v>
          </cell>
          <cell r="C40"/>
          <cell r="D40"/>
          <cell r="E40" t="str">
            <v>R01</v>
          </cell>
          <cell r="F40"/>
          <cell r="G40"/>
          <cell r="H40" t="str">
            <v>R02</v>
          </cell>
          <cell r="I40"/>
          <cell r="J40"/>
          <cell r="K40" t="str">
            <v>R03</v>
          </cell>
          <cell r="L40"/>
          <cell r="M40"/>
          <cell r="N40" t="str">
            <v>R04</v>
          </cell>
          <cell r="O40"/>
          <cell r="P40"/>
        </row>
        <row r="41">
          <cell r="B41" t="str">
            <v>元利償還金等</v>
          </cell>
          <cell r="C41"/>
          <cell r="D41" t="str">
            <v>算入公債費等</v>
          </cell>
          <cell r="E41" t="str">
            <v>元利償還金等</v>
          </cell>
          <cell r="F41"/>
          <cell r="G41" t="str">
            <v>算入公債費等</v>
          </cell>
          <cell r="H41" t="str">
            <v>元利償還金等</v>
          </cell>
          <cell r="I41"/>
          <cell r="J41" t="str">
            <v>算入公債費等</v>
          </cell>
          <cell r="K41" t="str">
            <v>元利償還金等</v>
          </cell>
          <cell r="L41"/>
          <cell r="M41" t="str">
            <v>算入公債費等</v>
          </cell>
          <cell r="N41" t="str">
            <v>元利償還金等</v>
          </cell>
          <cell r="O41"/>
          <cell r="P41" t="str">
            <v>算入公債費等</v>
          </cell>
        </row>
        <row r="42">
          <cell r="A42" t="str">
            <v>算入公債費等</v>
          </cell>
          <cell r="B42"/>
          <cell r="C42"/>
          <cell r="D42">
            <v>15394</v>
          </cell>
          <cell r="E42"/>
          <cell r="F42"/>
          <cell r="G42">
            <v>15594</v>
          </cell>
          <cell r="H42"/>
          <cell r="I42"/>
          <cell r="J42">
            <v>15264</v>
          </cell>
          <cell r="K42"/>
          <cell r="L42"/>
          <cell r="M42">
            <v>15162</v>
          </cell>
          <cell r="N42"/>
          <cell r="O42"/>
          <cell r="P42">
            <v>15768</v>
          </cell>
        </row>
        <row r="43">
          <cell r="A43" t="str">
            <v>一時借入金の利子</v>
          </cell>
          <cell r="B43" t="str">
            <v>-</v>
          </cell>
          <cell r="C43"/>
          <cell r="D43"/>
          <cell r="E43" t="str">
            <v>-</v>
          </cell>
          <cell r="F43"/>
          <cell r="G43"/>
          <cell r="H43" t="str">
            <v>-</v>
          </cell>
          <cell r="I43"/>
          <cell r="J43"/>
          <cell r="K43" t="str">
            <v>-</v>
          </cell>
          <cell r="L43"/>
          <cell r="M43"/>
          <cell r="N43" t="str">
            <v>-</v>
          </cell>
          <cell r="O43"/>
          <cell r="P43"/>
        </row>
        <row r="44">
          <cell r="A44" t="str">
            <v>債務負担行為に基づく支出額</v>
          </cell>
          <cell r="B44">
            <v>66</v>
          </cell>
          <cell r="C44"/>
          <cell r="D44"/>
          <cell r="E44">
            <v>65</v>
          </cell>
          <cell r="F44"/>
          <cell r="G44"/>
          <cell r="H44">
            <v>64</v>
          </cell>
          <cell r="I44"/>
          <cell r="J44"/>
          <cell r="K44">
            <v>63</v>
          </cell>
          <cell r="L44"/>
          <cell r="M44"/>
          <cell r="N44">
            <v>62</v>
          </cell>
          <cell r="O44"/>
          <cell r="P44"/>
        </row>
        <row r="45">
          <cell r="A45" t="str">
            <v>組合等が起こした地方債の元利償還金に対する負担金等</v>
          </cell>
          <cell r="B45" t="str">
            <v>-</v>
          </cell>
          <cell r="C45"/>
          <cell r="D45"/>
          <cell r="E45" t="str">
            <v>-</v>
          </cell>
          <cell r="F45"/>
          <cell r="G45"/>
          <cell r="H45" t="str">
            <v>-</v>
          </cell>
          <cell r="I45"/>
          <cell r="J45"/>
          <cell r="K45" t="str">
            <v>-</v>
          </cell>
          <cell r="L45"/>
          <cell r="M45"/>
          <cell r="N45" t="str">
            <v>-</v>
          </cell>
          <cell r="O45"/>
          <cell r="P45"/>
        </row>
        <row r="46">
          <cell r="A46" t="str">
            <v>公営企業債の元利償還金に対する繰入金</v>
          </cell>
          <cell r="B46">
            <v>3132</v>
          </cell>
          <cell r="C46"/>
          <cell r="D46"/>
          <cell r="E46">
            <v>3070</v>
          </cell>
          <cell r="F46"/>
          <cell r="G46"/>
          <cell r="H46">
            <v>2574</v>
          </cell>
          <cell r="I46"/>
          <cell r="J46"/>
          <cell r="K46">
            <v>2696</v>
          </cell>
          <cell r="L46"/>
          <cell r="M46"/>
          <cell r="N46">
            <v>2677</v>
          </cell>
          <cell r="O46"/>
          <cell r="P46"/>
        </row>
        <row r="47">
          <cell r="A47" t="str">
            <v>満期一括償還地方債に係る年度割相当額</v>
          </cell>
          <cell r="B47" t="str">
            <v>-</v>
          </cell>
          <cell r="C47"/>
          <cell r="D47"/>
          <cell r="E47" t="str">
            <v>-</v>
          </cell>
          <cell r="F47"/>
          <cell r="G47"/>
          <cell r="H47" t="str">
            <v>-</v>
          </cell>
          <cell r="I47"/>
          <cell r="J47"/>
          <cell r="K47" t="str">
            <v>-</v>
          </cell>
          <cell r="L47"/>
          <cell r="M47"/>
          <cell r="N47" t="str">
            <v>-</v>
          </cell>
          <cell r="O47"/>
          <cell r="P47"/>
        </row>
        <row r="48">
          <cell r="A48" t="str">
            <v>減債基金積立不足算定額</v>
          </cell>
          <cell r="B48" t="str">
            <v>-</v>
          </cell>
          <cell r="C48"/>
          <cell r="D48"/>
          <cell r="E48" t="str">
            <v>-</v>
          </cell>
          <cell r="F48"/>
          <cell r="G48"/>
          <cell r="H48" t="str">
            <v>-</v>
          </cell>
          <cell r="I48"/>
          <cell r="J48"/>
          <cell r="K48" t="str">
            <v>-</v>
          </cell>
          <cell r="L48"/>
          <cell r="M48"/>
          <cell r="N48" t="str">
            <v>-</v>
          </cell>
          <cell r="O48"/>
          <cell r="P48"/>
        </row>
        <row r="49">
          <cell r="A49" t="str">
            <v>元利償還金</v>
          </cell>
          <cell r="B49">
            <v>17011</v>
          </cell>
          <cell r="C49"/>
          <cell r="D49"/>
          <cell r="E49">
            <v>17123</v>
          </cell>
          <cell r="F49"/>
          <cell r="G49"/>
          <cell r="H49">
            <v>17146</v>
          </cell>
          <cell r="I49"/>
          <cell r="J49"/>
          <cell r="K49">
            <v>16265</v>
          </cell>
          <cell r="L49"/>
          <cell r="M49"/>
          <cell r="N49">
            <v>17103</v>
          </cell>
          <cell r="O49"/>
          <cell r="P49"/>
        </row>
        <row r="50">
          <cell r="A50" t="str">
            <v>実質公債費比率の分子</v>
          </cell>
          <cell r="B50" t="e">
            <v>#N/A</v>
          </cell>
          <cell r="C50">
            <v>4815</v>
          </cell>
          <cell r="D50" t="e">
            <v>#N/A</v>
          </cell>
          <cell r="E50" t="e">
            <v>#N/A</v>
          </cell>
          <cell r="F50">
            <v>4664</v>
          </cell>
          <cell r="G50" t="e">
            <v>#N/A</v>
          </cell>
          <cell r="H50" t="e">
            <v>#N/A</v>
          </cell>
          <cell r="I50">
            <v>4520</v>
          </cell>
          <cell r="J50" t="e">
            <v>#N/A</v>
          </cell>
          <cell r="K50" t="e">
            <v>#N/A</v>
          </cell>
          <cell r="L50">
            <v>3862</v>
          </cell>
          <cell r="M50" t="e">
            <v>#N/A</v>
          </cell>
          <cell r="N50" t="e">
            <v>#N/A</v>
          </cell>
          <cell r="O50">
            <v>4074</v>
          </cell>
          <cell r="P50" t="e">
            <v>#N/A</v>
          </cell>
        </row>
        <row r="54">
          <cell r="B54" t="str">
            <v>H30</v>
          </cell>
          <cell r="C54"/>
          <cell r="D54"/>
          <cell r="E54" t="str">
            <v>R01</v>
          </cell>
          <cell r="F54"/>
          <cell r="G54"/>
          <cell r="H54" t="str">
            <v>R02</v>
          </cell>
          <cell r="I54"/>
          <cell r="J54"/>
          <cell r="K54" t="str">
            <v>R03</v>
          </cell>
          <cell r="L54"/>
          <cell r="M54"/>
          <cell r="N54" t="str">
            <v>R04</v>
          </cell>
          <cell r="O54"/>
          <cell r="P54"/>
        </row>
        <row r="55">
          <cell r="B55" t="str">
            <v>将来負担額</v>
          </cell>
          <cell r="C55"/>
          <cell r="D55" t="str">
            <v>充当可能財源等</v>
          </cell>
          <cell r="E55" t="str">
            <v>将来負担額</v>
          </cell>
          <cell r="F55"/>
          <cell r="G55" t="str">
            <v>充当可能財源等</v>
          </cell>
          <cell r="H55" t="str">
            <v>将来負担額</v>
          </cell>
          <cell r="I55"/>
          <cell r="J55" t="str">
            <v>充当可能財源等</v>
          </cell>
          <cell r="K55" t="str">
            <v>将来負担額</v>
          </cell>
          <cell r="L55"/>
          <cell r="M55" t="str">
            <v>充当可能財源等</v>
          </cell>
          <cell r="N55" t="str">
            <v>将来負担額</v>
          </cell>
          <cell r="O55"/>
          <cell r="P55" t="str">
            <v>充当可能財源等</v>
          </cell>
        </row>
        <row r="56">
          <cell r="A56" t="str">
            <v>基準財政需要額算入見込額</v>
          </cell>
          <cell r="B56"/>
          <cell r="C56"/>
          <cell r="D56">
            <v>138796</v>
          </cell>
          <cell r="E56"/>
          <cell r="F56"/>
          <cell r="G56">
            <v>141396</v>
          </cell>
          <cell r="H56"/>
          <cell r="I56"/>
          <cell r="J56">
            <v>139338</v>
          </cell>
          <cell r="K56"/>
          <cell r="L56"/>
          <cell r="M56">
            <v>140599</v>
          </cell>
          <cell r="N56"/>
          <cell r="O56"/>
          <cell r="P56">
            <v>136594</v>
          </cell>
        </row>
        <row r="57">
          <cell r="A57" t="str">
            <v>充当可能特定歳入</v>
          </cell>
          <cell r="B57"/>
          <cell r="C57"/>
          <cell r="D57">
            <v>56785</v>
          </cell>
          <cell r="E57"/>
          <cell r="F57"/>
          <cell r="G57">
            <v>64780</v>
          </cell>
          <cell r="H57"/>
          <cell r="I57"/>
          <cell r="J57">
            <v>66291</v>
          </cell>
          <cell r="K57"/>
          <cell r="L57"/>
          <cell r="M57">
            <v>69415</v>
          </cell>
          <cell r="N57"/>
          <cell r="O57"/>
          <cell r="P57">
            <v>69655</v>
          </cell>
        </row>
        <row r="58">
          <cell r="A58" t="str">
            <v>充当可能基金</v>
          </cell>
          <cell r="B58"/>
          <cell r="C58"/>
          <cell r="D58">
            <v>17331</v>
          </cell>
          <cell r="E58"/>
          <cell r="F58"/>
          <cell r="G58">
            <v>16238</v>
          </cell>
          <cell r="H58"/>
          <cell r="I58"/>
          <cell r="J58">
            <v>13705</v>
          </cell>
          <cell r="K58"/>
          <cell r="L58"/>
          <cell r="M58">
            <v>19561</v>
          </cell>
          <cell r="N58"/>
          <cell r="O58"/>
          <cell r="P58">
            <v>23110</v>
          </cell>
        </row>
        <row r="59">
          <cell r="A59" t="str">
            <v>組合等連結実質赤字額負担見込額</v>
          </cell>
          <cell r="B59" t="str">
            <v>-</v>
          </cell>
          <cell r="C59"/>
          <cell r="D59"/>
          <cell r="E59" t="str">
            <v>-</v>
          </cell>
          <cell r="F59"/>
          <cell r="G59"/>
          <cell r="H59" t="str">
            <v>-</v>
          </cell>
          <cell r="I59"/>
          <cell r="J59"/>
          <cell r="K59" t="str">
            <v>-</v>
          </cell>
          <cell r="L59"/>
          <cell r="M59"/>
          <cell r="N59" t="str">
            <v>-</v>
          </cell>
          <cell r="O59"/>
          <cell r="P59"/>
        </row>
        <row r="60">
          <cell r="A60" t="str">
            <v>連結実質赤字額</v>
          </cell>
          <cell r="B60" t="str">
            <v>-</v>
          </cell>
          <cell r="C60"/>
          <cell r="D60"/>
          <cell r="E60" t="str">
            <v>-</v>
          </cell>
          <cell r="F60"/>
          <cell r="G60"/>
          <cell r="H60" t="str">
            <v>-</v>
          </cell>
          <cell r="I60"/>
          <cell r="J60"/>
          <cell r="K60" t="str">
            <v>-</v>
          </cell>
          <cell r="L60"/>
          <cell r="M60"/>
          <cell r="N60" t="str">
            <v>-</v>
          </cell>
          <cell r="O60"/>
          <cell r="P60"/>
        </row>
        <row r="61">
          <cell r="A61" t="str">
            <v>設立法人等の負債額等負担見込額</v>
          </cell>
          <cell r="B61">
            <v>582</v>
          </cell>
          <cell r="C61"/>
          <cell r="D61"/>
          <cell r="E61">
            <v>577</v>
          </cell>
          <cell r="F61"/>
          <cell r="G61"/>
          <cell r="H61">
            <v>600</v>
          </cell>
          <cell r="I61"/>
          <cell r="J61"/>
          <cell r="K61">
            <v>580</v>
          </cell>
          <cell r="L61"/>
          <cell r="M61"/>
          <cell r="N61">
            <v>536</v>
          </cell>
          <cell r="O61"/>
          <cell r="P61"/>
        </row>
        <row r="62">
          <cell r="A62" t="str">
            <v>退職手当負担見込額</v>
          </cell>
          <cell r="B62">
            <v>19971</v>
          </cell>
          <cell r="C62"/>
          <cell r="D62"/>
          <cell r="E62">
            <v>20037</v>
          </cell>
          <cell r="F62"/>
          <cell r="G62"/>
          <cell r="H62">
            <v>20077</v>
          </cell>
          <cell r="I62"/>
          <cell r="J62"/>
          <cell r="K62">
            <v>19623</v>
          </cell>
          <cell r="L62"/>
          <cell r="M62"/>
          <cell r="N62">
            <v>19110</v>
          </cell>
          <cell r="O62"/>
          <cell r="P62"/>
        </row>
        <row r="63">
          <cell r="A63" t="str">
            <v>組合等負担等見込額</v>
          </cell>
          <cell r="B63">
            <v>19</v>
          </cell>
          <cell r="C63"/>
          <cell r="D63"/>
          <cell r="E63">
            <v>19</v>
          </cell>
          <cell r="F63"/>
          <cell r="G63"/>
          <cell r="H63" t="str">
            <v>-</v>
          </cell>
          <cell r="I63"/>
          <cell r="J63"/>
          <cell r="K63" t="str">
            <v>-</v>
          </cell>
          <cell r="L63"/>
          <cell r="M63"/>
          <cell r="N63" t="str">
            <v>-</v>
          </cell>
          <cell r="O63"/>
          <cell r="P63"/>
        </row>
        <row r="64">
          <cell r="A64" t="str">
            <v>公営企業債等繰入見込額</v>
          </cell>
          <cell r="B64">
            <v>38197</v>
          </cell>
          <cell r="C64"/>
          <cell r="D64"/>
          <cell r="E64">
            <v>36597</v>
          </cell>
          <cell r="F64"/>
          <cell r="G64"/>
          <cell r="H64">
            <v>34801</v>
          </cell>
          <cell r="I64"/>
          <cell r="J64"/>
          <cell r="K64">
            <v>33326</v>
          </cell>
          <cell r="L64"/>
          <cell r="M64"/>
          <cell r="N64">
            <v>30921</v>
          </cell>
          <cell r="O64"/>
          <cell r="P64"/>
        </row>
        <row r="65">
          <cell r="A65" t="str">
            <v>債務負担行為に基づく支出予定額</v>
          </cell>
          <cell r="B65">
            <v>939</v>
          </cell>
          <cell r="C65"/>
          <cell r="D65"/>
          <cell r="E65">
            <v>876</v>
          </cell>
          <cell r="F65"/>
          <cell r="G65"/>
          <cell r="H65">
            <v>812</v>
          </cell>
          <cell r="I65"/>
          <cell r="J65"/>
          <cell r="K65">
            <v>748</v>
          </cell>
          <cell r="L65"/>
          <cell r="M65"/>
          <cell r="N65">
            <v>683</v>
          </cell>
          <cell r="O65"/>
          <cell r="P65"/>
        </row>
        <row r="66">
          <cell r="A66" t="str">
            <v>一般会計等に係る地方債の現在高</v>
          </cell>
          <cell r="B66">
            <v>179394</v>
          </cell>
          <cell r="C66"/>
          <cell r="D66"/>
          <cell r="E66">
            <v>186767</v>
          </cell>
          <cell r="F66"/>
          <cell r="G66"/>
          <cell r="H66">
            <v>186388</v>
          </cell>
          <cell r="I66"/>
          <cell r="J66"/>
          <cell r="K66">
            <v>192391</v>
          </cell>
          <cell r="L66"/>
          <cell r="M66"/>
          <cell r="N66">
            <v>190843</v>
          </cell>
          <cell r="O66"/>
          <cell r="P66"/>
        </row>
        <row r="67">
          <cell r="A67" t="str">
            <v>将来負担比率の分子</v>
          </cell>
          <cell r="B67" t="e">
            <v>#N/A</v>
          </cell>
          <cell r="C67">
            <v>26191</v>
          </cell>
          <cell r="D67" t="e">
            <v>#N/A</v>
          </cell>
          <cell r="E67" t="e">
            <v>#N/A</v>
          </cell>
          <cell r="F67">
            <v>22459</v>
          </cell>
          <cell r="G67" t="e">
            <v>#N/A</v>
          </cell>
          <cell r="H67" t="e">
            <v>#N/A</v>
          </cell>
          <cell r="I67">
            <v>23343</v>
          </cell>
          <cell r="J67" t="e">
            <v>#N/A</v>
          </cell>
          <cell r="K67" t="e">
            <v>#N/A</v>
          </cell>
          <cell r="L67">
            <v>17092</v>
          </cell>
          <cell r="M67" t="e">
            <v>#N/A</v>
          </cell>
          <cell r="N67" t="e">
            <v>#N/A</v>
          </cell>
          <cell r="O67">
            <v>12733</v>
          </cell>
          <cell r="P67" t="e">
            <v>#N/A</v>
          </cell>
        </row>
        <row r="71">
          <cell r="B71" t="str">
            <v>R02</v>
          </cell>
          <cell r="C71" t="str">
            <v>R03</v>
          </cell>
          <cell r="D71" t="str">
            <v>R04</v>
          </cell>
        </row>
        <row r="72">
          <cell r="A72" t="str">
            <v>財政調整基金</v>
          </cell>
          <cell r="B72">
            <v>7057</v>
          </cell>
          <cell r="C72">
            <v>9062</v>
          </cell>
          <cell r="D72">
            <v>10880</v>
          </cell>
        </row>
        <row r="73">
          <cell r="A73" t="str">
            <v>減債基金</v>
          </cell>
          <cell r="B73" t="str">
            <v>-</v>
          </cell>
          <cell r="C73">
            <v>2398</v>
          </cell>
          <cell r="D73">
            <v>2399</v>
          </cell>
        </row>
        <row r="74">
          <cell r="A74" t="str">
            <v>その他特定目的基金</v>
          </cell>
          <cell r="B74">
            <v>4087</v>
          </cell>
          <cell r="C74">
            <v>4058</v>
          </cell>
          <cell r="D74">
            <v>5174</v>
          </cell>
        </row>
      </sheetData>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zoomScaleNormal="100" workbookViewId="0"/>
  </sheetViews>
  <sheetFormatPr defaultColWidth="0" defaultRowHeight="11" zeroHeight="1" x14ac:dyDescent="0.2"/>
  <cols>
    <col min="1" max="11" width="2.08984375" style="180" customWidth="1"/>
    <col min="12" max="12" width="2.1796875" style="180" customWidth="1"/>
    <col min="13" max="17" width="2.36328125" style="180" customWidth="1"/>
    <col min="18" max="119" width="2.08984375" style="180" customWidth="1"/>
    <col min="120" max="16384" width="0" style="180" hidden="1"/>
  </cols>
  <sheetData>
    <row r="1" spans="1:119" ht="33" customHeight="1" x14ac:dyDescent="0.2">
      <c r="B1" s="626" t="s">
        <v>80</v>
      </c>
      <c r="C1" s="626"/>
      <c r="D1" s="626"/>
      <c r="E1" s="626"/>
      <c r="F1" s="626"/>
      <c r="G1" s="626"/>
      <c r="H1" s="626"/>
      <c r="I1" s="626"/>
      <c r="J1" s="626"/>
      <c r="K1" s="626"/>
      <c r="L1" s="626"/>
      <c r="M1" s="626"/>
      <c r="N1" s="626"/>
      <c r="O1" s="626"/>
      <c r="P1" s="626"/>
      <c r="Q1" s="626"/>
      <c r="R1" s="626"/>
      <c r="S1" s="626"/>
      <c r="T1" s="626"/>
      <c r="U1" s="626"/>
      <c r="V1" s="626"/>
      <c r="W1" s="626"/>
      <c r="X1" s="626"/>
      <c r="Y1" s="626"/>
      <c r="Z1" s="626"/>
      <c r="AA1" s="626"/>
      <c r="AB1" s="626"/>
      <c r="AC1" s="626"/>
      <c r="AD1" s="626"/>
      <c r="AE1" s="626"/>
      <c r="AF1" s="626"/>
      <c r="AG1" s="626"/>
      <c r="AH1" s="626"/>
      <c r="AI1" s="626"/>
      <c r="AJ1" s="626"/>
      <c r="AK1" s="626"/>
      <c r="AL1" s="626"/>
      <c r="AM1" s="626"/>
      <c r="AN1" s="626"/>
      <c r="AO1" s="626"/>
      <c r="AP1" s="626"/>
      <c r="AQ1" s="626"/>
      <c r="AR1" s="626"/>
      <c r="AS1" s="626"/>
      <c r="AT1" s="626"/>
      <c r="AU1" s="626"/>
      <c r="AV1" s="626"/>
      <c r="AW1" s="626"/>
      <c r="AX1" s="626"/>
      <c r="AY1" s="626"/>
      <c r="AZ1" s="626"/>
      <c r="BA1" s="626"/>
      <c r="BB1" s="626"/>
      <c r="BC1" s="626"/>
      <c r="BD1" s="626"/>
      <c r="BE1" s="626"/>
      <c r="BF1" s="626"/>
      <c r="BG1" s="626"/>
      <c r="BH1" s="626"/>
      <c r="BI1" s="626"/>
      <c r="BJ1" s="626"/>
      <c r="BK1" s="626"/>
      <c r="BL1" s="626"/>
      <c r="BM1" s="626"/>
      <c r="BN1" s="626"/>
      <c r="BO1" s="626"/>
      <c r="BP1" s="626"/>
      <c r="BQ1" s="626"/>
      <c r="BR1" s="626"/>
      <c r="BS1" s="626"/>
      <c r="BT1" s="626"/>
      <c r="BU1" s="626"/>
      <c r="BV1" s="626"/>
      <c r="BW1" s="626"/>
      <c r="BX1" s="626"/>
      <c r="BY1" s="626"/>
      <c r="BZ1" s="626"/>
      <c r="CA1" s="626"/>
      <c r="CB1" s="626"/>
      <c r="CC1" s="626"/>
      <c r="CD1" s="626"/>
      <c r="CE1" s="626"/>
      <c r="CF1" s="626"/>
      <c r="CG1" s="626"/>
      <c r="CH1" s="626"/>
      <c r="CI1" s="626"/>
      <c r="CJ1" s="626"/>
      <c r="CK1" s="626"/>
      <c r="CL1" s="626"/>
      <c r="CM1" s="626"/>
      <c r="CN1" s="626"/>
      <c r="CO1" s="626"/>
      <c r="CP1" s="626"/>
      <c r="CQ1" s="626"/>
      <c r="CR1" s="626"/>
      <c r="CS1" s="626"/>
      <c r="CT1" s="626"/>
      <c r="CU1" s="626"/>
      <c r="CV1" s="626"/>
      <c r="CW1" s="626"/>
      <c r="CX1" s="626"/>
      <c r="CY1" s="626"/>
      <c r="CZ1" s="626"/>
      <c r="DA1" s="626"/>
      <c r="DB1" s="626"/>
      <c r="DC1" s="626"/>
      <c r="DD1" s="626"/>
      <c r="DE1" s="626"/>
      <c r="DF1" s="626"/>
      <c r="DG1" s="626"/>
      <c r="DH1" s="626"/>
      <c r="DI1" s="626"/>
      <c r="DJ1" s="181"/>
      <c r="DK1" s="181"/>
      <c r="DL1" s="181"/>
      <c r="DM1" s="181"/>
      <c r="DN1" s="181"/>
      <c r="DO1" s="181"/>
    </row>
    <row r="2" spans="1:119" ht="24" thickBot="1" x14ac:dyDescent="0.25">
      <c r="B2" s="182" t="s">
        <v>81</v>
      </c>
      <c r="C2" s="182"/>
      <c r="D2" s="183"/>
    </row>
    <row r="3" spans="1:119" ht="18.75" customHeight="1" thickBot="1" x14ac:dyDescent="0.25">
      <c r="A3" s="181"/>
      <c r="B3" s="627" t="s">
        <v>82</v>
      </c>
      <c r="C3" s="628"/>
      <c r="D3" s="628"/>
      <c r="E3" s="629"/>
      <c r="F3" s="629"/>
      <c r="G3" s="629"/>
      <c r="H3" s="629"/>
      <c r="I3" s="629"/>
      <c r="J3" s="629"/>
      <c r="K3" s="629"/>
      <c r="L3" s="629" t="s">
        <v>83</v>
      </c>
      <c r="M3" s="629"/>
      <c r="N3" s="629"/>
      <c r="O3" s="629"/>
      <c r="P3" s="629"/>
      <c r="Q3" s="629"/>
      <c r="R3" s="632"/>
      <c r="S3" s="632"/>
      <c r="T3" s="632"/>
      <c r="U3" s="632"/>
      <c r="V3" s="633"/>
      <c r="W3" s="523" t="s">
        <v>84</v>
      </c>
      <c r="X3" s="524"/>
      <c r="Y3" s="524"/>
      <c r="Z3" s="524"/>
      <c r="AA3" s="524"/>
      <c r="AB3" s="628"/>
      <c r="AC3" s="632" t="s">
        <v>85</v>
      </c>
      <c r="AD3" s="524"/>
      <c r="AE3" s="524"/>
      <c r="AF3" s="524"/>
      <c r="AG3" s="524"/>
      <c r="AH3" s="524"/>
      <c r="AI3" s="524"/>
      <c r="AJ3" s="524"/>
      <c r="AK3" s="524"/>
      <c r="AL3" s="594"/>
      <c r="AM3" s="523" t="s">
        <v>86</v>
      </c>
      <c r="AN3" s="524"/>
      <c r="AO3" s="524"/>
      <c r="AP3" s="524"/>
      <c r="AQ3" s="524"/>
      <c r="AR3" s="524"/>
      <c r="AS3" s="524"/>
      <c r="AT3" s="524"/>
      <c r="AU3" s="524"/>
      <c r="AV3" s="524"/>
      <c r="AW3" s="524"/>
      <c r="AX3" s="594"/>
      <c r="AY3" s="586" t="s">
        <v>1</v>
      </c>
      <c r="AZ3" s="587"/>
      <c r="BA3" s="587"/>
      <c r="BB3" s="587"/>
      <c r="BC3" s="587"/>
      <c r="BD3" s="587"/>
      <c r="BE3" s="587"/>
      <c r="BF3" s="587"/>
      <c r="BG3" s="587"/>
      <c r="BH3" s="587"/>
      <c r="BI3" s="587"/>
      <c r="BJ3" s="587"/>
      <c r="BK3" s="587"/>
      <c r="BL3" s="587"/>
      <c r="BM3" s="636"/>
      <c r="BN3" s="523" t="s">
        <v>87</v>
      </c>
      <c r="BO3" s="524"/>
      <c r="BP3" s="524"/>
      <c r="BQ3" s="524"/>
      <c r="BR3" s="524"/>
      <c r="BS3" s="524"/>
      <c r="BT3" s="524"/>
      <c r="BU3" s="594"/>
      <c r="BV3" s="523" t="s">
        <v>88</v>
      </c>
      <c r="BW3" s="524"/>
      <c r="BX3" s="524"/>
      <c r="BY3" s="524"/>
      <c r="BZ3" s="524"/>
      <c r="CA3" s="524"/>
      <c r="CB3" s="524"/>
      <c r="CC3" s="594"/>
      <c r="CD3" s="586" t="s">
        <v>1</v>
      </c>
      <c r="CE3" s="587"/>
      <c r="CF3" s="587"/>
      <c r="CG3" s="587"/>
      <c r="CH3" s="587"/>
      <c r="CI3" s="587"/>
      <c r="CJ3" s="587"/>
      <c r="CK3" s="587"/>
      <c r="CL3" s="587"/>
      <c r="CM3" s="587"/>
      <c r="CN3" s="587"/>
      <c r="CO3" s="587"/>
      <c r="CP3" s="587"/>
      <c r="CQ3" s="587"/>
      <c r="CR3" s="587"/>
      <c r="CS3" s="636"/>
      <c r="CT3" s="523" t="s">
        <v>89</v>
      </c>
      <c r="CU3" s="524"/>
      <c r="CV3" s="524"/>
      <c r="CW3" s="524"/>
      <c r="CX3" s="524"/>
      <c r="CY3" s="524"/>
      <c r="CZ3" s="524"/>
      <c r="DA3" s="594"/>
      <c r="DB3" s="523" t="s">
        <v>90</v>
      </c>
      <c r="DC3" s="524"/>
      <c r="DD3" s="524"/>
      <c r="DE3" s="524"/>
      <c r="DF3" s="524"/>
      <c r="DG3" s="524"/>
      <c r="DH3" s="524"/>
      <c r="DI3" s="594"/>
    </row>
    <row r="4" spans="1:119" ht="18.75" customHeight="1" x14ac:dyDescent="0.2">
      <c r="A4" s="181"/>
      <c r="B4" s="602"/>
      <c r="C4" s="603"/>
      <c r="D4" s="603"/>
      <c r="E4" s="604"/>
      <c r="F4" s="604"/>
      <c r="G4" s="604"/>
      <c r="H4" s="604"/>
      <c r="I4" s="604"/>
      <c r="J4" s="604"/>
      <c r="K4" s="604"/>
      <c r="L4" s="604"/>
      <c r="M4" s="604"/>
      <c r="N4" s="604"/>
      <c r="O4" s="604"/>
      <c r="P4" s="604"/>
      <c r="Q4" s="604"/>
      <c r="R4" s="608"/>
      <c r="S4" s="608"/>
      <c r="T4" s="608"/>
      <c r="U4" s="608"/>
      <c r="V4" s="609"/>
      <c r="W4" s="595"/>
      <c r="X4" s="405"/>
      <c r="Y4" s="405"/>
      <c r="Z4" s="405"/>
      <c r="AA4" s="405"/>
      <c r="AB4" s="603"/>
      <c r="AC4" s="608"/>
      <c r="AD4" s="405"/>
      <c r="AE4" s="405"/>
      <c r="AF4" s="405"/>
      <c r="AG4" s="405"/>
      <c r="AH4" s="405"/>
      <c r="AI4" s="405"/>
      <c r="AJ4" s="405"/>
      <c r="AK4" s="405"/>
      <c r="AL4" s="596"/>
      <c r="AM4" s="545"/>
      <c r="AN4" s="443"/>
      <c r="AO4" s="443"/>
      <c r="AP4" s="443"/>
      <c r="AQ4" s="443"/>
      <c r="AR4" s="443"/>
      <c r="AS4" s="443"/>
      <c r="AT4" s="443"/>
      <c r="AU4" s="443"/>
      <c r="AV4" s="443"/>
      <c r="AW4" s="443"/>
      <c r="AX4" s="635"/>
      <c r="AY4" s="480" t="s">
        <v>91</v>
      </c>
      <c r="AZ4" s="481"/>
      <c r="BA4" s="481"/>
      <c r="BB4" s="481"/>
      <c r="BC4" s="481"/>
      <c r="BD4" s="481"/>
      <c r="BE4" s="481"/>
      <c r="BF4" s="481"/>
      <c r="BG4" s="481"/>
      <c r="BH4" s="481"/>
      <c r="BI4" s="481"/>
      <c r="BJ4" s="481"/>
      <c r="BK4" s="481"/>
      <c r="BL4" s="481"/>
      <c r="BM4" s="482"/>
      <c r="BN4" s="483">
        <v>180787447</v>
      </c>
      <c r="BO4" s="484"/>
      <c r="BP4" s="484"/>
      <c r="BQ4" s="484"/>
      <c r="BR4" s="484"/>
      <c r="BS4" s="484"/>
      <c r="BT4" s="484"/>
      <c r="BU4" s="485"/>
      <c r="BV4" s="483">
        <v>183681978</v>
      </c>
      <c r="BW4" s="484"/>
      <c r="BX4" s="484"/>
      <c r="BY4" s="484"/>
      <c r="BZ4" s="484"/>
      <c r="CA4" s="484"/>
      <c r="CB4" s="484"/>
      <c r="CC4" s="485"/>
      <c r="CD4" s="620" t="s">
        <v>92</v>
      </c>
      <c r="CE4" s="621"/>
      <c r="CF4" s="621"/>
      <c r="CG4" s="621"/>
      <c r="CH4" s="621"/>
      <c r="CI4" s="621"/>
      <c r="CJ4" s="621"/>
      <c r="CK4" s="621"/>
      <c r="CL4" s="621"/>
      <c r="CM4" s="621"/>
      <c r="CN4" s="621"/>
      <c r="CO4" s="621"/>
      <c r="CP4" s="621"/>
      <c r="CQ4" s="621"/>
      <c r="CR4" s="621"/>
      <c r="CS4" s="622"/>
      <c r="CT4" s="623">
        <v>8.1999999999999993</v>
      </c>
      <c r="CU4" s="624"/>
      <c r="CV4" s="624"/>
      <c r="CW4" s="624"/>
      <c r="CX4" s="624"/>
      <c r="CY4" s="624"/>
      <c r="CZ4" s="624"/>
      <c r="DA4" s="625"/>
      <c r="DB4" s="623">
        <v>9.5</v>
      </c>
      <c r="DC4" s="624"/>
      <c r="DD4" s="624"/>
      <c r="DE4" s="624"/>
      <c r="DF4" s="624"/>
      <c r="DG4" s="624"/>
      <c r="DH4" s="624"/>
      <c r="DI4" s="625"/>
    </row>
    <row r="5" spans="1:119" ht="18.75" customHeight="1" x14ac:dyDescent="0.2">
      <c r="A5" s="181"/>
      <c r="B5" s="630"/>
      <c r="C5" s="444"/>
      <c r="D5" s="444"/>
      <c r="E5" s="631"/>
      <c r="F5" s="631"/>
      <c r="G5" s="631"/>
      <c r="H5" s="631"/>
      <c r="I5" s="631"/>
      <c r="J5" s="631"/>
      <c r="K5" s="631"/>
      <c r="L5" s="631"/>
      <c r="M5" s="631"/>
      <c r="N5" s="631"/>
      <c r="O5" s="631"/>
      <c r="P5" s="631"/>
      <c r="Q5" s="631"/>
      <c r="R5" s="442"/>
      <c r="S5" s="442"/>
      <c r="T5" s="442"/>
      <c r="U5" s="442"/>
      <c r="V5" s="634"/>
      <c r="W5" s="545"/>
      <c r="X5" s="443"/>
      <c r="Y5" s="443"/>
      <c r="Z5" s="443"/>
      <c r="AA5" s="443"/>
      <c r="AB5" s="444"/>
      <c r="AC5" s="442"/>
      <c r="AD5" s="443"/>
      <c r="AE5" s="443"/>
      <c r="AF5" s="443"/>
      <c r="AG5" s="443"/>
      <c r="AH5" s="443"/>
      <c r="AI5" s="443"/>
      <c r="AJ5" s="443"/>
      <c r="AK5" s="443"/>
      <c r="AL5" s="635"/>
      <c r="AM5" s="511" t="s">
        <v>93</v>
      </c>
      <c r="AN5" s="411"/>
      <c r="AO5" s="411"/>
      <c r="AP5" s="411"/>
      <c r="AQ5" s="411"/>
      <c r="AR5" s="411"/>
      <c r="AS5" s="411"/>
      <c r="AT5" s="412"/>
      <c r="AU5" s="512" t="s">
        <v>94</v>
      </c>
      <c r="AV5" s="513"/>
      <c r="AW5" s="513"/>
      <c r="AX5" s="513"/>
      <c r="AY5" s="468" t="s">
        <v>95</v>
      </c>
      <c r="AZ5" s="469"/>
      <c r="BA5" s="469"/>
      <c r="BB5" s="469"/>
      <c r="BC5" s="469"/>
      <c r="BD5" s="469"/>
      <c r="BE5" s="469"/>
      <c r="BF5" s="469"/>
      <c r="BG5" s="469"/>
      <c r="BH5" s="469"/>
      <c r="BI5" s="469"/>
      <c r="BJ5" s="469"/>
      <c r="BK5" s="469"/>
      <c r="BL5" s="469"/>
      <c r="BM5" s="470"/>
      <c r="BN5" s="454">
        <v>173275811</v>
      </c>
      <c r="BO5" s="455"/>
      <c r="BP5" s="455"/>
      <c r="BQ5" s="455"/>
      <c r="BR5" s="455"/>
      <c r="BS5" s="455"/>
      <c r="BT5" s="455"/>
      <c r="BU5" s="456"/>
      <c r="BV5" s="454">
        <v>174751661</v>
      </c>
      <c r="BW5" s="455"/>
      <c r="BX5" s="455"/>
      <c r="BY5" s="455"/>
      <c r="BZ5" s="455"/>
      <c r="CA5" s="455"/>
      <c r="CB5" s="455"/>
      <c r="CC5" s="456"/>
      <c r="CD5" s="494" t="s">
        <v>96</v>
      </c>
      <c r="CE5" s="414"/>
      <c r="CF5" s="414"/>
      <c r="CG5" s="414"/>
      <c r="CH5" s="414"/>
      <c r="CI5" s="414"/>
      <c r="CJ5" s="414"/>
      <c r="CK5" s="414"/>
      <c r="CL5" s="414"/>
      <c r="CM5" s="414"/>
      <c r="CN5" s="414"/>
      <c r="CO5" s="414"/>
      <c r="CP5" s="414"/>
      <c r="CQ5" s="414"/>
      <c r="CR5" s="414"/>
      <c r="CS5" s="495"/>
      <c r="CT5" s="451">
        <v>99.1</v>
      </c>
      <c r="CU5" s="452"/>
      <c r="CV5" s="452"/>
      <c r="CW5" s="452"/>
      <c r="CX5" s="452"/>
      <c r="CY5" s="452"/>
      <c r="CZ5" s="452"/>
      <c r="DA5" s="453"/>
      <c r="DB5" s="451">
        <v>95.2</v>
      </c>
      <c r="DC5" s="452"/>
      <c r="DD5" s="452"/>
      <c r="DE5" s="452"/>
      <c r="DF5" s="452"/>
      <c r="DG5" s="452"/>
      <c r="DH5" s="452"/>
      <c r="DI5" s="453"/>
    </row>
    <row r="6" spans="1:119" ht="18.75" customHeight="1" x14ac:dyDescent="0.2">
      <c r="A6" s="181"/>
      <c r="B6" s="600" t="s">
        <v>97</v>
      </c>
      <c r="C6" s="441"/>
      <c r="D6" s="441"/>
      <c r="E6" s="601"/>
      <c r="F6" s="601"/>
      <c r="G6" s="601"/>
      <c r="H6" s="601"/>
      <c r="I6" s="601"/>
      <c r="J6" s="601"/>
      <c r="K6" s="601"/>
      <c r="L6" s="601" t="s">
        <v>98</v>
      </c>
      <c r="M6" s="601"/>
      <c r="N6" s="601"/>
      <c r="O6" s="601"/>
      <c r="P6" s="601"/>
      <c r="Q6" s="601"/>
      <c r="R6" s="439"/>
      <c r="S6" s="439"/>
      <c r="T6" s="439"/>
      <c r="U6" s="439"/>
      <c r="V6" s="607"/>
      <c r="W6" s="544" t="s">
        <v>99</v>
      </c>
      <c r="X6" s="440"/>
      <c r="Y6" s="440"/>
      <c r="Z6" s="440"/>
      <c r="AA6" s="440"/>
      <c r="AB6" s="441"/>
      <c r="AC6" s="612" t="s">
        <v>100</v>
      </c>
      <c r="AD6" s="613"/>
      <c r="AE6" s="613"/>
      <c r="AF6" s="613"/>
      <c r="AG6" s="613"/>
      <c r="AH6" s="613"/>
      <c r="AI6" s="613"/>
      <c r="AJ6" s="613"/>
      <c r="AK6" s="613"/>
      <c r="AL6" s="614"/>
      <c r="AM6" s="511" t="s">
        <v>101</v>
      </c>
      <c r="AN6" s="411"/>
      <c r="AO6" s="411"/>
      <c r="AP6" s="411"/>
      <c r="AQ6" s="411"/>
      <c r="AR6" s="411"/>
      <c r="AS6" s="411"/>
      <c r="AT6" s="412"/>
      <c r="AU6" s="512" t="s">
        <v>94</v>
      </c>
      <c r="AV6" s="513"/>
      <c r="AW6" s="513"/>
      <c r="AX6" s="513"/>
      <c r="AY6" s="468" t="s">
        <v>102</v>
      </c>
      <c r="AZ6" s="469"/>
      <c r="BA6" s="469"/>
      <c r="BB6" s="469"/>
      <c r="BC6" s="469"/>
      <c r="BD6" s="469"/>
      <c r="BE6" s="469"/>
      <c r="BF6" s="469"/>
      <c r="BG6" s="469"/>
      <c r="BH6" s="469"/>
      <c r="BI6" s="469"/>
      <c r="BJ6" s="469"/>
      <c r="BK6" s="469"/>
      <c r="BL6" s="469"/>
      <c r="BM6" s="470"/>
      <c r="BN6" s="454">
        <v>7511636</v>
      </c>
      <c r="BO6" s="455"/>
      <c r="BP6" s="455"/>
      <c r="BQ6" s="455"/>
      <c r="BR6" s="455"/>
      <c r="BS6" s="455"/>
      <c r="BT6" s="455"/>
      <c r="BU6" s="456"/>
      <c r="BV6" s="454">
        <v>8930317</v>
      </c>
      <c r="BW6" s="455"/>
      <c r="BX6" s="455"/>
      <c r="BY6" s="455"/>
      <c r="BZ6" s="455"/>
      <c r="CA6" s="455"/>
      <c r="CB6" s="455"/>
      <c r="CC6" s="456"/>
      <c r="CD6" s="494" t="s">
        <v>103</v>
      </c>
      <c r="CE6" s="414"/>
      <c r="CF6" s="414"/>
      <c r="CG6" s="414"/>
      <c r="CH6" s="414"/>
      <c r="CI6" s="414"/>
      <c r="CJ6" s="414"/>
      <c r="CK6" s="414"/>
      <c r="CL6" s="414"/>
      <c r="CM6" s="414"/>
      <c r="CN6" s="414"/>
      <c r="CO6" s="414"/>
      <c r="CP6" s="414"/>
      <c r="CQ6" s="414"/>
      <c r="CR6" s="414"/>
      <c r="CS6" s="495"/>
      <c r="CT6" s="597">
        <v>103.5</v>
      </c>
      <c r="CU6" s="598"/>
      <c r="CV6" s="598"/>
      <c r="CW6" s="598"/>
      <c r="CX6" s="598"/>
      <c r="CY6" s="598"/>
      <c r="CZ6" s="598"/>
      <c r="DA6" s="599"/>
      <c r="DB6" s="597">
        <v>105.1</v>
      </c>
      <c r="DC6" s="598"/>
      <c r="DD6" s="598"/>
      <c r="DE6" s="598"/>
      <c r="DF6" s="598"/>
      <c r="DG6" s="598"/>
      <c r="DH6" s="598"/>
      <c r="DI6" s="599"/>
    </row>
    <row r="7" spans="1:119" ht="18.75" customHeight="1" x14ac:dyDescent="0.2">
      <c r="A7" s="181"/>
      <c r="B7" s="602"/>
      <c r="C7" s="603"/>
      <c r="D7" s="603"/>
      <c r="E7" s="604"/>
      <c r="F7" s="604"/>
      <c r="G7" s="604"/>
      <c r="H7" s="604"/>
      <c r="I7" s="604"/>
      <c r="J7" s="604"/>
      <c r="K7" s="604"/>
      <c r="L7" s="604"/>
      <c r="M7" s="604"/>
      <c r="N7" s="604"/>
      <c r="O7" s="604"/>
      <c r="P7" s="604"/>
      <c r="Q7" s="604"/>
      <c r="R7" s="608"/>
      <c r="S7" s="608"/>
      <c r="T7" s="608"/>
      <c r="U7" s="608"/>
      <c r="V7" s="609"/>
      <c r="W7" s="595"/>
      <c r="X7" s="405"/>
      <c r="Y7" s="405"/>
      <c r="Z7" s="405"/>
      <c r="AA7" s="405"/>
      <c r="AB7" s="603"/>
      <c r="AC7" s="615"/>
      <c r="AD7" s="406"/>
      <c r="AE7" s="406"/>
      <c r="AF7" s="406"/>
      <c r="AG7" s="406"/>
      <c r="AH7" s="406"/>
      <c r="AI7" s="406"/>
      <c r="AJ7" s="406"/>
      <c r="AK7" s="406"/>
      <c r="AL7" s="616"/>
      <c r="AM7" s="511" t="s">
        <v>104</v>
      </c>
      <c r="AN7" s="411"/>
      <c r="AO7" s="411"/>
      <c r="AP7" s="411"/>
      <c r="AQ7" s="411"/>
      <c r="AR7" s="411"/>
      <c r="AS7" s="411"/>
      <c r="AT7" s="412"/>
      <c r="AU7" s="512" t="s">
        <v>105</v>
      </c>
      <c r="AV7" s="513"/>
      <c r="AW7" s="513"/>
      <c r="AX7" s="513"/>
      <c r="AY7" s="468" t="s">
        <v>106</v>
      </c>
      <c r="AZ7" s="469"/>
      <c r="BA7" s="469"/>
      <c r="BB7" s="469"/>
      <c r="BC7" s="469"/>
      <c r="BD7" s="469"/>
      <c r="BE7" s="469"/>
      <c r="BF7" s="469"/>
      <c r="BG7" s="469"/>
      <c r="BH7" s="469"/>
      <c r="BI7" s="469"/>
      <c r="BJ7" s="469"/>
      <c r="BK7" s="469"/>
      <c r="BL7" s="469"/>
      <c r="BM7" s="470"/>
      <c r="BN7" s="454">
        <v>528475</v>
      </c>
      <c r="BO7" s="455"/>
      <c r="BP7" s="455"/>
      <c r="BQ7" s="455"/>
      <c r="BR7" s="455"/>
      <c r="BS7" s="455"/>
      <c r="BT7" s="455"/>
      <c r="BU7" s="456"/>
      <c r="BV7" s="454">
        <v>543772</v>
      </c>
      <c r="BW7" s="455"/>
      <c r="BX7" s="455"/>
      <c r="BY7" s="455"/>
      <c r="BZ7" s="455"/>
      <c r="CA7" s="455"/>
      <c r="CB7" s="455"/>
      <c r="CC7" s="456"/>
      <c r="CD7" s="494" t="s">
        <v>107</v>
      </c>
      <c r="CE7" s="414"/>
      <c r="CF7" s="414"/>
      <c r="CG7" s="414"/>
      <c r="CH7" s="414"/>
      <c r="CI7" s="414"/>
      <c r="CJ7" s="414"/>
      <c r="CK7" s="414"/>
      <c r="CL7" s="414"/>
      <c r="CM7" s="414"/>
      <c r="CN7" s="414"/>
      <c r="CO7" s="414"/>
      <c r="CP7" s="414"/>
      <c r="CQ7" s="414"/>
      <c r="CR7" s="414"/>
      <c r="CS7" s="495"/>
      <c r="CT7" s="454">
        <v>85392317</v>
      </c>
      <c r="CU7" s="455"/>
      <c r="CV7" s="455"/>
      <c r="CW7" s="455"/>
      <c r="CX7" s="455"/>
      <c r="CY7" s="455"/>
      <c r="CZ7" s="455"/>
      <c r="DA7" s="456"/>
      <c r="DB7" s="454">
        <v>87944330</v>
      </c>
      <c r="DC7" s="455"/>
      <c r="DD7" s="455"/>
      <c r="DE7" s="455"/>
      <c r="DF7" s="455"/>
      <c r="DG7" s="455"/>
      <c r="DH7" s="455"/>
      <c r="DI7" s="456"/>
    </row>
    <row r="8" spans="1:119" ht="18.75" customHeight="1" thickBot="1" x14ac:dyDescent="0.25">
      <c r="A8" s="181"/>
      <c r="B8" s="605"/>
      <c r="C8" s="550"/>
      <c r="D8" s="550"/>
      <c r="E8" s="606"/>
      <c r="F8" s="606"/>
      <c r="G8" s="606"/>
      <c r="H8" s="606"/>
      <c r="I8" s="606"/>
      <c r="J8" s="606"/>
      <c r="K8" s="606"/>
      <c r="L8" s="606"/>
      <c r="M8" s="606"/>
      <c r="N8" s="606"/>
      <c r="O8" s="606"/>
      <c r="P8" s="606"/>
      <c r="Q8" s="606"/>
      <c r="R8" s="610"/>
      <c r="S8" s="610"/>
      <c r="T8" s="610"/>
      <c r="U8" s="610"/>
      <c r="V8" s="611"/>
      <c r="W8" s="525"/>
      <c r="X8" s="526"/>
      <c r="Y8" s="526"/>
      <c r="Z8" s="526"/>
      <c r="AA8" s="526"/>
      <c r="AB8" s="550"/>
      <c r="AC8" s="617"/>
      <c r="AD8" s="618"/>
      <c r="AE8" s="618"/>
      <c r="AF8" s="618"/>
      <c r="AG8" s="618"/>
      <c r="AH8" s="618"/>
      <c r="AI8" s="618"/>
      <c r="AJ8" s="618"/>
      <c r="AK8" s="618"/>
      <c r="AL8" s="619"/>
      <c r="AM8" s="511" t="s">
        <v>108</v>
      </c>
      <c r="AN8" s="411"/>
      <c r="AO8" s="411"/>
      <c r="AP8" s="411"/>
      <c r="AQ8" s="411"/>
      <c r="AR8" s="411"/>
      <c r="AS8" s="411"/>
      <c r="AT8" s="412"/>
      <c r="AU8" s="512" t="s">
        <v>109</v>
      </c>
      <c r="AV8" s="513"/>
      <c r="AW8" s="513"/>
      <c r="AX8" s="513"/>
      <c r="AY8" s="468" t="s">
        <v>110</v>
      </c>
      <c r="AZ8" s="469"/>
      <c r="BA8" s="469"/>
      <c r="BB8" s="469"/>
      <c r="BC8" s="469"/>
      <c r="BD8" s="469"/>
      <c r="BE8" s="469"/>
      <c r="BF8" s="469"/>
      <c r="BG8" s="469"/>
      <c r="BH8" s="469"/>
      <c r="BI8" s="469"/>
      <c r="BJ8" s="469"/>
      <c r="BK8" s="469"/>
      <c r="BL8" s="469"/>
      <c r="BM8" s="470"/>
      <c r="BN8" s="454">
        <v>6983161</v>
      </c>
      <c r="BO8" s="455"/>
      <c r="BP8" s="455"/>
      <c r="BQ8" s="455"/>
      <c r="BR8" s="455"/>
      <c r="BS8" s="455"/>
      <c r="BT8" s="455"/>
      <c r="BU8" s="456"/>
      <c r="BV8" s="454">
        <v>8386545</v>
      </c>
      <c r="BW8" s="455"/>
      <c r="BX8" s="455"/>
      <c r="BY8" s="455"/>
      <c r="BZ8" s="455"/>
      <c r="CA8" s="455"/>
      <c r="CB8" s="455"/>
      <c r="CC8" s="456"/>
      <c r="CD8" s="494" t="s">
        <v>111</v>
      </c>
      <c r="CE8" s="414"/>
      <c r="CF8" s="414"/>
      <c r="CG8" s="414"/>
      <c r="CH8" s="414"/>
      <c r="CI8" s="414"/>
      <c r="CJ8" s="414"/>
      <c r="CK8" s="414"/>
      <c r="CL8" s="414"/>
      <c r="CM8" s="414"/>
      <c r="CN8" s="414"/>
      <c r="CO8" s="414"/>
      <c r="CP8" s="414"/>
      <c r="CQ8" s="414"/>
      <c r="CR8" s="414"/>
      <c r="CS8" s="495"/>
      <c r="CT8" s="557">
        <v>0.77</v>
      </c>
      <c r="CU8" s="558"/>
      <c r="CV8" s="558"/>
      <c r="CW8" s="558"/>
      <c r="CX8" s="558"/>
      <c r="CY8" s="558"/>
      <c r="CZ8" s="558"/>
      <c r="DA8" s="559"/>
      <c r="DB8" s="557">
        <v>0.79</v>
      </c>
      <c r="DC8" s="558"/>
      <c r="DD8" s="558"/>
      <c r="DE8" s="558"/>
      <c r="DF8" s="558"/>
      <c r="DG8" s="558"/>
      <c r="DH8" s="558"/>
      <c r="DI8" s="559"/>
    </row>
    <row r="9" spans="1:119" ht="18.75" customHeight="1" thickBot="1" x14ac:dyDescent="0.25">
      <c r="A9" s="181"/>
      <c r="B9" s="586" t="s">
        <v>112</v>
      </c>
      <c r="C9" s="587"/>
      <c r="D9" s="587"/>
      <c r="E9" s="587"/>
      <c r="F9" s="587"/>
      <c r="G9" s="587"/>
      <c r="H9" s="587"/>
      <c r="I9" s="587"/>
      <c r="J9" s="587"/>
      <c r="K9" s="505"/>
      <c r="L9" s="588" t="s">
        <v>113</v>
      </c>
      <c r="M9" s="589"/>
      <c r="N9" s="589"/>
      <c r="O9" s="589"/>
      <c r="P9" s="589"/>
      <c r="Q9" s="590"/>
      <c r="R9" s="591">
        <v>388078</v>
      </c>
      <c r="S9" s="592"/>
      <c r="T9" s="592"/>
      <c r="U9" s="592"/>
      <c r="V9" s="593"/>
      <c r="W9" s="523" t="s">
        <v>114</v>
      </c>
      <c r="X9" s="524"/>
      <c r="Y9" s="524"/>
      <c r="Z9" s="524"/>
      <c r="AA9" s="524"/>
      <c r="AB9" s="524"/>
      <c r="AC9" s="524"/>
      <c r="AD9" s="524"/>
      <c r="AE9" s="524"/>
      <c r="AF9" s="524"/>
      <c r="AG9" s="524"/>
      <c r="AH9" s="524"/>
      <c r="AI9" s="524"/>
      <c r="AJ9" s="524"/>
      <c r="AK9" s="524"/>
      <c r="AL9" s="594"/>
      <c r="AM9" s="511" t="s">
        <v>115</v>
      </c>
      <c r="AN9" s="411"/>
      <c r="AO9" s="411"/>
      <c r="AP9" s="411"/>
      <c r="AQ9" s="411"/>
      <c r="AR9" s="411"/>
      <c r="AS9" s="411"/>
      <c r="AT9" s="412"/>
      <c r="AU9" s="512" t="s">
        <v>94</v>
      </c>
      <c r="AV9" s="513"/>
      <c r="AW9" s="513"/>
      <c r="AX9" s="513"/>
      <c r="AY9" s="468" t="s">
        <v>116</v>
      </c>
      <c r="AZ9" s="469"/>
      <c r="BA9" s="469"/>
      <c r="BB9" s="469"/>
      <c r="BC9" s="469"/>
      <c r="BD9" s="469"/>
      <c r="BE9" s="469"/>
      <c r="BF9" s="469"/>
      <c r="BG9" s="469"/>
      <c r="BH9" s="469"/>
      <c r="BI9" s="469"/>
      <c r="BJ9" s="469"/>
      <c r="BK9" s="469"/>
      <c r="BL9" s="469"/>
      <c r="BM9" s="470"/>
      <c r="BN9" s="454">
        <v>-1403384</v>
      </c>
      <c r="BO9" s="455"/>
      <c r="BP9" s="455"/>
      <c r="BQ9" s="455"/>
      <c r="BR9" s="455"/>
      <c r="BS9" s="455"/>
      <c r="BT9" s="455"/>
      <c r="BU9" s="456"/>
      <c r="BV9" s="454">
        <v>5204788</v>
      </c>
      <c r="BW9" s="455"/>
      <c r="BX9" s="455"/>
      <c r="BY9" s="455"/>
      <c r="BZ9" s="455"/>
      <c r="CA9" s="455"/>
      <c r="CB9" s="455"/>
      <c r="CC9" s="456"/>
      <c r="CD9" s="494" t="s">
        <v>117</v>
      </c>
      <c r="CE9" s="414"/>
      <c r="CF9" s="414"/>
      <c r="CG9" s="414"/>
      <c r="CH9" s="414"/>
      <c r="CI9" s="414"/>
      <c r="CJ9" s="414"/>
      <c r="CK9" s="414"/>
      <c r="CL9" s="414"/>
      <c r="CM9" s="414"/>
      <c r="CN9" s="414"/>
      <c r="CO9" s="414"/>
      <c r="CP9" s="414"/>
      <c r="CQ9" s="414"/>
      <c r="CR9" s="414"/>
      <c r="CS9" s="495"/>
      <c r="CT9" s="451">
        <v>14.9</v>
      </c>
      <c r="CU9" s="452"/>
      <c r="CV9" s="452"/>
      <c r="CW9" s="452"/>
      <c r="CX9" s="452"/>
      <c r="CY9" s="452"/>
      <c r="CZ9" s="452"/>
      <c r="DA9" s="453"/>
      <c r="DB9" s="451">
        <v>14.6</v>
      </c>
      <c r="DC9" s="452"/>
      <c r="DD9" s="452"/>
      <c r="DE9" s="452"/>
      <c r="DF9" s="452"/>
      <c r="DG9" s="452"/>
      <c r="DH9" s="452"/>
      <c r="DI9" s="453"/>
    </row>
    <row r="10" spans="1:119" ht="18.75" customHeight="1" thickBot="1" x14ac:dyDescent="0.25">
      <c r="A10" s="181"/>
      <c r="B10" s="586"/>
      <c r="C10" s="587"/>
      <c r="D10" s="587"/>
      <c r="E10" s="587"/>
      <c r="F10" s="587"/>
      <c r="G10" s="587"/>
      <c r="H10" s="587"/>
      <c r="I10" s="587"/>
      <c r="J10" s="587"/>
      <c r="K10" s="505"/>
      <c r="L10" s="410" t="s">
        <v>118</v>
      </c>
      <c r="M10" s="411"/>
      <c r="N10" s="411"/>
      <c r="O10" s="411"/>
      <c r="P10" s="411"/>
      <c r="Q10" s="412"/>
      <c r="R10" s="407">
        <v>406586</v>
      </c>
      <c r="S10" s="408"/>
      <c r="T10" s="408"/>
      <c r="U10" s="408"/>
      <c r="V10" s="467"/>
      <c r="W10" s="595"/>
      <c r="X10" s="405"/>
      <c r="Y10" s="405"/>
      <c r="Z10" s="405"/>
      <c r="AA10" s="405"/>
      <c r="AB10" s="405"/>
      <c r="AC10" s="405"/>
      <c r="AD10" s="405"/>
      <c r="AE10" s="405"/>
      <c r="AF10" s="405"/>
      <c r="AG10" s="405"/>
      <c r="AH10" s="405"/>
      <c r="AI10" s="405"/>
      <c r="AJ10" s="405"/>
      <c r="AK10" s="405"/>
      <c r="AL10" s="596"/>
      <c r="AM10" s="511" t="s">
        <v>119</v>
      </c>
      <c r="AN10" s="411"/>
      <c r="AO10" s="411"/>
      <c r="AP10" s="411"/>
      <c r="AQ10" s="411"/>
      <c r="AR10" s="411"/>
      <c r="AS10" s="411"/>
      <c r="AT10" s="412"/>
      <c r="AU10" s="512" t="s">
        <v>120</v>
      </c>
      <c r="AV10" s="513"/>
      <c r="AW10" s="513"/>
      <c r="AX10" s="513"/>
      <c r="AY10" s="468" t="s">
        <v>121</v>
      </c>
      <c r="AZ10" s="469"/>
      <c r="BA10" s="469"/>
      <c r="BB10" s="469"/>
      <c r="BC10" s="469"/>
      <c r="BD10" s="469"/>
      <c r="BE10" s="469"/>
      <c r="BF10" s="469"/>
      <c r="BG10" s="469"/>
      <c r="BH10" s="469"/>
      <c r="BI10" s="469"/>
      <c r="BJ10" s="469"/>
      <c r="BK10" s="469"/>
      <c r="BL10" s="469"/>
      <c r="BM10" s="470"/>
      <c r="BN10" s="454">
        <v>137</v>
      </c>
      <c r="BO10" s="455"/>
      <c r="BP10" s="455"/>
      <c r="BQ10" s="455"/>
      <c r="BR10" s="455"/>
      <c r="BS10" s="455"/>
      <c r="BT10" s="455"/>
      <c r="BU10" s="456"/>
      <c r="BV10" s="454">
        <v>121</v>
      </c>
      <c r="BW10" s="455"/>
      <c r="BX10" s="455"/>
      <c r="BY10" s="455"/>
      <c r="BZ10" s="455"/>
      <c r="CA10" s="455"/>
      <c r="CB10" s="455"/>
      <c r="CC10" s="456"/>
      <c r="CD10" s="184" t="s">
        <v>122</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5">
      <c r="A11" s="181"/>
      <c r="B11" s="586"/>
      <c r="C11" s="587"/>
      <c r="D11" s="587"/>
      <c r="E11" s="587"/>
      <c r="F11" s="587"/>
      <c r="G11" s="587"/>
      <c r="H11" s="587"/>
      <c r="I11" s="587"/>
      <c r="J11" s="587"/>
      <c r="K11" s="505"/>
      <c r="L11" s="415" t="s">
        <v>123</v>
      </c>
      <c r="M11" s="416"/>
      <c r="N11" s="416"/>
      <c r="O11" s="416"/>
      <c r="P11" s="416"/>
      <c r="Q11" s="417"/>
      <c r="R11" s="583" t="s">
        <v>124</v>
      </c>
      <c r="S11" s="584"/>
      <c r="T11" s="584"/>
      <c r="U11" s="584"/>
      <c r="V11" s="585"/>
      <c r="W11" s="595"/>
      <c r="X11" s="405"/>
      <c r="Y11" s="405"/>
      <c r="Z11" s="405"/>
      <c r="AA11" s="405"/>
      <c r="AB11" s="405"/>
      <c r="AC11" s="405"/>
      <c r="AD11" s="405"/>
      <c r="AE11" s="405"/>
      <c r="AF11" s="405"/>
      <c r="AG11" s="405"/>
      <c r="AH11" s="405"/>
      <c r="AI11" s="405"/>
      <c r="AJ11" s="405"/>
      <c r="AK11" s="405"/>
      <c r="AL11" s="596"/>
      <c r="AM11" s="511" t="s">
        <v>125</v>
      </c>
      <c r="AN11" s="411"/>
      <c r="AO11" s="411"/>
      <c r="AP11" s="411"/>
      <c r="AQ11" s="411"/>
      <c r="AR11" s="411"/>
      <c r="AS11" s="411"/>
      <c r="AT11" s="412"/>
      <c r="AU11" s="512" t="s">
        <v>94</v>
      </c>
      <c r="AV11" s="513"/>
      <c r="AW11" s="513"/>
      <c r="AX11" s="513"/>
      <c r="AY11" s="468" t="s">
        <v>126</v>
      </c>
      <c r="AZ11" s="469"/>
      <c r="BA11" s="469"/>
      <c r="BB11" s="469"/>
      <c r="BC11" s="469"/>
      <c r="BD11" s="469"/>
      <c r="BE11" s="469"/>
      <c r="BF11" s="469"/>
      <c r="BG11" s="469"/>
      <c r="BH11" s="469"/>
      <c r="BI11" s="469"/>
      <c r="BJ11" s="469"/>
      <c r="BK11" s="469"/>
      <c r="BL11" s="469"/>
      <c r="BM11" s="470"/>
      <c r="BN11" s="454">
        <v>0</v>
      </c>
      <c r="BO11" s="455"/>
      <c r="BP11" s="455"/>
      <c r="BQ11" s="455"/>
      <c r="BR11" s="455"/>
      <c r="BS11" s="455"/>
      <c r="BT11" s="455"/>
      <c r="BU11" s="456"/>
      <c r="BV11" s="454">
        <v>46635</v>
      </c>
      <c r="BW11" s="455"/>
      <c r="BX11" s="455"/>
      <c r="BY11" s="455"/>
      <c r="BZ11" s="455"/>
      <c r="CA11" s="455"/>
      <c r="CB11" s="455"/>
      <c r="CC11" s="456"/>
      <c r="CD11" s="494" t="s">
        <v>127</v>
      </c>
      <c r="CE11" s="414"/>
      <c r="CF11" s="414"/>
      <c r="CG11" s="414"/>
      <c r="CH11" s="414"/>
      <c r="CI11" s="414"/>
      <c r="CJ11" s="414"/>
      <c r="CK11" s="414"/>
      <c r="CL11" s="414"/>
      <c r="CM11" s="414"/>
      <c r="CN11" s="414"/>
      <c r="CO11" s="414"/>
      <c r="CP11" s="414"/>
      <c r="CQ11" s="414"/>
      <c r="CR11" s="414"/>
      <c r="CS11" s="495"/>
      <c r="CT11" s="557" t="s">
        <v>128</v>
      </c>
      <c r="CU11" s="558"/>
      <c r="CV11" s="558"/>
      <c r="CW11" s="558"/>
      <c r="CX11" s="558"/>
      <c r="CY11" s="558"/>
      <c r="CZ11" s="558"/>
      <c r="DA11" s="559"/>
      <c r="DB11" s="557" t="s">
        <v>129</v>
      </c>
      <c r="DC11" s="558"/>
      <c r="DD11" s="558"/>
      <c r="DE11" s="558"/>
      <c r="DF11" s="558"/>
      <c r="DG11" s="558"/>
      <c r="DH11" s="558"/>
      <c r="DI11" s="559"/>
    </row>
    <row r="12" spans="1:119" ht="18.75" customHeight="1" x14ac:dyDescent="0.2">
      <c r="A12" s="181"/>
      <c r="B12" s="560" t="s">
        <v>130</v>
      </c>
      <c r="C12" s="561"/>
      <c r="D12" s="561"/>
      <c r="E12" s="561"/>
      <c r="F12" s="561"/>
      <c r="G12" s="561"/>
      <c r="H12" s="561"/>
      <c r="I12" s="561"/>
      <c r="J12" s="561"/>
      <c r="K12" s="562"/>
      <c r="L12" s="569" t="s">
        <v>131</v>
      </c>
      <c r="M12" s="570"/>
      <c r="N12" s="570"/>
      <c r="O12" s="570"/>
      <c r="P12" s="570"/>
      <c r="Q12" s="571"/>
      <c r="R12" s="572">
        <v>388197</v>
      </c>
      <c r="S12" s="573"/>
      <c r="T12" s="573"/>
      <c r="U12" s="573"/>
      <c r="V12" s="574"/>
      <c r="W12" s="575" t="s">
        <v>1</v>
      </c>
      <c r="X12" s="513"/>
      <c r="Y12" s="513"/>
      <c r="Z12" s="513"/>
      <c r="AA12" s="513"/>
      <c r="AB12" s="576"/>
      <c r="AC12" s="577" t="s">
        <v>132</v>
      </c>
      <c r="AD12" s="578"/>
      <c r="AE12" s="578"/>
      <c r="AF12" s="578"/>
      <c r="AG12" s="579"/>
      <c r="AH12" s="577" t="s">
        <v>133</v>
      </c>
      <c r="AI12" s="578"/>
      <c r="AJ12" s="578"/>
      <c r="AK12" s="578"/>
      <c r="AL12" s="580"/>
      <c r="AM12" s="511" t="s">
        <v>134</v>
      </c>
      <c r="AN12" s="411"/>
      <c r="AO12" s="411"/>
      <c r="AP12" s="411"/>
      <c r="AQ12" s="411"/>
      <c r="AR12" s="411"/>
      <c r="AS12" s="411"/>
      <c r="AT12" s="412"/>
      <c r="AU12" s="512" t="s">
        <v>135</v>
      </c>
      <c r="AV12" s="513"/>
      <c r="AW12" s="513"/>
      <c r="AX12" s="513"/>
      <c r="AY12" s="468" t="s">
        <v>136</v>
      </c>
      <c r="AZ12" s="469"/>
      <c r="BA12" s="469"/>
      <c r="BB12" s="469"/>
      <c r="BC12" s="469"/>
      <c r="BD12" s="469"/>
      <c r="BE12" s="469"/>
      <c r="BF12" s="469"/>
      <c r="BG12" s="469"/>
      <c r="BH12" s="469"/>
      <c r="BI12" s="469"/>
      <c r="BJ12" s="469"/>
      <c r="BK12" s="469"/>
      <c r="BL12" s="469"/>
      <c r="BM12" s="470"/>
      <c r="BN12" s="454">
        <v>2311375</v>
      </c>
      <c r="BO12" s="455"/>
      <c r="BP12" s="455"/>
      <c r="BQ12" s="455"/>
      <c r="BR12" s="455"/>
      <c r="BS12" s="455"/>
      <c r="BT12" s="455"/>
      <c r="BU12" s="456"/>
      <c r="BV12" s="454">
        <v>35682</v>
      </c>
      <c r="BW12" s="455"/>
      <c r="BX12" s="455"/>
      <c r="BY12" s="455"/>
      <c r="BZ12" s="455"/>
      <c r="CA12" s="455"/>
      <c r="CB12" s="455"/>
      <c r="CC12" s="456"/>
      <c r="CD12" s="494" t="s">
        <v>137</v>
      </c>
      <c r="CE12" s="414"/>
      <c r="CF12" s="414"/>
      <c r="CG12" s="414"/>
      <c r="CH12" s="414"/>
      <c r="CI12" s="414"/>
      <c r="CJ12" s="414"/>
      <c r="CK12" s="414"/>
      <c r="CL12" s="414"/>
      <c r="CM12" s="414"/>
      <c r="CN12" s="414"/>
      <c r="CO12" s="414"/>
      <c r="CP12" s="414"/>
      <c r="CQ12" s="414"/>
      <c r="CR12" s="414"/>
      <c r="CS12" s="495"/>
      <c r="CT12" s="557" t="s">
        <v>129</v>
      </c>
      <c r="CU12" s="558"/>
      <c r="CV12" s="558"/>
      <c r="CW12" s="558"/>
      <c r="CX12" s="558"/>
      <c r="CY12" s="558"/>
      <c r="CZ12" s="558"/>
      <c r="DA12" s="559"/>
      <c r="DB12" s="557" t="s">
        <v>138</v>
      </c>
      <c r="DC12" s="558"/>
      <c r="DD12" s="558"/>
      <c r="DE12" s="558"/>
      <c r="DF12" s="558"/>
      <c r="DG12" s="558"/>
      <c r="DH12" s="558"/>
      <c r="DI12" s="559"/>
    </row>
    <row r="13" spans="1:119" ht="18.75" customHeight="1" x14ac:dyDescent="0.2">
      <c r="A13" s="181"/>
      <c r="B13" s="563"/>
      <c r="C13" s="564"/>
      <c r="D13" s="564"/>
      <c r="E13" s="564"/>
      <c r="F13" s="564"/>
      <c r="G13" s="564"/>
      <c r="H13" s="564"/>
      <c r="I13" s="564"/>
      <c r="J13" s="564"/>
      <c r="K13" s="565"/>
      <c r="L13" s="190"/>
      <c r="M13" s="538" t="s">
        <v>139</v>
      </c>
      <c r="N13" s="539"/>
      <c r="O13" s="539"/>
      <c r="P13" s="539"/>
      <c r="Q13" s="540"/>
      <c r="R13" s="541">
        <v>381827</v>
      </c>
      <c r="S13" s="542"/>
      <c r="T13" s="542"/>
      <c r="U13" s="542"/>
      <c r="V13" s="543"/>
      <c r="W13" s="544" t="s">
        <v>140</v>
      </c>
      <c r="X13" s="440"/>
      <c r="Y13" s="440"/>
      <c r="Z13" s="440"/>
      <c r="AA13" s="440"/>
      <c r="AB13" s="441"/>
      <c r="AC13" s="407">
        <v>1552</v>
      </c>
      <c r="AD13" s="408"/>
      <c r="AE13" s="408"/>
      <c r="AF13" s="408"/>
      <c r="AG13" s="409"/>
      <c r="AH13" s="407">
        <v>1692</v>
      </c>
      <c r="AI13" s="408"/>
      <c r="AJ13" s="408"/>
      <c r="AK13" s="408"/>
      <c r="AL13" s="467"/>
      <c r="AM13" s="511" t="s">
        <v>141</v>
      </c>
      <c r="AN13" s="411"/>
      <c r="AO13" s="411"/>
      <c r="AP13" s="411"/>
      <c r="AQ13" s="411"/>
      <c r="AR13" s="411"/>
      <c r="AS13" s="411"/>
      <c r="AT13" s="412"/>
      <c r="AU13" s="512" t="s">
        <v>142</v>
      </c>
      <c r="AV13" s="513"/>
      <c r="AW13" s="513"/>
      <c r="AX13" s="513"/>
      <c r="AY13" s="468" t="s">
        <v>143</v>
      </c>
      <c r="AZ13" s="469"/>
      <c r="BA13" s="469"/>
      <c r="BB13" s="469"/>
      <c r="BC13" s="469"/>
      <c r="BD13" s="469"/>
      <c r="BE13" s="469"/>
      <c r="BF13" s="469"/>
      <c r="BG13" s="469"/>
      <c r="BH13" s="469"/>
      <c r="BI13" s="469"/>
      <c r="BJ13" s="469"/>
      <c r="BK13" s="469"/>
      <c r="BL13" s="469"/>
      <c r="BM13" s="470"/>
      <c r="BN13" s="454">
        <v>-3714622</v>
      </c>
      <c r="BO13" s="455"/>
      <c r="BP13" s="455"/>
      <c r="BQ13" s="455"/>
      <c r="BR13" s="455"/>
      <c r="BS13" s="455"/>
      <c r="BT13" s="455"/>
      <c r="BU13" s="456"/>
      <c r="BV13" s="454">
        <v>5215862</v>
      </c>
      <c r="BW13" s="455"/>
      <c r="BX13" s="455"/>
      <c r="BY13" s="455"/>
      <c r="BZ13" s="455"/>
      <c r="CA13" s="455"/>
      <c r="CB13" s="455"/>
      <c r="CC13" s="456"/>
      <c r="CD13" s="494" t="s">
        <v>144</v>
      </c>
      <c r="CE13" s="414"/>
      <c r="CF13" s="414"/>
      <c r="CG13" s="414"/>
      <c r="CH13" s="414"/>
      <c r="CI13" s="414"/>
      <c r="CJ13" s="414"/>
      <c r="CK13" s="414"/>
      <c r="CL13" s="414"/>
      <c r="CM13" s="414"/>
      <c r="CN13" s="414"/>
      <c r="CO13" s="414"/>
      <c r="CP13" s="414"/>
      <c r="CQ13" s="414"/>
      <c r="CR13" s="414"/>
      <c r="CS13" s="495"/>
      <c r="CT13" s="451">
        <v>5.5</v>
      </c>
      <c r="CU13" s="452"/>
      <c r="CV13" s="452"/>
      <c r="CW13" s="452"/>
      <c r="CX13" s="452"/>
      <c r="CY13" s="452"/>
      <c r="CZ13" s="452"/>
      <c r="DA13" s="453"/>
      <c r="DB13" s="451">
        <v>5.9</v>
      </c>
      <c r="DC13" s="452"/>
      <c r="DD13" s="452"/>
      <c r="DE13" s="452"/>
      <c r="DF13" s="452"/>
      <c r="DG13" s="452"/>
      <c r="DH13" s="452"/>
      <c r="DI13" s="453"/>
    </row>
    <row r="14" spans="1:119" ht="18.75" customHeight="1" thickBot="1" x14ac:dyDescent="0.25">
      <c r="A14" s="181"/>
      <c r="B14" s="563"/>
      <c r="C14" s="564"/>
      <c r="D14" s="564"/>
      <c r="E14" s="564"/>
      <c r="F14" s="564"/>
      <c r="G14" s="564"/>
      <c r="H14" s="564"/>
      <c r="I14" s="564"/>
      <c r="J14" s="564"/>
      <c r="K14" s="565"/>
      <c r="L14" s="528" t="s">
        <v>145</v>
      </c>
      <c r="M14" s="581"/>
      <c r="N14" s="581"/>
      <c r="O14" s="581"/>
      <c r="P14" s="581"/>
      <c r="Q14" s="582"/>
      <c r="R14" s="541">
        <v>392817</v>
      </c>
      <c r="S14" s="542"/>
      <c r="T14" s="542"/>
      <c r="U14" s="542"/>
      <c r="V14" s="543"/>
      <c r="W14" s="545"/>
      <c r="X14" s="443"/>
      <c r="Y14" s="443"/>
      <c r="Z14" s="443"/>
      <c r="AA14" s="443"/>
      <c r="AB14" s="444"/>
      <c r="AC14" s="534">
        <v>0.9</v>
      </c>
      <c r="AD14" s="535"/>
      <c r="AE14" s="535"/>
      <c r="AF14" s="535"/>
      <c r="AG14" s="536"/>
      <c r="AH14" s="534">
        <v>1</v>
      </c>
      <c r="AI14" s="535"/>
      <c r="AJ14" s="535"/>
      <c r="AK14" s="535"/>
      <c r="AL14" s="537"/>
      <c r="AM14" s="511"/>
      <c r="AN14" s="411"/>
      <c r="AO14" s="411"/>
      <c r="AP14" s="411"/>
      <c r="AQ14" s="411"/>
      <c r="AR14" s="411"/>
      <c r="AS14" s="411"/>
      <c r="AT14" s="412"/>
      <c r="AU14" s="512"/>
      <c r="AV14" s="513"/>
      <c r="AW14" s="513"/>
      <c r="AX14" s="513"/>
      <c r="AY14" s="468"/>
      <c r="AZ14" s="469"/>
      <c r="BA14" s="469"/>
      <c r="BB14" s="469"/>
      <c r="BC14" s="469"/>
      <c r="BD14" s="469"/>
      <c r="BE14" s="469"/>
      <c r="BF14" s="469"/>
      <c r="BG14" s="469"/>
      <c r="BH14" s="469"/>
      <c r="BI14" s="469"/>
      <c r="BJ14" s="469"/>
      <c r="BK14" s="469"/>
      <c r="BL14" s="469"/>
      <c r="BM14" s="470"/>
      <c r="BN14" s="454"/>
      <c r="BO14" s="455"/>
      <c r="BP14" s="455"/>
      <c r="BQ14" s="455"/>
      <c r="BR14" s="455"/>
      <c r="BS14" s="455"/>
      <c r="BT14" s="455"/>
      <c r="BU14" s="456"/>
      <c r="BV14" s="454"/>
      <c r="BW14" s="455"/>
      <c r="BX14" s="455"/>
      <c r="BY14" s="455"/>
      <c r="BZ14" s="455"/>
      <c r="CA14" s="455"/>
      <c r="CB14" s="455"/>
      <c r="CC14" s="456"/>
      <c r="CD14" s="491" t="s">
        <v>146</v>
      </c>
      <c r="CE14" s="492"/>
      <c r="CF14" s="492"/>
      <c r="CG14" s="492"/>
      <c r="CH14" s="492"/>
      <c r="CI14" s="492"/>
      <c r="CJ14" s="492"/>
      <c r="CK14" s="492"/>
      <c r="CL14" s="492"/>
      <c r="CM14" s="492"/>
      <c r="CN14" s="492"/>
      <c r="CO14" s="492"/>
      <c r="CP14" s="492"/>
      <c r="CQ14" s="492"/>
      <c r="CR14" s="492"/>
      <c r="CS14" s="493"/>
      <c r="CT14" s="551">
        <v>17.100000000000001</v>
      </c>
      <c r="CU14" s="552"/>
      <c r="CV14" s="552"/>
      <c r="CW14" s="552"/>
      <c r="CX14" s="552"/>
      <c r="CY14" s="552"/>
      <c r="CZ14" s="552"/>
      <c r="DA14" s="553"/>
      <c r="DB14" s="551">
        <v>22.2</v>
      </c>
      <c r="DC14" s="552"/>
      <c r="DD14" s="552"/>
      <c r="DE14" s="552"/>
      <c r="DF14" s="552"/>
      <c r="DG14" s="552"/>
      <c r="DH14" s="552"/>
      <c r="DI14" s="553"/>
    </row>
    <row r="15" spans="1:119" ht="18.75" customHeight="1" x14ac:dyDescent="0.2">
      <c r="A15" s="181"/>
      <c r="B15" s="563"/>
      <c r="C15" s="564"/>
      <c r="D15" s="564"/>
      <c r="E15" s="564"/>
      <c r="F15" s="564"/>
      <c r="G15" s="564"/>
      <c r="H15" s="564"/>
      <c r="I15" s="564"/>
      <c r="J15" s="564"/>
      <c r="K15" s="565"/>
      <c r="L15" s="190"/>
      <c r="M15" s="538" t="s">
        <v>147</v>
      </c>
      <c r="N15" s="539"/>
      <c r="O15" s="539"/>
      <c r="P15" s="539"/>
      <c r="Q15" s="540"/>
      <c r="R15" s="541">
        <v>386785</v>
      </c>
      <c r="S15" s="542"/>
      <c r="T15" s="542"/>
      <c r="U15" s="542"/>
      <c r="V15" s="543"/>
      <c r="W15" s="544" t="s">
        <v>148</v>
      </c>
      <c r="X15" s="440"/>
      <c r="Y15" s="440"/>
      <c r="Z15" s="440"/>
      <c r="AA15" s="440"/>
      <c r="AB15" s="441"/>
      <c r="AC15" s="407">
        <v>28631</v>
      </c>
      <c r="AD15" s="408"/>
      <c r="AE15" s="408"/>
      <c r="AF15" s="408"/>
      <c r="AG15" s="409"/>
      <c r="AH15" s="407">
        <v>29976</v>
      </c>
      <c r="AI15" s="408"/>
      <c r="AJ15" s="408"/>
      <c r="AK15" s="408"/>
      <c r="AL15" s="467"/>
      <c r="AM15" s="511"/>
      <c r="AN15" s="411"/>
      <c r="AO15" s="411"/>
      <c r="AP15" s="411"/>
      <c r="AQ15" s="411"/>
      <c r="AR15" s="411"/>
      <c r="AS15" s="411"/>
      <c r="AT15" s="412"/>
      <c r="AU15" s="512"/>
      <c r="AV15" s="513"/>
      <c r="AW15" s="513"/>
      <c r="AX15" s="513"/>
      <c r="AY15" s="480" t="s">
        <v>149</v>
      </c>
      <c r="AZ15" s="481"/>
      <c r="BA15" s="481"/>
      <c r="BB15" s="481"/>
      <c r="BC15" s="481"/>
      <c r="BD15" s="481"/>
      <c r="BE15" s="481"/>
      <c r="BF15" s="481"/>
      <c r="BG15" s="481"/>
      <c r="BH15" s="481"/>
      <c r="BI15" s="481"/>
      <c r="BJ15" s="481"/>
      <c r="BK15" s="481"/>
      <c r="BL15" s="481"/>
      <c r="BM15" s="482"/>
      <c r="BN15" s="483">
        <v>50586105</v>
      </c>
      <c r="BO15" s="484"/>
      <c r="BP15" s="484"/>
      <c r="BQ15" s="484"/>
      <c r="BR15" s="484"/>
      <c r="BS15" s="484"/>
      <c r="BT15" s="484"/>
      <c r="BU15" s="485"/>
      <c r="BV15" s="483">
        <v>49760363</v>
      </c>
      <c r="BW15" s="484"/>
      <c r="BX15" s="484"/>
      <c r="BY15" s="484"/>
      <c r="BZ15" s="484"/>
      <c r="CA15" s="484"/>
      <c r="CB15" s="484"/>
      <c r="CC15" s="485"/>
      <c r="CD15" s="554" t="s">
        <v>150</v>
      </c>
      <c r="CE15" s="555"/>
      <c r="CF15" s="555"/>
      <c r="CG15" s="555"/>
      <c r="CH15" s="555"/>
      <c r="CI15" s="555"/>
      <c r="CJ15" s="555"/>
      <c r="CK15" s="555"/>
      <c r="CL15" s="555"/>
      <c r="CM15" s="555"/>
      <c r="CN15" s="555"/>
      <c r="CO15" s="555"/>
      <c r="CP15" s="555"/>
      <c r="CQ15" s="555"/>
      <c r="CR15" s="555"/>
      <c r="CS15" s="556"/>
      <c r="CT15" s="191"/>
      <c r="CU15" s="192"/>
      <c r="CV15" s="192"/>
      <c r="CW15" s="192"/>
      <c r="CX15" s="192"/>
      <c r="CY15" s="192"/>
      <c r="CZ15" s="192"/>
      <c r="DA15" s="193"/>
      <c r="DB15" s="191"/>
      <c r="DC15" s="192"/>
      <c r="DD15" s="192"/>
      <c r="DE15" s="192"/>
      <c r="DF15" s="192"/>
      <c r="DG15" s="192"/>
      <c r="DH15" s="192"/>
      <c r="DI15" s="193"/>
    </row>
    <row r="16" spans="1:119" ht="18.75" customHeight="1" x14ac:dyDescent="0.2">
      <c r="A16" s="181"/>
      <c r="B16" s="563"/>
      <c r="C16" s="564"/>
      <c r="D16" s="564"/>
      <c r="E16" s="564"/>
      <c r="F16" s="564"/>
      <c r="G16" s="564"/>
      <c r="H16" s="564"/>
      <c r="I16" s="564"/>
      <c r="J16" s="564"/>
      <c r="K16" s="565"/>
      <c r="L16" s="528" t="s">
        <v>151</v>
      </c>
      <c r="M16" s="529"/>
      <c r="N16" s="529"/>
      <c r="O16" s="529"/>
      <c r="P16" s="529"/>
      <c r="Q16" s="530"/>
      <c r="R16" s="531" t="s">
        <v>152</v>
      </c>
      <c r="S16" s="532"/>
      <c r="T16" s="532"/>
      <c r="U16" s="532"/>
      <c r="V16" s="533"/>
      <c r="W16" s="545"/>
      <c r="X16" s="443"/>
      <c r="Y16" s="443"/>
      <c r="Z16" s="443"/>
      <c r="AA16" s="443"/>
      <c r="AB16" s="444"/>
      <c r="AC16" s="534">
        <v>17.100000000000001</v>
      </c>
      <c r="AD16" s="535"/>
      <c r="AE16" s="535"/>
      <c r="AF16" s="535"/>
      <c r="AG16" s="536"/>
      <c r="AH16" s="534">
        <v>18</v>
      </c>
      <c r="AI16" s="535"/>
      <c r="AJ16" s="535"/>
      <c r="AK16" s="535"/>
      <c r="AL16" s="537"/>
      <c r="AM16" s="511"/>
      <c r="AN16" s="411"/>
      <c r="AO16" s="411"/>
      <c r="AP16" s="411"/>
      <c r="AQ16" s="411"/>
      <c r="AR16" s="411"/>
      <c r="AS16" s="411"/>
      <c r="AT16" s="412"/>
      <c r="AU16" s="512"/>
      <c r="AV16" s="513"/>
      <c r="AW16" s="513"/>
      <c r="AX16" s="513"/>
      <c r="AY16" s="468" t="s">
        <v>153</v>
      </c>
      <c r="AZ16" s="469"/>
      <c r="BA16" s="469"/>
      <c r="BB16" s="469"/>
      <c r="BC16" s="469"/>
      <c r="BD16" s="469"/>
      <c r="BE16" s="469"/>
      <c r="BF16" s="469"/>
      <c r="BG16" s="469"/>
      <c r="BH16" s="469"/>
      <c r="BI16" s="469"/>
      <c r="BJ16" s="469"/>
      <c r="BK16" s="469"/>
      <c r="BL16" s="469"/>
      <c r="BM16" s="470"/>
      <c r="BN16" s="454">
        <v>67861847</v>
      </c>
      <c r="BO16" s="455"/>
      <c r="BP16" s="455"/>
      <c r="BQ16" s="455"/>
      <c r="BR16" s="455"/>
      <c r="BS16" s="455"/>
      <c r="BT16" s="455"/>
      <c r="BU16" s="456"/>
      <c r="BV16" s="454">
        <v>65805631</v>
      </c>
      <c r="BW16" s="455"/>
      <c r="BX16" s="455"/>
      <c r="BY16" s="455"/>
      <c r="BZ16" s="455"/>
      <c r="CA16" s="455"/>
      <c r="CB16" s="455"/>
      <c r="CC16" s="456"/>
      <c r="CD16" s="194"/>
      <c r="CE16" s="486"/>
      <c r="CF16" s="486"/>
      <c r="CG16" s="486"/>
      <c r="CH16" s="486"/>
      <c r="CI16" s="486"/>
      <c r="CJ16" s="486"/>
      <c r="CK16" s="486"/>
      <c r="CL16" s="486"/>
      <c r="CM16" s="486"/>
      <c r="CN16" s="486"/>
      <c r="CO16" s="486"/>
      <c r="CP16" s="486"/>
      <c r="CQ16" s="486"/>
      <c r="CR16" s="486"/>
      <c r="CS16" s="487"/>
      <c r="CT16" s="451"/>
      <c r="CU16" s="452"/>
      <c r="CV16" s="452"/>
      <c r="CW16" s="452"/>
      <c r="CX16" s="452"/>
      <c r="CY16" s="452"/>
      <c r="CZ16" s="452"/>
      <c r="DA16" s="453"/>
      <c r="DB16" s="451"/>
      <c r="DC16" s="452"/>
      <c r="DD16" s="452"/>
      <c r="DE16" s="452"/>
      <c r="DF16" s="452"/>
      <c r="DG16" s="452"/>
      <c r="DH16" s="452"/>
      <c r="DI16" s="453"/>
    </row>
    <row r="17" spans="1:113" ht="18.75" customHeight="1" thickBot="1" x14ac:dyDescent="0.25">
      <c r="A17" s="181"/>
      <c r="B17" s="566"/>
      <c r="C17" s="567"/>
      <c r="D17" s="567"/>
      <c r="E17" s="567"/>
      <c r="F17" s="567"/>
      <c r="G17" s="567"/>
      <c r="H17" s="567"/>
      <c r="I17" s="567"/>
      <c r="J17" s="567"/>
      <c r="K17" s="568"/>
      <c r="L17" s="195"/>
      <c r="M17" s="547" t="s">
        <v>154</v>
      </c>
      <c r="N17" s="548"/>
      <c r="O17" s="548"/>
      <c r="P17" s="548"/>
      <c r="Q17" s="549"/>
      <c r="R17" s="531" t="s">
        <v>155</v>
      </c>
      <c r="S17" s="532"/>
      <c r="T17" s="532"/>
      <c r="U17" s="532"/>
      <c r="V17" s="533"/>
      <c r="W17" s="544" t="s">
        <v>156</v>
      </c>
      <c r="X17" s="440"/>
      <c r="Y17" s="440"/>
      <c r="Z17" s="440"/>
      <c r="AA17" s="440"/>
      <c r="AB17" s="441"/>
      <c r="AC17" s="407">
        <v>136821</v>
      </c>
      <c r="AD17" s="408"/>
      <c r="AE17" s="408"/>
      <c r="AF17" s="408"/>
      <c r="AG17" s="409"/>
      <c r="AH17" s="407">
        <v>134574</v>
      </c>
      <c r="AI17" s="408"/>
      <c r="AJ17" s="408"/>
      <c r="AK17" s="408"/>
      <c r="AL17" s="467"/>
      <c r="AM17" s="511"/>
      <c r="AN17" s="411"/>
      <c r="AO17" s="411"/>
      <c r="AP17" s="411"/>
      <c r="AQ17" s="411"/>
      <c r="AR17" s="411"/>
      <c r="AS17" s="411"/>
      <c r="AT17" s="412"/>
      <c r="AU17" s="512"/>
      <c r="AV17" s="513"/>
      <c r="AW17" s="513"/>
      <c r="AX17" s="513"/>
      <c r="AY17" s="468" t="s">
        <v>157</v>
      </c>
      <c r="AZ17" s="469"/>
      <c r="BA17" s="469"/>
      <c r="BB17" s="469"/>
      <c r="BC17" s="469"/>
      <c r="BD17" s="469"/>
      <c r="BE17" s="469"/>
      <c r="BF17" s="469"/>
      <c r="BG17" s="469"/>
      <c r="BH17" s="469"/>
      <c r="BI17" s="469"/>
      <c r="BJ17" s="469"/>
      <c r="BK17" s="469"/>
      <c r="BL17" s="469"/>
      <c r="BM17" s="470"/>
      <c r="BN17" s="454">
        <v>64292652</v>
      </c>
      <c r="BO17" s="455"/>
      <c r="BP17" s="455"/>
      <c r="BQ17" s="455"/>
      <c r="BR17" s="455"/>
      <c r="BS17" s="455"/>
      <c r="BT17" s="455"/>
      <c r="BU17" s="456"/>
      <c r="BV17" s="454">
        <v>63165723</v>
      </c>
      <c r="BW17" s="455"/>
      <c r="BX17" s="455"/>
      <c r="BY17" s="455"/>
      <c r="BZ17" s="455"/>
      <c r="CA17" s="455"/>
      <c r="CB17" s="455"/>
      <c r="CC17" s="456"/>
      <c r="CD17" s="194"/>
      <c r="CE17" s="486"/>
      <c r="CF17" s="486"/>
      <c r="CG17" s="486"/>
      <c r="CH17" s="486"/>
      <c r="CI17" s="486"/>
      <c r="CJ17" s="486"/>
      <c r="CK17" s="486"/>
      <c r="CL17" s="486"/>
      <c r="CM17" s="486"/>
      <c r="CN17" s="486"/>
      <c r="CO17" s="486"/>
      <c r="CP17" s="486"/>
      <c r="CQ17" s="486"/>
      <c r="CR17" s="486"/>
      <c r="CS17" s="487"/>
      <c r="CT17" s="451"/>
      <c r="CU17" s="452"/>
      <c r="CV17" s="452"/>
      <c r="CW17" s="452"/>
      <c r="CX17" s="452"/>
      <c r="CY17" s="452"/>
      <c r="CZ17" s="452"/>
      <c r="DA17" s="453"/>
      <c r="DB17" s="451"/>
      <c r="DC17" s="452"/>
      <c r="DD17" s="452"/>
      <c r="DE17" s="452"/>
      <c r="DF17" s="452"/>
      <c r="DG17" s="452"/>
      <c r="DH17" s="452"/>
      <c r="DI17" s="453"/>
    </row>
    <row r="18" spans="1:113" ht="18.75" customHeight="1" thickBot="1" x14ac:dyDescent="0.25">
      <c r="A18" s="181"/>
      <c r="B18" s="504" t="s">
        <v>158</v>
      </c>
      <c r="C18" s="505"/>
      <c r="D18" s="505"/>
      <c r="E18" s="506"/>
      <c r="F18" s="506"/>
      <c r="G18" s="506"/>
      <c r="H18" s="506"/>
      <c r="I18" s="506"/>
      <c r="J18" s="506"/>
      <c r="K18" s="506"/>
      <c r="L18" s="507">
        <v>100.81</v>
      </c>
      <c r="M18" s="507"/>
      <c r="N18" s="507"/>
      <c r="O18" s="507"/>
      <c r="P18" s="507"/>
      <c r="Q18" s="507"/>
      <c r="R18" s="508"/>
      <c r="S18" s="508"/>
      <c r="T18" s="508"/>
      <c r="U18" s="508"/>
      <c r="V18" s="509"/>
      <c r="W18" s="525"/>
      <c r="X18" s="526"/>
      <c r="Y18" s="526"/>
      <c r="Z18" s="526"/>
      <c r="AA18" s="526"/>
      <c r="AB18" s="550"/>
      <c r="AC18" s="424">
        <v>81.900000000000006</v>
      </c>
      <c r="AD18" s="425"/>
      <c r="AE18" s="425"/>
      <c r="AF18" s="425"/>
      <c r="AG18" s="510"/>
      <c r="AH18" s="424">
        <v>81</v>
      </c>
      <c r="AI18" s="425"/>
      <c r="AJ18" s="425"/>
      <c r="AK18" s="425"/>
      <c r="AL18" s="426"/>
      <c r="AM18" s="511"/>
      <c r="AN18" s="411"/>
      <c r="AO18" s="411"/>
      <c r="AP18" s="411"/>
      <c r="AQ18" s="411"/>
      <c r="AR18" s="411"/>
      <c r="AS18" s="411"/>
      <c r="AT18" s="412"/>
      <c r="AU18" s="512"/>
      <c r="AV18" s="513"/>
      <c r="AW18" s="513"/>
      <c r="AX18" s="513"/>
      <c r="AY18" s="468" t="s">
        <v>159</v>
      </c>
      <c r="AZ18" s="469"/>
      <c r="BA18" s="469"/>
      <c r="BB18" s="469"/>
      <c r="BC18" s="469"/>
      <c r="BD18" s="469"/>
      <c r="BE18" s="469"/>
      <c r="BF18" s="469"/>
      <c r="BG18" s="469"/>
      <c r="BH18" s="469"/>
      <c r="BI18" s="469"/>
      <c r="BJ18" s="469"/>
      <c r="BK18" s="469"/>
      <c r="BL18" s="469"/>
      <c r="BM18" s="470"/>
      <c r="BN18" s="454">
        <v>89617714</v>
      </c>
      <c r="BO18" s="455"/>
      <c r="BP18" s="455"/>
      <c r="BQ18" s="455"/>
      <c r="BR18" s="455"/>
      <c r="BS18" s="455"/>
      <c r="BT18" s="455"/>
      <c r="BU18" s="456"/>
      <c r="BV18" s="454">
        <v>88181075</v>
      </c>
      <c r="BW18" s="455"/>
      <c r="BX18" s="455"/>
      <c r="BY18" s="455"/>
      <c r="BZ18" s="455"/>
      <c r="CA18" s="455"/>
      <c r="CB18" s="455"/>
      <c r="CC18" s="456"/>
      <c r="CD18" s="194"/>
      <c r="CE18" s="486"/>
      <c r="CF18" s="486"/>
      <c r="CG18" s="486"/>
      <c r="CH18" s="486"/>
      <c r="CI18" s="486"/>
      <c r="CJ18" s="486"/>
      <c r="CK18" s="486"/>
      <c r="CL18" s="486"/>
      <c r="CM18" s="486"/>
      <c r="CN18" s="486"/>
      <c r="CO18" s="486"/>
      <c r="CP18" s="486"/>
      <c r="CQ18" s="486"/>
      <c r="CR18" s="486"/>
      <c r="CS18" s="487"/>
      <c r="CT18" s="451"/>
      <c r="CU18" s="452"/>
      <c r="CV18" s="452"/>
      <c r="CW18" s="452"/>
      <c r="CX18" s="452"/>
      <c r="CY18" s="452"/>
      <c r="CZ18" s="452"/>
      <c r="DA18" s="453"/>
      <c r="DB18" s="451"/>
      <c r="DC18" s="452"/>
      <c r="DD18" s="452"/>
      <c r="DE18" s="452"/>
      <c r="DF18" s="452"/>
      <c r="DG18" s="452"/>
      <c r="DH18" s="452"/>
      <c r="DI18" s="453"/>
    </row>
    <row r="19" spans="1:113" ht="18.75" customHeight="1" thickBot="1" x14ac:dyDescent="0.25">
      <c r="A19" s="181"/>
      <c r="B19" s="504" t="s">
        <v>160</v>
      </c>
      <c r="C19" s="505"/>
      <c r="D19" s="505"/>
      <c r="E19" s="506"/>
      <c r="F19" s="506"/>
      <c r="G19" s="506"/>
      <c r="H19" s="506"/>
      <c r="I19" s="506"/>
      <c r="J19" s="506"/>
      <c r="K19" s="506"/>
      <c r="L19" s="514">
        <v>3850</v>
      </c>
      <c r="M19" s="514"/>
      <c r="N19" s="514"/>
      <c r="O19" s="514"/>
      <c r="P19" s="514"/>
      <c r="Q19" s="514"/>
      <c r="R19" s="515"/>
      <c r="S19" s="515"/>
      <c r="T19" s="515"/>
      <c r="U19" s="515"/>
      <c r="V19" s="516"/>
      <c r="W19" s="523"/>
      <c r="X19" s="524"/>
      <c r="Y19" s="524"/>
      <c r="Z19" s="524"/>
      <c r="AA19" s="524"/>
      <c r="AB19" s="524"/>
      <c r="AC19" s="527"/>
      <c r="AD19" s="527"/>
      <c r="AE19" s="527"/>
      <c r="AF19" s="527"/>
      <c r="AG19" s="527"/>
      <c r="AH19" s="527"/>
      <c r="AI19" s="527"/>
      <c r="AJ19" s="527"/>
      <c r="AK19" s="527"/>
      <c r="AL19" s="546"/>
      <c r="AM19" s="511"/>
      <c r="AN19" s="411"/>
      <c r="AO19" s="411"/>
      <c r="AP19" s="411"/>
      <c r="AQ19" s="411"/>
      <c r="AR19" s="411"/>
      <c r="AS19" s="411"/>
      <c r="AT19" s="412"/>
      <c r="AU19" s="512"/>
      <c r="AV19" s="513"/>
      <c r="AW19" s="513"/>
      <c r="AX19" s="513"/>
      <c r="AY19" s="468" t="s">
        <v>161</v>
      </c>
      <c r="AZ19" s="469"/>
      <c r="BA19" s="469"/>
      <c r="BB19" s="469"/>
      <c r="BC19" s="469"/>
      <c r="BD19" s="469"/>
      <c r="BE19" s="469"/>
      <c r="BF19" s="469"/>
      <c r="BG19" s="469"/>
      <c r="BH19" s="469"/>
      <c r="BI19" s="469"/>
      <c r="BJ19" s="469"/>
      <c r="BK19" s="469"/>
      <c r="BL19" s="469"/>
      <c r="BM19" s="470"/>
      <c r="BN19" s="454">
        <v>113537520</v>
      </c>
      <c r="BO19" s="455"/>
      <c r="BP19" s="455"/>
      <c r="BQ19" s="455"/>
      <c r="BR19" s="455"/>
      <c r="BS19" s="455"/>
      <c r="BT19" s="455"/>
      <c r="BU19" s="456"/>
      <c r="BV19" s="454">
        <v>110399312</v>
      </c>
      <c r="BW19" s="455"/>
      <c r="BX19" s="455"/>
      <c r="BY19" s="455"/>
      <c r="BZ19" s="455"/>
      <c r="CA19" s="455"/>
      <c r="CB19" s="455"/>
      <c r="CC19" s="456"/>
      <c r="CD19" s="194"/>
      <c r="CE19" s="486"/>
      <c r="CF19" s="486"/>
      <c r="CG19" s="486"/>
      <c r="CH19" s="486"/>
      <c r="CI19" s="486"/>
      <c r="CJ19" s="486"/>
      <c r="CK19" s="486"/>
      <c r="CL19" s="486"/>
      <c r="CM19" s="486"/>
      <c r="CN19" s="486"/>
      <c r="CO19" s="486"/>
      <c r="CP19" s="486"/>
      <c r="CQ19" s="486"/>
      <c r="CR19" s="486"/>
      <c r="CS19" s="487"/>
      <c r="CT19" s="451"/>
      <c r="CU19" s="452"/>
      <c r="CV19" s="452"/>
      <c r="CW19" s="452"/>
      <c r="CX19" s="452"/>
      <c r="CY19" s="452"/>
      <c r="CZ19" s="452"/>
      <c r="DA19" s="453"/>
      <c r="DB19" s="451"/>
      <c r="DC19" s="452"/>
      <c r="DD19" s="452"/>
      <c r="DE19" s="452"/>
      <c r="DF19" s="452"/>
      <c r="DG19" s="452"/>
      <c r="DH19" s="452"/>
      <c r="DI19" s="453"/>
    </row>
    <row r="20" spans="1:113" ht="18.75" customHeight="1" thickBot="1" x14ac:dyDescent="0.25">
      <c r="A20" s="181"/>
      <c r="B20" s="504" t="s">
        <v>162</v>
      </c>
      <c r="C20" s="505"/>
      <c r="D20" s="505"/>
      <c r="E20" s="506"/>
      <c r="F20" s="506"/>
      <c r="G20" s="506"/>
      <c r="H20" s="506"/>
      <c r="I20" s="506"/>
      <c r="J20" s="506"/>
      <c r="K20" s="506"/>
      <c r="L20" s="514">
        <v>165473</v>
      </c>
      <c r="M20" s="514"/>
      <c r="N20" s="514"/>
      <c r="O20" s="514"/>
      <c r="P20" s="514"/>
      <c r="Q20" s="514"/>
      <c r="R20" s="515"/>
      <c r="S20" s="515"/>
      <c r="T20" s="515"/>
      <c r="U20" s="515"/>
      <c r="V20" s="516"/>
      <c r="W20" s="525"/>
      <c r="X20" s="526"/>
      <c r="Y20" s="526"/>
      <c r="Z20" s="526"/>
      <c r="AA20" s="526"/>
      <c r="AB20" s="526"/>
      <c r="AC20" s="517"/>
      <c r="AD20" s="517"/>
      <c r="AE20" s="517"/>
      <c r="AF20" s="517"/>
      <c r="AG20" s="517"/>
      <c r="AH20" s="517"/>
      <c r="AI20" s="517"/>
      <c r="AJ20" s="517"/>
      <c r="AK20" s="517"/>
      <c r="AL20" s="518"/>
      <c r="AM20" s="519"/>
      <c r="AN20" s="416"/>
      <c r="AO20" s="416"/>
      <c r="AP20" s="416"/>
      <c r="AQ20" s="416"/>
      <c r="AR20" s="416"/>
      <c r="AS20" s="416"/>
      <c r="AT20" s="417"/>
      <c r="AU20" s="520"/>
      <c r="AV20" s="521"/>
      <c r="AW20" s="521"/>
      <c r="AX20" s="522"/>
      <c r="AY20" s="468"/>
      <c r="AZ20" s="469"/>
      <c r="BA20" s="469"/>
      <c r="BB20" s="469"/>
      <c r="BC20" s="469"/>
      <c r="BD20" s="469"/>
      <c r="BE20" s="469"/>
      <c r="BF20" s="469"/>
      <c r="BG20" s="469"/>
      <c r="BH20" s="469"/>
      <c r="BI20" s="469"/>
      <c r="BJ20" s="469"/>
      <c r="BK20" s="469"/>
      <c r="BL20" s="469"/>
      <c r="BM20" s="470"/>
      <c r="BN20" s="454"/>
      <c r="BO20" s="455"/>
      <c r="BP20" s="455"/>
      <c r="BQ20" s="455"/>
      <c r="BR20" s="455"/>
      <c r="BS20" s="455"/>
      <c r="BT20" s="455"/>
      <c r="BU20" s="456"/>
      <c r="BV20" s="454"/>
      <c r="BW20" s="455"/>
      <c r="BX20" s="455"/>
      <c r="BY20" s="455"/>
      <c r="BZ20" s="455"/>
      <c r="CA20" s="455"/>
      <c r="CB20" s="455"/>
      <c r="CC20" s="456"/>
      <c r="CD20" s="194"/>
      <c r="CE20" s="486"/>
      <c r="CF20" s="486"/>
      <c r="CG20" s="486"/>
      <c r="CH20" s="486"/>
      <c r="CI20" s="486"/>
      <c r="CJ20" s="486"/>
      <c r="CK20" s="486"/>
      <c r="CL20" s="486"/>
      <c r="CM20" s="486"/>
      <c r="CN20" s="486"/>
      <c r="CO20" s="486"/>
      <c r="CP20" s="486"/>
      <c r="CQ20" s="486"/>
      <c r="CR20" s="486"/>
      <c r="CS20" s="487"/>
      <c r="CT20" s="451"/>
      <c r="CU20" s="452"/>
      <c r="CV20" s="452"/>
      <c r="CW20" s="452"/>
      <c r="CX20" s="452"/>
      <c r="CY20" s="452"/>
      <c r="CZ20" s="452"/>
      <c r="DA20" s="453"/>
      <c r="DB20" s="451"/>
      <c r="DC20" s="452"/>
      <c r="DD20" s="452"/>
      <c r="DE20" s="452"/>
      <c r="DF20" s="452"/>
      <c r="DG20" s="452"/>
      <c r="DH20" s="452"/>
      <c r="DI20" s="453"/>
    </row>
    <row r="21" spans="1:113" ht="18.75" customHeight="1" thickBot="1" x14ac:dyDescent="0.25">
      <c r="A21" s="181"/>
      <c r="B21" s="501" t="s">
        <v>163</v>
      </c>
      <c r="C21" s="502"/>
      <c r="D21" s="502"/>
      <c r="E21" s="502"/>
      <c r="F21" s="502"/>
      <c r="G21" s="502"/>
      <c r="H21" s="502"/>
      <c r="I21" s="502"/>
      <c r="J21" s="502"/>
      <c r="K21" s="502"/>
      <c r="L21" s="502"/>
      <c r="M21" s="502"/>
      <c r="N21" s="502"/>
      <c r="O21" s="502"/>
      <c r="P21" s="502"/>
      <c r="Q21" s="502"/>
      <c r="R21" s="502"/>
      <c r="S21" s="502"/>
      <c r="T21" s="502"/>
      <c r="U21" s="502"/>
      <c r="V21" s="502"/>
      <c r="W21" s="502"/>
      <c r="X21" s="502"/>
      <c r="Y21" s="502"/>
      <c r="Z21" s="502"/>
      <c r="AA21" s="502"/>
      <c r="AB21" s="502"/>
      <c r="AC21" s="502"/>
      <c r="AD21" s="502"/>
      <c r="AE21" s="502"/>
      <c r="AF21" s="502"/>
      <c r="AG21" s="502"/>
      <c r="AH21" s="502"/>
      <c r="AI21" s="502"/>
      <c r="AJ21" s="502"/>
      <c r="AK21" s="502"/>
      <c r="AL21" s="502"/>
      <c r="AM21" s="502"/>
      <c r="AN21" s="502"/>
      <c r="AO21" s="502"/>
      <c r="AP21" s="502"/>
      <c r="AQ21" s="502"/>
      <c r="AR21" s="502"/>
      <c r="AS21" s="502"/>
      <c r="AT21" s="502"/>
      <c r="AU21" s="502"/>
      <c r="AV21" s="502"/>
      <c r="AW21" s="502"/>
      <c r="AX21" s="503"/>
      <c r="AY21" s="427"/>
      <c r="AZ21" s="428"/>
      <c r="BA21" s="428"/>
      <c r="BB21" s="428"/>
      <c r="BC21" s="428"/>
      <c r="BD21" s="428"/>
      <c r="BE21" s="428"/>
      <c r="BF21" s="428"/>
      <c r="BG21" s="428"/>
      <c r="BH21" s="428"/>
      <c r="BI21" s="428"/>
      <c r="BJ21" s="428"/>
      <c r="BK21" s="428"/>
      <c r="BL21" s="428"/>
      <c r="BM21" s="429"/>
      <c r="BN21" s="488"/>
      <c r="BO21" s="489"/>
      <c r="BP21" s="489"/>
      <c r="BQ21" s="489"/>
      <c r="BR21" s="489"/>
      <c r="BS21" s="489"/>
      <c r="BT21" s="489"/>
      <c r="BU21" s="490"/>
      <c r="BV21" s="488"/>
      <c r="BW21" s="489"/>
      <c r="BX21" s="489"/>
      <c r="BY21" s="489"/>
      <c r="BZ21" s="489"/>
      <c r="CA21" s="489"/>
      <c r="CB21" s="489"/>
      <c r="CC21" s="490"/>
      <c r="CD21" s="194"/>
      <c r="CE21" s="486"/>
      <c r="CF21" s="486"/>
      <c r="CG21" s="486"/>
      <c r="CH21" s="486"/>
      <c r="CI21" s="486"/>
      <c r="CJ21" s="486"/>
      <c r="CK21" s="486"/>
      <c r="CL21" s="486"/>
      <c r="CM21" s="486"/>
      <c r="CN21" s="486"/>
      <c r="CO21" s="486"/>
      <c r="CP21" s="486"/>
      <c r="CQ21" s="486"/>
      <c r="CR21" s="486"/>
      <c r="CS21" s="487"/>
      <c r="CT21" s="451"/>
      <c r="CU21" s="452"/>
      <c r="CV21" s="452"/>
      <c r="CW21" s="452"/>
      <c r="CX21" s="452"/>
      <c r="CY21" s="452"/>
      <c r="CZ21" s="452"/>
      <c r="DA21" s="453"/>
      <c r="DB21" s="451"/>
      <c r="DC21" s="452"/>
      <c r="DD21" s="452"/>
      <c r="DE21" s="452"/>
      <c r="DF21" s="452"/>
      <c r="DG21" s="452"/>
      <c r="DH21" s="452"/>
      <c r="DI21" s="453"/>
    </row>
    <row r="22" spans="1:113" ht="18.75" customHeight="1" x14ac:dyDescent="0.2">
      <c r="A22" s="181"/>
      <c r="B22" s="430" t="s">
        <v>164</v>
      </c>
      <c r="C22" s="431"/>
      <c r="D22" s="432"/>
      <c r="E22" s="439" t="s">
        <v>1</v>
      </c>
      <c r="F22" s="440"/>
      <c r="G22" s="440"/>
      <c r="H22" s="440"/>
      <c r="I22" s="440"/>
      <c r="J22" s="440"/>
      <c r="K22" s="441"/>
      <c r="L22" s="439" t="s">
        <v>165</v>
      </c>
      <c r="M22" s="440"/>
      <c r="N22" s="440"/>
      <c r="O22" s="440"/>
      <c r="P22" s="441"/>
      <c r="Q22" s="445" t="s">
        <v>166</v>
      </c>
      <c r="R22" s="446"/>
      <c r="S22" s="446"/>
      <c r="T22" s="446"/>
      <c r="U22" s="446"/>
      <c r="V22" s="447"/>
      <c r="W22" s="496" t="s">
        <v>167</v>
      </c>
      <c r="X22" s="431"/>
      <c r="Y22" s="432"/>
      <c r="Z22" s="439" t="s">
        <v>1</v>
      </c>
      <c r="AA22" s="440"/>
      <c r="AB22" s="440"/>
      <c r="AC22" s="440"/>
      <c r="AD22" s="440"/>
      <c r="AE22" s="440"/>
      <c r="AF22" s="440"/>
      <c r="AG22" s="441"/>
      <c r="AH22" s="457" t="s">
        <v>168</v>
      </c>
      <c r="AI22" s="440"/>
      <c r="AJ22" s="440"/>
      <c r="AK22" s="440"/>
      <c r="AL22" s="441"/>
      <c r="AM22" s="457" t="s">
        <v>169</v>
      </c>
      <c r="AN22" s="458"/>
      <c r="AO22" s="458"/>
      <c r="AP22" s="458"/>
      <c r="AQ22" s="458"/>
      <c r="AR22" s="459"/>
      <c r="AS22" s="445" t="s">
        <v>166</v>
      </c>
      <c r="AT22" s="446"/>
      <c r="AU22" s="446"/>
      <c r="AV22" s="446"/>
      <c r="AW22" s="446"/>
      <c r="AX22" s="463"/>
      <c r="AY22" s="480" t="s">
        <v>170</v>
      </c>
      <c r="AZ22" s="481"/>
      <c r="BA22" s="481"/>
      <c r="BB22" s="481"/>
      <c r="BC22" s="481"/>
      <c r="BD22" s="481"/>
      <c r="BE22" s="481"/>
      <c r="BF22" s="481"/>
      <c r="BG22" s="481"/>
      <c r="BH22" s="481"/>
      <c r="BI22" s="481"/>
      <c r="BJ22" s="481"/>
      <c r="BK22" s="481"/>
      <c r="BL22" s="481"/>
      <c r="BM22" s="482"/>
      <c r="BN22" s="483">
        <v>190364392</v>
      </c>
      <c r="BO22" s="484"/>
      <c r="BP22" s="484"/>
      <c r="BQ22" s="484"/>
      <c r="BR22" s="484"/>
      <c r="BS22" s="484"/>
      <c r="BT22" s="484"/>
      <c r="BU22" s="485"/>
      <c r="BV22" s="483">
        <v>191828874</v>
      </c>
      <c r="BW22" s="484"/>
      <c r="BX22" s="484"/>
      <c r="BY22" s="484"/>
      <c r="BZ22" s="484"/>
      <c r="CA22" s="484"/>
      <c r="CB22" s="484"/>
      <c r="CC22" s="485"/>
      <c r="CD22" s="194"/>
      <c r="CE22" s="486"/>
      <c r="CF22" s="486"/>
      <c r="CG22" s="486"/>
      <c r="CH22" s="486"/>
      <c r="CI22" s="486"/>
      <c r="CJ22" s="486"/>
      <c r="CK22" s="486"/>
      <c r="CL22" s="486"/>
      <c r="CM22" s="486"/>
      <c r="CN22" s="486"/>
      <c r="CO22" s="486"/>
      <c r="CP22" s="486"/>
      <c r="CQ22" s="486"/>
      <c r="CR22" s="486"/>
      <c r="CS22" s="487"/>
      <c r="CT22" s="451"/>
      <c r="CU22" s="452"/>
      <c r="CV22" s="452"/>
      <c r="CW22" s="452"/>
      <c r="CX22" s="452"/>
      <c r="CY22" s="452"/>
      <c r="CZ22" s="452"/>
      <c r="DA22" s="453"/>
      <c r="DB22" s="451"/>
      <c r="DC22" s="452"/>
      <c r="DD22" s="452"/>
      <c r="DE22" s="452"/>
      <c r="DF22" s="452"/>
      <c r="DG22" s="452"/>
      <c r="DH22" s="452"/>
      <c r="DI22" s="453"/>
    </row>
    <row r="23" spans="1:113" ht="18.75" customHeight="1" x14ac:dyDescent="0.2">
      <c r="A23" s="181"/>
      <c r="B23" s="433"/>
      <c r="C23" s="434"/>
      <c r="D23" s="435"/>
      <c r="E23" s="442"/>
      <c r="F23" s="443"/>
      <c r="G23" s="443"/>
      <c r="H23" s="443"/>
      <c r="I23" s="443"/>
      <c r="J23" s="443"/>
      <c r="K23" s="444"/>
      <c r="L23" s="442"/>
      <c r="M23" s="443"/>
      <c r="N23" s="443"/>
      <c r="O23" s="443"/>
      <c r="P23" s="444"/>
      <c r="Q23" s="448"/>
      <c r="R23" s="449"/>
      <c r="S23" s="449"/>
      <c r="T23" s="449"/>
      <c r="U23" s="449"/>
      <c r="V23" s="450"/>
      <c r="W23" s="497"/>
      <c r="X23" s="434"/>
      <c r="Y23" s="435"/>
      <c r="Z23" s="442"/>
      <c r="AA23" s="443"/>
      <c r="AB23" s="443"/>
      <c r="AC23" s="443"/>
      <c r="AD23" s="443"/>
      <c r="AE23" s="443"/>
      <c r="AF23" s="443"/>
      <c r="AG23" s="444"/>
      <c r="AH23" s="442"/>
      <c r="AI23" s="443"/>
      <c r="AJ23" s="443"/>
      <c r="AK23" s="443"/>
      <c r="AL23" s="444"/>
      <c r="AM23" s="460"/>
      <c r="AN23" s="461"/>
      <c r="AO23" s="461"/>
      <c r="AP23" s="461"/>
      <c r="AQ23" s="461"/>
      <c r="AR23" s="462"/>
      <c r="AS23" s="448"/>
      <c r="AT23" s="449"/>
      <c r="AU23" s="449"/>
      <c r="AV23" s="449"/>
      <c r="AW23" s="449"/>
      <c r="AX23" s="464"/>
      <c r="AY23" s="468" t="s">
        <v>171</v>
      </c>
      <c r="AZ23" s="469"/>
      <c r="BA23" s="469"/>
      <c r="BB23" s="469"/>
      <c r="BC23" s="469"/>
      <c r="BD23" s="469"/>
      <c r="BE23" s="469"/>
      <c r="BF23" s="469"/>
      <c r="BG23" s="469"/>
      <c r="BH23" s="469"/>
      <c r="BI23" s="469"/>
      <c r="BJ23" s="469"/>
      <c r="BK23" s="469"/>
      <c r="BL23" s="469"/>
      <c r="BM23" s="470"/>
      <c r="BN23" s="454">
        <v>114979928</v>
      </c>
      <c r="BO23" s="455"/>
      <c r="BP23" s="455"/>
      <c r="BQ23" s="455"/>
      <c r="BR23" s="455"/>
      <c r="BS23" s="455"/>
      <c r="BT23" s="455"/>
      <c r="BU23" s="456"/>
      <c r="BV23" s="454">
        <v>118219048</v>
      </c>
      <c r="BW23" s="455"/>
      <c r="BX23" s="455"/>
      <c r="BY23" s="455"/>
      <c r="BZ23" s="455"/>
      <c r="CA23" s="455"/>
      <c r="CB23" s="455"/>
      <c r="CC23" s="456"/>
      <c r="CD23" s="194"/>
      <c r="CE23" s="486"/>
      <c r="CF23" s="486"/>
      <c r="CG23" s="486"/>
      <c r="CH23" s="486"/>
      <c r="CI23" s="486"/>
      <c r="CJ23" s="486"/>
      <c r="CK23" s="486"/>
      <c r="CL23" s="486"/>
      <c r="CM23" s="486"/>
      <c r="CN23" s="486"/>
      <c r="CO23" s="486"/>
      <c r="CP23" s="486"/>
      <c r="CQ23" s="486"/>
      <c r="CR23" s="486"/>
      <c r="CS23" s="487"/>
      <c r="CT23" s="451"/>
      <c r="CU23" s="452"/>
      <c r="CV23" s="452"/>
      <c r="CW23" s="452"/>
      <c r="CX23" s="452"/>
      <c r="CY23" s="452"/>
      <c r="CZ23" s="452"/>
      <c r="DA23" s="453"/>
      <c r="DB23" s="451"/>
      <c r="DC23" s="452"/>
      <c r="DD23" s="452"/>
      <c r="DE23" s="452"/>
      <c r="DF23" s="452"/>
      <c r="DG23" s="452"/>
      <c r="DH23" s="452"/>
      <c r="DI23" s="453"/>
    </row>
    <row r="24" spans="1:113" ht="18.75" customHeight="1" thickBot="1" x14ac:dyDescent="0.25">
      <c r="A24" s="181"/>
      <c r="B24" s="433"/>
      <c r="C24" s="434"/>
      <c r="D24" s="435"/>
      <c r="E24" s="410" t="s">
        <v>172</v>
      </c>
      <c r="F24" s="411"/>
      <c r="G24" s="411"/>
      <c r="H24" s="411"/>
      <c r="I24" s="411"/>
      <c r="J24" s="411"/>
      <c r="K24" s="412"/>
      <c r="L24" s="407">
        <v>1</v>
      </c>
      <c r="M24" s="408"/>
      <c r="N24" s="408"/>
      <c r="O24" s="408"/>
      <c r="P24" s="409"/>
      <c r="Q24" s="407">
        <v>10310</v>
      </c>
      <c r="R24" s="408"/>
      <c r="S24" s="408"/>
      <c r="T24" s="408"/>
      <c r="U24" s="408"/>
      <c r="V24" s="409"/>
      <c r="W24" s="497"/>
      <c r="X24" s="434"/>
      <c r="Y24" s="435"/>
      <c r="Z24" s="410" t="s">
        <v>173</v>
      </c>
      <c r="AA24" s="411"/>
      <c r="AB24" s="411"/>
      <c r="AC24" s="411"/>
      <c r="AD24" s="411"/>
      <c r="AE24" s="411"/>
      <c r="AF24" s="411"/>
      <c r="AG24" s="412"/>
      <c r="AH24" s="407">
        <v>2752</v>
      </c>
      <c r="AI24" s="408"/>
      <c r="AJ24" s="408"/>
      <c r="AK24" s="408"/>
      <c r="AL24" s="409"/>
      <c r="AM24" s="407">
        <v>8817408</v>
      </c>
      <c r="AN24" s="408"/>
      <c r="AO24" s="408"/>
      <c r="AP24" s="408"/>
      <c r="AQ24" s="408"/>
      <c r="AR24" s="409"/>
      <c r="AS24" s="407">
        <v>3204</v>
      </c>
      <c r="AT24" s="408"/>
      <c r="AU24" s="408"/>
      <c r="AV24" s="408"/>
      <c r="AW24" s="408"/>
      <c r="AX24" s="467"/>
      <c r="AY24" s="427" t="s">
        <v>174</v>
      </c>
      <c r="AZ24" s="428"/>
      <c r="BA24" s="428"/>
      <c r="BB24" s="428"/>
      <c r="BC24" s="428"/>
      <c r="BD24" s="428"/>
      <c r="BE24" s="428"/>
      <c r="BF24" s="428"/>
      <c r="BG24" s="428"/>
      <c r="BH24" s="428"/>
      <c r="BI24" s="428"/>
      <c r="BJ24" s="428"/>
      <c r="BK24" s="428"/>
      <c r="BL24" s="428"/>
      <c r="BM24" s="429"/>
      <c r="BN24" s="454">
        <v>112941993</v>
      </c>
      <c r="BO24" s="455"/>
      <c r="BP24" s="455"/>
      <c r="BQ24" s="455"/>
      <c r="BR24" s="455"/>
      <c r="BS24" s="455"/>
      <c r="BT24" s="455"/>
      <c r="BU24" s="456"/>
      <c r="BV24" s="454">
        <v>112085461</v>
      </c>
      <c r="BW24" s="455"/>
      <c r="BX24" s="455"/>
      <c r="BY24" s="455"/>
      <c r="BZ24" s="455"/>
      <c r="CA24" s="455"/>
      <c r="CB24" s="455"/>
      <c r="CC24" s="456"/>
      <c r="CD24" s="194"/>
      <c r="CE24" s="486"/>
      <c r="CF24" s="486"/>
      <c r="CG24" s="486"/>
      <c r="CH24" s="486"/>
      <c r="CI24" s="486"/>
      <c r="CJ24" s="486"/>
      <c r="CK24" s="486"/>
      <c r="CL24" s="486"/>
      <c r="CM24" s="486"/>
      <c r="CN24" s="486"/>
      <c r="CO24" s="486"/>
      <c r="CP24" s="486"/>
      <c r="CQ24" s="486"/>
      <c r="CR24" s="486"/>
      <c r="CS24" s="487"/>
      <c r="CT24" s="451"/>
      <c r="CU24" s="452"/>
      <c r="CV24" s="452"/>
      <c r="CW24" s="452"/>
      <c r="CX24" s="452"/>
      <c r="CY24" s="452"/>
      <c r="CZ24" s="452"/>
      <c r="DA24" s="453"/>
      <c r="DB24" s="451"/>
      <c r="DC24" s="452"/>
      <c r="DD24" s="452"/>
      <c r="DE24" s="452"/>
      <c r="DF24" s="452"/>
      <c r="DG24" s="452"/>
      <c r="DH24" s="452"/>
      <c r="DI24" s="453"/>
    </row>
    <row r="25" spans="1:113" ht="18.75" customHeight="1" x14ac:dyDescent="0.2">
      <c r="A25" s="181"/>
      <c r="B25" s="433"/>
      <c r="C25" s="434"/>
      <c r="D25" s="435"/>
      <c r="E25" s="410" t="s">
        <v>175</v>
      </c>
      <c r="F25" s="411"/>
      <c r="G25" s="411"/>
      <c r="H25" s="411"/>
      <c r="I25" s="411"/>
      <c r="J25" s="411"/>
      <c r="K25" s="412"/>
      <c r="L25" s="407">
        <v>2</v>
      </c>
      <c r="M25" s="408"/>
      <c r="N25" s="408"/>
      <c r="O25" s="408"/>
      <c r="P25" s="409"/>
      <c r="Q25" s="407">
        <v>8770</v>
      </c>
      <c r="R25" s="408"/>
      <c r="S25" s="408"/>
      <c r="T25" s="408"/>
      <c r="U25" s="408"/>
      <c r="V25" s="409"/>
      <c r="W25" s="497"/>
      <c r="X25" s="434"/>
      <c r="Y25" s="435"/>
      <c r="Z25" s="410" t="s">
        <v>176</v>
      </c>
      <c r="AA25" s="411"/>
      <c r="AB25" s="411"/>
      <c r="AC25" s="411"/>
      <c r="AD25" s="411"/>
      <c r="AE25" s="411"/>
      <c r="AF25" s="411"/>
      <c r="AG25" s="412"/>
      <c r="AH25" s="407">
        <v>505</v>
      </c>
      <c r="AI25" s="408"/>
      <c r="AJ25" s="408"/>
      <c r="AK25" s="408"/>
      <c r="AL25" s="409"/>
      <c r="AM25" s="407">
        <v>1646300</v>
      </c>
      <c r="AN25" s="408"/>
      <c r="AO25" s="408"/>
      <c r="AP25" s="408"/>
      <c r="AQ25" s="408"/>
      <c r="AR25" s="409"/>
      <c r="AS25" s="407">
        <v>3260</v>
      </c>
      <c r="AT25" s="408"/>
      <c r="AU25" s="408"/>
      <c r="AV25" s="408"/>
      <c r="AW25" s="408"/>
      <c r="AX25" s="467"/>
      <c r="AY25" s="480" t="s">
        <v>177</v>
      </c>
      <c r="AZ25" s="481"/>
      <c r="BA25" s="481"/>
      <c r="BB25" s="481"/>
      <c r="BC25" s="481"/>
      <c r="BD25" s="481"/>
      <c r="BE25" s="481"/>
      <c r="BF25" s="481"/>
      <c r="BG25" s="481"/>
      <c r="BH25" s="481"/>
      <c r="BI25" s="481"/>
      <c r="BJ25" s="481"/>
      <c r="BK25" s="481"/>
      <c r="BL25" s="481"/>
      <c r="BM25" s="482"/>
      <c r="BN25" s="483">
        <v>32223177</v>
      </c>
      <c r="BO25" s="484"/>
      <c r="BP25" s="484"/>
      <c r="BQ25" s="484"/>
      <c r="BR25" s="484"/>
      <c r="BS25" s="484"/>
      <c r="BT25" s="484"/>
      <c r="BU25" s="485"/>
      <c r="BV25" s="483">
        <v>37462000</v>
      </c>
      <c r="BW25" s="484"/>
      <c r="BX25" s="484"/>
      <c r="BY25" s="484"/>
      <c r="BZ25" s="484"/>
      <c r="CA25" s="484"/>
      <c r="CB25" s="484"/>
      <c r="CC25" s="485"/>
      <c r="CD25" s="194"/>
      <c r="CE25" s="486"/>
      <c r="CF25" s="486"/>
      <c r="CG25" s="486"/>
      <c r="CH25" s="486"/>
      <c r="CI25" s="486"/>
      <c r="CJ25" s="486"/>
      <c r="CK25" s="486"/>
      <c r="CL25" s="486"/>
      <c r="CM25" s="486"/>
      <c r="CN25" s="486"/>
      <c r="CO25" s="486"/>
      <c r="CP25" s="486"/>
      <c r="CQ25" s="486"/>
      <c r="CR25" s="486"/>
      <c r="CS25" s="487"/>
      <c r="CT25" s="451"/>
      <c r="CU25" s="452"/>
      <c r="CV25" s="452"/>
      <c r="CW25" s="452"/>
      <c r="CX25" s="452"/>
      <c r="CY25" s="452"/>
      <c r="CZ25" s="452"/>
      <c r="DA25" s="453"/>
      <c r="DB25" s="451"/>
      <c r="DC25" s="452"/>
      <c r="DD25" s="452"/>
      <c r="DE25" s="452"/>
      <c r="DF25" s="452"/>
      <c r="DG25" s="452"/>
      <c r="DH25" s="452"/>
      <c r="DI25" s="453"/>
    </row>
    <row r="26" spans="1:113" ht="18.75" customHeight="1" x14ac:dyDescent="0.2">
      <c r="A26" s="181"/>
      <c r="B26" s="433"/>
      <c r="C26" s="434"/>
      <c r="D26" s="435"/>
      <c r="E26" s="410" t="s">
        <v>178</v>
      </c>
      <c r="F26" s="411"/>
      <c r="G26" s="411"/>
      <c r="H26" s="411"/>
      <c r="I26" s="411"/>
      <c r="J26" s="411"/>
      <c r="K26" s="412"/>
      <c r="L26" s="407">
        <v>1</v>
      </c>
      <c r="M26" s="408"/>
      <c r="N26" s="408"/>
      <c r="O26" s="408"/>
      <c r="P26" s="409"/>
      <c r="Q26" s="407">
        <v>6770</v>
      </c>
      <c r="R26" s="408"/>
      <c r="S26" s="408"/>
      <c r="T26" s="408"/>
      <c r="U26" s="408"/>
      <c r="V26" s="409"/>
      <c r="W26" s="497"/>
      <c r="X26" s="434"/>
      <c r="Y26" s="435"/>
      <c r="Z26" s="410" t="s">
        <v>179</v>
      </c>
      <c r="AA26" s="465"/>
      <c r="AB26" s="465"/>
      <c r="AC26" s="465"/>
      <c r="AD26" s="465"/>
      <c r="AE26" s="465"/>
      <c r="AF26" s="465"/>
      <c r="AG26" s="466"/>
      <c r="AH26" s="407">
        <v>401</v>
      </c>
      <c r="AI26" s="408"/>
      <c r="AJ26" s="408"/>
      <c r="AK26" s="408"/>
      <c r="AL26" s="409"/>
      <c r="AM26" s="407">
        <v>1252724</v>
      </c>
      <c r="AN26" s="408"/>
      <c r="AO26" s="408"/>
      <c r="AP26" s="408"/>
      <c r="AQ26" s="408"/>
      <c r="AR26" s="409"/>
      <c r="AS26" s="407">
        <v>3124</v>
      </c>
      <c r="AT26" s="408"/>
      <c r="AU26" s="408"/>
      <c r="AV26" s="408"/>
      <c r="AW26" s="408"/>
      <c r="AX26" s="467"/>
      <c r="AY26" s="494" t="s">
        <v>180</v>
      </c>
      <c r="AZ26" s="414"/>
      <c r="BA26" s="414"/>
      <c r="BB26" s="414"/>
      <c r="BC26" s="414"/>
      <c r="BD26" s="414"/>
      <c r="BE26" s="414"/>
      <c r="BF26" s="414"/>
      <c r="BG26" s="414"/>
      <c r="BH26" s="414"/>
      <c r="BI26" s="414"/>
      <c r="BJ26" s="414"/>
      <c r="BK26" s="414"/>
      <c r="BL26" s="414"/>
      <c r="BM26" s="495"/>
      <c r="BN26" s="454" t="s">
        <v>129</v>
      </c>
      <c r="BO26" s="455"/>
      <c r="BP26" s="455"/>
      <c r="BQ26" s="455"/>
      <c r="BR26" s="455"/>
      <c r="BS26" s="455"/>
      <c r="BT26" s="455"/>
      <c r="BU26" s="456"/>
      <c r="BV26" s="454" t="s">
        <v>181</v>
      </c>
      <c r="BW26" s="455"/>
      <c r="BX26" s="455"/>
      <c r="BY26" s="455"/>
      <c r="BZ26" s="455"/>
      <c r="CA26" s="455"/>
      <c r="CB26" s="455"/>
      <c r="CC26" s="456"/>
      <c r="CD26" s="194"/>
      <c r="CE26" s="486"/>
      <c r="CF26" s="486"/>
      <c r="CG26" s="486"/>
      <c r="CH26" s="486"/>
      <c r="CI26" s="486"/>
      <c r="CJ26" s="486"/>
      <c r="CK26" s="486"/>
      <c r="CL26" s="486"/>
      <c r="CM26" s="486"/>
      <c r="CN26" s="486"/>
      <c r="CO26" s="486"/>
      <c r="CP26" s="486"/>
      <c r="CQ26" s="486"/>
      <c r="CR26" s="486"/>
      <c r="CS26" s="487"/>
      <c r="CT26" s="451"/>
      <c r="CU26" s="452"/>
      <c r="CV26" s="452"/>
      <c r="CW26" s="452"/>
      <c r="CX26" s="452"/>
      <c r="CY26" s="452"/>
      <c r="CZ26" s="452"/>
      <c r="DA26" s="453"/>
      <c r="DB26" s="451"/>
      <c r="DC26" s="452"/>
      <c r="DD26" s="452"/>
      <c r="DE26" s="452"/>
      <c r="DF26" s="452"/>
      <c r="DG26" s="452"/>
      <c r="DH26" s="452"/>
      <c r="DI26" s="453"/>
    </row>
    <row r="27" spans="1:113" ht="18.75" customHeight="1" thickBot="1" x14ac:dyDescent="0.25">
      <c r="A27" s="181"/>
      <c r="B27" s="433"/>
      <c r="C27" s="434"/>
      <c r="D27" s="435"/>
      <c r="E27" s="410" t="s">
        <v>182</v>
      </c>
      <c r="F27" s="411"/>
      <c r="G27" s="411"/>
      <c r="H27" s="411"/>
      <c r="I27" s="411"/>
      <c r="J27" s="411"/>
      <c r="K27" s="412"/>
      <c r="L27" s="407">
        <v>1</v>
      </c>
      <c r="M27" s="408"/>
      <c r="N27" s="408"/>
      <c r="O27" s="408"/>
      <c r="P27" s="409"/>
      <c r="Q27" s="407">
        <v>7430</v>
      </c>
      <c r="R27" s="408"/>
      <c r="S27" s="408"/>
      <c r="T27" s="408"/>
      <c r="U27" s="408"/>
      <c r="V27" s="409"/>
      <c r="W27" s="497"/>
      <c r="X27" s="434"/>
      <c r="Y27" s="435"/>
      <c r="Z27" s="410" t="s">
        <v>183</v>
      </c>
      <c r="AA27" s="411"/>
      <c r="AB27" s="411"/>
      <c r="AC27" s="411"/>
      <c r="AD27" s="411"/>
      <c r="AE27" s="411"/>
      <c r="AF27" s="411"/>
      <c r="AG27" s="412"/>
      <c r="AH27" s="407">
        <v>93</v>
      </c>
      <c r="AI27" s="408"/>
      <c r="AJ27" s="408"/>
      <c r="AK27" s="408"/>
      <c r="AL27" s="409"/>
      <c r="AM27" s="407">
        <v>339541</v>
      </c>
      <c r="AN27" s="408"/>
      <c r="AO27" s="408"/>
      <c r="AP27" s="408"/>
      <c r="AQ27" s="408"/>
      <c r="AR27" s="409"/>
      <c r="AS27" s="407">
        <v>3651</v>
      </c>
      <c r="AT27" s="408"/>
      <c r="AU27" s="408"/>
      <c r="AV27" s="408"/>
      <c r="AW27" s="408"/>
      <c r="AX27" s="467"/>
      <c r="AY27" s="491" t="s">
        <v>184</v>
      </c>
      <c r="AZ27" s="492"/>
      <c r="BA27" s="492"/>
      <c r="BB27" s="492"/>
      <c r="BC27" s="492"/>
      <c r="BD27" s="492"/>
      <c r="BE27" s="492"/>
      <c r="BF27" s="492"/>
      <c r="BG27" s="492"/>
      <c r="BH27" s="492"/>
      <c r="BI27" s="492"/>
      <c r="BJ27" s="492"/>
      <c r="BK27" s="492"/>
      <c r="BL27" s="492"/>
      <c r="BM27" s="493"/>
      <c r="BN27" s="488" t="s">
        <v>181</v>
      </c>
      <c r="BO27" s="489"/>
      <c r="BP27" s="489"/>
      <c r="BQ27" s="489"/>
      <c r="BR27" s="489"/>
      <c r="BS27" s="489"/>
      <c r="BT27" s="489"/>
      <c r="BU27" s="490"/>
      <c r="BV27" s="488" t="s">
        <v>129</v>
      </c>
      <c r="BW27" s="489"/>
      <c r="BX27" s="489"/>
      <c r="BY27" s="489"/>
      <c r="BZ27" s="489"/>
      <c r="CA27" s="489"/>
      <c r="CB27" s="489"/>
      <c r="CC27" s="490"/>
      <c r="CD27" s="196"/>
      <c r="CE27" s="486"/>
      <c r="CF27" s="486"/>
      <c r="CG27" s="486"/>
      <c r="CH27" s="486"/>
      <c r="CI27" s="486"/>
      <c r="CJ27" s="486"/>
      <c r="CK27" s="486"/>
      <c r="CL27" s="486"/>
      <c r="CM27" s="486"/>
      <c r="CN27" s="486"/>
      <c r="CO27" s="486"/>
      <c r="CP27" s="486"/>
      <c r="CQ27" s="486"/>
      <c r="CR27" s="486"/>
      <c r="CS27" s="487"/>
      <c r="CT27" s="451"/>
      <c r="CU27" s="452"/>
      <c r="CV27" s="452"/>
      <c r="CW27" s="452"/>
      <c r="CX27" s="452"/>
      <c r="CY27" s="452"/>
      <c r="CZ27" s="452"/>
      <c r="DA27" s="453"/>
      <c r="DB27" s="451"/>
      <c r="DC27" s="452"/>
      <c r="DD27" s="452"/>
      <c r="DE27" s="452"/>
      <c r="DF27" s="452"/>
      <c r="DG27" s="452"/>
      <c r="DH27" s="452"/>
      <c r="DI27" s="453"/>
    </row>
    <row r="28" spans="1:113" ht="18.75" customHeight="1" x14ac:dyDescent="0.2">
      <c r="A28" s="181"/>
      <c r="B28" s="433"/>
      <c r="C28" s="434"/>
      <c r="D28" s="435"/>
      <c r="E28" s="410" t="s">
        <v>185</v>
      </c>
      <c r="F28" s="411"/>
      <c r="G28" s="411"/>
      <c r="H28" s="411"/>
      <c r="I28" s="411"/>
      <c r="J28" s="411"/>
      <c r="K28" s="412"/>
      <c r="L28" s="407">
        <v>1</v>
      </c>
      <c r="M28" s="408"/>
      <c r="N28" s="408"/>
      <c r="O28" s="408"/>
      <c r="P28" s="409"/>
      <c r="Q28" s="407">
        <v>6800</v>
      </c>
      <c r="R28" s="408"/>
      <c r="S28" s="408"/>
      <c r="T28" s="408"/>
      <c r="U28" s="408"/>
      <c r="V28" s="409"/>
      <c r="W28" s="497"/>
      <c r="X28" s="434"/>
      <c r="Y28" s="435"/>
      <c r="Z28" s="410" t="s">
        <v>186</v>
      </c>
      <c r="AA28" s="411"/>
      <c r="AB28" s="411"/>
      <c r="AC28" s="411"/>
      <c r="AD28" s="411"/>
      <c r="AE28" s="411"/>
      <c r="AF28" s="411"/>
      <c r="AG28" s="412"/>
      <c r="AH28" s="407" t="s">
        <v>187</v>
      </c>
      <c r="AI28" s="408"/>
      <c r="AJ28" s="408"/>
      <c r="AK28" s="408"/>
      <c r="AL28" s="409"/>
      <c r="AM28" s="407" t="s">
        <v>181</v>
      </c>
      <c r="AN28" s="408"/>
      <c r="AO28" s="408"/>
      <c r="AP28" s="408"/>
      <c r="AQ28" s="408"/>
      <c r="AR28" s="409"/>
      <c r="AS28" s="407" t="s">
        <v>129</v>
      </c>
      <c r="AT28" s="408"/>
      <c r="AU28" s="408"/>
      <c r="AV28" s="408"/>
      <c r="AW28" s="408"/>
      <c r="AX28" s="467"/>
      <c r="AY28" s="471" t="s">
        <v>188</v>
      </c>
      <c r="AZ28" s="472"/>
      <c r="BA28" s="472"/>
      <c r="BB28" s="473"/>
      <c r="BC28" s="480" t="s">
        <v>48</v>
      </c>
      <c r="BD28" s="481"/>
      <c r="BE28" s="481"/>
      <c r="BF28" s="481"/>
      <c r="BG28" s="481"/>
      <c r="BH28" s="481"/>
      <c r="BI28" s="481"/>
      <c r="BJ28" s="481"/>
      <c r="BK28" s="481"/>
      <c r="BL28" s="481"/>
      <c r="BM28" s="482"/>
      <c r="BN28" s="483">
        <v>10880340</v>
      </c>
      <c r="BO28" s="484"/>
      <c r="BP28" s="484"/>
      <c r="BQ28" s="484"/>
      <c r="BR28" s="484"/>
      <c r="BS28" s="484"/>
      <c r="BT28" s="484"/>
      <c r="BU28" s="485"/>
      <c r="BV28" s="483">
        <v>9061578</v>
      </c>
      <c r="BW28" s="484"/>
      <c r="BX28" s="484"/>
      <c r="BY28" s="484"/>
      <c r="BZ28" s="484"/>
      <c r="CA28" s="484"/>
      <c r="CB28" s="484"/>
      <c r="CC28" s="485"/>
      <c r="CD28" s="194"/>
      <c r="CE28" s="486"/>
      <c r="CF28" s="486"/>
      <c r="CG28" s="486"/>
      <c r="CH28" s="486"/>
      <c r="CI28" s="486"/>
      <c r="CJ28" s="486"/>
      <c r="CK28" s="486"/>
      <c r="CL28" s="486"/>
      <c r="CM28" s="486"/>
      <c r="CN28" s="486"/>
      <c r="CO28" s="486"/>
      <c r="CP28" s="486"/>
      <c r="CQ28" s="486"/>
      <c r="CR28" s="486"/>
      <c r="CS28" s="487"/>
      <c r="CT28" s="451"/>
      <c r="CU28" s="452"/>
      <c r="CV28" s="452"/>
      <c r="CW28" s="452"/>
      <c r="CX28" s="452"/>
      <c r="CY28" s="452"/>
      <c r="CZ28" s="452"/>
      <c r="DA28" s="453"/>
      <c r="DB28" s="451"/>
      <c r="DC28" s="452"/>
      <c r="DD28" s="452"/>
      <c r="DE28" s="452"/>
      <c r="DF28" s="452"/>
      <c r="DG28" s="452"/>
      <c r="DH28" s="452"/>
      <c r="DI28" s="453"/>
    </row>
    <row r="29" spans="1:113" ht="18.75" customHeight="1" x14ac:dyDescent="0.2">
      <c r="A29" s="181"/>
      <c r="B29" s="433"/>
      <c r="C29" s="434"/>
      <c r="D29" s="435"/>
      <c r="E29" s="410" t="s">
        <v>189</v>
      </c>
      <c r="F29" s="411"/>
      <c r="G29" s="411"/>
      <c r="H29" s="411"/>
      <c r="I29" s="411"/>
      <c r="J29" s="411"/>
      <c r="K29" s="412"/>
      <c r="L29" s="407">
        <v>38</v>
      </c>
      <c r="M29" s="408"/>
      <c r="N29" s="408"/>
      <c r="O29" s="408"/>
      <c r="P29" s="409"/>
      <c r="Q29" s="407">
        <v>6460</v>
      </c>
      <c r="R29" s="408"/>
      <c r="S29" s="408"/>
      <c r="T29" s="408"/>
      <c r="U29" s="408"/>
      <c r="V29" s="409"/>
      <c r="W29" s="498"/>
      <c r="X29" s="499"/>
      <c r="Y29" s="500"/>
      <c r="Z29" s="410" t="s">
        <v>190</v>
      </c>
      <c r="AA29" s="411"/>
      <c r="AB29" s="411"/>
      <c r="AC29" s="411"/>
      <c r="AD29" s="411"/>
      <c r="AE29" s="411"/>
      <c r="AF29" s="411"/>
      <c r="AG29" s="412"/>
      <c r="AH29" s="407">
        <v>2845</v>
      </c>
      <c r="AI29" s="408"/>
      <c r="AJ29" s="408"/>
      <c r="AK29" s="408"/>
      <c r="AL29" s="409"/>
      <c r="AM29" s="407">
        <v>9156949</v>
      </c>
      <c r="AN29" s="408"/>
      <c r="AO29" s="408"/>
      <c r="AP29" s="408"/>
      <c r="AQ29" s="408"/>
      <c r="AR29" s="409"/>
      <c r="AS29" s="407">
        <v>3219</v>
      </c>
      <c r="AT29" s="408"/>
      <c r="AU29" s="408"/>
      <c r="AV29" s="408"/>
      <c r="AW29" s="408"/>
      <c r="AX29" s="467"/>
      <c r="AY29" s="474"/>
      <c r="AZ29" s="475"/>
      <c r="BA29" s="475"/>
      <c r="BB29" s="476"/>
      <c r="BC29" s="468" t="s">
        <v>191</v>
      </c>
      <c r="BD29" s="469"/>
      <c r="BE29" s="469"/>
      <c r="BF29" s="469"/>
      <c r="BG29" s="469"/>
      <c r="BH29" s="469"/>
      <c r="BI29" s="469"/>
      <c r="BJ29" s="469"/>
      <c r="BK29" s="469"/>
      <c r="BL29" s="469"/>
      <c r="BM29" s="470"/>
      <c r="BN29" s="454">
        <v>2399369</v>
      </c>
      <c r="BO29" s="455"/>
      <c r="BP29" s="455"/>
      <c r="BQ29" s="455"/>
      <c r="BR29" s="455"/>
      <c r="BS29" s="455"/>
      <c r="BT29" s="455"/>
      <c r="BU29" s="456"/>
      <c r="BV29" s="454">
        <v>2398121</v>
      </c>
      <c r="BW29" s="455"/>
      <c r="BX29" s="455"/>
      <c r="BY29" s="455"/>
      <c r="BZ29" s="455"/>
      <c r="CA29" s="455"/>
      <c r="CB29" s="455"/>
      <c r="CC29" s="456"/>
      <c r="CD29" s="196"/>
      <c r="CE29" s="486"/>
      <c r="CF29" s="486"/>
      <c r="CG29" s="486"/>
      <c r="CH29" s="486"/>
      <c r="CI29" s="486"/>
      <c r="CJ29" s="486"/>
      <c r="CK29" s="486"/>
      <c r="CL29" s="486"/>
      <c r="CM29" s="486"/>
      <c r="CN29" s="486"/>
      <c r="CO29" s="486"/>
      <c r="CP29" s="486"/>
      <c r="CQ29" s="486"/>
      <c r="CR29" s="486"/>
      <c r="CS29" s="487"/>
      <c r="CT29" s="451"/>
      <c r="CU29" s="452"/>
      <c r="CV29" s="452"/>
      <c r="CW29" s="452"/>
      <c r="CX29" s="452"/>
      <c r="CY29" s="452"/>
      <c r="CZ29" s="452"/>
      <c r="DA29" s="453"/>
      <c r="DB29" s="451"/>
      <c r="DC29" s="452"/>
      <c r="DD29" s="452"/>
      <c r="DE29" s="452"/>
      <c r="DF29" s="452"/>
      <c r="DG29" s="452"/>
      <c r="DH29" s="452"/>
      <c r="DI29" s="453"/>
    </row>
    <row r="30" spans="1:113" ht="18.75" customHeight="1" thickBot="1" x14ac:dyDescent="0.25">
      <c r="A30" s="181"/>
      <c r="B30" s="436"/>
      <c r="C30" s="437"/>
      <c r="D30" s="438"/>
      <c r="E30" s="415"/>
      <c r="F30" s="416"/>
      <c r="G30" s="416"/>
      <c r="H30" s="416"/>
      <c r="I30" s="416"/>
      <c r="J30" s="416"/>
      <c r="K30" s="417"/>
      <c r="L30" s="418"/>
      <c r="M30" s="419"/>
      <c r="N30" s="419"/>
      <c r="O30" s="419"/>
      <c r="P30" s="420"/>
      <c r="Q30" s="418"/>
      <c r="R30" s="419"/>
      <c r="S30" s="419"/>
      <c r="T30" s="419"/>
      <c r="U30" s="419"/>
      <c r="V30" s="420"/>
      <c r="W30" s="421" t="s">
        <v>192</v>
      </c>
      <c r="X30" s="422"/>
      <c r="Y30" s="422"/>
      <c r="Z30" s="422"/>
      <c r="AA30" s="422"/>
      <c r="AB30" s="422"/>
      <c r="AC30" s="422"/>
      <c r="AD30" s="422"/>
      <c r="AE30" s="422"/>
      <c r="AF30" s="422"/>
      <c r="AG30" s="423"/>
      <c r="AH30" s="424">
        <v>100.6</v>
      </c>
      <c r="AI30" s="425"/>
      <c r="AJ30" s="425"/>
      <c r="AK30" s="425"/>
      <c r="AL30" s="425"/>
      <c r="AM30" s="425"/>
      <c r="AN30" s="425"/>
      <c r="AO30" s="425"/>
      <c r="AP30" s="425"/>
      <c r="AQ30" s="425"/>
      <c r="AR30" s="425"/>
      <c r="AS30" s="425"/>
      <c r="AT30" s="425"/>
      <c r="AU30" s="425"/>
      <c r="AV30" s="425"/>
      <c r="AW30" s="425"/>
      <c r="AX30" s="426"/>
      <c r="AY30" s="477"/>
      <c r="AZ30" s="478"/>
      <c r="BA30" s="478"/>
      <c r="BB30" s="479"/>
      <c r="BC30" s="427" t="s">
        <v>50</v>
      </c>
      <c r="BD30" s="428"/>
      <c r="BE30" s="428"/>
      <c r="BF30" s="428"/>
      <c r="BG30" s="428"/>
      <c r="BH30" s="428"/>
      <c r="BI30" s="428"/>
      <c r="BJ30" s="428"/>
      <c r="BK30" s="428"/>
      <c r="BL30" s="428"/>
      <c r="BM30" s="429"/>
      <c r="BN30" s="488">
        <v>5174124</v>
      </c>
      <c r="BO30" s="489"/>
      <c r="BP30" s="489"/>
      <c r="BQ30" s="489"/>
      <c r="BR30" s="489"/>
      <c r="BS30" s="489"/>
      <c r="BT30" s="489"/>
      <c r="BU30" s="490"/>
      <c r="BV30" s="488">
        <v>4058077</v>
      </c>
      <c r="BW30" s="489"/>
      <c r="BX30" s="489"/>
      <c r="BY30" s="489"/>
      <c r="BZ30" s="489"/>
      <c r="CA30" s="489"/>
      <c r="CB30" s="489"/>
      <c r="CC30" s="490"/>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2">
      <c r="A31" s="181"/>
      <c r="B31" s="203"/>
      <c r="DI31" s="204"/>
    </row>
    <row r="32" spans="1:113" ht="13.5" customHeight="1" x14ac:dyDescent="0.2">
      <c r="A32" s="181"/>
      <c r="B32" s="205"/>
      <c r="C32" s="413" t="s">
        <v>193</v>
      </c>
      <c r="D32" s="413"/>
      <c r="E32" s="413"/>
      <c r="F32" s="413"/>
      <c r="G32" s="413"/>
      <c r="H32" s="413"/>
      <c r="I32" s="413"/>
      <c r="J32" s="413"/>
      <c r="K32" s="413"/>
      <c r="L32" s="413"/>
      <c r="M32" s="413"/>
      <c r="N32" s="413"/>
      <c r="O32" s="413"/>
      <c r="P32" s="413"/>
      <c r="Q32" s="413"/>
      <c r="R32" s="413"/>
      <c r="S32" s="413"/>
      <c r="U32" s="414" t="s">
        <v>194</v>
      </c>
      <c r="V32" s="414"/>
      <c r="W32" s="414"/>
      <c r="X32" s="414"/>
      <c r="Y32" s="414"/>
      <c r="Z32" s="414"/>
      <c r="AA32" s="414"/>
      <c r="AB32" s="414"/>
      <c r="AC32" s="414"/>
      <c r="AD32" s="414"/>
      <c r="AE32" s="414"/>
      <c r="AF32" s="414"/>
      <c r="AG32" s="414"/>
      <c r="AH32" s="414"/>
      <c r="AI32" s="414"/>
      <c r="AJ32" s="414"/>
      <c r="AK32" s="414"/>
      <c r="AM32" s="414" t="s">
        <v>195</v>
      </c>
      <c r="AN32" s="414"/>
      <c r="AO32" s="414"/>
      <c r="AP32" s="414"/>
      <c r="AQ32" s="414"/>
      <c r="AR32" s="414"/>
      <c r="AS32" s="414"/>
      <c r="AT32" s="414"/>
      <c r="AU32" s="414"/>
      <c r="AV32" s="414"/>
      <c r="AW32" s="414"/>
      <c r="AX32" s="414"/>
      <c r="AY32" s="414"/>
      <c r="AZ32" s="414"/>
      <c r="BA32" s="414"/>
      <c r="BB32" s="414"/>
      <c r="BC32" s="414"/>
      <c r="BE32" s="414" t="s">
        <v>196</v>
      </c>
      <c r="BF32" s="414"/>
      <c r="BG32" s="414"/>
      <c r="BH32" s="414"/>
      <c r="BI32" s="414"/>
      <c r="BJ32" s="414"/>
      <c r="BK32" s="414"/>
      <c r="BL32" s="414"/>
      <c r="BM32" s="414"/>
      <c r="BN32" s="414"/>
      <c r="BO32" s="414"/>
      <c r="BP32" s="414"/>
      <c r="BQ32" s="414"/>
      <c r="BR32" s="414"/>
      <c r="BS32" s="414"/>
      <c r="BT32" s="414"/>
      <c r="BU32" s="414"/>
      <c r="BW32" s="414" t="s">
        <v>197</v>
      </c>
      <c r="BX32" s="414"/>
      <c r="BY32" s="414"/>
      <c r="BZ32" s="414"/>
      <c r="CA32" s="414"/>
      <c r="CB32" s="414"/>
      <c r="CC32" s="414"/>
      <c r="CD32" s="414"/>
      <c r="CE32" s="414"/>
      <c r="CF32" s="414"/>
      <c r="CG32" s="414"/>
      <c r="CH32" s="414"/>
      <c r="CI32" s="414"/>
      <c r="CJ32" s="414"/>
      <c r="CK32" s="414"/>
      <c r="CL32" s="414"/>
      <c r="CM32" s="414"/>
      <c r="CO32" s="414" t="s">
        <v>198</v>
      </c>
      <c r="CP32" s="414"/>
      <c r="CQ32" s="414"/>
      <c r="CR32" s="414"/>
      <c r="CS32" s="414"/>
      <c r="CT32" s="414"/>
      <c r="CU32" s="414"/>
      <c r="CV32" s="414"/>
      <c r="CW32" s="414"/>
      <c r="CX32" s="414"/>
      <c r="CY32" s="414"/>
      <c r="CZ32" s="414"/>
      <c r="DA32" s="414"/>
      <c r="DB32" s="414"/>
      <c r="DC32" s="414"/>
      <c r="DD32" s="414"/>
      <c r="DE32" s="414"/>
      <c r="DI32" s="204"/>
    </row>
    <row r="33" spans="1:113" ht="13.5" customHeight="1" x14ac:dyDescent="0.2">
      <c r="A33" s="181"/>
      <c r="B33" s="205"/>
      <c r="C33" s="406" t="s">
        <v>199</v>
      </c>
      <c r="D33" s="406"/>
      <c r="E33" s="405" t="s">
        <v>200</v>
      </c>
      <c r="F33" s="405"/>
      <c r="G33" s="405"/>
      <c r="H33" s="405"/>
      <c r="I33" s="405"/>
      <c r="J33" s="405"/>
      <c r="K33" s="405"/>
      <c r="L33" s="405"/>
      <c r="M33" s="405"/>
      <c r="N33" s="405"/>
      <c r="O33" s="405"/>
      <c r="P33" s="405"/>
      <c r="Q33" s="405"/>
      <c r="R33" s="405"/>
      <c r="S33" s="405"/>
      <c r="T33" s="206"/>
      <c r="U33" s="406" t="s">
        <v>201</v>
      </c>
      <c r="V33" s="406"/>
      <c r="W33" s="405" t="s">
        <v>202</v>
      </c>
      <c r="X33" s="405"/>
      <c r="Y33" s="405"/>
      <c r="Z33" s="405"/>
      <c r="AA33" s="405"/>
      <c r="AB33" s="405"/>
      <c r="AC33" s="405"/>
      <c r="AD33" s="405"/>
      <c r="AE33" s="405"/>
      <c r="AF33" s="405"/>
      <c r="AG33" s="405"/>
      <c r="AH33" s="405"/>
      <c r="AI33" s="405"/>
      <c r="AJ33" s="405"/>
      <c r="AK33" s="405"/>
      <c r="AL33" s="206"/>
      <c r="AM33" s="406" t="s">
        <v>201</v>
      </c>
      <c r="AN33" s="406"/>
      <c r="AO33" s="405" t="s">
        <v>200</v>
      </c>
      <c r="AP33" s="405"/>
      <c r="AQ33" s="405"/>
      <c r="AR33" s="405"/>
      <c r="AS33" s="405"/>
      <c r="AT33" s="405"/>
      <c r="AU33" s="405"/>
      <c r="AV33" s="405"/>
      <c r="AW33" s="405"/>
      <c r="AX33" s="405"/>
      <c r="AY33" s="405"/>
      <c r="AZ33" s="405"/>
      <c r="BA33" s="405"/>
      <c r="BB33" s="405"/>
      <c r="BC33" s="405"/>
      <c r="BD33" s="207"/>
      <c r="BE33" s="405" t="s">
        <v>203</v>
      </c>
      <c r="BF33" s="405"/>
      <c r="BG33" s="405" t="s">
        <v>204</v>
      </c>
      <c r="BH33" s="405"/>
      <c r="BI33" s="405"/>
      <c r="BJ33" s="405"/>
      <c r="BK33" s="405"/>
      <c r="BL33" s="405"/>
      <c r="BM33" s="405"/>
      <c r="BN33" s="405"/>
      <c r="BO33" s="405"/>
      <c r="BP33" s="405"/>
      <c r="BQ33" s="405"/>
      <c r="BR33" s="405"/>
      <c r="BS33" s="405"/>
      <c r="BT33" s="405"/>
      <c r="BU33" s="405"/>
      <c r="BV33" s="207"/>
      <c r="BW33" s="406" t="s">
        <v>203</v>
      </c>
      <c r="BX33" s="406"/>
      <c r="BY33" s="405" t="s">
        <v>205</v>
      </c>
      <c r="BZ33" s="405"/>
      <c r="CA33" s="405"/>
      <c r="CB33" s="405"/>
      <c r="CC33" s="405"/>
      <c r="CD33" s="405"/>
      <c r="CE33" s="405"/>
      <c r="CF33" s="405"/>
      <c r="CG33" s="405"/>
      <c r="CH33" s="405"/>
      <c r="CI33" s="405"/>
      <c r="CJ33" s="405"/>
      <c r="CK33" s="405"/>
      <c r="CL33" s="405"/>
      <c r="CM33" s="405"/>
      <c r="CN33" s="206"/>
      <c r="CO33" s="406" t="s">
        <v>199</v>
      </c>
      <c r="CP33" s="406"/>
      <c r="CQ33" s="405" t="s">
        <v>206</v>
      </c>
      <c r="CR33" s="405"/>
      <c r="CS33" s="405"/>
      <c r="CT33" s="405"/>
      <c r="CU33" s="405"/>
      <c r="CV33" s="405"/>
      <c r="CW33" s="405"/>
      <c r="CX33" s="405"/>
      <c r="CY33" s="405"/>
      <c r="CZ33" s="405"/>
      <c r="DA33" s="405"/>
      <c r="DB33" s="405"/>
      <c r="DC33" s="405"/>
      <c r="DD33" s="405"/>
      <c r="DE33" s="405"/>
      <c r="DF33" s="206"/>
      <c r="DG33" s="404" t="s">
        <v>207</v>
      </c>
      <c r="DH33" s="404"/>
      <c r="DI33" s="208"/>
    </row>
    <row r="34" spans="1:113" ht="32.25" customHeight="1" x14ac:dyDescent="0.2">
      <c r="A34" s="181"/>
      <c r="B34" s="205"/>
      <c r="C34" s="402">
        <f>IF(E34="","",1)</f>
        <v>1</v>
      </c>
      <c r="D34" s="402"/>
      <c r="E34" s="403" t="str">
        <f>IF('各会計、関係団体の財政状況及び健全化判断比率'!B7="","",'各会計、関係団体の財政状況及び健全化判断比率'!B7)</f>
        <v>一般会計</v>
      </c>
      <c r="F34" s="403"/>
      <c r="G34" s="403"/>
      <c r="H34" s="403"/>
      <c r="I34" s="403"/>
      <c r="J34" s="403"/>
      <c r="K34" s="403"/>
      <c r="L34" s="403"/>
      <c r="M34" s="403"/>
      <c r="N34" s="403"/>
      <c r="O34" s="403"/>
      <c r="P34" s="403"/>
      <c r="Q34" s="403"/>
      <c r="R34" s="403"/>
      <c r="S34" s="403"/>
      <c r="T34" s="181"/>
      <c r="U34" s="402">
        <f>IF(W34="","",MAX(C34:D43)+1)</f>
        <v>5</v>
      </c>
      <c r="V34" s="402"/>
      <c r="W34" s="403" t="str">
        <f>IF('各会計、関係団体の財政状況及び健全化判断比率'!B28="","",'各会計、関係団体の財政状況及び健全化判断比率'!B28)</f>
        <v>特別会計国民健康保険費</v>
      </c>
      <c r="X34" s="403"/>
      <c r="Y34" s="403"/>
      <c r="Z34" s="403"/>
      <c r="AA34" s="403"/>
      <c r="AB34" s="403"/>
      <c r="AC34" s="403"/>
      <c r="AD34" s="403"/>
      <c r="AE34" s="403"/>
      <c r="AF34" s="403"/>
      <c r="AG34" s="403"/>
      <c r="AH34" s="403"/>
      <c r="AI34" s="403"/>
      <c r="AJ34" s="403"/>
      <c r="AK34" s="403"/>
      <c r="AL34" s="181"/>
      <c r="AM34" s="402">
        <f>IF(AO34="","",MAX(C34:D43,U34:V43)+1)</f>
        <v>8</v>
      </c>
      <c r="AN34" s="402"/>
      <c r="AO34" s="403" t="str">
        <f>IF('各会計、関係団体の財政状況及び健全化判断比率'!B31="","",'各会計、関係団体の財政状況及び健全化判断比率'!B31)</f>
        <v>水道事業会計</v>
      </c>
      <c r="AP34" s="403"/>
      <c r="AQ34" s="403"/>
      <c r="AR34" s="403"/>
      <c r="AS34" s="403"/>
      <c r="AT34" s="403"/>
      <c r="AU34" s="403"/>
      <c r="AV34" s="403"/>
      <c r="AW34" s="403"/>
      <c r="AX34" s="403"/>
      <c r="AY34" s="403"/>
      <c r="AZ34" s="403"/>
      <c r="BA34" s="403"/>
      <c r="BB34" s="403"/>
      <c r="BC34" s="403"/>
      <c r="BD34" s="181"/>
      <c r="BE34" s="402" t="str">
        <f>IF(BG34="","",MAX(C34:D43,U34:V43,AM34:AN43)+1)</f>
        <v/>
      </c>
      <c r="BF34" s="402"/>
      <c r="BG34" s="403"/>
      <c r="BH34" s="403"/>
      <c r="BI34" s="403"/>
      <c r="BJ34" s="403"/>
      <c r="BK34" s="403"/>
      <c r="BL34" s="403"/>
      <c r="BM34" s="403"/>
      <c r="BN34" s="403"/>
      <c r="BO34" s="403"/>
      <c r="BP34" s="403"/>
      <c r="BQ34" s="403"/>
      <c r="BR34" s="403"/>
      <c r="BS34" s="403"/>
      <c r="BT34" s="403"/>
      <c r="BU34" s="403"/>
      <c r="BV34" s="181"/>
      <c r="BW34" s="402">
        <f>IF(BY34="","",MAX(C34:D43,U34:V43,AM34:AN43,BE34:BF43)+1)</f>
        <v>11</v>
      </c>
      <c r="BX34" s="402"/>
      <c r="BY34" s="403" t="str">
        <f>IF('各会計、関係団体の財政状況及び健全化判断比率'!B68="","",'各会計、関係団体の財政状況及び健全化判断比率'!B68)</f>
        <v>神奈川県内広域水道事業団</v>
      </c>
      <c r="BZ34" s="403"/>
      <c r="CA34" s="403"/>
      <c r="CB34" s="403"/>
      <c r="CC34" s="403"/>
      <c r="CD34" s="403"/>
      <c r="CE34" s="403"/>
      <c r="CF34" s="403"/>
      <c r="CG34" s="403"/>
      <c r="CH34" s="403"/>
      <c r="CI34" s="403"/>
      <c r="CJ34" s="403"/>
      <c r="CK34" s="403"/>
      <c r="CL34" s="403"/>
      <c r="CM34" s="403"/>
      <c r="CN34" s="181"/>
      <c r="CO34" s="402">
        <f>IF(CQ34="","",MAX(C34:D43,U34:V43,AM34:AN43,BE34:BF43,BW34:BX43)+1)</f>
        <v>14</v>
      </c>
      <c r="CP34" s="402"/>
      <c r="CQ34" s="403" t="str">
        <f>IF('各会計、関係団体の財政状況及び健全化判断比率'!BS7="","",'各会計、関係団体の財政状況及び健全化判断比率'!BS7)</f>
        <v>横須賀市土地開発公社</v>
      </c>
      <c r="CR34" s="403"/>
      <c r="CS34" s="403"/>
      <c r="CT34" s="403"/>
      <c r="CU34" s="403"/>
      <c r="CV34" s="403"/>
      <c r="CW34" s="403"/>
      <c r="CX34" s="403"/>
      <c r="CY34" s="403"/>
      <c r="CZ34" s="403"/>
      <c r="DA34" s="403"/>
      <c r="DB34" s="403"/>
      <c r="DC34" s="403"/>
      <c r="DD34" s="403"/>
      <c r="DE34" s="403"/>
      <c r="DG34" s="400" t="str">
        <f>IF('各会計、関係団体の財政状況及び健全化判断比率'!BR7="","",'各会計、関係団体の財政状況及び健全化判断比率'!BR7)</f>
        <v>〇</v>
      </c>
      <c r="DH34" s="400"/>
      <c r="DI34" s="208"/>
    </row>
    <row r="35" spans="1:113" ht="32.25" customHeight="1" x14ac:dyDescent="0.2">
      <c r="A35" s="181"/>
      <c r="B35" s="205"/>
      <c r="C35" s="402">
        <f>IF(E35="","",C34+1)</f>
        <v>2</v>
      </c>
      <c r="D35" s="402"/>
      <c r="E35" s="403" t="str">
        <f>IF('各会計、関係団体の財政状況及び健全化判断比率'!B8="","",'各会計、関係団体の財政状況及び健全化判断比率'!B8)</f>
        <v>特別会計公園墓地事業費</v>
      </c>
      <c r="F35" s="403"/>
      <c r="G35" s="403"/>
      <c r="H35" s="403"/>
      <c r="I35" s="403"/>
      <c r="J35" s="403"/>
      <c r="K35" s="403"/>
      <c r="L35" s="403"/>
      <c r="M35" s="403"/>
      <c r="N35" s="403"/>
      <c r="O35" s="403"/>
      <c r="P35" s="403"/>
      <c r="Q35" s="403"/>
      <c r="R35" s="403"/>
      <c r="S35" s="403"/>
      <c r="T35" s="181"/>
      <c r="U35" s="402">
        <f>IF(W35="","",U34+1)</f>
        <v>6</v>
      </c>
      <c r="V35" s="402"/>
      <c r="W35" s="403" t="str">
        <f>IF('各会計、関係団体の財政状況及び健全化判断比率'!B29="","",'各会計、関係団体の財政状況及び健全化判断比率'!B29)</f>
        <v>特別会計介護保険費</v>
      </c>
      <c r="X35" s="403"/>
      <c r="Y35" s="403"/>
      <c r="Z35" s="403"/>
      <c r="AA35" s="403"/>
      <c r="AB35" s="403"/>
      <c r="AC35" s="403"/>
      <c r="AD35" s="403"/>
      <c r="AE35" s="403"/>
      <c r="AF35" s="403"/>
      <c r="AG35" s="403"/>
      <c r="AH35" s="403"/>
      <c r="AI35" s="403"/>
      <c r="AJ35" s="403"/>
      <c r="AK35" s="403"/>
      <c r="AL35" s="181"/>
      <c r="AM35" s="402">
        <f t="shared" ref="AM35:AM43" si="0">IF(AO35="","",AM34+1)</f>
        <v>9</v>
      </c>
      <c r="AN35" s="402"/>
      <c r="AO35" s="403" t="str">
        <f>IF('各会計、関係団体の財政状況及び健全化判断比率'!B32="","",'各会計、関係団体の財政状況及び健全化判断比率'!B32)</f>
        <v>下水道事業会計</v>
      </c>
      <c r="AP35" s="403"/>
      <c r="AQ35" s="403"/>
      <c r="AR35" s="403"/>
      <c r="AS35" s="403"/>
      <c r="AT35" s="403"/>
      <c r="AU35" s="403"/>
      <c r="AV35" s="403"/>
      <c r="AW35" s="403"/>
      <c r="AX35" s="403"/>
      <c r="AY35" s="403"/>
      <c r="AZ35" s="403"/>
      <c r="BA35" s="403"/>
      <c r="BB35" s="403"/>
      <c r="BC35" s="403"/>
      <c r="BD35" s="181"/>
      <c r="BE35" s="402" t="str">
        <f t="shared" ref="BE35:BE43" si="1">IF(BG35="","",BE34+1)</f>
        <v/>
      </c>
      <c r="BF35" s="402"/>
      <c r="BG35" s="403"/>
      <c r="BH35" s="403"/>
      <c r="BI35" s="403"/>
      <c r="BJ35" s="403"/>
      <c r="BK35" s="403"/>
      <c r="BL35" s="403"/>
      <c r="BM35" s="403"/>
      <c r="BN35" s="403"/>
      <c r="BO35" s="403"/>
      <c r="BP35" s="403"/>
      <c r="BQ35" s="403"/>
      <c r="BR35" s="403"/>
      <c r="BS35" s="403"/>
      <c r="BT35" s="403"/>
      <c r="BU35" s="403"/>
      <c r="BV35" s="181"/>
      <c r="BW35" s="402">
        <f t="shared" ref="BW35:BW43" si="2">IF(BY35="","",BW34+1)</f>
        <v>12</v>
      </c>
      <c r="BX35" s="402"/>
      <c r="BY35" s="403" t="str">
        <f>IF('各会計、関係団体の財政状況及び健全化判断比率'!B69="","",'各会計、関係団体の財政状況及び健全化判断比率'!B69)</f>
        <v>神奈川県後期高齢者医療広域連合（一般会計）</v>
      </c>
      <c r="BZ35" s="403"/>
      <c r="CA35" s="403"/>
      <c r="CB35" s="403"/>
      <c r="CC35" s="403"/>
      <c r="CD35" s="403"/>
      <c r="CE35" s="403"/>
      <c r="CF35" s="403"/>
      <c r="CG35" s="403"/>
      <c r="CH35" s="403"/>
      <c r="CI35" s="403"/>
      <c r="CJ35" s="403"/>
      <c r="CK35" s="403"/>
      <c r="CL35" s="403"/>
      <c r="CM35" s="403"/>
      <c r="CN35" s="181"/>
      <c r="CO35" s="402">
        <f t="shared" ref="CO35:CO43" si="3">IF(CQ35="","",CO34+1)</f>
        <v>15</v>
      </c>
      <c r="CP35" s="402"/>
      <c r="CQ35" s="403" t="str">
        <f>IF('各会計、関係団体の財政状況及び健全化判断比率'!BS8="","",'各会計、関係団体の財政状況及び健全化判断比率'!BS8)</f>
        <v>一般財団法人シティサポートよこすか</v>
      </c>
      <c r="CR35" s="403"/>
      <c r="CS35" s="403"/>
      <c r="CT35" s="403"/>
      <c r="CU35" s="403"/>
      <c r="CV35" s="403"/>
      <c r="CW35" s="403"/>
      <c r="CX35" s="403"/>
      <c r="CY35" s="403"/>
      <c r="CZ35" s="403"/>
      <c r="DA35" s="403"/>
      <c r="DB35" s="403"/>
      <c r="DC35" s="403"/>
      <c r="DD35" s="403"/>
      <c r="DE35" s="403"/>
      <c r="DG35" s="400" t="str">
        <f>IF('各会計、関係団体の財政状況及び健全化判断比率'!BR8="","",'各会計、関係団体の財政状況及び健全化判断比率'!BR8)</f>
        <v/>
      </c>
      <c r="DH35" s="400"/>
      <c r="DI35" s="208"/>
    </row>
    <row r="36" spans="1:113" ht="32.25" customHeight="1" x14ac:dyDescent="0.2">
      <c r="A36" s="181"/>
      <c r="B36" s="205"/>
      <c r="C36" s="402">
        <f>IF(E36="","",C35+1)</f>
        <v>3</v>
      </c>
      <c r="D36" s="402"/>
      <c r="E36" s="403" t="str">
        <f>IF('各会計、関係団体の財政状況及び健全化判断比率'!B9="","",'各会計、関係団体の財政状況及び健全化判断比率'!B9)</f>
        <v>特別会計母子父子寡婦福祉資金貸付事業費</v>
      </c>
      <c r="F36" s="403"/>
      <c r="G36" s="403"/>
      <c r="H36" s="403"/>
      <c r="I36" s="403"/>
      <c r="J36" s="403"/>
      <c r="K36" s="403"/>
      <c r="L36" s="403"/>
      <c r="M36" s="403"/>
      <c r="N36" s="403"/>
      <c r="O36" s="403"/>
      <c r="P36" s="403"/>
      <c r="Q36" s="403"/>
      <c r="R36" s="403"/>
      <c r="S36" s="403"/>
      <c r="T36" s="181"/>
      <c r="U36" s="402">
        <f t="shared" ref="U36:U43" si="4">IF(W36="","",U35+1)</f>
        <v>7</v>
      </c>
      <c r="V36" s="402"/>
      <c r="W36" s="403" t="str">
        <f>IF('各会計、関係団体の財政状況及び健全化判断比率'!B30="","",'各会計、関係団体の財政状況及び健全化判断比率'!B30)</f>
        <v>特別会計後期高齢者医療費</v>
      </c>
      <c r="X36" s="403"/>
      <c r="Y36" s="403"/>
      <c r="Z36" s="403"/>
      <c r="AA36" s="403"/>
      <c r="AB36" s="403"/>
      <c r="AC36" s="403"/>
      <c r="AD36" s="403"/>
      <c r="AE36" s="403"/>
      <c r="AF36" s="403"/>
      <c r="AG36" s="403"/>
      <c r="AH36" s="403"/>
      <c r="AI36" s="403"/>
      <c r="AJ36" s="403"/>
      <c r="AK36" s="403"/>
      <c r="AL36" s="181"/>
      <c r="AM36" s="402">
        <f t="shared" si="0"/>
        <v>10</v>
      </c>
      <c r="AN36" s="402"/>
      <c r="AO36" s="403" t="str">
        <f>IF('各会計、関係団体の財政状況及び健全化判断比率'!B33="","",'各会計、関係団体の財政状況及び健全化判断比率'!B33)</f>
        <v>病院事業会計</v>
      </c>
      <c r="AP36" s="403"/>
      <c r="AQ36" s="403"/>
      <c r="AR36" s="403"/>
      <c r="AS36" s="403"/>
      <c r="AT36" s="403"/>
      <c r="AU36" s="403"/>
      <c r="AV36" s="403"/>
      <c r="AW36" s="403"/>
      <c r="AX36" s="403"/>
      <c r="AY36" s="403"/>
      <c r="AZ36" s="403"/>
      <c r="BA36" s="403"/>
      <c r="BB36" s="403"/>
      <c r="BC36" s="403"/>
      <c r="BD36" s="181"/>
      <c r="BE36" s="402" t="str">
        <f t="shared" si="1"/>
        <v/>
      </c>
      <c r="BF36" s="402"/>
      <c r="BG36" s="403"/>
      <c r="BH36" s="403"/>
      <c r="BI36" s="403"/>
      <c r="BJ36" s="403"/>
      <c r="BK36" s="403"/>
      <c r="BL36" s="403"/>
      <c r="BM36" s="403"/>
      <c r="BN36" s="403"/>
      <c r="BO36" s="403"/>
      <c r="BP36" s="403"/>
      <c r="BQ36" s="403"/>
      <c r="BR36" s="403"/>
      <c r="BS36" s="403"/>
      <c r="BT36" s="403"/>
      <c r="BU36" s="403"/>
      <c r="BV36" s="181"/>
      <c r="BW36" s="402">
        <f t="shared" si="2"/>
        <v>13</v>
      </c>
      <c r="BX36" s="402"/>
      <c r="BY36" s="403" t="str">
        <f>IF('各会計、関係団体の財政状況及び健全化判断比率'!B70="","",'各会計、関係団体の財政状況及び健全化判断比率'!B70)</f>
        <v>神奈川県後期高齢者医療広域連合（特別会計）</v>
      </c>
      <c r="BZ36" s="403"/>
      <c r="CA36" s="403"/>
      <c r="CB36" s="403"/>
      <c r="CC36" s="403"/>
      <c r="CD36" s="403"/>
      <c r="CE36" s="403"/>
      <c r="CF36" s="403"/>
      <c r="CG36" s="403"/>
      <c r="CH36" s="403"/>
      <c r="CI36" s="403"/>
      <c r="CJ36" s="403"/>
      <c r="CK36" s="403"/>
      <c r="CL36" s="403"/>
      <c r="CM36" s="403"/>
      <c r="CN36" s="181"/>
      <c r="CO36" s="402">
        <f t="shared" si="3"/>
        <v>16</v>
      </c>
      <c r="CP36" s="402"/>
      <c r="CQ36" s="403" t="str">
        <f>IF('各会計、関係団体の財政状況及び健全化判断比率'!BS9="","",'各会計、関係団体の財政状況及び健全化判断比率'!BS9)</f>
        <v>公益財団法人横須賀芸術文化財団</v>
      </c>
      <c r="CR36" s="403"/>
      <c r="CS36" s="403"/>
      <c r="CT36" s="403"/>
      <c r="CU36" s="403"/>
      <c r="CV36" s="403"/>
      <c r="CW36" s="403"/>
      <c r="CX36" s="403"/>
      <c r="CY36" s="403"/>
      <c r="CZ36" s="403"/>
      <c r="DA36" s="403"/>
      <c r="DB36" s="403"/>
      <c r="DC36" s="403"/>
      <c r="DD36" s="403"/>
      <c r="DE36" s="403"/>
      <c r="DG36" s="400" t="str">
        <f>IF('各会計、関係団体の財政状況及び健全化判断比率'!BR9="","",'各会計、関係団体の財政状況及び健全化判断比率'!BR9)</f>
        <v/>
      </c>
      <c r="DH36" s="400"/>
      <c r="DI36" s="208"/>
    </row>
    <row r="37" spans="1:113" ht="32.25" customHeight="1" x14ac:dyDescent="0.2">
      <c r="A37" s="181"/>
      <c r="B37" s="205"/>
      <c r="C37" s="402">
        <f>IF(E37="","",C36+1)</f>
        <v>4</v>
      </c>
      <c r="D37" s="402"/>
      <c r="E37" s="403" t="str">
        <f>IF('各会計、関係団体の財政状況及び健全化判断比率'!B10="","",'各会計、関係団体の財政状況及び健全化判断比率'!B10)</f>
        <v>特別会計公債管理費</v>
      </c>
      <c r="F37" s="403"/>
      <c r="G37" s="403"/>
      <c r="H37" s="403"/>
      <c r="I37" s="403"/>
      <c r="J37" s="403"/>
      <c r="K37" s="403"/>
      <c r="L37" s="403"/>
      <c r="M37" s="403"/>
      <c r="N37" s="403"/>
      <c r="O37" s="403"/>
      <c r="P37" s="403"/>
      <c r="Q37" s="403"/>
      <c r="R37" s="403"/>
      <c r="S37" s="403"/>
      <c r="T37" s="181"/>
      <c r="U37" s="402" t="str">
        <f t="shared" si="4"/>
        <v/>
      </c>
      <c r="V37" s="402"/>
      <c r="W37" s="403"/>
      <c r="X37" s="403"/>
      <c r="Y37" s="403"/>
      <c r="Z37" s="403"/>
      <c r="AA37" s="403"/>
      <c r="AB37" s="403"/>
      <c r="AC37" s="403"/>
      <c r="AD37" s="403"/>
      <c r="AE37" s="403"/>
      <c r="AF37" s="403"/>
      <c r="AG37" s="403"/>
      <c r="AH37" s="403"/>
      <c r="AI37" s="403"/>
      <c r="AJ37" s="403"/>
      <c r="AK37" s="403"/>
      <c r="AL37" s="181"/>
      <c r="AM37" s="402" t="str">
        <f t="shared" si="0"/>
        <v/>
      </c>
      <c r="AN37" s="402"/>
      <c r="AO37" s="403"/>
      <c r="AP37" s="403"/>
      <c r="AQ37" s="403"/>
      <c r="AR37" s="403"/>
      <c r="AS37" s="403"/>
      <c r="AT37" s="403"/>
      <c r="AU37" s="403"/>
      <c r="AV37" s="403"/>
      <c r="AW37" s="403"/>
      <c r="AX37" s="403"/>
      <c r="AY37" s="403"/>
      <c r="AZ37" s="403"/>
      <c r="BA37" s="403"/>
      <c r="BB37" s="403"/>
      <c r="BC37" s="403"/>
      <c r="BD37" s="181"/>
      <c r="BE37" s="402" t="str">
        <f t="shared" si="1"/>
        <v/>
      </c>
      <c r="BF37" s="402"/>
      <c r="BG37" s="403"/>
      <c r="BH37" s="403"/>
      <c r="BI37" s="403"/>
      <c r="BJ37" s="403"/>
      <c r="BK37" s="403"/>
      <c r="BL37" s="403"/>
      <c r="BM37" s="403"/>
      <c r="BN37" s="403"/>
      <c r="BO37" s="403"/>
      <c r="BP37" s="403"/>
      <c r="BQ37" s="403"/>
      <c r="BR37" s="403"/>
      <c r="BS37" s="403"/>
      <c r="BT37" s="403"/>
      <c r="BU37" s="403"/>
      <c r="BV37" s="181"/>
      <c r="BW37" s="402" t="str">
        <f t="shared" si="2"/>
        <v/>
      </c>
      <c r="BX37" s="402"/>
      <c r="BY37" s="403" t="str">
        <f>IF('各会計、関係団体の財政状況及び健全化判断比率'!B71="","",'各会計、関係団体の財政状況及び健全化判断比率'!B71)</f>
        <v/>
      </c>
      <c r="BZ37" s="403"/>
      <c r="CA37" s="403"/>
      <c r="CB37" s="403"/>
      <c r="CC37" s="403"/>
      <c r="CD37" s="403"/>
      <c r="CE37" s="403"/>
      <c r="CF37" s="403"/>
      <c r="CG37" s="403"/>
      <c r="CH37" s="403"/>
      <c r="CI37" s="403"/>
      <c r="CJ37" s="403"/>
      <c r="CK37" s="403"/>
      <c r="CL37" s="403"/>
      <c r="CM37" s="403"/>
      <c r="CN37" s="181"/>
      <c r="CO37" s="402">
        <f t="shared" si="3"/>
        <v>17</v>
      </c>
      <c r="CP37" s="402"/>
      <c r="CQ37" s="403" t="str">
        <f>IF('各会計、関係団体の財政状況及び健全化判断比率'!BS10="","",'各会計、関係団体の財政状況及び健全化判断比率'!BS10)</f>
        <v>社会福祉法人横須賀市社会福祉事業団</v>
      </c>
      <c r="CR37" s="403"/>
      <c r="CS37" s="403"/>
      <c r="CT37" s="403"/>
      <c r="CU37" s="403"/>
      <c r="CV37" s="403"/>
      <c r="CW37" s="403"/>
      <c r="CX37" s="403"/>
      <c r="CY37" s="403"/>
      <c r="CZ37" s="403"/>
      <c r="DA37" s="403"/>
      <c r="DB37" s="403"/>
      <c r="DC37" s="403"/>
      <c r="DD37" s="403"/>
      <c r="DE37" s="403"/>
      <c r="DG37" s="400" t="str">
        <f>IF('各会計、関係団体の財政状況及び健全化判断比率'!BR10="","",'各会計、関係団体の財政状況及び健全化判断比率'!BR10)</f>
        <v/>
      </c>
      <c r="DH37" s="400"/>
      <c r="DI37" s="208"/>
    </row>
    <row r="38" spans="1:113" ht="32.25" customHeight="1" x14ac:dyDescent="0.2">
      <c r="A38" s="181"/>
      <c r="B38" s="205"/>
      <c r="C38" s="402" t="str">
        <f t="shared" ref="C38:C43" si="5">IF(E38="","",C37+1)</f>
        <v/>
      </c>
      <c r="D38" s="402"/>
      <c r="E38" s="403" t="str">
        <f>IF('各会計、関係団体の財政状況及び健全化判断比率'!B11="","",'各会計、関係団体の財政状況及び健全化判断比率'!B11)</f>
        <v/>
      </c>
      <c r="F38" s="403"/>
      <c r="G38" s="403"/>
      <c r="H38" s="403"/>
      <c r="I38" s="403"/>
      <c r="J38" s="403"/>
      <c r="K38" s="403"/>
      <c r="L38" s="403"/>
      <c r="M38" s="403"/>
      <c r="N38" s="403"/>
      <c r="O38" s="403"/>
      <c r="P38" s="403"/>
      <c r="Q38" s="403"/>
      <c r="R38" s="403"/>
      <c r="S38" s="403"/>
      <c r="T38" s="181"/>
      <c r="U38" s="402" t="str">
        <f t="shared" si="4"/>
        <v/>
      </c>
      <c r="V38" s="402"/>
      <c r="W38" s="403"/>
      <c r="X38" s="403"/>
      <c r="Y38" s="403"/>
      <c r="Z38" s="403"/>
      <c r="AA38" s="403"/>
      <c r="AB38" s="403"/>
      <c r="AC38" s="403"/>
      <c r="AD38" s="403"/>
      <c r="AE38" s="403"/>
      <c r="AF38" s="403"/>
      <c r="AG38" s="403"/>
      <c r="AH38" s="403"/>
      <c r="AI38" s="403"/>
      <c r="AJ38" s="403"/>
      <c r="AK38" s="403"/>
      <c r="AL38" s="181"/>
      <c r="AM38" s="402" t="str">
        <f t="shared" si="0"/>
        <v/>
      </c>
      <c r="AN38" s="402"/>
      <c r="AO38" s="403"/>
      <c r="AP38" s="403"/>
      <c r="AQ38" s="403"/>
      <c r="AR38" s="403"/>
      <c r="AS38" s="403"/>
      <c r="AT38" s="403"/>
      <c r="AU38" s="403"/>
      <c r="AV38" s="403"/>
      <c r="AW38" s="403"/>
      <c r="AX38" s="403"/>
      <c r="AY38" s="403"/>
      <c r="AZ38" s="403"/>
      <c r="BA38" s="403"/>
      <c r="BB38" s="403"/>
      <c r="BC38" s="403"/>
      <c r="BD38" s="181"/>
      <c r="BE38" s="402" t="str">
        <f t="shared" si="1"/>
        <v/>
      </c>
      <c r="BF38" s="402"/>
      <c r="BG38" s="403"/>
      <c r="BH38" s="403"/>
      <c r="BI38" s="403"/>
      <c r="BJ38" s="403"/>
      <c r="BK38" s="403"/>
      <c r="BL38" s="403"/>
      <c r="BM38" s="403"/>
      <c r="BN38" s="403"/>
      <c r="BO38" s="403"/>
      <c r="BP38" s="403"/>
      <c r="BQ38" s="403"/>
      <c r="BR38" s="403"/>
      <c r="BS38" s="403"/>
      <c r="BT38" s="403"/>
      <c r="BU38" s="403"/>
      <c r="BV38" s="181"/>
      <c r="BW38" s="402" t="str">
        <f t="shared" si="2"/>
        <v/>
      </c>
      <c r="BX38" s="402"/>
      <c r="BY38" s="403" t="str">
        <f>IF('各会計、関係団体の財政状況及び健全化判断比率'!B72="","",'各会計、関係団体の財政状況及び健全化判断比率'!B72)</f>
        <v/>
      </c>
      <c r="BZ38" s="403"/>
      <c r="CA38" s="403"/>
      <c r="CB38" s="403"/>
      <c r="CC38" s="403"/>
      <c r="CD38" s="403"/>
      <c r="CE38" s="403"/>
      <c r="CF38" s="403"/>
      <c r="CG38" s="403"/>
      <c r="CH38" s="403"/>
      <c r="CI38" s="403"/>
      <c r="CJ38" s="403"/>
      <c r="CK38" s="403"/>
      <c r="CL38" s="403"/>
      <c r="CM38" s="403"/>
      <c r="CN38" s="181"/>
      <c r="CO38" s="402">
        <f t="shared" si="3"/>
        <v>18</v>
      </c>
      <c r="CP38" s="402"/>
      <c r="CQ38" s="403" t="str">
        <f>IF('各会計、関係団体の財政状況及び健全化判断比率'!BS11="","",'各会計、関係団体の財政状況及び健全化判断比率'!BS11)</f>
        <v>公益財団法人横須賀市健康福祉財団</v>
      </c>
      <c r="CR38" s="403"/>
      <c r="CS38" s="403"/>
      <c r="CT38" s="403"/>
      <c r="CU38" s="403"/>
      <c r="CV38" s="403"/>
      <c r="CW38" s="403"/>
      <c r="CX38" s="403"/>
      <c r="CY38" s="403"/>
      <c r="CZ38" s="403"/>
      <c r="DA38" s="403"/>
      <c r="DB38" s="403"/>
      <c r="DC38" s="403"/>
      <c r="DD38" s="403"/>
      <c r="DE38" s="403"/>
      <c r="DG38" s="400" t="str">
        <f>IF('各会計、関係団体の財政状況及び健全化判断比率'!BR11="","",'各会計、関係団体の財政状況及び健全化判断比率'!BR11)</f>
        <v/>
      </c>
      <c r="DH38" s="400"/>
      <c r="DI38" s="208"/>
    </row>
    <row r="39" spans="1:113" ht="32.25" customHeight="1" x14ac:dyDescent="0.2">
      <c r="A39" s="181"/>
      <c r="B39" s="205"/>
      <c r="C39" s="402" t="str">
        <f t="shared" si="5"/>
        <v/>
      </c>
      <c r="D39" s="402"/>
      <c r="E39" s="403" t="str">
        <f>IF('各会計、関係団体の財政状況及び健全化判断比率'!B12="","",'各会計、関係団体の財政状況及び健全化判断比率'!B12)</f>
        <v/>
      </c>
      <c r="F39" s="403"/>
      <c r="G39" s="403"/>
      <c r="H39" s="403"/>
      <c r="I39" s="403"/>
      <c r="J39" s="403"/>
      <c r="K39" s="403"/>
      <c r="L39" s="403"/>
      <c r="M39" s="403"/>
      <c r="N39" s="403"/>
      <c r="O39" s="403"/>
      <c r="P39" s="403"/>
      <c r="Q39" s="403"/>
      <c r="R39" s="403"/>
      <c r="S39" s="403"/>
      <c r="T39" s="181"/>
      <c r="U39" s="402" t="str">
        <f t="shared" si="4"/>
        <v/>
      </c>
      <c r="V39" s="402"/>
      <c r="W39" s="403"/>
      <c r="X39" s="403"/>
      <c r="Y39" s="403"/>
      <c r="Z39" s="403"/>
      <c r="AA39" s="403"/>
      <c r="AB39" s="403"/>
      <c r="AC39" s="403"/>
      <c r="AD39" s="403"/>
      <c r="AE39" s="403"/>
      <c r="AF39" s="403"/>
      <c r="AG39" s="403"/>
      <c r="AH39" s="403"/>
      <c r="AI39" s="403"/>
      <c r="AJ39" s="403"/>
      <c r="AK39" s="403"/>
      <c r="AL39" s="181"/>
      <c r="AM39" s="402" t="str">
        <f t="shared" si="0"/>
        <v/>
      </c>
      <c r="AN39" s="402"/>
      <c r="AO39" s="403"/>
      <c r="AP39" s="403"/>
      <c r="AQ39" s="403"/>
      <c r="AR39" s="403"/>
      <c r="AS39" s="403"/>
      <c r="AT39" s="403"/>
      <c r="AU39" s="403"/>
      <c r="AV39" s="403"/>
      <c r="AW39" s="403"/>
      <c r="AX39" s="403"/>
      <c r="AY39" s="403"/>
      <c r="AZ39" s="403"/>
      <c r="BA39" s="403"/>
      <c r="BB39" s="403"/>
      <c r="BC39" s="403"/>
      <c r="BD39" s="181"/>
      <c r="BE39" s="402" t="str">
        <f t="shared" si="1"/>
        <v/>
      </c>
      <c r="BF39" s="402"/>
      <c r="BG39" s="403"/>
      <c r="BH39" s="403"/>
      <c r="BI39" s="403"/>
      <c r="BJ39" s="403"/>
      <c r="BK39" s="403"/>
      <c r="BL39" s="403"/>
      <c r="BM39" s="403"/>
      <c r="BN39" s="403"/>
      <c r="BO39" s="403"/>
      <c r="BP39" s="403"/>
      <c r="BQ39" s="403"/>
      <c r="BR39" s="403"/>
      <c r="BS39" s="403"/>
      <c r="BT39" s="403"/>
      <c r="BU39" s="403"/>
      <c r="BV39" s="181"/>
      <c r="BW39" s="402" t="str">
        <f t="shared" si="2"/>
        <v/>
      </c>
      <c r="BX39" s="402"/>
      <c r="BY39" s="403" t="str">
        <f>IF('各会計、関係団体の財政状況及び健全化判断比率'!B73="","",'各会計、関係団体の財政状況及び健全化判断比率'!B73)</f>
        <v/>
      </c>
      <c r="BZ39" s="403"/>
      <c r="CA39" s="403"/>
      <c r="CB39" s="403"/>
      <c r="CC39" s="403"/>
      <c r="CD39" s="403"/>
      <c r="CE39" s="403"/>
      <c r="CF39" s="403"/>
      <c r="CG39" s="403"/>
      <c r="CH39" s="403"/>
      <c r="CI39" s="403"/>
      <c r="CJ39" s="403"/>
      <c r="CK39" s="403"/>
      <c r="CL39" s="403"/>
      <c r="CM39" s="403"/>
      <c r="CN39" s="181"/>
      <c r="CO39" s="402">
        <f t="shared" si="3"/>
        <v>19</v>
      </c>
      <c r="CP39" s="402"/>
      <c r="CQ39" s="403" t="str">
        <f>IF('各会計、関係団体の財政状況及び健全化判断比率'!BS12="","",'各会計、関係団体の財政状況及び健全化判断比率'!BS12)</f>
        <v>横須賀中央まちづくり株式会社</v>
      </c>
      <c r="CR39" s="403"/>
      <c r="CS39" s="403"/>
      <c r="CT39" s="403"/>
      <c r="CU39" s="403"/>
      <c r="CV39" s="403"/>
      <c r="CW39" s="403"/>
      <c r="CX39" s="403"/>
      <c r="CY39" s="403"/>
      <c r="CZ39" s="403"/>
      <c r="DA39" s="403"/>
      <c r="DB39" s="403"/>
      <c r="DC39" s="403"/>
      <c r="DD39" s="403"/>
      <c r="DE39" s="403"/>
      <c r="DG39" s="400" t="str">
        <f>IF('各会計、関係団体の財政状況及び健全化判断比率'!BR12="","",'各会計、関係団体の財政状況及び健全化判断比率'!BR12)</f>
        <v/>
      </c>
      <c r="DH39" s="400"/>
      <c r="DI39" s="208"/>
    </row>
    <row r="40" spans="1:113" ht="32.25" customHeight="1" x14ac:dyDescent="0.2">
      <c r="A40" s="181"/>
      <c r="B40" s="205"/>
      <c r="C40" s="402" t="str">
        <f t="shared" si="5"/>
        <v/>
      </c>
      <c r="D40" s="402"/>
      <c r="E40" s="403" t="str">
        <f>IF('各会計、関係団体の財政状況及び健全化判断比率'!B13="","",'各会計、関係団体の財政状況及び健全化判断比率'!B13)</f>
        <v/>
      </c>
      <c r="F40" s="403"/>
      <c r="G40" s="403"/>
      <c r="H40" s="403"/>
      <c r="I40" s="403"/>
      <c r="J40" s="403"/>
      <c r="K40" s="403"/>
      <c r="L40" s="403"/>
      <c r="M40" s="403"/>
      <c r="N40" s="403"/>
      <c r="O40" s="403"/>
      <c r="P40" s="403"/>
      <c r="Q40" s="403"/>
      <c r="R40" s="403"/>
      <c r="S40" s="403"/>
      <c r="T40" s="181"/>
      <c r="U40" s="402" t="str">
        <f t="shared" si="4"/>
        <v/>
      </c>
      <c r="V40" s="402"/>
      <c r="W40" s="403"/>
      <c r="X40" s="403"/>
      <c r="Y40" s="403"/>
      <c r="Z40" s="403"/>
      <c r="AA40" s="403"/>
      <c r="AB40" s="403"/>
      <c r="AC40" s="403"/>
      <c r="AD40" s="403"/>
      <c r="AE40" s="403"/>
      <c r="AF40" s="403"/>
      <c r="AG40" s="403"/>
      <c r="AH40" s="403"/>
      <c r="AI40" s="403"/>
      <c r="AJ40" s="403"/>
      <c r="AK40" s="403"/>
      <c r="AL40" s="181"/>
      <c r="AM40" s="402" t="str">
        <f t="shared" si="0"/>
        <v/>
      </c>
      <c r="AN40" s="402"/>
      <c r="AO40" s="403"/>
      <c r="AP40" s="403"/>
      <c r="AQ40" s="403"/>
      <c r="AR40" s="403"/>
      <c r="AS40" s="403"/>
      <c r="AT40" s="403"/>
      <c r="AU40" s="403"/>
      <c r="AV40" s="403"/>
      <c r="AW40" s="403"/>
      <c r="AX40" s="403"/>
      <c r="AY40" s="403"/>
      <c r="AZ40" s="403"/>
      <c r="BA40" s="403"/>
      <c r="BB40" s="403"/>
      <c r="BC40" s="403"/>
      <c r="BD40" s="181"/>
      <c r="BE40" s="402" t="str">
        <f t="shared" si="1"/>
        <v/>
      </c>
      <c r="BF40" s="402"/>
      <c r="BG40" s="403"/>
      <c r="BH40" s="403"/>
      <c r="BI40" s="403"/>
      <c r="BJ40" s="403"/>
      <c r="BK40" s="403"/>
      <c r="BL40" s="403"/>
      <c r="BM40" s="403"/>
      <c r="BN40" s="403"/>
      <c r="BO40" s="403"/>
      <c r="BP40" s="403"/>
      <c r="BQ40" s="403"/>
      <c r="BR40" s="403"/>
      <c r="BS40" s="403"/>
      <c r="BT40" s="403"/>
      <c r="BU40" s="403"/>
      <c r="BV40" s="181"/>
      <c r="BW40" s="402" t="str">
        <f t="shared" si="2"/>
        <v/>
      </c>
      <c r="BX40" s="402"/>
      <c r="BY40" s="403" t="str">
        <f>IF('各会計、関係団体の財政状況及び健全化判断比率'!B74="","",'各会計、関係団体の財政状況及び健全化判断比率'!B74)</f>
        <v/>
      </c>
      <c r="BZ40" s="403"/>
      <c r="CA40" s="403"/>
      <c r="CB40" s="403"/>
      <c r="CC40" s="403"/>
      <c r="CD40" s="403"/>
      <c r="CE40" s="403"/>
      <c r="CF40" s="403"/>
      <c r="CG40" s="403"/>
      <c r="CH40" s="403"/>
      <c r="CI40" s="403"/>
      <c r="CJ40" s="403"/>
      <c r="CK40" s="403"/>
      <c r="CL40" s="403"/>
      <c r="CM40" s="403"/>
      <c r="CN40" s="181"/>
      <c r="CO40" s="402">
        <f t="shared" si="3"/>
        <v>20</v>
      </c>
      <c r="CP40" s="402"/>
      <c r="CQ40" s="403" t="str">
        <f>IF('各会計、関係団体の財政状況及び健全化判断比率'!BS13="","",'各会計、関係団体の財政状況及び健全化判断比率'!BS13)</f>
        <v>公益財団法人横須賀市産業振興財団</v>
      </c>
      <c r="CR40" s="403"/>
      <c r="CS40" s="403"/>
      <c r="CT40" s="403"/>
      <c r="CU40" s="403"/>
      <c r="CV40" s="403"/>
      <c r="CW40" s="403"/>
      <c r="CX40" s="403"/>
      <c r="CY40" s="403"/>
      <c r="CZ40" s="403"/>
      <c r="DA40" s="403"/>
      <c r="DB40" s="403"/>
      <c r="DC40" s="403"/>
      <c r="DD40" s="403"/>
      <c r="DE40" s="403"/>
      <c r="DG40" s="400" t="str">
        <f>IF('各会計、関係団体の財政状況及び健全化判断比率'!BR13="","",'各会計、関係団体の財政状況及び健全化判断比率'!BR13)</f>
        <v/>
      </c>
      <c r="DH40" s="400"/>
      <c r="DI40" s="208"/>
    </row>
    <row r="41" spans="1:113" ht="32.25" customHeight="1" x14ac:dyDescent="0.2">
      <c r="A41" s="181"/>
      <c r="B41" s="205"/>
      <c r="C41" s="402" t="str">
        <f t="shared" si="5"/>
        <v/>
      </c>
      <c r="D41" s="402"/>
      <c r="E41" s="403" t="str">
        <f>IF('各会計、関係団体の財政状況及び健全化判断比率'!B14="","",'各会計、関係団体の財政状況及び健全化判断比率'!B14)</f>
        <v/>
      </c>
      <c r="F41" s="403"/>
      <c r="G41" s="403"/>
      <c r="H41" s="403"/>
      <c r="I41" s="403"/>
      <c r="J41" s="403"/>
      <c r="K41" s="403"/>
      <c r="L41" s="403"/>
      <c r="M41" s="403"/>
      <c r="N41" s="403"/>
      <c r="O41" s="403"/>
      <c r="P41" s="403"/>
      <c r="Q41" s="403"/>
      <c r="R41" s="403"/>
      <c r="S41" s="403"/>
      <c r="T41" s="181"/>
      <c r="U41" s="402" t="str">
        <f t="shared" si="4"/>
        <v/>
      </c>
      <c r="V41" s="402"/>
      <c r="W41" s="403"/>
      <c r="X41" s="403"/>
      <c r="Y41" s="403"/>
      <c r="Z41" s="403"/>
      <c r="AA41" s="403"/>
      <c r="AB41" s="403"/>
      <c r="AC41" s="403"/>
      <c r="AD41" s="403"/>
      <c r="AE41" s="403"/>
      <c r="AF41" s="403"/>
      <c r="AG41" s="403"/>
      <c r="AH41" s="403"/>
      <c r="AI41" s="403"/>
      <c r="AJ41" s="403"/>
      <c r="AK41" s="403"/>
      <c r="AL41" s="181"/>
      <c r="AM41" s="402" t="str">
        <f t="shared" si="0"/>
        <v/>
      </c>
      <c r="AN41" s="402"/>
      <c r="AO41" s="403"/>
      <c r="AP41" s="403"/>
      <c r="AQ41" s="403"/>
      <c r="AR41" s="403"/>
      <c r="AS41" s="403"/>
      <c r="AT41" s="403"/>
      <c r="AU41" s="403"/>
      <c r="AV41" s="403"/>
      <c r="AW41" s="403"/>
      <c r="AX41" s="403"/>
      <c r="AY41" s="403"/>
      <c r="AZ41" s="403"/>
      <c r="BA41" s="403"/>
      <c r="BB41" s="403"/>
      <c r="BC41" s="403"/>
      <c r="BD41" s="181"/>
      <c r="BE41" s="402" t="str">
        <f t="shared" si="1"/>
        <v/>
      </c>
      <c r="BF41" s="402"/>
      <c r="BG41" s="403"/>
      <c r="BH41" s="403"/>
      <c r="BI41" s="403"/>
      <c r="BJ41" s="403"/>
      <c r="BK41" s="403"/>
      <c r="BL41" s="403"/>
      <c r="BM41" s="403"/>
      <c r="BN41" s="403"/>
      <c r="BO41" s="403"/>
      <c r="BP41" s="403"/>
      <c r="BQ41" s="403"/>
      <c r="BR41" s="403"/>
      <c r="BS41" s="403"/>
      <c r="BT41" s="403"/>
      <c r="BU41" s="403"/>
      <c r="BV41" s="181"/>
      <c r="BW41" s="402" t="str">
        <f t="shared" si="2"/>
        <v/>
      </c>
      <c r="BX41" s="402"/>
      <c r="BY41" s="403" t="str">
        <f>IF('各会計、関係団体の財政状況及び健全化判断比率'!B75="","",'各会計、関係団体の財政状況及び健全化判断比率'!B75)</f>
        <v/>
      </c>
      <c r="BZ41" s="403"/>
      <c r="CA41" s="403"/>
      <c r="CB41" s="403"/>
      <c r="CC41" s="403"/>
      <c r="CD41" s="403"/>
      <c r="CE41" s="403"/>
      <c r="CF41" s="403"/>
      <c r="CG41" s="403"/>
      <c r="CH41" s="403"/>
      <c r="CI41" s="403"/>
      <c r="CJ41" s="403"/>
      <c r="CK41" s="403"/>
      <c r="CL41" s="403"/>
      <c r="CM41" s="403"/>
      <c r="CN41" s="181"/>
      <c r="CO41" s="402">
        <f t="shared" si="3"/>
        <v>21</v>
      </c>
      <c r="CP41" s="402"/>
      <c r="CQ41" s="403" t="str">
        <f>IF('各会計、関係団体の財政状況及び健全化判断比率'!BS14="","",'各会計、関係団体の財政状況及び健全化判断比率'!BS14)</f>
        <v>公益財団法人横須賀市生涯学習財団</v>
      </c>
      <c r="CR41" s="403"/>
      <c r="CS41" s="403"/>
      <c r="CT41" s="403"/>
      <c r="CU41" s="403"/>
      <c r="CV41" s="403"/>
      <c r="CW41" s="403"/>
      <c r="CX41" s="403"/>
      <c r="CY41" s="403"/>
      <c r="CZ41" s="403"/>
      <c r="DA41" s="403"/>
      <c r="DB41" s="403"/>
      <c r="DC41" s="403"/>
      <c r="DD41" s="403"/>
      <c r="DE41" s="403"/>
      <c r="DG41" s="400" t="str">
        <f>IF('各会計、関係団体の財政状況及び健全化判断比率'!BR14="","",'各会計、関係団体の財政状況及び健全化判断比率'!BR14)</f>
        <v/>
      </c>
      <c r="DH41" s="400"/>
      <c r="DI41" s="208"/>
    </row>
    <row r="42" spans="1:113" ht="32.25" customHeight="1" x14ac:dyDescent="0.2">
      <c r="B42" s="205"/>
      <c r="C42" s="402" t="str">
        <f t="shared" si="5"/>
        <v/>
      </c>
      <c r="D42" s="402"/>
      <c r="E42" s="403" t="str">
        <f>IF('各会計、関係団体の財政状況及び健全化判断比率'!B15="","",'各会計、関係団体の財政状況及び健全化判断比率'!B15)</f>
        <v/>
      </c>
      <c r="F42" s="403"/>
      <c r="G42" s="403"/>
      <c r="H42" s="403"/>
      <c r="I42" s="403"/>
      <c r="J42" s="403"/>
      <c r="K42" s="403"/>
      <c r="L42" s="403"/>
      <c r="M42" s="403"/>
      <c r="N42" s="403"/>
      <c r="O42" s="403"/>
      <c r="P42" s="403"/>
      <c r="Q42" s="403"/>
      <c r="R42" s="403"/>
      <c r="S42" s="403"/>
      <c r="T42" s="181"/>
      <c r="U42" s="402" t="str">
        <f t="shared" si="4"/>
        <v/>
      </c>
      <c r="V42" s="402"/>
      <c r="W42" s="403"/>
      <c r="X42" s="403"/>
      <c r="Y42" s="403"/>
      <c r="Z42" s="403"/>
      <c r="AA42" s="403"/>
      <c r="AB42" s="403"/>
      <c r="AC42" s="403"/>
      <c r="AD42" s="403"/>
      <c r="AE42" s="403"/>
      <c r="AF42" s="403"/>
      <c r="AG42" s="403"/>
      <c r="AH42" s="403"/>
      <c r="AI42" s="403"/>
      <c r="AJ42" s="403"/>
      <c r="AK42" s="403"/>
      <c r="AL42" s="181"/>
      <c r="AM42" s="402" t="str">
        <f t="shared" si="0"/>
        <v/>
      </c>
      <c r="AN42" s="402"/>
      <c r="AO42" s="403"/>
      <c r="AP42" s="403"/>
      <c r="AQ42" s="403"/>
      <c r="AR42" s="403"/>
      <c r="AS42" s="403"/>
      <c r="AT42" s="403"/>
      <c r="AU42" s="403"/>
      <c r="AV42" s="403"/>
      <c r="AW42" s="403"/>
      <c r="AX42" s="403"/>
      <c r="AY42" s="403"/>
      <c r="AZ42" s="403"/>
      <c r="BA42" s="403"/>
      <c r="BB42" s="403"/>
      <c r="BC42" s="403"/>
      <c r="BD42" s="181"/>
      <c r="BE42" s="402" t="str">
        <f t="shared" si="1"/>
        <v/>
      </c>
      <c r="BF42" s="402"/>
      <c r="BG42" s="403"/>
      <c r="BH42" s="403"/>
      <c r="BI42" s="403"/>
      <c r="BJ42" s="403"/>
      <c r="BK42" s="403"/>
      <c r="BL42" s="403"/>
      <c r="BM42" s="403"/>
      <c r="BN42" s="403"/>
      <c r="BO42" s="403"/>
      <c r="BP42" s="403"/>
      <c r="BQ42" s="403"/>
      <c r="BR42" s="403"/>
      <c r="BS42" s="403"/>
      <c r="BT42" s="403"/>
      <c r="BU42" s="403"/>
      <c r="BV42" s="181"/>
      <c r="BW42" s="402" t="str">
        <f t="shared" si="2"/>
        <v/>
      </c>
      <c r="BX42" s="402"/>
      <c r="BY42" s="403" t="str">
        <f>IF('各会計、関係団体の財政状況及び健全化判断比率'!B76="","",'各会計、関係団体の財政状況及び健全化判断比率'!B76)</f>
        <v/>
      </c>
      <c r="BZ42" s="403"/>
      <c r="CA42" s="403"/>
      <c r="CB42" s="403"/>
      <c r="CC42" s="403"/>
      <c r="CD42" s="403"/>
      <c r="CE42" s="403"/>
      <c r="CF42" s="403"/>
      <c r="CG42" s="403"/>
      <c r="CH42" s="403"/>
      <c r="CI42" s="403"/>
      <c r="CJ42" s="403"/>
      <c r="CK42" s="403"/>
      <c r="CL42" s="403"/>
      <c r="CM42" s="403"/>
      <c r="CN42" s="181"/>
      <c r="CO42" s="402">
        <f t="shared" si="3"/>
        <v>22</v>
      </c>
      <c r="CP42" s="402"/>
      <c r="CQ42" s="403" t="str">
        <f>IF('各会計、関係団体の財政状況及び健全化判断比率'!BS15="","",'各会計、関係団体の財政状況及び健全化判断比率'!BS15)</f>
        <v>株式会社横須賀テレコムリサーチパーク</v>
      </c>
      <c r="CR42" s="403"/>
      <c r="CS42" s="403"/>
      <c r="CT42" s="403"/>
      <c r="CU42" s="403"/>
      <c r="CV42" s="403"/>
      <c r="CW42" s="403"/>
      <c r="CX42" s="403"/>
      <c r="CY42" s="403"/>
      <c r="CZ42" s="403"/>
      <c r="DA42" s="403"/>
      <c r="DB42" s="403"/>
      <c r="DC42" s="403"/>
      <c r="DD42" s="403"/>
      <c r="DE42" s="403"/>
      <c r="DG42" s="400" t="str">
        <f>IF('各会計、関係団体の財政状況及び健全化判断比率'!BR15="","",'各会計、関係団体の財政状況及び健全化判断比率'!BR15)</f>
        <v/>
      </c>
      <c r="DH42" s="400"/>
      <c r="DI42" s="208"/>
    </row>
    <row r="43" spans="1:113" ht="32.25" customHeight="1" x14ac:dyDescent="0.2">
      <c r="B43" s="205"/>
      <c r="C43" s="402" t="str">
        <f t="shared" si="5"/>
        <v/>
      </c>
      <c r="D43" s="402"/>
      <c r="E43" s="403" t="str">
        <f>IF('各会計、関係団体の財政状況及び健全化判断比率'!B16="","",'各会計、関係団体の財政状況及び健全化判断比率'!B16)</f>
        <v/>
      </c>
      <c r="F43" s="403"/>
      <c r="G43" s="403"/>
      <c r="H43" s="403"/>
      <c r="I43" s="403"/>
      <c r="J43" s="403"/>
      <c r="K43" s="403"/>
      <c r="L43" s="403"/>
      <c r="M43" s="403"/>
      <c r="N43" s="403"/>
      <c r="O43" s="403"/>
      <c r="P43" s="403"/>
      <c r="Q43" s="403"/>
      <c r="R43" s="403"/>
      <c r="S43" s="403"/>
      <c r="T43" s="181"/>
      <c r="U43" s="402" t="str">
        <f t="shared" si="4"/>
        <v/>
      </c>
      <c r="V43" s="402"/>
      <c r="W43" s="403"/>
      <c r="X43" s="403"/>
      <c r="Y43" s="403"/>
      <c r="Z43" s="403"/>
      <c r="AA43" s="403"/>
      <c r="AB43" s="403"/>
      <c r="AC43" s="403"/>
      <c r="AD43" s="403"/>
      <c r="AE43" s="403"/>
      <c r="AF43" s="403"/>
      <c r="AG43" s="403"/>
      <c r="AH43" s="403"/>
      <c r="AI43" s="403"/>
      <c r="AJ43" s="403"/>
      <c r="AK43" s="403"/>
      <c r="AL43" s="181"/>
      <c r="AM43" s="402" t="str">
        <f t="shared" si="0"/>
        <v/>
      </c>
      <c r="AN43" s="402"/>
      <c r="AO43" s="403"/>
      <c r="AP43" s="403"/>
      <c r="AQ43" s="403"/>
      <c r="AR43" s="403"/>
      <c r="AS43" s="403"/>
      <c r="AT43" s="403"/>
      <c r="AU43" s="403"/>
      <c r="AV43" s="403"/>
      <c r="AW43" s="403"/>
      <c r="AX43" s="403"/>
      <c r="AY43" s="403"/>
      <c r="AZ43" s="403"/>
      <c r="BA43" s="403"/>
      <c r="BB43" s="403"/>
      <c r="BC43" s="403"/>
      <c r="BD43" s="181"/>
      <c r="BE43" s="402" t="str">
        <f t="shared" si="1"/>
        <v/>
      </c>
      <c r="BF43" s="402"/>
      <c r="BG43" s="403"/>
      <c r="BH43" s="403"/>
      <c r="BI43" s="403"/>
      <c r="BJ43" s="403"/>
      <c r="BK43" s="403"/>
      <c r="BL43" s="403"/>
      <c r="BM43" s="403"/>
      <c r="BN43" s="403"/>
      <c r="BO43" s="403"/>
      <c r="BP43" s="403"/>
      <c r="BQ43" s="403"/>
      <c r="BR43" s="403"/>
      <c r="BS43" s="403"/>
      <c r="BT43" s="403"/>
      <c r="BU43" s="403"/>
      <c r="BV43" s="181"/>
      <c r="BW43" s="402" t="str">
        <f t="shared" si="2"/>
        <v/>
      </c>
      <c r="BX43" s="402"/>
      <c r="BY43" s="403" t="str">
        <f>IF('各会計、関係団体の財政状況及び健全化判断比率'!B77="","",'各会計、関係団体の財政状況及び健全化判断比率'!B77)</f>
        <v/>
      </c>
      <c r="BZ43" s="403"/>
      <c r="CA43" s="403"/>
      <c r="CB43" s="403"/>
      <c r="CC43" s="403"/>
      <c r="CD43" s="403"/>
      <c r="CE43" s="403"/>
      <c r="CF43" s="403"/>
      <c r="CG43" s="403"/>
      <c r="CH43" s="403"/>
      <c r="CI43" s="403"/>
      <c r="CJ43" s="403"/>
      <c r="CK43" s="403"/>
      <c r="CL43" s="403"/>
      <c r="CM43" s="403"/>
      <c r="CN43" s="181"/>
      <c r="CO43" s="402">
        <f t="shared" si="3"/>
        <v>23</v>
      </c>
      <c r="CP43" s="402"/>
      <c r="CQ43" s="403" t="str">
        <f>IF('各会計、関係団体の財政状況及び健全化判断比率'!BS16="","",'各会計、関係団体の財政状況及び健全化判断比率'!BS16)</f>
        <v>公益財団法人かながわ海岸美化財団</v>
      </c>
      <c r="CR43" s="403"/>
      <c r="CS43" s="403"/>
      <c r="CT43" s="403"/>
      <c r="CU43" s="403"/>
      <c r="CV43" s="403"/>
      <c r="CW43" s="403"/>
      <c r="CX43" s="403"/>
      <c r="CY43" s="403"/>
      <c r="CZ43" s="403"/>
      <c r="DA43" s="403"/>
      <c r="DB43" s="403"/>
      <c r="DC43" s="403"/>
      <c r="DD43" s="403"/>
      <c r="DE43" s="403"/>
      <c r="DG43" s="400" t="str">
        <f>IF('各会計、関係団体の財政状況及び健全化判断比率'!BR16="","",'各会計、関係団体の財政状況及び健全化判断比率'!BR16)</f>
        <v/>
      </c>
      <c r="DH43" s="400"/>
      <c r="DI43" s="208"/>
    </row>
    <row r="44" spans="1:113" ht="13.5" customHeight="1" thickBot="1" x14ac:dyDescent="0.25">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2"/>
    <row r="46" spans="1:113" x14ac:dyDescent="0.2">
      <c r="B46" s="180" t="s">
        <v>208</v>
      </c>
      <c r="E46" s="399" t="s">
        <v>209</v>
      </c>
      <c r="F46" s="399"/>
      <c r="G46" s="399"/>
      <c r="H46" s="399"/>
      <c r="I46" s="399"/>
      <c r="J46" s="399"/>
      <c r="K46" s="399"/>
      <c r="L46" s="399"/>
      <c r="M46" s="399"/>
      <c r="N46" s="399"/>
      <c r="O46" s="399"/>
      <c r="P46" s="399"/>
      <c r="Q46" s="399"/>
      <c r="R46" s="399"/>
      <c r="S46" s="399"/>
      <c r="T46" s="399"/>
      <c r="U46" s="399"/>
      <c r="V46" s="399"/>
      <c r="W46" s="399"/>
      <c r="X46" s="399"/>
      <c r="Y46" s="399"/>
      <c r="Z46" s="399"/>
      <c r="AA46" s="399"/>
      <c r="AB46" s="399"/>
      <c r="AC46" s="399"/>
      <c r="AD46" s="399"/>
      <c r="AE46" s="399"/>
      <c r="AF46" s="399"/>
      <c r="AG46" s="399"/>
      <c r="AH46" s="399"/>
      <c r="AI46" s="399"/>
      <c r="AJ46" s="399"/>
      <c r="AK46" s="399"/>
      <c r="AL46" s="399"/>
      <c r="AM46" s="399"/>
      <c r="AN46" s="399"/>
      <c r="AO46" s="399"/>
      <c r="AP46" s="399"/>
      <c r="AQ46" s="399"/>
      <c r="AR46" s="399"/>
      <c r="AS46" s="399"/>
      <c r="AT46" s="399"/>
      <c r="AU46" s="399"/>
      <c r="AV46" s="399"/>
      <c r="AW46" s="399"/>
      <c r="AX46" s="399"/>
      <c r="AY46" s="399"/>
      <c r="AZ46" s="399"/>
      <c r="BA46" s="399"/>
      <c r="BB46" s="399"/>
      <c r="BC46" s="399"/>
      <c r="BD46" s="399"/>
      <c r="BE46" s="399"/>
      <c r="BF46" s="399"/>
      <c r="BG46" s="399"/>
      <c r="BH46" s="399"/>
      <c r="BI46" s="399"/>
      <c r="BJ46" s="399"/>
      <c r="BK46" s="399"/>
      <c r="BL46" s="399"/>
      <c r="BM46" s="399"/>
      <c r="BN46" s="399"/>
      <c r="BO46" s="399"/>
      <c r="BP46" s="399"/>
      <c r="BQ46" s="399"/>
      <c r="BR46" s="399"/>
      <c r="BS46" s="399"/>
      <c r="BT46" s="399"/>
      <c r="BU46" s="399"/>
      <c r="BV46" s="399"/>
      <c r="BW46" s="399"/>
      <c r="BX46" s="399"/>
      <c r="BY46" s="399"/>
      <c r="BZ46" s="399"/>
      <c r="CA46" s="399"/>
      <c r="CB46" s="399"/>
      <c r="CC46" s="399"/>
      <c r="CD46" s="399"/>
      <c r="CE46" s="399"/>
      <c r="CF46" s="399"/>
      <c r="CG46" s="399"/>
      <c r="CH46" s="399"/>
      <c r="CI46" s="399"/>
      <c r="CJ46" s="399"/>
      <c r="CK46" s="399"/>
      <c r="CL46" s="399"/>
      <c r="CM46" s="399"/>
      <c r="CN46" s="399"/>
      <c r="CO46" s="399"/>
      <c r="CP46" s="399"/>
      <c r="CQ46" s="399"/>
      <c r="CR46" s="399"/>
      <c r="CS46" s="399"/>
      <c r="CT46" s="399"/>
      <c r="CU46" s="399"/>
      <c r="CV46" s="399"/>
      <c r="CW46" s="399"/>
      <c r="CX46" s="399"/>
      <c r="CY46" s="399"/>
      <c r="CZ46" s="399"/>
      <c r="DA46" s="399"/>
      <c r="DB46" s="399"/>
      <c r="DC46" s="399"/>
      <c r="DD46" s="399"/>
      <c r="DE46" s="399"/>
      <c r="DF46" s="399"/>
      <c r="DG46" s="399"/>
      <c r="DH46" s="399"/>
      <c r="DI46" s="399"/>
    </row>
    <row r="47" spans="1:113" x14ac:dyDescent="0.2">
      <c r="E47" s="399" t="s">
        <v>210</v>
      </c>
      <c r="F47" s="399"/>
      <c r="G47" s="399"/>
      <c r="H47" s="399"/>
      <c r="I47" s="399"/>
      <c r="J47" s="399"/>
      <c r="K47" s="399"/>
      <c r="L47" s="399"/>
      <c r="M47" s="399"/>
      <c r="N47" s="399"/>
      <c r="O47" s="399"/>
      <c r="P47" s="399"/>
      <c r="Q47" s="399"/>
      <c r="R47" s="399"/>
      <c r="S47" s="399"/>
      <c r="T47" s="399"/>
      <c r="U47" s="399"/>
      <c r="V47" s="399"/>
      <c r="W47" s="399"/>
      <c r="X47" s="399"/>
      <c r="Y47" s="399"/>
      <c r="Z47" s="399"/>
      <c r="AA47" s="399"/>
      <c r="AB47" s="399"/>
      <c r="AC47" s="399"/>
      <c r="AD47" s="399"/>
      <c r="AE47" s="399"/>
      <c r="AF47" s="399"/>
      <c r="AG47" s="399"/>
      <c r="AH47" s="399"/>
      <c r="AI47" s="399"/>
      <c r="AJ47" s="399"/>
      <c r="AK47" s="399"/>
      <c r="AL47" s="399"/>
      <c r="AM47" s="399"/>
      <c r="AN47" s="399"/>
      <c r="AO47" s="399"/>
      <c r="AP47" s="399"/>
      <c r="AQ47" s="399"/>
      <c r="AR47" s="399"/>
      <c r="AS47" s="399"/>
      <c r="AT47" s="399"/>
      <c r="AU47" s="399"/>
      <c r="AV47" s="399"/>
      <c r="AW47" s="399"/>
      <c r="AX47" s="399"/>
      <c r="AY47" s="399"/>
      <c r="AZ47" s="399"/>
      <c r="BA47" s="399"/>
      <c r="BB47" s="399"/>
      <c r="BC47" s="399"/>
      <c r="BD47" s="399"/>
      <c r="BE47" s="399"/>
      <c r="BF47" s="399"/>
      <c r="BG47" s="399"/>
      <c r="BH47" s="399"/>
      <c r="BI47" s="399"/>
      <c r="BJ47" s="399"/>
      <c r="BK47" s="399"/>
      <c r="BL47" s="399"/>
      <c r="BM47" s="399"/>
      <c r="BN47" s="399"/>
      <c r="BO47" s="399"/>
      <c r="BP47" s="399"/>
      <c r="BQ47" s="399"/>
      <c r="BR47" s="399"/>
      <c r="BS47" s="399"/>
      <c r="BT47" s="399"/>
      <c r="BU47" s="399"/>
      <c r="BV47" s="399"/>
      <c r="BW47" s="399"/>
      <c r="BX47" s="399"/>
      <c r="BY47" s="399"/>
      <c r="BZ47" s="399"/>
      <c r="CA47" s="399"/>
      <c r="CB47" s="399"/>
      <c r="CC47" s="399"/>
      <c r="CD47" s="399"/>
      <c r="CE47" s="399"/>
      <c r="CF47" s="399"/>
      <c r="CG47" s="399"/>
      <c r="CH47" s="399"/>
      <c r="CI47" s="399"/>
      <c r="CJ47" s="399"/>
      <c r="CK47" s="399"/>
      <c r="CL47" s="399"/>
      <c r="CM47" s="399"/>
      <c r="CN47" s="399"/>
      <c r="CO47" s="399"/>
      <c r="CP47" s="399"/>
      <c r="CQ47" s="399"/>
      <c r="CR47" s="399"/>
      <c r="CS47" s="399"/>
      <c r="CT47" s="399"/>
      <c r="CU47" s="399"/>
      <c r="CV47" s="399"/>
      <c r="CW47" s="399"/>
      <c r="CX47" s="399"/>
      <c r="CY47" s="399"/>
      <c r="CZ47" s="399"/>
      <c r="DA47" s="399"/>
      <c r="DB47" s="399"/>
      <c r="DC47" s="399"/>
      <c r="DD47" s="399"/>
      <c r="DE47" s="399"/>
      <c r="DF47" s="399"/>
      <c r="DG47" s="399"/>
      <c r="DH47" s="399"/>
      <c r="DI47" s="399"/>
    </row>
    <row r="48" spans="1:113" x14ac:dyDescent="0.2">
      <c r="E48" s="399" t="s">
        <v>211</v>
      </c>
      <c r="F48" s="399"/>
      <c r="G48" s="399"/>
      <c r="H48" s="399"/>
      <c r="I48" s="399"/>
      <c r="J48" s="399"/>
      <c r="K48" s="399"/>
      <c r="L48" s="399"/>
      <c r="M48" s="399"/>
      <c r="N48" s="399"/>
      <c r="O48" s="399"/>
      <c r="P48" s="399"/>
      <c r="Q48" s="399"/>
      <c r="R48" s="399"/>
      <c r="S48" s="399"/>
      <c r="T48" s="399"/>
      <c r="U48" s="399"/>
      <c r="V48" s="399"/>
      <c r="W48" s="399"/>
      <c r="X48" s="399"/>
      <c r="Y48" s="399"/>
      <c r="Z48" s="399"/>
      <c r="AA48" s="399"/>
      <c r="AB48" s="399"/>
      <c r="AC48" s="399"/>
      <c r="AD48" s="399"/>
      <c r="AE48" s="399"/>
      <c r="AF48" s="399"/>
      <c r="AG48" s="399"/>
      <c r="AH48" s="399"/>
      <c r="AI48" s="399"/>
      <c r="AJ48" s="399"/>
      <c r="AK48" s="399"/>
      <c r="AL48" s="399"/>
      <c r="AM48" s="399"/>
      <c r="AN48" s="399"/>
      <c r="AO48" s="399"/>
      <c r="AP48" s="399"/>
      <c r="AQ48" s="399"/>
      <c r="AR48" s="399"/>
      <c r="AS48" s="399"/>
      <c r="AT48" s="399"/>
      <c r="AU48" s="399"/>
      <c r="AV48" s="399"/>
      <c r="AW48" s="399"/>
      <c r="AX48" s="399"/>
      <c r="AY48" s="399"/>
      <c r="AZ48" s="399"/>
      <c r="BA48" s="399"/>
      <c r="BB48" s="399"/>
      <c r="BC48" s="399"/>
      <c r="BD48" s="399"/>
      <c r="BE48" s="399"/>
      <c r="BF48" s="399"/>
      <c r="BG48" s="399"/>
      <c r="BH48" s="399"/>
      <c r="BI48" s="399"/>
      <c r="BJ48" s="399"/>
      <c r="BK48" s="399"/>
      <c r="BL48" s="399"/>
      <c r="BM48" s="399"/>
      <c r="BN48" s="399"/>
      <c r="BO48" s="399"/>
      <c r="BP48" s="399"/>
      <c r="BQ48" s="399"/>
      <c r="BR48" s="399"/>
      <c r="BS48" s="399"/>
      <c r="BT48" s="399"/>
      <c r="BU48" s="399"/>
      <c r="BV48" s="399"/>
      <c r="BW48" s="399"/>
      <c r="BX48" s="399"/>
      <c r="BY48" s="399"/>
      <c r="BZ48" s="399"/>
      <c r="CA48" s="399"/>
      <c r="CB48" s="399"/>
      <c r="CC48" s="399"/>
      <c r="CD48" s="399"/>
      <c r="CE48" s="399"/>
      <c r="CF48" s="399"/>
      <c r="CG48" s="399"/>
      <c r="CH48" s="399"/>
      <c r="CI48" s="399"/>
      <c r="CJ48" s="399"/>
      <c r="CK48" s="399"/>
      <c r="CL48" s="399"/>
      <c r="CM48" s="399"/>
      <c r="CN48" s="399"/>
      <c r="CO48" s="399"/>
      <c r="CP48" s="399"/>
      <c r="CQ48" s="399"/>
      <c r="CR48" s="399"/>
      <c r="CS48" s="399"/>
      <c r="CT48" s="399"/>
      <c r="CU48" s="399"/>
      <c r="CV48" s="399"/>
      <c r="CW48" s="399"/>
      <c r="CX48" s="399"/>
      <c r="CY48" s="399"/>
      <c r="CZ48" s="399"/>
      <c r="DA48" s="399"/>
      <c r="DB48" s="399"/>
      <c r="DC48" s="399"/>
      <c r="DD48" s="399"/>
      <c r="DE48" s="399"/>
      <c r="DF48" s="399"/>
      <c r="DG48" s="399"/>
      <c r="DH48" s="399"/>
      <c r="DI48" s="399"/>
    </row>
    <row r="49" spans="5:113" x14ac:dyDescent="0.2">
      <c r="E49" s="401" t="s">
        <v>212</v>
      </c>
      <c r="F49" s="401"/>
      <c r="G49" s="401"/>
      <c r="H49" s="401"/>
      <c r="I49" s="401"/>
      <c r="J49" s="401"/>
      <c r="K49" s="401"/>
      <c r="L49" s="401"/>
      <c r="M49" s="401"/>
      <c r="N49" s="401"/>
      <c r="O49" s="401"/>
      <c r="P49" s="401"/>
      <c r="Q49" s="401"/>
      <c r="R49" s="401"/>
      <c r="S49" s="401"/>
      <c r="T49" s="401"/>
      <c r="U49" s="401"/>
      <c r="V49" s="401"/>
      <c r="W49" s="401"/>
      <c r="X49" s="401"/>
      <c r="Y49" s="401"/>
      <c r="Z49" s="401"/>
      <c r="AA49" s="401"/>
      <c r="AB49" s="401"/>
      <c r="AC49" s="401"/>
      <c r="AD49" s="401"/>
      <c r="AE49" s="401"/>
      <c r="AF49" s="401"/>
      <c r="AG49" s="401"/>
      <c r="AH49" s="401"/>
      <c r="AI49" s="401"/>
      <c r="AJ49" s="401"/>
      <c r="AK49" s="401"/>
      <c r="AL49" s="401"/>
      <c r="AM49" s="401"/>
      <c r="AN49" s="401"/>
      <c r="AO49" s="401"/>
      <c r="AP49" s="401"/>
      <c r="AQ49" s="401"/>
      <c r="AR49" s="401"/>
      <c r="AS49" s="401"/>
      <c r="AT49" s="401"/>
      <c r="AU49" s="401"/>
      <c r="AV49" s="401"/>
      <c r="AW49" s="401"/>
      <c r="AX49" s="401"/>
      <c r="AY49" s="401"/>
      <c r="AZ49" s="401"/>
      <c r="BA49" s="401"/>
      <c r="BB49" s="401"/>
      <c r="BC49" s="401"/>
      <c r="BD49" s="401"/>
      <c r="BE49" s="401"/>
      <c r="BF49" s="401"/>
      <c r="BG49" s="401"/>
      <c r="BH49" s="401"/>
      <c r="BI49" s="401"/>
      <c r="BJ49" s="401"/>
      <c r="BK49" s="401"/>
      <c r="BL49" s="401"/>
      <c r="BM49" s="401"/>
      <c r="BN49" s="401"/>
      <c r="BO49" s="401"/>
      <c r="BP49" s="401"/>
      <c r="BQ49" s="401"/>
      <c r="BR49" s="401"/>
      <c r="BS49" s="401"/>
      <c r="BT49" s="401"/>
      <c r="BU49" s="401"/>
      <c r="BV49" s="401"/>
      <c r="BW49" s="401"/>
      <c r="BX49" s="401"/>
      <c r="BY49" s="401"/>
      <c r="BZ49" s="401"/>
      <c r="CA49" s="401"/>
      <c r="CB49" s="401"/>
      <c r="CC49" s="401"/>
      <c r="CD49" s="401"/>
      <c r="CE49" s="401"/>
      <c r="CF49" s="401"/>
      <c r="CG49" s="401"/>
      <c r="CH49" s="401"/>
      <c r="CI49" s="401"/>
      <c r="CJ49" s="401"/>
      <c r="CK49" s="401"/>
      <c r="CL49" s="401"/>
      <c r="CM49" s="401"/>
      <c r="CN49" s="401"/>
      <c r="CO49" s="401"/>
      <c r="CP49" s="401"/>
      <c r="CQ49" s="401"/>
      <c r="CR49" s="401"/>
      <c r="CS49" s="401"/>
      <c r="CT49" s="401"/>
      <c r="CU49" s="401"/>
      <c r="CV49" s="401"/>
      <c r="CW49" s="401"/>
      <c r="CX49" s="401"/>
      <c r="CY49" s="401"/>
      <c r="CZ49" s="401"/>
      <c r="DA49" s="401"/>
      <c r="DB49" s="401"/>
      <c r="DC49" s="401"/>
      <c r="DD49" s="401"/>
      <c r="DE49" s="401"/>
      <c r="DF49" s="401"/>
      <c r="DG49" s="401"/>
      <c r="DH49" s="401"/>
      <c r="DI49" s="401"/>
    </row>
    <row r="50" spans="5:113" x14ac:dyDescent="0.2">
      <c r="E50" s="399" t="s">
        <v>213</v>
      </c>
      <c r="F50" s="399"/>
      <c r="G50" s="399"/>
      <c r="H50" s="399"/>
      <c r="I50" s="399"/>
      <c r="J50" s="399"/>
      <c r="K50" s="399"/>
      <c r="L50" s="399"/>
      <c r="M50" s="399"/>
      <c r="N50" s="399"/>
      <c r="O50" s="399"/>
      <c r="P50" s="399"/>
      <c r="Q50" s="399"/>
      <c r="R50" s="399"/>
      <c r="S50" s="399"/>
      <c r="T50" s="399"/>
      <c r="U50" s="399"/>
      <c r="V50" s="399"/>
      <c r="W50" s="399"/>
      <c r="X50" s="399"/>
      <c r="Y50" s="399"/>
      <c r="Z50" s="399"/>
      <c r="AA50" s="399"/>
      <c r="AB50" s="399"/>
      <c r="AC50" s="399"/>
      <c r="AD50" s="399"/>
      <c r="AE50" s="399"/>
      <c r="AF50" s="399"/>
      <c r="AG50" s="399"/>
      <c r="AH50" s="399"/>
      <c r="AI50" s="399"/>
      <c r="AJ50" s="399"/>
      <c r="AK50" s="399"/>
      <c r="AL50" s="399"/>
      <c r="AM50" s="399"/>
      <c r="AN50" s="399"/>
      <c r="AO50" s="399"/>
      <c r="AP50" s="399"/>
      <c r="AQ50" s="399"/>
      <c r="AR50" s="399"/>
      <c r="AS50" s="399"/>
      <c r="AT50" s="399"/>
      <c r="AU50" s="399"/>
      <c r="AV50" s="399"/>
      <c r="AW50" s="399"/>
      <c r="AX50" s="399"/>
      <c r="AY50" s="399"/>
      <c r="AZ50" s="399"/>
      <c r="BA50" s="399"/>
      <c r="BB50" s="399"/>
      <c r="BC50" s="399"/>
      <c r="BD50" s="399"/>
      <c r="BE50" s="399"/>
      <c r="BF50" s="399"/>
      <c r="BG50" s="399"/>
      <c r="BH50" s="399"/>
      <c r="BI50" s="399"/>
      <c r="BJ50" s="399"/>
      <c r="BK50" s="399"/>
      <c r="BL50" s="399"/>
      <c r="BM50" s="399"/>
      <c r="BN50" s="399"/>
      <c r="BO50" s="399"/>
      <c r="BP50" s="399"/>
      <c r="BQ50" s="399"/>
      <c r="BR50" s="399"/>
      <c r="BS50" s="399"/>
      <c r="BT50" s="399"/>
      <c r="BU50" s="399"/>
      <c r="BV50" s="399"/>
      <c r="BW50" s="399"/>
      <c r="BX50" s="399"/>
      <c r="BY50" s="399"/>
      <c r="BZ50" s="399"/>
      <c r="CA50" s="399"/>
      <c r="CB50" s="399"/>
      <c r="CC50" s="399"/>
      <c r="CD50" s="399"/>
      <c r="CE50" s="399"/>
      <c r="CF50" s="399"/>
      <c r="CG50" s="399"/>
      <c r="CH50" s="399"/>
      <c r="CI50" s="399"/>
      <c r="CJ50" s="399"/>
      <c r="CK50" s="399"/>
      <c r="CL50" s="399"/>
      <c r="CM50" s="399"/>
      <c r="CN50" s="399"/>
      <c r="CO50" s="399"/>
      <c r="CP50" s="399"/>
      <c r="CQ50" s="399"/>
      <c r="CR50" s="399"/>
      <c r="CS50" s="399"/>
      <c r="CT50" s="399"/>
      <c r="CU50" s="399"/>
      <c r="CV50" s="399"/>
      <c r="CW50" s="399"/>
      <c r="CX50" s="399"/>
      <c r="CY50" s="399"/>
      <c r="CZ50" s="399"/>
      <c r="DA50" s="399"/>
      <c r="DB50" s="399"/>
      <c r="DC50" s="399"/>
      <c r="DD50" s="399"/>
      <c r="DE50" s="399"/>
      <c r="DF50" s="399"/>
      <c r="DG50" s="399"/>
      <c r="DH50" s="399"/>
      <c r="DI50" s="399"/>
    </row>
    <row r="51" spans="5:113" x14ac:dyDescent="0.2">
      <c r="E51" s="399" t="s">
        <v>214</v>
      </c>
      <c r="F51" s="399"/>
      <c r="G51" s="399"/>
      <c r="H51" s="399"/>
      <c r="I51" s="399"/>
      <c r="J51" s="399"/>
      <c r="K51" s="399"/>
      <c r="L51" s="399"/>
      <c r="M51" s="399"/>
      <c r="N51" s="399"/>
      <c r="O51" s="399"/>
      <c r="P51" s="399"/>
      <c r="Q51" s="399"/>
      <c r="R51" s="399"/>
      <c r="S51" s="399"/>
      <c r="T51" s="399"/>
      <c r="U51" s="399"/>
      <c r="V51" s="399"/>
      <c r="W51" s="399"/>
      <c r="X51" s="399"/>
      <c r="Y51" s="399"/>
      <c r="Z51" s="399"/>
      <c r="AA51" s="399"/>
      <c r="AB51" s="399"/>
      <c r="AC51" s="399"/>
      <c r="AD51" s="399"/>
      <c r="AE51" s="399"/>
      <c r="AF51" s="399"/>
      <c r="AG51" s="399"/>
      <c r="AH51" s="399"/>
      <c r="AI51" s="399"/>
      <c r="AJ51" s="399"/>
      <c r="AK51" s="399"/>
      <c r="AL51" s="399"/>
      <c r="AM51" s="399"/>
      <c r="AN51" s="399"/>
      <c r="AO51" s="399"/>
      <c r="AP51" s="399"/>
      <c r="AQ51" s="399"/>
      <c r="AR51" s="399"/>
      <c r="AS51" s="399"/>
      <c r="AT51" s="399"/>
      <c r="AU51" s="399"/>
      <c r="AV51" s="399"/>
      <c r="AW51" s="399"/>
      <c r="AX51" s="399"/>
      <c r="AY51" s="399"/>
      <c r="AZ51" s="399"/>
      <c r="BA51" s="399"/>
      <c r="BB51" s="399"/>
      <c r="BC51" s="399"/>
      <c r="BD51" s="399"/>
      <c r="BE51" s="399"/>
      <c r="BF51" s="399"/>
      <c r="BG51" s="399"/>
      <c r="BH51" s="399"/>
      <c r="BI51" s="399"/>
      <c r="BJ51" s="399"/>
      <c r="BK51" s="399"/>
      <c r="BL51" s="399"/>
      <c r="BM51" s="399"/>
      <c r="BN51" s="399"/>
      <c r="BO51" s="399"/>
      <c r="BP51" s="399"/>
      <c r="BQ51" s="399"/>
      <c r="BR51" s="399"/>
      <c r="BS51" s="399"/>
      <c r="BT51" s="399"/>
      <c r="BU51" s="399"/>
      <c r="BV51" s="399"/>
      <c r="BW51" s="399"/>
      <c r="BX51" s="399"/>
      <c r="BY51" s="399"/>
      <c r="BZ51" s="399"/>
      <c r="CA51" s="399"/>
      <c r="CB51" s="399"/>
      <c r="CC51" s="399"/>
      <c r="CD51" s="399"/>
      <c r="CE51" s="399"/>
      <c r="CF51" s="399"/>
      <c r="CG51" s="399"/>
      <c r="CH51" s="399"/>
      <c r="CI51" s="399"/>
      <c r="CJ51" s="399"/>
      <c r="CK51" s="399"/>
      <c r="CL51" s="399"/>
      <c r="CM51" s="399"/>
      <c r="CN51" s="399"/>
      <c r="CO51" s="399"/>
      <c r="CP51" s="399"/>
      <c r="CQ51" s="399"/>
      <c r="CR51" s="399"/>
      <c r="CS51" s="399"/>
      <c r="CT51" s="399"/>
      <c r="CU51" s="399"/>
      <c r="CV51" s="399"/>
      <c r="CW51" s="399"/>
      <c r="CX51" s="399"/>
      <c r="CY51" s="399"/>
      <c r="CZ51" s="399"/>
      <c r="DA51" s="399"/>
      <c r="DB51" s="399"/>
      <c r="DC51" s="399"/>
      <c r="DD51" s="399"/>
      <c r="DE51" s="399"/>
      <c r="DF51" s="399"/>
      <c r="DG51" s="399"/>
      <c r="DH51" s="399"/>
      <c r="DI51" s="399"/>
    </row>
    <row r="52" spans="5:113" x14ac:dyDescent="0.2">
      <c r="E52" s="399" t="s">
        <v>215</v>
      </c>
      <c r="F52" s="399"/>
      <c r="G52" s="399"/>
      <c r="H52" s="399"/>
      <c r="I52" s="399"/>
      <c r="J52" s="399"/>
      <c r="K52" s="399"/>
      <c r="L52" s="399"/>
      <c r="M52" s="399"/>
      <c r="N52" s="399"/>
      <c r="O52" s="399"/>
      <c r="P52" s="399"/>
      <c r="Q52" s="399"/>
      <c r="R52" s="399"/>
      <c r="S52" s="399"/>
      <c r="T52" s="399"/>
      <c r="U52" s="399"/>
      <c r="V52" s="399"/>
      <c r="W52" s="399"/>
      <c r="X52" s="399"/>
      <c r="Y52" s="399"/>
      <c r="Z52" s="399"/>
      <c r="AA52" s="399"/>
      <c r="AB52" s="399"/>
      <c r="AC52" s="399"/>
      <c r="AD52" s="399"/>
      <c r="AE52" s="399"/>
      <c r="AF52" s="399"/>
      <c r="AG52" s="399"/>
      <c r="AH52" s="399"/>
      <c r="AI52" s="399"/>
      <c r="AJ52" s="399"/>
      <c r="AK52" s="399"/>
      <c r="AL52" s="399"/>
      <c r="AM52" s="399"/>
      <c r="AN52" s="399"/>
      <c r="AO52" s="399"/>
      <c r="AP52" s="399"/>
      <c r="AQ52" s="399"/>
      <c r="AR52" s="399"/>
      <c r="AS52" s="399"/>
      <c r="AT52" s="399"/>
      <c r="AU52" s="399"/>
      <c r="AV52" s="399"/>
      <c r="AW52" s="399"/>
      <c r="AX52" s="399"/>
      <c r="AY52" s="399"/>
      <c r="AZ52" s="399"/>
      <c r="BA52" s="399"/>
      <c r="BB52" s="399"/>
      <c r="BC52" s="399"/>
      <c r="BD52" s="399"/>
      <c r="BE52" s="399"/>
      <c r="BF52" s="399"/>
      <c r="BG52" s="399"/>
      <c r="BH52" s="399"/>
      <c r="BI52" s="399"/>
      <c r="BJ52" s="399"/>
      <c r="BK52" s="399"/>
      <c r="BL52" s="399"/>
      <c r="BM52" s="399"/>
      <c r="BN52" s="399"/>
      <c r="BO52" s="399"/>
      <c r="BP52" s="399"/>
      <c r="BQ52" s="399"/>
      <c r="BR52" s="399"/>
      <c r="BS52" s="399"/>
      <c r="BT52" s="399"/>
      <c r="BU52" s="399"/>
      <c r="BV52" s="399"/>
      <c r="BW52" s="399"/>
      <c r="BX52" s="399"/>
      <c r="BY52" s="399"/>
      <c r="BZ52" s="399"/>
      <c r="CA52" s="399"/>
      <c r="CB52" s="399"/>
      <c r="CC52" s="399"/>
      <c r="CD52" s="399"/>
      <c r="CE52" s="399"/>
      <c r="CF52" s="399"/>
      <c r="CG52" s="399"/>
      <c r="CH52" s="399"/>
      <c r="CI52" s="399"/>
      <c r="CJ52" s="399"/>
      <c r="CK52" s="399"/>
      <c r="CL52" s="399"/>
      <c r="CM52" s="399"/>
      <c r="CN52" s="399"/>
      <c r="CO52" s="399"/>
      <c r="CP52" s="399"/>
      <c r="CQ52" s="399"/>
      <c r="CR52" s="399"/>
      <c r="CS52" s="399"/>
      <c r="CT52" s="399"/>
      <c r="CU52" s="399"/>
      <c r="CV52" s="399"/>
      <c r="CW52" s="399"/>
      <c r="CX52" s="399"/>
      <c r="CY52" s="399"/>
      <c r="CZ52" s="399"/>
      <c r="DA52" s="399"/>
      <c r="DB52" s="399"/>
      <c r="DC52" s="399"/>
      <c r="DD52" s="399"/>
      <c r="DE52" s="399"/>
      <c r="DF52" s="399"/>
      <c r="DG52" s="399"/>
      <c r="DH52" s="399"/>
      <c r="DI52" s="399"/>
    </row>
    <row r="53" spans="5:113" x14ac:dyDescent="0.2">
      <c r="E53" s="399" t="s">
        <v>216</v>
      </c>
      <c r="F53" s="399"/>
      <c r="G53" s="399"/>
      <c r="H53" s="399"/>
      <c r="I53" s="399"/>
      <c r="J53" s="399"/>
      <c r="K53" s="399"/>
      <c r="L53" s="399"/>
      <c r="M53" s="399"/>
      <c r="N53" s="399"/>
      <c r="O53" s="399"/>
      <c r="P53" s="399"/>
      <c r="Q53" s="399"/>
      <c r="R53" s="399"/>
      <c r="S53" s="399"/>
      <c r="T53" s="399"/>
      <c r="U53" s="399"/>
      <c r="V53" s="399"/>
      <c r="W53" s="399"/>
      <c r="X53" s="399"/>
      <c r="Y53" s="399"/>
      <c r="Z53" s="399"/>
      <c r="AA53" s="399"/>
      <c r="AB53" s="399"/>
      <c r="AC53" s="399"/>
      <c r="AD53" s="399"/>
      <c r="AE53" s="399"/>
      <c r="AF53" s="399"/>
      <c r="AG53" s="399"/>
      <c r="AH53" s="399"/>
      <c r="AI53" s="399"/>
      <c r="AJ53" s="399"/>
      <c r="AK53" s="399"/>
      <c r="AL53" s="399"/>
      <c r="AM53" s="399"/>
      <c r="AN53" s="399"/>
      <c r="AO53" s="399"/>
      <c r="AP53" s="399"/>
      <c r="AQ53" s="399"/>
      <c r="AR53" s="399"/>
      <c r="AS53" s="399"/>
      <c r="AT53" s="399"/>
      <c r="AU53" s="399"/>
      <c r="AV53" s="399"/>
      <c r="AW53" s="399"/>
      <c r="AX53" s="399"/>
      <c r="AY53" s="399"/>
      <c r="AZ53" s="399"/>
      <c r="BA53" s="399"/>
      <c r="BB53" s="399"/>
      <c r="BC53" s="399"/>
      <c r="BD53" s="399"/>
      <c r="BE53" s="399"/>
      <c r="BF53" s="399"/>
      <c r="BG53" s="399"/>
      <c r="BH53" s="399"/>
      <c r="BI53" s="399"/>
      <c r="BJ53" s="399"/>
      <c r="BK53" s="399"/>
      <c r="BL53" s="399"/>
      <c r="BM53" s="399"/>
      <c r="BN53" s="399"/>
      <c r="BO53" s="399"/>
      <c r="BP53" s="399"/>
      <c r="BQ53" s="399"/>
      <c r="BR53" s="399"/>
      <c r="BS53" s="399"/>
      <c r="BT53" s="399"/>
      <c r="BU53" s="399"/>
      <c r="BV53" s="399"/>
      <c r="BW53" s="399"/>
      <c r="BX53" s="399"/>
      <c r="BY53" s="399"/>
      <c r="BZ53" s="399"/>
      <c r="CA53" s="399"/>
      <c r="CB53" s="399"/>
      <c r="CC53" s="399"/>
      <c r="CD53" s="399"/>
      <c r="CE53" s="399"/>
      <c r="CF53" s="399"/>
      <c r="CG53" s="399"/>
      <c r="CH53" s="399"/>
      <c r="CI53" s="399"/>
      <c r="CJ53" s="399"/>
      <c r="CK53" s="399"/>
      <c r="CL53" s="399"/>
      <c r="CM53" s="399"/>
      <c r="CN53" s="399"/>
      <c r="CO53" s="399"/>
      <c r="CP53" s="399"/>
      <c r="CQ53" s="399"/>
      <c r="CR53" s="399"/>
      <c r="CS53" s="399"/>
      <c r="CT53" s="399"/>
      <c r="CU53" s="399"/>
      <c r="CV53" s="399"/>
      <c r="CW53" s="399"/>
      <c r="CX53" s="399"/>
      <c r="CY53" s="399"/>
      <c r="CZ53" s="399"/>
      <c r="DA53" s="399"/>
      <c r="DB53" s="399"/>
      <c r="DC53" s="399"/>
      <c r="DD53" s="399"/>
      <c r="DE53" s="399"/>
      <c r="DF53" s="399"/>
      <c r="DG53" s="399"/>
      <c r="DH53" s="399"/>
      <c r="DI53" s="399"/>
    </row>
    <row r="54" spans="5:113" x14ac:dyDescent="0.2"/>
    <row r="55" spans="5:113" x14ac:dyDescent="0.2"/>
    <row r="56" spans="5:113" x14ac:dyDescent="0.2"/>
  </sheetData>
  <sheetProtection algorithmName="SHA-512" hashValue="gW9vM+cebmHQOOWaxPVReparVKj01GipfbokQDh1vDY/l8NWzTlN6wjZc6C7WOsMEVsNaCqkJWyXpYqHpXA94A==" saltValue="vrAQRUtesv648xkejVRp1Q=="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P45"/>
  <sheetViews>
    <sheetView showGridLines="0" zoomScaleNormal="100" zoomScaleSheetLayoutView="100" workbookViewId="0"/>
  </sheetViews>
  <sheetFormatPr defaultColWidth="0" defaultRowHeight="13.5" customHeight="1" zeroHeight="1" x14ac:dyDescent="0.2"/>
  <cols>
    <col min="1" max="1" width="6.6328125" style="23" customWidth="1"/>
    <col min="2" max="2" width="11" style="23" customWidth="1"/>
    <col min="3" max="3" width="17" style="23" customWidth="1"/>
    <col min="4" max="5" width="16.63281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3">
      <c r="A33" s="22"/>
      <c r="B33" s="25" t="s">
        <v>6</v>
      </c>
      <c r="C33" s="26"/>
      <c r="D33" s="26"/>
      <c r="E33" s="27" t="s">
        <v>2</v>
      </c>
      <c r="F33" s="28" t="s">
        <v>560</v>
      </c>
      <c r="G33" s="29" t="s">
        <v>561</v>
      </c>
      <c r="H33" s="29" t="s">
        <v>562</v>
      </c>
      <c r="I33" s="29" t="s">
        <v>563</v>
      </c>
      <c r="J33" s="30" t="s">
        <v>564</v>
      </c>
      <c r="K33" s="22"/>
      <c r="L33" s="22"/>
      <c r="M33" s="22"/>
      <c r="N33" s="22"/>
      <c r="O33" s="22"/>
      <c r="P33" s="22"/>
    </row>
    <row r="34" spans="1:16" ht="39" customHeight="1" x14ac:dyDescent="0.2">
      <c r="A34" s="22"/>
      <c r="B34" s="31"/>
      <c r="C34" s="1187" t="s">
        <v>569</v>
      </c>
      <c r="D34" s="1187"/>
      <c r="E34" s="1188"/>
      <c r="F34" s="32">
        <v>4.21</v>
      </c>
      <c r="G34" s="33">
        <v>3.29</v>
      </c>
      <c r="H34" s="33">
        <v>3.61</v>
      </c>
      <c r="I34" s="33">
        <v>9.35</v>
      </c>
      <c r="J34" s="34">
        <v>8.01</v>
      </c>
      <c r="K34" s="22"/>
      <c r="L34" s="22"/>
      <c r="M34" s="22"/>
      <c r="N34" s="22"/>
      <c r="O34" s="22"/>
      <c r="P34" s="22"/>
    </row>
    <row r="35" spans="1:16" ht="39" customHeight="1" x14ac:dyDescent="0.2">
      <c r="A35" s="22"/>
      <c r="B35" s="35"/>
      <c r="C35" s="1181" t="s">
        <v>570</v>
      </c>
      <c r="D35" s="1182"/>
      <c r="E35" s="1183"/>
      <c r="F35" s="36">
        <v>11.95</v>
      </c>
      <c r="G35" s="37">
        <v>8.14</v>
      </c>
      <c r="H35" s="37">
        <v>7.01</v>
      </c>
      <c r="I35" s="37">
        <v>5.38</v>
      </c>
      <c r="J35" s="38">
        <v>6.08</v>
      </c>
      <c r="K35" s="22"/>
      <c r="L35" s="22"/>
      <c r="M35" s="22"/>
      <c r="N35" s="22"/>
      <c r="O35" s="22"/>
      <c r="P35" s="22"/>
    </row>
    <row r="36" spans="1:16" ht="39" customHeight="1" x14ac:dyDescent="0.2">
      <c r="A36" s="22"/>
      <c r="B36" s="35"/>
      <c r="C36" s="1181" t="s">
        <v>571</v>
      </c>
      <c r="D36" s="1182"/>
      <c r="E36" s="1183"/>
      <c r="F36" s="36">
        <v>4.3</v>
      </c>
      <c r="G36" s="37">
        <v>4.46</v>
      </c>
      <c r="H36" s="37">
        <v>4.0199999999999996</v>
      </c>
      <c r="I36" s="37">
        <v>4.03</v>
      </c>
      <c r="J36" s="38">
        <v>4.6399999999999997</v>
      </c>
      <c r="K36" s="22"/>
      <c r="L36" s="22"/>
      <c r="M36" s="22"/>
      <c r="N36" s="22"/>
      <c r="O36" s="22"/>
      <c r="P36" s="22"/>
    </row>
    <row r="37" spans="1:16" ht="39" customHeight="1" x14ac:dyDescent="0.2">
      <c r="A37" s="22"/>
      <c r="B37" s="35"/>
      <c r="C37" s="1181" t="s">
        <v>572</v>
      </c>
      <c r="D37" s="1182"/>
      <c r="E37" s="1183"/>
      <c r="F37" s="36">
        <v>2.12</v>
      </c>
      <c r="G37" s="37">
        <v>2.77</v>
      </c>
      <c r="H37" s="37">
        <v>4.08</v>
      </c>
      <c r="I37" s="37">
        <v>2.58</v>
      </c>
      <c r="J37" s="38">
        <v>3.78</v>
      </c>
      <c r="K37" s="22"/>
      <c r="L37" s="22"/>
      <c r="M37" s="22"/>
      <c r="N37" s="22"/>
      <c r="O37" s="22"/>
      <c r="P37" s="22"/>
    </row>
    <row r="38" spans="1:16" ht="39" customHeight="1" x14ac:dyDescent="0.2">
      <c r="A38" s="22"/>
      <c r="B38" s="35"/>
      <c r="C38" s="1181" t="s">
        <v>573</v>
      </c>
      <c r="D38" s="1182"/>
      <c r="E38" s="1183"/>
      <c r="F38" s="36">
        <v>3.16</v>
      </c>
      <c r="G38" s="37">
        <v>3.21</v>
      </c>
      <c r="H38" s="37">
        <v>3.24</v>
      </c>
      <c r="I38" s="37">
        <v>2.5499999999999998</v>
      </c>
      <c r="J38" s="38">
        <v>1.76</v>
      </c>
      <c r="K38" s="22"/>
      <c r="L38" s="22"/>
      <c r="M38" s="22"/>
      <c r="N38" s="22"/>
      <c r="O38" s="22"/>
      <c r="P38" s="22"/>
    </row>
    <row r="39" spans="1:16" ht="39" customHeight="1" x14ac:dyDescent="0.2">
      <c r="A39" s="22"/>
      <c r="B39" s="35"/>
      <c r="C39" s="1181" t="s">
        <v>574</v>
      </c>
      <c r="D39" s="1182"/>
      <c r="E39" s="1183"/>
      <c r="F39" s="36">
        <v>4.8499999999999996</v>
      </c>
      <c r="G39" s="37">
        <v>1.7</v>
      </c>
      <c r="H39" s="37">
        <v>1.81</v>
      </c>
      <c r="I39" s="37">
        <v>1.54</v>
      </c>
      <c r="J39" s="38">
        <v>0.9</v>
      </c>
      <c r="K39" s="22"/>
      <c r="L39" s="22"/>
      <c r="M39" s="22"/>
      <c r="N39" s="22"/>
      <c r="O39" s="22"/>
      <c r="P39" s="22"/>
    </row>
    <row r="40" spans="1:16" ht="39" customHeight="1" x14ac:dyDescent="0.2">
      <c r="A40" s="22"/>
      <c r="B40" s="35"/>
      <c r="C40" s="1181" t="s">
        <v>575</v>
      </c>
      <c r="D40" s="1182"/>
      <c r="E40" s="1183"/>
      <c r="F40" s="36">
        <v>0.06</v>
      </c>
      <c r="G40" s="37">
        <v>0.09</v>
      </c>
      <c r="H40" s="37">
        <v>0.14000000000000001</v>
      </c>
      <c r="I40" s="37">
        <v>0.18</v>
      </c>
      <c r="J40" s="38">
        <v>0.16</v>
      </c>
      <c r="K40" s="22"/>
      <c r="L40" s="22"/>
      <c r="M40" s="22"/>
      <c r="N40" s="22"/>
      <c r="O40" s="22"/>
      <c r="P40" s="22"/>
    </row>
    <row r="41" spans="1:16" ht="39" customHeight="1" x14ac:dyDescent="0.2">
      <c r="A41" s="22"/>
      <c r="B41" s="35"/>
      <c r="C41" s="1181" t="s">
        <v>576</v>
      </c>
      <c r="D41" s="1182"/>
      <c r="E41" s="1183"/>
      <c r="F41" s="36">
        <v>0.06</v>
      </c>
      <c r="G41" s="37">
        <v>0.03</v>
      </c>
      <c r="H41" s="37">
        <v>0.04</v>
      </c>
      <c r="I41" s="37">
        <v>0.03</v>
      </c>
      <c r="J41" s="38">
        <v>7.0000000000000007E-2</v>
      </c>
      <c r="K41" s="22"/>
      <c r="L41" s="22"/>
      <c r="M41" s="22"/>
      <c r="N41" s="22"/>
      <c r="O41" s="22"/>
      <c r="P41" s="22"/>
    </row>
    <row r="42" spans="1:16" ht="39" customHeight="1" x14ac:dyDescent="0.2">
      <c r="A42" s="22"/>
      <c r="B42" s="39"/>
      <c r="C42" s="1181" t="s">
        <v>577</v>
      </c>
      <c r="D42" s="1182"/>
      <c r="E42" s="1183"/>
      <c r="F42" s="36" t="s">
        <v>519</v>
      </c>
      <c r="G42" s="37" t="s">
        <v>519</v>
      </c>
      <c r="H42" s="37" t="s">
        <v>519</v>
      </c>
      <c r="I42" s="37" t="s">
        <v>519</v>
      </c>
      <c r="J42" s="38" t="s">
        <v>519</v>
      </c>
      <c r="K42" s="22"/>
      <c r="L42" s="22"/>
      <c r="M42" s="22"/>
      <c r="N42" s="22"/>
      <c r="O42" s="22"/>
      <c r="P42" s="22"/>
    </row>
    <row r="43" spans="1:16" ht="39" customHeight="1" thickBot="1" x14ac:dyDescent="0.25">
      <c r="A43" s="22"/>
      <c r="B43" s="40"/>
      <c r="C43" s="1184" t="s">
        <v>578</v>
      </c>
      <c r="D43" s="1185"/>
      <c r="E43" s="1186"/>
      <c r="F43" s="41">
        <v>0</v>
      </c>
      <c r="G43" s="42">
        <v>0</v>
      </c>
      <c r="H43" s="42">
        <v>0</v>
      </c>
      <c r="I43" s="42">
        <v>0</v>
      </c>
      <c r="J43" s="43">
        <v>0</v>
      </c>
      <c r="K43" s="22"/>
      <c r="L43" s="22"/>
      <c r="M43" s="22"/>
      <c r="N43" s="22"/>
      <c r="O43" s="22"/>
      <c r="P43" s="22"/>
    </row>
    <row r="44" spans="1:16" ht="39" customHeight="1" x14ac:dyDescent="0.2">
      <c r="A44" s="22"/>
      <c r="B44" s="44" t="s">
        <v>7</v>
      </c>
      <c r="C44" s="45"/>
      <c r="D44" s="46"/>
      <c r="E44" s="46"/>
      <c r="F44" s="47"/>
      <c r="G44" s="47"/>
      <c r="H44" s="47"/>
      <c r="I44" s="47"/>
      <c r="J44" s="47"/>
      <c r="K44" s="22"/>
      <c r="L44" s="22"/>
      <c r="M44" s="22"/>
      <c r="N44" s="22"/>
      <c r="O44" s="22"/>
      <c r="P44" s="22"/>
    </row>
    <row r="45" spans="1:16" ht="16.5" x14ac:dyDescent="0.2">
      <c r="A45" s="22"/>
      <c r="B45" s="22"/>
      <c r="C45" s="22"/>
      <c r="D45" s="22"/>
      <c r="E45" s="22"/>
      <c r="F45" s="22"/>
      <c r="G45" s="22"/>
      <c r="H45" s="22"/>
      <c r="I45" s="22"/>
      <c r="J45" s="22"/>
      <c r="K45" s="22"/>
      <c r="L45" s="22"/>
      <c r="M45" s="22"/>
      <c r="N45" s="22"/>
      <c r="O45" s="22"/>
      <c r="P45" s="22"/>
    </row>
  </sheetData>
  <sheetProtection algorithmName="SHA-512" hashValue="yjrW0Jtga0B0eRPkBJE0VGmgjpvMW0OZsW6b7Sg838IyAz1cM1CzBcMoXhvQo0mrC7G0ssYxioUoogYU/1a77w==" saltValue="0SdReZThzcr/ylF5AljZQ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U64"/>
  <sheetViews>
    <sheetView showGridLines="0" zoomScaleNormal="100" zoomScaleSheetLayoutView="55" workbookViewId="0"/>
  </sheetViews>
  <sheetFormatPr defaultColWidth="0" defaultRowHeight="12.65" customHeight="1" zeroHeight="1" x14ac:dyDescent="0.2"/>
  <cols>
    <col min="1" max="1" width="6.6328125" style="49" customWidth="1"/>
    <col min="2" max="3" width="10.90625" style="49" customWidth="1"/>
    <col min="4" max="4" width="10" style="49" customWidth="1"/>
    <col min="5" max="10" width="11" style="49" customWidth="1"/>
    <col min="11" max="15" width="13.08984375" style="49" customWidth="1"/>
    <col min="16" max="21" width="11.4531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8</v>
      </c>
      <c r="P43" s="48"/>
      <c r="Q43" s="48"/>
      <c r="R43" s="48"/>
      <c r="S43" s="48"/>
      <c r="T43" s="48"/>
      <c r="U43" s="48"/>
    </row>
    <row r="44" spans="1:21" ht="30.75" customHeight="1" thickBot="1" x14ac:dyDescent="0.3">
      <c r="A44" s="48"/>
      <c r="B44" s="51" t="s">
        <v>9</v>
      </c>
      <c r="C44" s="52"/>
      <c r="D44" s="52"/>
      <c r="E44" s="53"/>
      <c r="F44" s="53"/>
      <c r="G44" s="53"/>
      <c r="H44" s="53"/>
      <c r="I44" s="53"/>
      <c r="J44" s="54" t="s">
        <v>2</v>
      </c>
      <c r="K44" s="55" t="s">
        <v>560</v>
      </c>
      <c r="L44" s="56" t="s">
        <v>561</v>
      </c>
      <c r="M44" s="56" t="s">
        <v>562</v>
      </c>
      <c r="N44" s="56" t="s">
        <v>563</v>
      </c>
      <c r="O44" s="57" t="s">
        <v>564</v>
      </c>
      <c r="P44" s="48"/>
      <c r="Q44" s="48"/>
      <c r="R44" s="48"/>
      <c r="S44" s="48"/>
      <c r="T44" s="48"/>
      <c r="U44" s="48"/>
    </row>
    <row r="45" spans="1:21" ht="30.75" customHeight="1" x14ac:dyDescent="0.2">
      <c r="A45" s="48"/>
      <c r="B45" s="1189" t="s">
        <v>10</v>
      </c>
      <c r="C45" s="1190"/>
      <c r="D45" s="58"/>
      <c r="E45" s="1195" t="s">
        <v>11</v>
      </c>
      <c r="F45" s="1195"/>
      <c r="G45" s="1195"/>
      <c r="H45" s="1195"/>
      <c r="I45" s="1195"/>
      <c r="J45" s="1196"/>
      <c r="K45" s="59">
        <v>17011</v>
      </c>
      <c r="L45" s="60">
        <v>17123</v>
      </c>
      <c r="M45" s="60">
        <v>17146</v>
      </c>
      <c r="N45" s="60">
        <v>16265</v>
      </c>
      <c r="O45" s="61">
        <v>17103</v>
      </c>
      <c r="P45" s="48"/>
      <c r="Q45" s="48"/>
      <c r="R45" s="48"/>
      <c r="S45" s="48"/>
      <c r="T45" s="48"/>
      <c r="U45" s="48"/>
    </row>
    <row r="46" spans="1:21" ht="30.75" customHeight="1" x14ac:dyDescent="0.2">
      <c r="A46" s="48"/>
      <c r="B46" s="1191"/>
      <c r="C46" s="1192"/>
      <c r="D46" s="62"/>
      <c r="E46" s="1197" t="s">
        <v>12</v>
      </c>
      <c r="F46" s="1197"/>
      <c r="G46" s="1197"/>
      <c r="H46" s="1197"/>
      <c r="I46" s="1197"/>
      <c r="J46" s="1198"/>
      <c r="K46" s="63" t="s">
        <v>519</v>
      </c>
      <c r="L46" s="64" t="s">
        <v>519</v>
      </c>
      <c r="M46" s="64" t="s">
        <v>519</v>
      </c>
      <c r="N46" s="64" t="s">
        <v>519</v>
      </c>
      <c r="O46" s="65" t="s">
        <v>519</v>
      </c>
      <c r="P46" s="48"/>
      <c r="Q46" s="48"/>
      <c r="R46" s="48"/>
      <c r="S46" s="48"/>
      <c r="T46" s="48"/>
      <c r="U46" s="48"/>
    </row>
    <row r="47" spans="1:21" ht="30.75" customHeight="1" x14ac:dyDescent="0.2">
      <c r="A47" s="48"/>
      <c r="B47" s="1191"/>
      <c r="C47" s="1192"/>
      <c r="D47" s="62"/>
      <c r="E47" s="1197" t="s">
        <v>13</v>
      </c>
      <c r="F47" s="1197"/>
      <c r="G47" s="1197"/>
      <c r="H47" s="1197"/>
      <c r="I47" s="1197"/>
      <c r="J47" s="1198"/>
      <c r="K47" s="63" t="s">
        <v>519</v>
      </c>
      <c r="L47" s="64" t="s">
        <v>519</v>
      </c>
      <c r="M47" s="64" t="s">
        <v>519</v>
      </c>
      <c r="N47" s="64" t="s">
        <v>519</v>
      </c>
      <c r="O47" s="65" t="s">
        <v>519</v>
      </c>
      <c r="P47" s="48"/>
      <c r="Q47" s="48"/>
      <c r="R47" s="48"/>
      <c r="S47" s="48"/>
      <c r="T47" s="48"/>
      <c r="U47" s="48"/>
    </row>
    <row r="48" spans="1:21" ht="30.75" customHeight="1" x14ac:dyDescent="0.2">
      <c r="A48" s="48"/>
      <c r="B48" s="1191"/>
      <c r="C48" s="1192"/>
      <c r="D48" s="62"/>
      <c r="E48" s="1197" t="s">
        <v>14</v>
      </c>
      <c r="F48" s="1197"/>
      <c r="G48" s="1197"/>
      <c r="H48" s="1197"/>
      <c r="I48" s="1197"/>
      <c r="J48" s="1198"/>
      <c r="K48" s="63">
        <v>3132</v>
      </c>
      <c r="L48" s="64">
        <v>3070</v>
      </c>
      <c r="M48" s="64">
        <v>2574</v>
      </c>
      <c r="N48" s="64">
        <v>2696</v>
      </c>
      <c r="O48" s="65">
        <v>2677</v>
      </c>
      <c r="P48" s="48"/>
      <c r="Q48" s="48"/>
      <c r="R48" s="48"/>
      <c r="S48" s="48"/>
      <c r="T48" s="48"/>
      <c r="U48" s="48"/>
    </row>
    <row r="49" spans="1:21" ht="30.75" customHeight="1" x14ac:dyDescent="0.2">
      <c r="A49" s="48"/>
      <c r="B49" s="1191"/>
      <c r="C49" s="1192"/>
      <c r="D49" s="62"/>
      <c r="E49" s="1197" t="s">
        <v>15</v>
      </c>
      <c r="F49" s="1197"/>
      <c r="G49" s="1197"/>
      <c r="H49" s="1197"/>
      <c r="I49" s="1197"/>
      <c r="J49" s="1198"/>
      <c r="K49" s="63" t="s">
        <v>519</v>
      </c>
      <c r="L49" s="64" t="s">
        <v>519</v>
      </c>
      <c r="M49" s="64" t="s">
        <v>519</v>
      </c>
      <c r="N49" s="64" t="s">
        <v>519</v>
      </c>
      <c r="O49" s="65" t="s">
        <v>519</v>
      </c>
      <c r="P49" s="48"/>
      <c r="Q49" s="48"/>
      <c r="R49" s="48"/>
      <c r="S49" s="48"/>
      <c r="T49" s="48"/>
      <c r="U49" s="48"/>
    </row>
    <row r="50" spans="1:21" ht="30.75" customHeight="1" x14ac:dyDescent="0.2">
      <c r="A50" s="48"/>
      <c r="B50" s="1191"/>
      <c r="C50" s="1192"/>
      <c r="D50" s="62"/>
      <c r="E50" s="1197" t="s">
        <v>16</v>
      </c>
      <c r="F50" s="1197"/>
      <c r="G50" s="1197"/>
      <c r="H50" s="1197"/>
      <c r="I50" s="1197"/>
      <c r="J50" s="1198"/>
      <c r="K50" s="63">
        <v>66</v>
      </c>
      <c r="L50" s="64">
        <v>65</v>
      </c>
      <c r="M50" s="64">
        <v>64</v>
      </c>
      <c r="N50" s="64">
        <v>63</v>
      </c>
      <c r="O50" s="65">
        <v>62</v>
      </c>
      <c r="P50" s="48"/>
      <c r="Q50" s="48"/>
      <c r="R50" s="48"/>
      <c r="S50" s="48"/>
      <c r="T50" s="48"/>
      <c r="U50" s="48"/>
    </row>
    <row r="51" spans="1:21" ht="30.75" customHeight="1" x14ac:dyDescent="0.2">
      <c r="A51" s="48"/>
      <c r="B51" s="1193"/>
      <c r="C51" s="1194"/>
      <c r="D51" s="66"/>
      <c r="E51" s="1197" t="s">
        <v>17</v>
      </c>
      <c r="F51" s="1197"/>
      <c r="G51" s="1197"/>
      <c r="H51" s="1197"/>
      <c r="I51" s="1197"/>
      <c r="J51" s="1198"/>
      <c r="K51" s="63" t="s">
        <v>519</v>
      </c>
      <c r="L51" s="64" t="s">
        <v>519</v>
      </c>
      <c r="M51" s="64" t="s">
        <v>519</v>
      </c>
      <c r="N51" s="64" t="s">
        <v>519</v>
      </c>
      <c r="O51" s="65" t="s">
        <v>519</v>
      </c>
      <c r="P51" s="48"/>
      <c r="Q51" s="48"/>
      <c r="R51" s="48"/>
      <c r="S51" s="48"/>
      <c r="T51" s="48"/>
      <c r="U51" s="48"/>
    </row>
    <row r="52" spans="1:21" ht="30.75" customHeight="1" x14ac:dyDescent="0.2">
      <c r="A52" s="48"/>
      <c r="B52" s="1199" t="s">
        <v>18</v>
      </c>
      <c r="C52" s="1200"/>
      <c r="D52" s="66"/>
      <c r="E52" s="1197" t="s">
        <v>19</v>
      </c>
      <c r="F52" s="1197"/>
      <c r="G52" s="1197"/>
      <c r="H52" s="1197"/>
      <c r="I52" s="1197"/>
      <c r="J52" s="1198"/>
      <c r="K52" s="63">
        <v>15394</v>
      </c>
      <c r="L52" s="64">
        <v>15594</v>
      </c>
      <c r="M52" s="64">
        <v>15264</v>
      </c>
      <c r="N52" s="64">
        <v>15162</v>
      </c>
      <c r="O52" s="65">
        <v>15768</v>
      </c>
      <c r="P52" s="48"/>
      <c r="Q52" s="48"/>
      <c r="R52" s="48"/>
      <c r="S52" s="48"/>
      <c r="T52" s="48"/>
      <c r="U52" s="48"/>
    </row>
    <row r="53" spans="1:21" ht="30.75" customHeight="1" thickBot="1" x14ac:dyDescent="0.25">
      <c r="A53" s="48"/>
      <c r="B53" s="1201" t="s">
        <v>20</v>
      </c>
      <c r="C53" s="1202"/>
      <c r="D53" s="67"/>
      <c r="E53" s="1203" t="s">
        <v>21</v>
      </c>
      <c r="F53" s="1203"/>
      <c r="G53" s="1203"/>
      <c r="H53" s="1203"/>
      <c r="I53" s="1203"/>
      <c r="J53" s="1204"/>
      <c r="K53" s="68">
        <v>4815</v>
      </c>
      <c r="L53" s="69">
        <v>4664</v>
      </c>
      <c r="M53" s="69">
        <v>4520</v>
      </c>
      <c r="N53" s="69">
        <v>3862</v>
      </c>
      <c r="O53" s="70">
        <v>4074</v>
      </c>
      <c r="P53" s="48"/>
      <c r="Q53" s="48"/>
      <c r="R53" s="48"/>
      <c r="S53" s="48"/>
      <c r="T53" s="48"/>
      <c r="U53" s="48"/>
    </row>
    <row r="54" spans="1:21" ht="24" customHeight="1" x14ac:dyDescent="0.25">
      <c r="A54" s="48"/>
      <c r="B54" s="71" t="s">
        <v>22</v>
      </c>
      <c r="C54" s="48"/>
      <c r="D54" s="48"/>
      <c r="E54" s="48"/>
      <c r="F54" s="48"/>
      <c r="G54" s="48"/>
      <c r="H54" s="48"/>
      <c r="I54" s="48"/>
      <c r="J54" s="48"/>
      <c r="K54" s="48"/>
      <c r="L54" s="48"/>
      <c r="M54" s="48"/>
      <c r="N54" s="48"/>
      <c r="O54" s="48"/>
      <c r="P54" s="48"/>
      <c r="Q54" s="48"/>
      <c r="R54" s="48"/>
      <c r="S54" s="48"/>
      <c r="T54" s="48"/>
      <c r="U54" s="48"/>
    </row>
    <row r="55" spans="1:21" ht="24" customHeight="1" x14ac:dyDescent="0.25">
      <c r="A55" s="48"/>
      <c r="B55" s="71" t="s">
        <v>23</v>
      </c>
      <c r="C55" s="48"/>
      <c r="D55" s="48"/>
      <c r="E55" s="48"/>
      <c r="F55" s="48"/>
      <c r="G55" s="48"/>
      <c r="H55" s="48"/>
      <c r="I55" s="48"/>
      <c r="J55" s="48"/>
      <c r="K55" s="48"/>
      <c r="L55" s="48"/>
      <c r="M55" s="48"/>
      <c r="N55" s="48"/>
      <c r="O55" s="48"/>
      <c r="P55" s="48"/>
      <c r="Q55" s="48"/>
      <c r="R55" s="48"/>
      <c r="S55" s="48"/>
      <c r="T55" s="48"/>
      <c r="U55" s="48"/>
    </row>
    <row r="56" spans="1:21" ht="24" customHeight="1" thickBot="1" x14ac:dyDescent="0.3">
      <c r="A56" s="48"/>
      <c r="B56" s="72" t="s">
        <v>24</v>
      </c>
      <c r="C56" s="73"/>
      <c r="D56" s="73"/>
      <c r="E56" s="73"/>
      <c r="F56" s="73"/>
      <c r="G56" s="73"/>
      <c r="H56" s="73"/>
      <c r="I56" s="73"/>
      <c r="J56" s="73"/>
      <c r="K56" s="74"/>
      <c r="L56" s="74"/>
      <c r="M56" s="74"/>
      <c r="N56" s="74"/>
      <c r="O56" s="75" t="s">
        <v>579</v>
      </c>
      <c r="P56" s="48"/>
      <c r="Q56" s="48"/>
      <c r="R56" s="48"/>
      <c r="S56" s="48"/>
      <c r="T56" s="48"/>
      <c r="U56" s="48"/>
    </row>
    <row r="57" spans="1:21" ht="31.5" customHeight="1" thickBot="1" x14ac:dyDescent="0.3">
      <c r="A57" s="48"/>
      <c r="B57" s="76"/>
      <c r="C57" s="77"/>
      <c r="D57" s="77"/>
      <c r="E57" s="78"/>
      <c r="F57" s="78"/>
      <c r="G57" s="78"/>
      <c r="H57" s="78"/>
      <c r="I57" s="78"/>
      <c r="J57" s="79" t="s">
        <v>2</v>
      </c>
      <c r="K57" s="80" t="s">
        <v>580</v>
      </c>
      <c r="L57" s="81" t="s">
        <v>581</v>
      </c>
      <c r="M57" s="81" t="s">
        <v>582</v>
      </c>
      <c r="N57" s="81" t="s">
        <v>583</v>
      </c>
      <c r="O57" s="82" t="s">
        <v>584</v>
      </c>
      <c r="P57" s="48"/>
      <c r="Q57" s="48"/>
      <c r="R57" s="48"/>
      <c r="S57" s="48"/>
      <c r="T57" s="48"/>
      <c r="U57" s="48"/>
    </row>
    <row r="58" spans="1:21" ht="31.5" customHeight="1" x14ac:dyDescent="0.2">
      <c r="B58" s="1205" t="s">
        <v>25</v>
      </c>
      <c r="C58" s="1206"/>
      <c r="D58" s="1211" t="s">
        <v>26</v>
      </c>
      <c r="E58" s="1212"/>
      <c r="F58" s="1212"/>
      <c r="G58" s="1212"/>
      <c r="H58" s="1212"/>
      <c r="I58" s="1212"/>
      <c r="J58" s="1213"/>
      <c r="K58" s="83"/>
      <c r="L58" s="84"/>
      <c r="M58" s="84"/>
      <c r="N58" s="84"/>
      <c r="O58" s="85"/>
    </row>
    <row r="59" spans="1:21" ht="31.5" customHeight="1" x14ac:dyDescent="0.2">
      <c r="B59" s="1207"/>
      <c r="C59" s="1208"/>
      <c r="D59" s="1214" t="s">
        <v>27</v>
      </c>
      <c r="E59" s="1215"/>
      <c r="F59" s="1215"/>
      <c r="G59" s="1215"/>
      <c r="H59" s="1215"/>
      <c r="I59" s="1215"/>
      <c r="J59" s="1216"/>
      <c r="K59" s="86"/>
      <c r="L59" s="87"/>
      <c r="M59" s="87"/>
      <c r="N59" s="87"/>
      <c r="O59" s="88"/>
    </row>
    <row r="60" spans="1:21" ht="31.5" customHeight="1" thickBot="1" x14ac:dyDescent="0.25">
      <c r="B60" s="1209"/>
      <c r="C60" s="1210"/>
      <c r="D60" s="1217" t="s">
        <v>28</v>
      </c>
      <c r="E60" s="1218"/>
      <c r="F60" s="1218"/>
      <c r="G60" s="1218"/>
      <c r="H60" s="1218"/>
      <c r="I60" s="1218"/>
      <c r="J60" s="1219"/>
      <c r="K60" s="89"/>
      <c r="L60" s="90"/>
      <c r="M60" s="90"/>
      <c r="N60" s="90"/>
      <c r="O60" s="91"/>
    </row>
    <row r="61" spans="1:21" ht="24" customHeight="1" x14ac:dyDescent="0.2">
      <c r="B61" s="92"/>
      <c r="C61" s="92"/>
      <c r="D61" s="93" t="s">
        <v>29</v>
      </c>
      <c r="E61" s="94"/>
      <c r="F61" s="94"/>
      <c r="G61" s="94"/>
      <c r="H61" s="94"/>
      <c r="I61" s="94"/>
      <c r="J61" s="94"/>
      <c r="K61" s="94"/>
      <c r="L61" s="94"/>
      <c r="M61" s="94"/>
      <c r="N61" s="94"/>
      <c r="O61" s="94"/>
    </row>
    <row r="62" spans="1:21" ht="24" customHeight="1" x14ac:dyDescent="0.2">
      <c r="B62" s="95"/>
      <c r="C62" s="95"/>
      <c r="D62" s="93" t="s">
        <v>30</v>
      </c>
      <c r="E62" s="94"/>
      <c r="F62" s="94"/>
      <c r="G62" s="94"/>
      <c r="H62" s="94"/>
      <c r="I62" s="94"/>
      <c r="J62" s="94"/>
      <c r="K62" s="94"/>
      <c r="L62" s="94"/>
      <c r="M62" s="94"/>
      <c r="N62" s="94"/>
      <c r="O62" s="94"/>
    </row>
    <row r="63" spans="1:21" ht="24" customHeight="1" x14ac:dyDescent="0.2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2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bPkR0GeWzPPr1tHjkMF7NzPKkwQPD+/1L6EmU0y8zz5PWLqRjEXxGBIlpVHXPH0wNk2k81aRXKcPa4nh+m55Uw==" saltValue="vuPWUh6LoQPKYfibAET/DQ=="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49"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M55"/>
  <sheetViews>
    <sheetView showGridLines="0" zoomScaleNormal="100" zoomScaleSheetLayoutView="100" workbookViewId="0"/>
  </sheetViews>
  <sheetFormatPr defaultColWidth="0" defaultRowHeight="13.5" customHeight="1" zeroHeight="1" x14ac:dyDescent="0.2"/>
  <cols>
    <col min="1" max="1" width="6.6328125" style="96" customWidth="1"/>
    <col min="2" max="3" width="12.6328125" style="96" customWidth="1"/>
    <col min="4" max="4" width="11.6328125" style="96" customWidth="1"/>
    <col min="5" max="8" width="10.36328125" style="96" customWidth="1"/>
    <col min="9" max="13" width="16.36328125" style="96" customWidth="1"/>
    <col min="14" max="19" width="12.6328125" style="96" customWidth="1"/>
    <col min="20" max="16384" width="0" style="96"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7" t="s">
        <v>8</v>
      </c>
    </row>
    <row r="40" spans="2:13" ht="27.75" customHeight="1" thickBot="1" x14ac:dyDescent="0.3">
      <c r="B40" s="98" t="s">
        <v>9</v>
      </c>
      <c r="C40" s="99"/>
      <c r="D40" s="99"/>
      <c r="E40" s="100"/>
      <c r="F40" s="100"/>
      <c r="G40" s="100"/>
      <c r="H40" s="101" t="s">
        <v>2</v>
      </c>
      <c r="I40" s="102" t="s">
        <v>560</v>
      </c>
      <c r="J40" s="103" t="s">
        <v>561</v>
      </c>
      <c r="K40" s="103" t="s">
        <v>562</v>
      </c>
      <c r="L40" s="103" t="s">
        <v>563</v>
      </c>
      <c r="M40" s="104" t="s">
        <v>564</v>
      </c>
    </row>
    <row r="41" spans="2:13" ht="27.75" customHeight="1" x14ac:dyDescent="0.2">
      <c r="B41" s="1220" t="s">
        <v>31</v>
      </c>
      <c r="C41" s="1221"/>
      <c r="D41" s="105"/>
      <c r="E41" s="1226" t="s">
        <v>32</v>
      </c>
      <c r="F41" s="1226"/>
      <c r="G41" s="1226"/>
      <c r="H41" s="1227"/>
      <c r="I41" s="354">
        <v>179394</v>
      </c>
      <c r="J41" s="355">
        <v>186767</v>
      </c>
      <c r="K41" s="355">
        <v>186388</v>
      </c>
      <c r="L41" s="355">
        <v>192391</v>
      </c>
      <c r="M41" s="356">
        <v>190843</v>
      </c>
    </row>
    <row r="42" spans="2:13" ht="27.75" customHeight="1" x14ac:dyDescent="0.2">
      <c r="B42" s="1222"/>
      <c r="C42" s="1223"/>
      <c r="D42" s="106"/>
      <c r="E42" s="1228" t="s">
        <v>33</v>
      </c>
      <c r="F42" s="1228"/>
      <c r="G42" s="1228"/>
      <c r="H42" s="1229"/>
      <c r="I42" s="357">
        <v>939</v>
      </c>
      <c r="J42" s="358">
        <v>876</v>
      </c>
      <c r="K42" s="358">
        <v>812</v>
      </c>
      <c r="L42" s="358">
        <v>748</v>
      </c>
      <c r="M42" s="359">
        <v>683</v>
      </c>
    </row>
    <row r="43" spans="2:13" ht="27.75" customHeight="1" x14ac:dyDescent="0.2">
      <c r="B43" s="1222"/>
      <c r="C43" s="1223"/>
      <c r="D43" s="106"/>
      <c r="E43" s="1228" t="s">
        <v>34</v>
      </c>
      <c r="F43" s="1228"/>
      <c r="G43" s="1228"/>
      <c r="H43" s="1229"/>
      <c r="I43" s="357">
        <v>38197</v>
      </c>
      <c r="J43" s="358">
        <v>36597</v>
      </c>
      <c r="K43" s="358">
        <v>34801</v>
      </c>
      <c r="L43" s="358">
        <v>33326</v>
      </c>
      <c r="M43" s="359">
        <v>30921</v>
      </c>
    </row>
    <row r="44" spans="2:13" ht="27.75" customHeight="1" x14ac:dyDescent="0.2">
      <c r="B44" s="1222"/>
      <c r="C44" s="1223"/>
      <c r="D44" s="106"/>
      <c r="E44" s="1228" t="s">
        <v>35</v>
      </c>
      <c r="F44" s="1228"/>
      <c r="G44" s="1228"/>
      <c r="H44" s="1229"/>
      <c r="I44" s="357">
        <v>19</v>
      </c>
      <c r="J44" s="358">
        <v>19</v>
      </c>
      <c r="K44" s="358" t="s">
        <v>519</v>
      </c>
      <c r="L44" s="358" t="s">
        <v>519</v>
      </c>
      <c r="M44" s="359" t="s">
        <v>519</v>
      </c>
    </row>
    <row r="45" spans="2:13" ht="27.75" customHeight="1" x14ac:dyDescent="0.2">
      <c r="B45" s="1222"/>
      <c r="C45" s="1223"/>
      <c r="D45" s="106"/>
      <c r="E45" s="1228" t="s">
        <v>36</v>
      </c>
      <c r="F45" s="1228"/>
      <c r="G45" s="1228"/>
      <c r="H45" s="1229"/>
      <c r="I45" s="357">
        <v>19971</v>
      </c>
      <c r="J45" s="358">
        <v>20037</v>
      </c>
      <c r="K45" s="358">
        <v>20077</v>
      </c>
      <c r="L45" s="358">
        <v>19623</v>
      </c>
      <c r="M45" s="359">
        <v>19110</v>
      </c>
    </row>
    <row r="46" spans="2:13" ht="27.75" customHeight="1" x14ac:dyDescent="0.2">
      <c r="B46" s="1222"/>
      <c r="C46" s="1223"/>
      <c r="D46" s="107"/>
      <c r="E46" s="1228" t="s">
        <v>37</v>
      </c>
      <c r="F46" s="1228"/>
      <c r="G46" s="1228"/>
      <c r="H46" s="1229"/>
      <c r="I46" s="357">
        <v>582</v>
      </c>
      <c r="J46" s="358">
        <v>577</v>
      </c>
      <c r="K46" s="358">
        <v>600</v>
      </c>
      <c r="L46" s="358">
        <v>580</v>
      </c>
      <c r="M46" s="359">
        <v>536</v>
      </c>
    </row>
    <row r="47" spans="2:13" ht="27.75" customHeight="1" x14ac:dyDescent="0.2">
      <c r="B47" s="1222"/>
      <c r="C47" s="1223"/>
      <c r="D47" s="108"/>
      <c r="E47" s="1230" t="s">
        <v>38</v>
      </c>
      <c r="F47" s="1231"/>
      <c r="G47" s="1231"/>
      <c r="H47" s="1232"/>
      <c r="I47" s="357" t="s">
        <v>519</v>
      </c>
      <c r="J47" s="358" t="s">
        <v>519</v>
      </c>
      <c r="K47" s="358" t="s">
        <v>519</v>
      </c>
      <c r="L47" s="358" t="s">
        <v>519</v>
      </c>
      <c r="M47" s="359" t="s">
        <v>519</v>
      </c>
    </row>
    <row r="48" spans="2:13" ht="27.75" customHeight="1" x14ac:dyDescent="0.2">
      <c r="B48" s="1222"/>
      <c r="C48" s="1223"/>
      <c r="D48" s="106"/>
      <c r="E48" s="1228" t="s">
        <v>39</v>
      </c>
      <c r="F48" s="1228"/>
      <c r="G48" s="1228"/>
      <c r="H48" s="1229"/>
      <c r="I48" s="357" t="s">
        <v>519</v>
      </c>
      <c r="J48" s="358" t="s">
        <v>519</v>
      </c>
      <c r="K48" s="358" t="s">
        <v>519</v>
      </c>
      <c r="L48" s="358" t="s">
        <v>519</v>
      </c>
      <c r="M48" s="359" t="s">
        <v>519</v>
      </c>
    </row>
    <row r="49" spans="2:13" ht="27.75" customHeight="1" x14ac:dyDescent="0.2">
      <c r="B49" s="1224"/>
      <c r="C49" s="1225"/>
      <c r="D49" s="106"/>
      <c r="E49" s="1228" t="s">
        <v>40</v>
      </c>
      <c r="F49" s="1228"/>
      <c r="G49" s="1228"/>
      <c r="H49" s="1229"/>
      <c r="I49" s="357" t="s">
        <v>519</v>
      </c>
      <c r="J49" s="358" t="s">
        <v>519</v>
      </c>
      <c r="K49" s="358" t="s">
        <v>519</v>
      </c>
      <c r="L49" s="358" t="s">
        <v>519</v>
      </c>
      <c r="M49" s="359" t="s">
        <v>519</v>
      </c>
    </row>
    <row r="50" spans="2:13" ht="27.75" customHeight="1" x14ac:dyDescent="0.2">
      <c r="B50" s="1233" t="s">
        <v>41</v>
      </c>
      <c r="C50" s="1234"/>
      <c r="D50" s="109"/>
      <c r="E50" s="1228" t="s">
        <v>42</v>
      </c>
      <c r="F50" s="1228"/>
      <c r="G50" s="1228"/>
      <c r="H50" s="1229"/>
      <c r="I50" s="357">
        <v>17331</v>
      </c>
      <c r="J50" s="358">
        <v>16238</v>
      </c>
      <c r="K50" s="358">
        <v>13705</v>
      </c>
      <c r="L50" s="358">
        <v>19561</v>
      </c>
      <c r="M50" s="359">
        <v>23110</v>
      </c>
    </row>
    <row r="51" spans="2:13" ht="27.75" customHeight="1" x14ac:dyDescent="0.2">
      <c r="B51" s="1222"/>
      <c r="C51" s="1223"/>
      <c r="D51" s="106"/>
      <c r="E51" s="1228" t="s">
        <v>43</v>
      </c>
      <c r="F51" s="1228"/>
      <c r="G51" s="1228"/>
      <c r="H51" s="1229"/>
      <c r="I51" s="357">
        <v>56785</v>
      </c>
      <c r="J51" s="358">
        <v>64780</v>
      </c>
      <c r="K51" s="358">
        <v>66291</v>
      </c>
      <c r="L51" s="358">
        <v>69415</v>
      </c>
      <c r="M51" s="359">
        <v>69655</v>
      </c>
    </row>
    <row r="52" spans="2:13" ht="27.75" customHeight="1" x14ac:dyDescent="0.2">
      <c r="B52" s="1224"/>
      <c r="C52" s="1225"/>
      <c r="D52" s="106"/>
      <c r="E52" s="1228" t="s">
        <v>44</v>
      </c>
      <c r="F52" s="1228"/>
      <c r="G52" s="1228"/>
      <c r="H52" s="1229"/>
      <c r="I52" s="357">
        <v>138796</v>
      </c>
      <c r="J52" s="358">
        <v>141396</v>
      </c>
      <c r="K52" s="358">
        <v>139338</v>
      </c>
      <c r="L52" s="358">
        <v>140599</v>
      </c>
      <c r="M52" s="359">
        <v>136594</v>
      </c>
    </row>
    <row r="53" spans="2:13" ht="27.75" customHeight="1" thickBot="1" x14ac:dyDescent="0.25">
      <c r="B53" s="1235" t="s">
        <v>20</v>
      </c>
      <c r="C53" s="1236"/>
      <c r="D53" s="110"/>
      <c r="E53" s="1237" t="s">
        <v>45</v>
      </c>
      <c r="F53" s="1237"/>
      <c r="G53" s="1237"/>
      <c r="H53" s="1238"/>
      <c r="I53" s="360">
        <v>26191</v>
      </c>
      <c r="J53" s="361">
        <v>22459</v>
      </c>
      <c r="K53" s="361">
        <v>23343</v>
      </c>
      <c r="L53" s="361">
        <v>17092</v>
      </c>
      <c r="M53" s="362">
        <v>12733</v>
      </c>
    </row>
    <row r="54" spans="2:13" ht="27.75" customHeight="1" x14ac:dyDescent="0.25">
      <c r="B54" s="111" t="s">
        <v>46</v>
      </c>
      <c r="C54" s="112"/>
      <c r="D54" s="112"/>
      <c r="E54" s="113"/>
      <c r="F54" s="113"/>
      <c r="G54" s="113"/>
      <c r="H54" s="113"/>
      <c r="I54" s="114"/>
      <c r="J54" s="114"/>
      <c r="K54" s="114"/>
      <c r="L54" s="114"/>
      <c r="M54" s="114"/>
    </row>
    <row r="55" spans="2:13" ht="13" x14ac:dyDescent="0.2"/>
  </sheetData>
  <sheetProtection algorithmName="SHA-512" hashValue="nRRKy9yqxMdlkfr8eQzHIHutBA6l4SXSI08y+c31QgeSZy5Y/mx04BSTiE6TbR0qfEmTKDTgqmV6EXHe8UgJYA==" saltValue="76ccq//JEn4gwUlyPcbZgQ=="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58"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Normal="100" zoomScaleSheetLayoutView="100" workbookViewId="0"/>
  </sheetViews>
  <sheetFormatPr defaultColWidth="0" defaultRowHeight="13.5" customHeight="1" zeroHeight="1" x14ac:dyDescent="0.2"/>
  <cols>
    <col min="1" max="1" width="8.1796875" style="1" customWidth="1"/>
    <col min="2" max="2" width="16.36328125" style="1" customWidth="1"/>
    <col min="3" max="5" width="26.1796875" style="1" customWidth="1"/>
    <col min="6" max="8" width="24.1796875" style="1" customWidth="1"/>
    <col min="9" max="14" width="26" style="1" customWidth="1"/>
    <col min="15" max="15" width="6.08984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5">
      <c r="B53" s="2"/>
      <c r="C53" s="2"/>
      <c r="D53" s="2"/>
      <c r="E53" s="2"/>
      <c r="F53" s="2"/>
      <c r="G53" s="2"/>
      <c r="H53" s="115" t="s">
        <v>47</v>
      </c>
    </row>
    <row r="54" spans="2:8" ht="29.25" customHeight="1" thickBot="1" x14ac:dyDescent="0.35">
      <c r="B54" s="116" t="s">
        <v>1</v>
      </c>
      <c r="C54" s="117"/>
      <c r="D54" s="117"/>
      <c r="E54" s="118" t="s">
        <v>2</v>
      </c>
      <c r="F54" s="119" t="s">
        <v>562</v>
      </c>
      <c r="G54" s="119" t="s">
        <v>563</v>
      </c>
      <c r="H54" s="120" t="s">
        <v>564</v>
      </c>
    </row>
    <row r="55" spans="2:8" ht="52.5" customHeight="1" x14ac:dyDescent="0.2">
      <c r="B55" s="121"/>
      <c r="C55" s="1247" t="s">
        <v>48</v>
      </c>
      <c r="D55" s="1247"/>
      <c r="E55" s="1248"/>
      <c r="F55" s="122">
        <v>7057</v>
      </c>
      <c r="G55" s="122">
        <v>9062</v>
      </c>
      <c r="H55" s="123">
        <v>10880</v>
      </c>
    </row>
    <row r="56" spans="2:8" ht="52.5" customHeight="1" x14ac:dyDescent="0.2">
      <c r="B56" s="124"/>
      <c r="C56" s="1249" t="s">
        <v>49</v>
      </c>
      <c r="D56" s="1249"/>
      <c r="E56" s="1250"/>
      <c r="F56" s="125" t="s">
        <v>519</v>
      </c>
      <c r="G56" s="125">
        <v>2398</v>
      </c>
      <c r="H56" s="126">
        <v>2399</v>
      </c>
    </row>
    <row r="57" spans="2:8" ht="53.25" customHeight="1" x14ac:dyDescent="0.2">
      <c r="B57" s="124"/>
      <c r="C57" s="1251" t="s">
        <v>50</v>
      </c>
      <c r="D57" s="1251"/>
      <c r="E57" s="1252"/>
      <c r="F57" s="127">
        <v>4087</v>
      </c>
      <c r="G57" s="127">
        <v>4058</v>
      </c>
      <c r="H57" s="128">
        <v>5174</v>
      </c>
    </row>
    <row r="58" spans="2:8" ht="45.75" customHeight="1" x14ac:dyDescent="0.2">
      <c r="B58" s="129"/>
      <c r="C58" s="1239" t="s">
        <v>604</v>
      </c>
      <c r="D58" s="1240"/>
      <c r="E58" s="1241"/>
      <c r="F58" s="130">
        <v>1550</v>
      </c>
      <c r="G58" s="130">
        <v>1605</v>
      </c>
      <c r="H58" s="131">
        <v>1421</v>
      </c>
    </row>
    <row r="59" spans="2:8" ht="45.75" customHeight="1" x14ac:dyDescent="0.2">
      <c r="B59" s="129"/>
      <c r="C59" s="1239" t="s">
        <v>605</v>
      </c>
      <c r="D59" s="1240"/>
      <c r="E59" s="1241"/>
      <c r="F59" s="130">
        <v>887</v>
      </c>
      <c r="G59" s="130">
        <v>893</v>
      </c>
      <c r="H59" s="131">
        <v>1384</v>
      </c>
    </row>
    <row r="60" spans="2:8" ht="45.75" customHeight="1" x14ac:dyDescent="0.2">
      <c r="B60" s="129"/>
      <c r="C60" s="1239" t="s">
        <v>606</v>
      </c>
      <c r="D60" s="1240"/>
      <c r="E60" s="1241"/>
      <c r="F60" s="130">
        <v>744</v>
      </c>
      <c r="G60" s="130">
        <v>435</v>
      </c>
      <c r="H60" s="131">
        <v>1299</v>
      </c>
    </row>
    <row r="61" spans="2:8" ht="45.75" customHeight="1" x14ac:dyDescent="0.2">
      <c r="B61" s="129"/>
      <c r="C61" s="1239" t="s">
        <v>607</v>
      </c>
      <c r="D61" s="1240"/>
      <c r="E61" s="1241"/>
      <c r="F61" s="130">
        <v>215</v>
      </c>
      <c r="G61" s="130">
        <v>210</v>
      </c>
      <c r="H61" s="131">
        <v>206</v>
      </c>
    </row>
    <row r="62" spans="2:8" ht="45.75" customHeight="1" thickBot="1" x14ac:dyDescent="0.25">
      <c r="B62" s="132"/>
      <c r="C62" s="1242" t="s">
        <v>608</v>
      </c>
      <c r="D62" s="1243"/>
      <c r="E62" s="1244"/>
      <c r="F62" s="133">
        <v>155</v>
      </c>
      <c r="G62" s="133">
        <v>159</v>
      </c>
      <c r="H62" s="134">
        <v>166</v>
      </c>
    </row>
    <row r="63" spans="2:8" ht="52.5" customHeight="1" thickBot="1" x14ac:dyDescent="0.25">
      <c r="B63" s="135"/>
      <c r="C63" s="1245" t="s">
        <v>51</v>
      </c>
      <c r="D63" s="1245"/>
      <c r="E63" s="1246"/>
      <c r="F63" s="136">
        <v>11144</v>
      </c>
      <c r="G63" s="136">
        <v>15518</v>
      </c>
      <c r="H63" s="137">
        <v>18454</v>
      </c>
    </row>
    <row r="64" spans="2:8" ht="13" x14ac:dyDescent="0.2"/>
  </sheetData>
  <sheetProtection algorithmName="SHA-512" hashValue="HuaqdPslUo2M6cpbG2YZV8TBOABC97koo7aPRjzzv3uuWfnGGARiGJVqLX8cOntIkxD6URaspVyypKOXfTh86Q==" saltValue="nKmxAfv2GE3A2ZoyMi9is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E85"/>
  <sheetViews>
    <sheetView showGridLines="0" zoomScaleNormal="100" zoomScaleSheetLayoutView="55" workbookViewId="0"/>
  </sheetViews>
  <sheetFormatPr defaultColWidth="0" defaultRowHeight="13.5" customHeight="1" zeroHeight="1" x14ac:dyDescent="0.2"/>
  <cols>
    <col min="1" max="1" width="6.36328125" style="365" customWidth="1"/>
    <col min="2" max="107" width="2.453125" style="365" customWidth="1"/>
    <col min="108" max="108" width="6.08984375" style="372" customWidth="1"/>
    <col min="109" max="109" width="5.90625" style="371" customWidth="1"/>
    <col min="110" max="16384" width="8.6328125" style="365" hidden="1"/>
  </cols>
  <sheetData>
    <row r="1" spans="1:109" ht="42.75" customHeight="1" x14ac:dyDescent="0.2">
      <c r="A1" s="363"/>
      <c r="B1" s="364"/>
      <c r="DD1" s="365"/>
      <c r="DE1" s="365"/>
    </row>
    <row r="2" spans="1:109" ht="25.5" customHeight="1" x14ac:dyDescent="0.2">
      <c r="A2" s="366"/>
      <c r="C2" s="366"/>
      <c r="O2" s="366"/>
      <c r="P2" s="366"/>
      <c r="Q2" s="366"/>
      <c r="R2" s="366"/>
      <c r="S2" s="366"/>
      <c r="T2" s="366"/>
      <c r="U2" s="366"/>
      <c r="V2" s="366"/>
      <c r="W2" s="366"/>
      <c r="X2" s="366"/>
      <c r="Y2" s="366"/>
      <c r="Z2" s="366"/>
      <c r="AA2" s="366"/>
      <c r="AB2" s="366"/>
      <c r="AC2" s="366"/>
      <c r="AD2" s="366"/>
      <c r="AE2" s="366"/>
      <c r="AF2" s="366"/>
      <c r="AG2" s="366"/>
      <c r="AH2" s="366"/>
      <c r="AI2" s="366"/>
      <c r="AU2" s="366"/>
      <c r="BG2" s="366"/>
      <c r="BS2" s="366"/>
      <c r="CE2" s="366"/>
      <c r="CQ2" s="366"/>
      <c r="DD2" s="365"/>
      <c r="DE2" s="365"/>
    </row>
    <row r="3" spans="1:109" ht="25.5" customHeight="1" x14ac:dyDescent="0.2">
      <c r="A3" s="366"/>
      <c r="C3" s="366"/>
      <c r="O3" s="366"/>
      <c r="P3" s="366"/>
      <c r="Q3" s="366"/>
      <c r="R3" s="366"/>
      <c r="S3" s="366"/>
      <c r="T3" s="366"/>
      <c r="U3" s="366"/>
      <c r="V3" s="366"/>
      <c r="W3" s="366"/>
      <c r="X3" s="366"/>
      <c r="Y3" s="366"/>
      <c r="Z3" s="366"/>
      <c r="AA3" s="366"/>
      <c r="AB3" s="366"/>
      <c r="AC3" s="366"/>
      <c r="AD3" s="366"/>
      <c r="AE3" s="366"/>
      <c r="AF3" s="366"/>
      <c r="AG3" s="366"/>
      <c r="AH3" s="366"/>
      <c r="AI3" s="366"/>
      <c r="AU3" s="366"/>
      <c r="BG3" s="366"/>
      <c r="BS3" s="366"/>
      <c r="CE3" s="366"/>
      <c r="CQ3" s="366"/>
      <c r="DD3" s="365"/>
      <c r="DE3" s="365"/>
    </row>
    <row r="4" spans="1:109" s="258" customFormat="1" ht="13" x14ac:dyDescent="0.2">
      <c r="A4" s="366"/>
      <c r="B4" s="366"/>
      <c r="C4" s="366"/>
      <c r="D4" s="366"/>
      <c r="E4" s="366"/>
      <c r="F4" s="366"/>
      <c r="G4" s="366"/>
      <c r="H4" s="366"/>
      <c r="I4" s="366"/>
      <c r="J4" s="366"/>
      <c r="K4" s="366"/>
      <c r="L4" s="366"/>
      <c r="M4" s="366"/>
      <c r="N4" s="366"/>
      <c r="O4" s="366"/>
      <c r="P4" s="366"/>
      <c r="Q4" s="366"/>
      <c r="R4" s="366"/>
      <c r="S4" s="366"/>
      <c r="T4" s="366"/>
      <c r="U4" s="366"/>
      <c r="V4" s="366"/>
      <c r="W4" s="366"/>
      <c r="X4" s="366"/>
      <c r="Y4" s="366"/>
      <c r="Z4" s="366"/>
      <c r="AA4" s="366"/>
      <c r="AB4" s="366"/>
      <c r="AC4" s="366"/>
      <c r="AD4" s="366"/>
      <c r="AE4" s="366"/>
      <c r="AF4" s="366"/>
      <c r="AG4" s="366"/>
      <c r="AH4" s="366"/>
      <c r="AI4" s="366"/>
      <c r="AJ4" s="366"/>
      <c r="AK4" s="366"/>
      <c r="AL4" s="366"/>
      <c r="AM4" s="366"/>
      <c r="AN4" s="366"/>
      <c r="AO4" s="366"/>
      <c r="AP4" s="366"/>
      <c r="AQ4" s="366"/>
      <c r="AR4" s="366"/>
      <c r="AS4" s="366"/>
      <c r="AT4" s="366"/>
      <c r="AU4" s="366"/>
      <c r="AV4" s="366"/>
      <c r="AW4" s="366"/>
      <c r="AX4" s="366"/>
      <c r="AY4" s="366"/>
      <c r="AZ4" s="366"/>
      <c r="BA4" s="366"/>
      <c r="BB4" s="366"/>
      <c r="BC4" s="366"/>
      <c r="BD4" s="366"/>
      <c r="BE4" s="366"/>
      <c r="BF4" s="366"/>
      <c r="BG4" s="366"/>
      <c r="BH4" s="366"/>
      <c r="BI4" s="366"/>
      <c r="BJ4" s="366"/>
      <c r="BK4" s="366"/>
      <c r="BL4" s="366"/>
      <c r="BM4" s="366"/>
      <c r="BN4" s="366"/>
      <c r="BO4" s="366"/>
      <c r="BP4" s="366"/>
      <c r="BQ4" s="366"/>
      <c r="BR4" s="366"/>
      <c r="BS4" s="366"/>
      <c r="BT4" s="366"/>
      <c r="BU4" s="366"/>
      <c r="BV4" s="366"/>
      <c r="BW4" s="366"/>
      <c r="BX4" s="366"/>
      <c r="BY4" s="366"/>
      <c r="BZ4" s="366"/>
      <c r="CA4" s="366"/>
      <c r="CB4" s="366"/>
      <c r="CC4" s="366"/>
      <c r="CD4" s="366"/>
      <c r="CE4" s="366"/>
      <c r="CF4" s="366"/>
      <c r="CG4" s="366"/>
      <c r="CH4" s="366"/>
      <c r="CI4" s="366"/>
      <c r="CJ4" s="366"/>
      <c r="CK4" s="366"/>
      <c r="CL4" s="366"/>
      <c r="CM4" s="366"/>
      <c r="CN4" s="366"/>
      <c r="CO4" s="366"/>
      <c r="CP4" s="366"/>
      <c r="CQ4" s="366"/>
      <c r="CR4" s="366"/>
      <c r="CS4" s="366"/>
      <c r="CT4" s="366"/>
      <c r="CU4" s="366"/>
      <c r="CV4" s="366"/>
      <c r="CW4" s="366"/>
      <c r="CX4" s="366"/>
      <c r="CY4" s="366"/>
      <c r="CZ4" s="366"/>
      <c r="DA4" s="366"/>
      <c r="DB4" s="366"/>
      <c r="DC4" s="366"/>
      <c r="DD4" s="366"/>
      <c r="DE4" s="366"/>
    </row>
    <row r="5" spans="1:109" s="258" customFormat="1" ht="13" x14ac:dyDescent="0.2">
      <c r="A5" s="366"/>
      <c r="B5" s="366"/>
      <c r="C5" s="366"/>
      <c r="D5" s="366"/>
      <c r="E5" s="366"/>
      <c r="F5" s="366"/>
      <c r="G5" s="366"/>
      <c r="H5" s="366"/>
      <c r="I5" s="366"/>
      <c r="J5" s="366"/>
      <c r="K5" s="366"/>
      <c r="L5" s="366"/>
      <c r="M5" s="366"/>
      <c r="N5" s="366"/>
      <c r="O5" s="366"/>
      <c r="P5" s="366"/>
      <c r="Q5" s="366"/>
      <c r="R5" s="366"/>
      <c r="S5" s="366"/>
      <c r="T5" s="366"/>
      <c r="U5" s="366"/>
      <c r="V5" s="366"/>
      <c r="W5" s="366"/>
      <c r="X5" s="366"/>
      <c r="Y5" s="366"/>
      <c r="Z5" s="366"/>
      <c r="AA5" s="366"/>
      <c r="AB5" s="366"/>
      <c r="AC5" s="366"/>
      <c r="AD5" s="366"/>
      <c r="AE5" s="366"/>
      <c r="AF5" s="366"/>
      <c r="AG5" s="366"/>
      <c r="AH5" s="366"/>
      <c r="AI5" s="366"/>
      <c r="AJ5" s="366"/>
      <c r="AK5" s="366"/>
      <c r="AL5" s="366"/>
      <c r="AM5" s="366"/>
      <c r="AN5" s="366"/>
      <c r="AO5" s="366"/>
      <c r="AP5" s="366"/>
      <c r="AQ5" s="366"/>
      <c r="AR5" s="366"/>
      <c r="AS5" s="366"/>
      <c r="AT5" s="366"/>
      <c r="AU5" s="366"/>
      <c r="AV5" s="366"/>
      <c r="AW5" s="366"/>
      <c r="AX5" s="366"/>
      <c r="AY5" s="366"/>
      <c r="AZ5" s="366"/>
      <c r="BA5" s="366"/>
      <c r="BB5" s="366"/>
      <c r="BC5" s="366"/>
      <c r="BD5" s="366"/>
      <c r="BE5" s="366"/>
      <c r="BF5" s="366"/>
      <c r="BG5" s="366"/>
      <c r="BH5" s="366"/>
      <c r="BI5" s="366"/>
      <c r="BJ5" s="366"/>
      <c r="BK5" s="366"/>
      <c r="BL5" s="366"/>
      <c r="BM5" s="366"/>
      <c r="BN5" s="366"/>
      <c r="BO5" s="366"/>
      <c r="BP5" s="366"/>
      <c r="BQ5" s="366"/>
      <c r="BR5" s="366"/>
      <c r="BS5" s="366"/>
      <c r="BT5" s="366"/>
      <c r="BU5" s="366"/>
      <c r="BV5" s="366"/>
      <c r="BW5" s="366"/>
      <c r="BX5" s="366"/>
      <c r="BY5" s="366"/>
      <c r="BZ5" s="366"/>
      <c r="CA5" s="366"/>
      <c r="CB5" s="366"/>
      <c r="CC5" s="366"/>
      <c r="CD5" s="366"/>
      <c r="CE5" s="366"/>
      <c r="CF5" s="366"/>
      <c r="CG5" s="366"/>
      <c r="CH5" s="366"/>
      <c r="CI5" s="366"/>
      <c r="CJ5" s="366"/>
      <c r="CK5" s="366"/>
      <c r="CL5" s="366"/>
      <c r="CM5" s="366"/>
      <c r="CN5" s="366"/>
      <c r="CO5" s="366"/>
      <c r="CP5" s="366"/>
      <c r="CQ5" s="366"/>
      <c r="CR5" s="366"/>
      <c r="CS5" s="366"/>
      <c r="CT5" s="366"/>
      <c r="CU5" s="366"/>
      <c r="CV5" s="366"/>
      <c r="CW5" s="366"/>
      <c r="CX5" s="366"/>
      <c r="CY5" s="366"/>
      <c r="CZ5" s="366"/>
      <c r="DA5" s="366"/>
      <c r="DB5" s="366"/>
      <c r="DC5" s="366"/>
      <c r="DD5" s="366"/>
      <c r="DE5" s="366"/>
    </row>
    <row r="6" spans="1:109" s="258" customFormat="1" ht="13" x14ac:dyDescent="0.2">
      <c r="A6" s="366"/>
      <c r="B6" s="366"/>
      <c r="C6" s="366"/>
      <c r="D6" s="366"/>
      <c r="E6" s="366"/>
      <c r="F6" s="366"/>
      <c r="G6" s="366"/>
      <c r="H6" s="366"/>
      <c r="I6" s="366"/>
      <c r="J6" s="366"/>
      <c r="K6" s="366"/>
      <c r="L6" s="366"/>
      <c r="M6" s="366"/>
      <c r="N6" s="366"/>
      <c r="O6" s="366"/>
      <c r="P6" s="366"/>
      <c r="Q6" s="366"/>
      <c r="R6" s="366"/>
      <c r="S6" s="366"/>
      <c r="T6" s="366"/>
      <c r="U6" s="366"/>
      <c r="V6" s="366"/>
      <c r="W6" s="366"/>
      <c r="X6" s="366"/>
      <c r="Y6" s="366"/>
      <c r="Z6" s="366"/>
      <c r="AA6" s="366"/>
      <c r="AB6" s="366"/>
      <c r="AC6" s="366"/>
      <c r="AD6" s="366"/>
      <c r="AE6" s="366"/>
      <c r="AF6" s="366"/>
      <c r="AG6" s="366"/>
      <c r="AH6" s="366"/>
      <c r="AI6" s="366"/>
      <c r="AJ6" s="366"/>
      <c r="AK6" s="366"/>
      <c r="AL6" s="366"/>
      <c r="AM6" s="366"/>
      <c r="AN6" s="366"/>
      <c r="AO6" s="366"/>
      <c r="AP6" s="366"/>
      <c r="AQ6" s="366"/>
      <c r="AR6" s="366"/>
      <c r="AS6" s="366"/>
      <c r="AT6" s="366"/>
      <c r="AU6" s="366"/>
      <c r="AV6" s="366"/>
      <c r="AW6" s="366"/>
      <c r="AX6" s="366"/>
      <c r="AY6" s="366"/>
      <c r="AZ6" s="366"/>
      <c r="BA6" s="366"/>
      <c r="BB6" s="366"/>
      <c r="BC6" s="366"/>
      <c r="BD6" s="366"/>
      <c r="BE6" s="366"/>
      <c r="BF6" s="366"/>
      <c r="BG6" s="366"/>
      <c r="BH6" s="366"/>
      <c r="BI6" s="366"/>
      <c r="BJ6" s="366"/>
      <c r="BK6" s="366"/>
      <c r="BL6" s="366"/>
      <c r="BM6" s="366"/>
      <c r="BN6" s="366"/>
      <c r="BO6" s="366"/>
      <c r="BP6" s="366"/>
      <c r="BQ6" s="366"/>
      <c r="BR6" s="366"/>
      <c r="BS6" s="366"/>
      <c r="BT6" s="366"/>
      <c r="BU6" s="366"/>
      <c r="BV6" s="366"/>
      <c r="BW6" s="366"/>
      <c r="BX6" s="366"/>
      <c r="BY6" s="366"/>
      <c r="BZ6" s="366"/>
      <c r="CA6" s="366"/>
      <c r="CB6" s="366"/>
      <c r="CC6" s="366"/>
      <c r="CD6" s="366"/>
      <c r="CE6" s="366"/>
      <c r="CF6" s="366"/>
      <c r="CG6" s="366"/>
      <c r="CH6" s="366"/>
      <c r="CI6" s="366"/>
      <c r="CJ6" s="366"/>
      <c r="CK6" s="366"/>
      <c r="CL6" s="366"/>
      <c r="CM6" s="366"/>
      <c r="CN6" s="366"/>
      <c r="CO6" s="366"/>
      <c r="CP6" s="366"/>
      <c r="CQ6" s="366"/>
      <c r="CR6" s="366"/>
      <c r="CS6" s="366"/>
      <c r="CT6" s="366"/>
      <c r="CU6" s="366"/>
      <c r="CV6" s="366"/>
      <c r="CW6" s="366"/>
      <c r="CX6" s="366"/>
      <c r="CY6" s="366"/>
      <c r="CZ6" s="366"/>
      <c r="DA6" s="366"/>
      <c r="DB6" s="366"/>
      <c r="DC6" s="366"/>
      <c r="DD6" s="366"/>
      <c r="DE6" s="366"/>
    </row>
    <row r="7" spans="1:109" s="258" customFormat="1" ht="13" x14ac:dyDescent="0.2">
      <c r="A7" s="366"/>
      <c r="B7" s="366"/>
      <c r="C7" s="366"/>
      <c r="D7" s="366"/>
      <c r="E7" s="366"/>
      <c r="F7" s="366"/>
      <c r="G7" s="366"/>
      <c r="H7" s="366"/>
      <c r="I7" s="366"/>
      <c r="J7" s="366"/>
      <c r="K7" s="366"/>
      <c r="L7" s="366"/>
      <c r="M7" s="366"/>
      <c r="N7" s="366"/>
      <c r="O7" s="366"/>
      <c r="P7" s="366"/>
      <c r="Q7" s="366"/>
      <c r="R7" s="366"/>
      <c r="S7" s="366"/>
      <c r="T7" s="366"/>
      <c r="U7" s="366"/>
      <c r="V7" s="366"/>
      <c r="W7" s="366"/>
      <c r="X7" s="366"/>
      <c r="Y7" s="366"/>
      <c r="Z7" s="366"/>
      <c r="AA7" s="366"/>
      <c r="AB7" s="366"/>
      <c r="AC7" s="366"/>
      <c r="AD7" s="366"/>
      <c r="AE7" s="366"/>
      <c r="AF7" s="366"/>
      <c r="AG7" s="366"/>
      <c r="AH7" s="366"/>
      <c r="AI7" s="366"/>
      <c r="AJ7" s="366"/>
      <c r="AK7" s="366"/>
      <c r="AL7" s="366"/>
      <c r="AM7" s="366"/>
      <c r="AN7" s="366"/>
      <c r="AO7" s="366"/>
      <c r="AP7" s="366"/>
      <c r="AQ7" s="366"/>
      <c r="AR7" s="366"/>
      <c r="AS7" s="366"/>
      <c r="AT7" s="366"/>
      <c r="AU7" s="366"/>
      <c r="AV7" s="366"/>
      <c r="AW7" s="366"/>
      <c r="AX7" s="366"/>
      <c r="AY7" s="366"/>
      <c r="AZ7" s="366"/>
      <c r="BA7" s="366"/>
      <c r="BB7" s="366"/>
      <c r="BC7" s="366"/>
      <c r="BD7" s="366"/>
      <c r="BE7" s="366"/>
      <c r="BF7" s="366"/>
      <c r="BG7" s="366"/>
      <c r="BH7" s="366"/>
      <c r="BI7" s="366"/>
      <c r="BJ7" s="366"/>
      <c r="BK7" s="366"/>
      <c r="BL7" s="366"/>
      <c r="BM7" s="366"/>
      <c r="BN7" s="366"/>
      <c r="BO7" s="366"/>
      <c r="BP7" s="366"/>
      <c r="BQ7" s="366"/>
      <c r="BR7" s="366"/>
      <c r="BS7" s="366"/>
      <c r="BT7" s="366"/>
      <c r="BU7" s="366"/>
      <c r="BV7" s="366"/>
      <c r="BW7" s="366"/>
      <c r="BX7" s="366"/>
      <c r="BY7" s="366"/>
      <c r="BZ7" s="366"/>
      <c r="CA7" s="366"/>
      <c r="CB7" s="366"/>
      <c r="CC7" s="366"/>
      <c r="CD7" s="366"/>
      <c r="CE7" s="366"/>
      <c r="CF7" s="366"/>
      <c r="CG7" s="366"/>
      <c r="CH7" s="366"/>
      <c r="CI7" s="366"/>
      <c r="CJ7" s="366"/>
      <c r="CK7" s="366"/>
      <c r="CL7" s="366"/>
      <c r="CM7" s="366"/>
      <c r="CN7" s="366"/>
      <c r="CO7" s="366"/>
      <c r="CP7" s="366"/>
      <c r="CQ7" s="366"/>
      <c r="CR7" s="366"/>
      <c r="CS7" s="366"/>
      <c r="CT7" s="366"/>
      <c r="CU7" s="366"/>
      <c r="CV7" s="366"/>
      <c r="CW7" s="366"/>
      <c r="CX7" s="366"/>
      <c r="CY7" s="366"/>
      <c r="CZ7" s="366"/>
      <c r="DA7" s="366"/>
      <c r="DB7" s="366"/>
      <c r="DC7" s="366"/>
      <c r="DD7" s="366"/>
      <c r="DE7" s="366"/>
    </row>
    <row r="8" spans="1:109" s="258" customFormat="1" ht="13" x14ac:dyDescent="0.2">
      <c r="A8" s="366"/>
      <c r="B8" s="366"/>
      <c r="C8" s="366"/>
      <c r="D8" s="366"/>
      <c r="E8" s="366"/>
      <c r="F8" s="366"/>
      <c r="G8" s="366"/>
      <c r="H8" s="366"/>
      <c r="I8" s="366"/>
      <c r="J8" s="366"/>
      <c r="K8" s="366"/>
      <c r="L8" s="366"/>
      <c r="M8" s="366"/>
      <c r="N8" s="366"/>
      <c r="O8" s="366"/>
      <c r="P8" s="366"/>
      <c r="Q8" s="366"/>
      <c r="R8" s="366"/>
      <c r="S8" s="366"/>
      <c r="T8" s="366"/>
      <c r="U8" s="366"/>
      <c r="V8" s="366"/>
      <c r="W8" s="366"/>
      <c r="X8" s="366"/>
      <c r="Y8" s="366"/>
      <c r="Z8" s="366"/>
      <c r="AA8" s="366"/>
      <c r="AB8" s="366"/>
      <c r="AC8" s="366"/>
      <c r="AD8" s="366"/>
      <c r="AE8" s="366"/>
      <c r="AF8" s="366"/>
      <c r="AG8" s="366"/>
      <c r="AH8" s="366"/>
      <c r="AI8" s="366"/>
      <c r="AJ8" s="366"/>
      <c r="AK8" s="366"/>
      <c r="AL8" s="366"/>
      <c r="AM8" s="366"/>
      <c r="AN8" s="366"/>
      <c r="AO8" s="366"/>
      <c r="AP8" s="366"/>
      <c r="AQ8" s="366"/>
      <c r="AR8" s="366"/>
      <c r="AS8" s="366"/>
      <c r="AT8" s="366"/>
      <c r="AU8" s="366"/>
      <c r="AV8" s="366"/>
      <c r="AW8" s="366"/>
      <c r="AX8" s="366"/>
      <c r="AY8" s="366"/>
      <c r="AZ8" s="366"/>
      <c r="BA8" s="366"/>
      <c r="BB8" s="366"/>
      <c r="BC8" s="366"/>
      <c r="BD8" s="366"/>
      <c r="BE8" s="366"/>
      <c r="BF8" s="366"/>
      <c r="BG8" s="366"/>
      <c r="BH8" s="366"/>
      <c r="BI8" s="366"/>
      <c r="BJ8" s="366"/>
      <c r="BK8" s="366"/>
      <c r="BL8" s="366"/>
      <c r="BM8" s="366"/>
      <c r="BN8" s="366"/>
      <c r="BO8" s="366"/>
      <c r="BP8" s="366"/>
      <c r="BQ8" s="366"/>
      <c r="BR8" s="366"/>
      <c r="BS8" s="366"/>
      <c r="BT8" s="366"/>
      <c r="BU8" s="366"/>
      <c r="BV8" s="366"/>
      <c r="BW8" s="366"/>
      <c r="BX8" s="366"/>
      <c r="BY8" s="366"/>
      <c r="BZ8" s="366"/>
      <c r="CA8" s="366"/>
      <c r="CB8" s="366"/>
      <c r="CC8" s="366"/>
      <c r="CD8" s="366"/>
      <c r="CE8" s="366"/>
      <c r="CF8" s="366"/>
      <c r="CG8" s="366"/>
      <c r="CH8" s="366"/>
      <c r="CI8" s="366"/>
      <c r="CJ8" s="366"/>
      <c r="CK8" s="366"/>
      <c r="CL8" s="366"/>
      <c r="CM8" s="366"/>
      <c r="CN8" s="366"/>
      <c r="CO8" s="366"/>
      <c r="CP8" s="366"/>
      <c r="CQ8" s="366"/>
      <c r="CR8" s="366"/>
      <c r="CS8" s="366"/>
      <c r="CT8" s="366"/>
      <c r="CU8" s="366"/>
      <c r="CV8" s="366"/>
      <c r="CW8" s="366"/>
      <c r="CX8" s="366"/>
      <c r="CY8" s="366"/>
      <c r="CZ8" s="366"/>
      <c r="DA8" s="366"/>
      <c r="DB8" s="366"/>
      <c r="DC8" s="366"/>
      <c r="DD8" s="366"/>
      <c r="DE8" s="366"/>
    </row>
    <row r="9" spans="1:109" s="258" customFormat="1" ht="13" x14ac:dyDescent="0.2">
      <c r="A9" s="366"/>
      <c r="B9" s="366"/>
      <c r="C9" s="366"/>
      <c r="D9" s="366"/>
      <c r="E9" s="366"/>
      <c r="F9" s="366"/>
      <c r="G9" s="366"/>
      <c r="H9" s="366"/>
      <c r="I9" s="366"/>
      <c r="J9" s="366"/>
      <c r="K9" s="366"/>
      <c r="L9" s="366"/>
      <c r="M9" s="366"/>
      <c r="N9" s="366"/>
      <c r="O9" s="366"/>
      <c r="P9" s="366"/>
      <c r="Q9" s="366"/>
      <c r="R9" s="366"/>
      <c r="S9" s="366"/>
      <c r="T9" s="366"/>
      <c r="U9" s="366"/>
      <c r="V9" s="366"/>
      <c r="W9" s="366"/>
      <c r="X9" s="366"/>
      <c r="Y9" s="366"/>
      <c r="Z9" s="366"/>
      <c r="AA9" s="366"/>
      <c r="AB9" s="366"/>
      <c r="AC9" s="366"/>
      <c r="AD9" s="366"/>
      <c r="AE9" s="366"/>
      <c r="AF9" s="366"/>
      <c r="AG9" s="366"/>
      <c r="AH9" s="366"/>
      <c r="AI9" s="366"/>
      <c r="AJ9" s="366"/>
      <c r="AK9" s="366"/>
      <c r="AL9" s="366"/>
      <c r="AM9" s="366"/>
      <c r="AN9" s="366"/>
      <c r="AO9" s="366"/>
      <c r="AP9" s="366"/>
      <c r="AQ9" s="366"/>
      <c r="AR9" s="366"/>
      <c r="AS9" s="366"/>
      <c r="AT9" s="366"/>
      <c r="AU9" s="366"/>
      <c r="AV9" s="366"/>
      <c r="AW9" s="366"/>
      <c r="AX9" s="366"/>
      <c r="AY9" s="366"/>
      <c r="AZ9" s="366"/>
      <c r="BA9" s="366"/>
      <c r="BB9" s="366"/>
      <c r="BC9" s="366"/>
      <c r="BD9" s="366"/>
      <c r="BE9" s="366"/>
      <c r="BF9" s="366"/>
      <c r="BG9" s="366"/>
      <c r="BH9" s="366"/>
      <c r="BI9" s="366"/>
      <c r="BJ9" s="366"/>
      <c r="BK9" s="366"/>
      <c r="BL9" s="366"/>
      <c r="BM9" s="366"/>
      <c r="BN9" s="366"/>
      <c r="BO9" s="366"/>
      <c r="BP9" s="366"/>
      <c r="BQ9" s="366"/>
      <c r="BR9" s="366"/>
      <c r="BS9" s="366"/>
      <c r="BT9" s="366"/>
      <c r="BU9" s="366"/>
      <c r="BV9" s="366"/>
      <c r="BW9" s="366"/>
      <c r="BX9" s="366"/>
      <c r="BY9" s="366"/>
      <c r="BZ9" s="366"/>
      <c r="CA9" s="366"/>
      <c r="CB9" s="366"/>
      <c r="CC9" s="366"/>
      <c r="CD9" s="366"/>
      <c r="CE9" s="366"/>
      <c r="CF9" s="366"/>
      <c r="CG9" s="366"/>
      <c r="CH9" s="366"/>
      <c r="CI9" s="366"/>
      <c r="CJ9" s="366"/>
      <c r="CK9" s="366"/>
      <c r="CL9" s="366"/>
      <c r="CM9" s="366"/>
      <c r="CN9" s="366"/>
      <c r="CO9" s="366"/>
      <c r="CP9" s="366"/>
      <c r="CQ9" s="366"/>
      <c r="CR9" s="366"/>
      <c r="CS9" s="366"/>
      <c r="CT9" s="366"/>
      <c r="CU9" s="366"/>
      <c r="CV9" s="366"/>
      <c r="CW9" s="366"/>
      <c r="CX9" s="366"/>
      <c r="CY9" s="366"/>
      <c r="CZ9" s="366"/>
      <c r="DA9" s="366"/>
      <c r="DB9" s="366"/>
      <c r="DC9" s="366"/>
      <c r="DD9" s="366"/>
      <c r="DE9" s="366"/>
    </row>
    <row r="10" spans="1:109" s="258" customFormat="1" ht="13" x14ac:dyDescent="0.2">
      <c r="A10" s="366"/>
      <c r="B10" s="366"/>
      <c r="C10" s="366"/>
      <c r="D10" s="366"/>
      <c r="E10" s="366"/>
      <c r="F10" s="366"/>
      <c r="G10" s="366"/>
      <c r="H10" s="366"/>
      <c r="I10" s="366"/>
      <c r="J10" s="366"/>
      <c r="K10" s="366"/>
      <c r="L10" s="366"/>
      <c r="M10" s="366"/>
      <c r="N10" s="366"/>
      <c r="O10" s="366"/>
      <c r="P10" s="366"/>
      <c r="Q10" s="366"/>
      <c r="R10" s="366"/>
      <c r="S10" s="366"/>
      <c r="T10" s="366"/>
      <c r="U10" s="366"/>
      <c r="V10" s="366"/>
      <c r="W10" s="366"/>
      <c r="X10" s="366"/>
      <c r="Y10" s="366"/>
      <c r="Z10" s="366"/>
      <c r="AA10" s="366"/>
      <c r="AB10" s="366"/>
      <c r="AC10" s="366"/>
      <c r="AD10" s="366"/>
      <c r="AE10" s="366"/>
      <c r="AF10" s="366"/>
      <c r="AG10" s="366"/>
      <c r="AH10" s="366"/>
      <c r="AI10" s="366"/>
      <c r="AJ10" s="366"/>
      <c r="AK10" s="366"/>
      <c r="AL10" s="366"/>
      <c r="AM10" s="366"/>
      <c r="AN10" s="366"/>
      <c r="AO10" s="366"/>
      <c r="AP10" s="366"/>
      <c r="AQ10" s="366"/>
      <c r="AR10" s="366"/>
      <c r="AS10" s="366"/>
      <c r="AT10" s="366"/>
      <c r="AU10" s="366"/>
      <c r="AV10" s="366"/>
      <c r="AW10" s="366"/>
      <c r="AX10" s="366"/>
      <c r="AY10" s="366"/>
      <c r="AZ10" s="366"/>
      <c r="BA10" s="366"/>
      <c r="BB10" s="366"/>
      <c r="BC10" s="366"/>
      <c r="BD10" s="366"/>
      <c r="BE10" s="366"/>
      <c r="BF10" s="366"/>
      <c r="BG10" s="366"/>
      <c r="BH10" s="366"/>
      <c r="BI10" s="366"/>
      <c r="BJ10" s="366"/>
      <c r="BK10" s="366"/>
      <c r="BL10" s="366"/>
      <c r="BM10" s="366"/>
      <c r="BN10" s="366"/>
      <c r="BO10" s="366"/>
      <c r="BP10" s="366"/>
      <c r="BQ10" s="366"/>
      <c r="BR10" s="366"/>
      <c r="BS10" s="366"/>
      <c r="BT10" s="366"/>
      <c r="BU10" s="366"/>
      <c r="BV10" s="366"/>
      <c r="BW10" s="366"/>
      <c r="BX10" s="366"/>
      <c r="BY10" s="366"/>
      <c r="BZ10" s="366"/>
      <c r="CA10" s="366"/>
      <c r="CB10" s="366"/>
      <c r="CC10" s="366"/>
      <c r="CD10" s="366"/>
      <c r="CE10" s="366"/>
      <c r="CF10" s="366"/>
      <c r="CG10" s="366"/>
      <c r="CH10" s="366"/>
      <c r="CI10" s="366"/>
      <c r="CJ10" s="366"/>
      <c r="CK10" s="366"/>
      <c r="CL10" s="366"/>
      <c r="CM10" s="366"/>
      <c r="CN10" s="366"/>
      <c r="CO10" s="366"/>
      <c r="CP10" s="366"/>
      <c r="CQ10" s="366"/>
      <c r="CR10" s="366"/>
      <c r="CS10" s="366"/>
      <c r="CT10" s="366"/>
      <c r="CU10" s="366"/>
      <c r="CV10" s="366"/>
      <c r="CW10" s="366"/>
      <c r="CX10" s="366"/>
      <c r="CY10" s="366"/>
      <c r="CZ10" s="366"/>
      <c r="DA10" s="366"/>
      <c r="DB10" s="366"/>
      <c r="DC10" s="366"/>
      <c r="DD10" s="366"/>
      <c r="DE10" s="366"/>
    </row>
    <row r="11" spans="1:109" s="258" customFormat="1" ht="13" x14ac:dyDescent="0.2">
      <c r="A11" s="366"/>
      <c r="B11" s="366"/>
      <c r="C11" s="366"/>
      <c r="D11" s="366"/>
      <c r="E11" s="366"/>
      <c r="F11" s="366"/>
      <c r="G11" s="366"/>
      <c r="H11" s="366"/>
      <c r="I11" s="366"/>
      <c r="J11" s="366"/>
      <c r="K11" s="366"/>
      <c r="L11" s="366"/>
      <c r="M11" s="366"/>
      <c r="N11" s="366"/>
      <c r="O11" s="366"/>
      <c r="P11" s="366"/>
      <c r="Q11" s="366"/>
      <c r="R11" s="366"/>
      <c r="S11" s="366"/>
      <c r="T11" s="366"/>
      <c r="U11" s="366"/>
      <c r="V11" s="366"/>
      <c r="W11" s="366"/>
      <c r="X11" s="366"/>
      <c r="Y11" s="366"/>
      <c r="Z11" s="366"/>
      <c r="AA11" s="366"/>
      <c r="AB11" s="366"/>
      <c r="AC11" s="366"/>
      <c r="AD11" s="366"/>
      <c r="AE11" s="366"/>
      <c r="AF11" s="366"/>
      <c r="AG11" s="366"/>
      <c r="AH11" s="366"/>
      <c r="AI11" s="366"/>
      <c r="AJ11" s="366"/>
      <c r="AK11" s="366"/>
      <c r="AL11" s="366"/>
      <c r="AM11" s="366"/>
      <c r="AN11" s="366"/>
      <c r="AO11" s="366"/>
      <c r="AP11" s="366"/>
      <c r="AQ11" s="366"/>
      <c r="AR11" s="366"/>
      <c r="AS11" s="366"/>
      <c r="AT11" s="366"/>
      <c r="AU11" s="366"/>
      <c r="AV11" s="366"/>
      <c r="AW11" s="366"/>
      <c r="AX11" s="366"/>
      <c r="AY11" s="366"/>
      <c r="AZ11" s="366"/>
      <c r="BA11" s="366"/>
      <c r="BB11" s="366"/>
      <c r="BC11" s="366"/>
      <c r="BD11" s="366"/>
      <c r="BE11" s="366"/>
      <c r="BF11" s="366"/>
      <c r="BG11" s="366"/>
      <c r="BH11" s="366"/>
      <c r="BI11" s="366"/>
      <c r="BJ11" s="366"/>
      <c r="BK11" s="366"/>
      <c r="BL11" s="366"/>
      <c r="BM11" s="366"/>
      <c r="BN11" s="366"/>
      <c r="BO11" s="366"/>
      <c r="BP11" s="366"/>
      <c r="BQ11" s="366"/>
      <c r="BR11" s="366"/>
      <c r="BS11" s="366"/>
      <c r="BT11" s="366"/>
      <c r="BU11" s="366"/>
      <c r="BV11" s="366"/>
      <c r="BW11" s="366"/>
      <c r="BX11" s="366"/>
      <c r="BY11" s="366"/>
      <c r="BZ11" s="366"/>
      <c r="CA11" s="366"/>
      <c r="CB11" s="366"/>
      <c r="CC11" s="366"/>
      <c r="CD11" s="366"/>
      <c r="CE11" s="366"/>
      <c r="CF11" s="366"/>
      <c r="CG11" s="366"/>
      <c r="CH11" s="366"/>
      <c r="CI11" s="366"/>
      <c r="CJ11" s="366"/>
      <c r="CK11" s="366"/>
      <c r="CL11" s="366"/>
      <c r="CM11" s="366"/>
      <c r="CN11" s="366"/>
      <c r="CO11" s="366"/>
      <c r="CP11" s="366"/>
      <c r="CQ11" s="366"/>
      <c r="CR11" s="366"/>
      <c r="CS11" s="366"/>
      <c r="CT11" s="366"/>
      <c r="CU11" s="366"/>
      <c r="CV11" s="366"/>
      <c r="CW11" s="366"/>
      <c r="CX11" s="366"/>
      <c r="CY11" s="366"/>
      <c r="CZ11" s="366"/>
      <c r="DA11" s="366"/>
      <c r="DB11" s="366"/>
      <c r="DC11" s="366"/>
      <c r="DD11" s="366"/>
      <c r="DE11" s="366"/>
    </row>
    <row r="12" spans="1:109" s="258" customFormat="1" ht="13" x14ac:dyDescent="0.2">
      <c r="A12" s="366"/>
      <c r="B12" s="366"/>
      <c r="C12" s="366"/>
      <c r="D12" s="366"/>
      <c r="E12" s="366"/>
      <c r="F12" s="366"/>
      <c r="G12" s="366"/>
      <c r="H12" s="366"/>
      <c r="I12" s="366"/>
      <c r="J12" s="366"/>
      <c r="K12" s="366"/>
      <c r="L12" s="366"/>
      <c r="M12" s="366"/>
      <c r="N12" s="366"/>
      <c r="O12" s="366"/>
      <c r="P12" s="366"/>
      <c r="Q12" s="366"/>
      <c r="R12" s="366"/>
      <c r="S12" s="366"/>
      <c r="T12" s="366"/>
      <c r="U12" s="366"/>
      <c r="V12" s="366"/>
      <c r="W12" s="366"/>
      <c r="X12" s="366"/>
      <c r="Y12" s="366"/>
      <c r="Z12" s="366"/>
      <c r="AA12" s="366"/>
      <c r="AB12" s="366"/>
      <c r="AC12" s="366"/>
      <c r="AD12" s="366"/>
      <c r="AE12" s="366"/>
      <c r="AF12" s="366"/>
      <c r="AG12" s="366"/>
      <c r="AH12" s="366"/>
      <c r="AI12" s="366"/>
      <c r="AJ12" s="366"/>
      <c r="AK12" s="366"/>
      <c r="AL12" s="366"/>
      <c r="AM12" s="366"/>
      <c r="AN12" s="366"/>
      <c r="AO12" s="366"/>
      <c r="AP12" s="366"/>
      <c r="AQ12" s="366"/>
      <c r="AR12" s="366"/>
      <c r="AS12" s="366"/>
      <c r="AT12" s="366"/>
      <c r="AU12" s="366"/>
      <c r="AV12" s="366"/>
      <c r="AW12" s="366"/>
      <c r="AX12" s="366"/>
      <c r="AY12" s="366"/>
      <c r="AZ12" s="366"/>
      <c r="BA12" s="366"/>
      <c r="BB12" s="366"/>
      <c r="BC12" s="366"/>
      <c r="BD12" s="366"/>
      <c r="BE12" s="366"/>
      <c r="BF12" s="366"/>
      <c r="BG12" s="366"/>
      <c r="BH12" s="366"/>
      <c r="BI12" s="366"/>
      <c r="BJ12" s="366"/>
      <c r="BK12" s="366"/>
      <c r="BL12" s="366"/>
      <c r="BM12" s="366"/>
      <c r="BN12" s="366"/>
      <c r="BO12" s="366"/>
      <c r="BP12" s="366"/>
      <c r="BQ12" s="366"/>
      <c r="BR12" s="366"/>
      <c r="BS12" s="366"/>
      <c r="BT12" s="366"/>
      <c r="BU12" s="366"/>
      <c r="BV12" s="366"/>
      <c r="BW12" s="366"/>
      <c r="BX12" s="366"/>
      <c r="BY12" s="366"/>
      <c r="BZ12" s="366"/>
      <c r="CA12" s="366"/>
      <c r="CB12" s="366"/>
      <c r="CC12" s="366"/>
      <c r="CD12" s="366"/>
      <c r="CE12" s="366"/>
      <c r="CF12" s="366"/>
      <c r="CG12" s="366"/>
      <c r="CH12" s="366"/>
      <c r="CI12" s="366"/>
      <c r="CJ12" s="366"/>
      <c r="CK12" s="366"/>
      <c r="CL12" s="366"/>
      <c r="CM12" s="366"/>
      <c r="CN12" s="366"/>
      <c r="CO12" s="366"/>
      <c r="CP12" s="366"/>
      <c r="CQ12" s="366"/>
      <c r="CR12" s="366"/>
      <c r="CS12" s="366"/>
      <c r="CT12" s="366"/>
      <c r="CU12" s="366"/>
      <c r="CV12" s="366"/>
      <c r="CW12" s="366"/>
      <c r="CX12" s="366"/>
      <c r="CY12" s="366"/>
      <c r="CZ12" s="366"/>
      <c r="DA12" s="366"/>
      <c r="DB12" s="366"/>
      <c r="DC12" s="366"/>
      <c r="DD12" s="366"/>
      <c r="DE12" s="366"/>
    </row>
    <row r="13" spans="1:109" s="258" customFormat="1" ht="13" x14ac:dyDescent="0.2">
      <c r="A13" s="366"/>
      <c r="B13" s="366"/>
      <c r="C13" s="366"/>
      <c r="D13" s="366"/>
      <c r="E13" s="366"/>
      <c r="F13" s="366"/>
      <c r="G13" s="366"/>
      <c r="H13" s="366"/>
      <c r="I13" s="366"/>
      <c r="J13" s="366"/>
      <c r="K13" s="366"/>
      <c r="L13" s="366"/>
      <c r="M13" s="366"/>
      <c r="N13" s="366"/>
      <c r="O13" s="366"/>
      <c r="P13" s="366"/>
      <c r="Q13" s="366"/>
      <c r="R13" s="366"/>
      <c r="S13" s="366"/>
      <c r="T13" s="366"/>
      <c r="U13" s="366"/>
      <c r="V13" s="366"/>
      <c r="W13" s="366"/>
      <c r="X13" s="366"/>
      <c r="Y13" s="366"/>
      <c r="Z13" s="366"/>
      <c r="AA13" s="366"/>
      <c r="AB13" s="366"/>
      <c r="AC13" s="366"/>
      <c r="AD13" s="366"/>
      <c r="AE13" s="366"/>
      <c r="AF13" s="366"/>
      <c r="AG13" s="366"/>
      <c r="AH13" s="366"/>
      <c r="AI13" s="366"/>
      <c r="AJ13" s="366"/>
      <c r="AK13" s="366"/>
      <c r="AL13" s="366"/>
      <c r="AM13" s="366"/>
      <c r="AN13" s="366"/>
      <c r="AO13" s="366"/>
      <c r="AP13" s="366"/>
      <c r="AQ13" s="366"/>
      <c r="AR13" s="366"/>
      <c r="AS13" s="366"/>
      <c r="AT13" s="366"/>
      <c r="AU13" s="366"/>
      <c r="AV13" s="366"/>
      <c r="AW13" s="366"/>
      <c r="AX13" s="366"/>
      <c r="AY13" s="366"/>
      <c r="AZ13" s="366"/>
      <c r="BA13" s="366"/>
      <c r="BB13" s="366"/>
      <c r="BC13" s="366"/>
      <c r="BD13" s="366"/>
      <c r="BE13" s="366"/>
      <c r="BF13" s="366"/>
      <c r="BG13" s="366"/>
      <c r="BH13" s="366"/>
      <c r="BI13" s="366"/>
      <c r="BJ13" s="366"/>
      <c r="BK13" s="366"/>
      <c r="BL13" s="366"/>
      <c r="BM13" s="366"/>
      <c r="BN13" s="366"/>
      <c r="BO13" s="366"/>
      <c r="BP13" s="366"/>
      <c r="BQ13" s="366"/>
      <c r="BR13" s="366"/>
      <c r="BS13" s="366"/>
      <c r="BT13" s="366"/>
      <c r="BU13" s="366"/>
      <c r="BV13" s="366"/>
      <c r="BW13" s="366"/>
      <c r="BX13" s="366"/>
      <c r="BY13" s="366"/>
      <c r="BZ13" s="366"/>
      <c r="CA13" s="366"/>
      <c r="CB13" s="366"/>
      <c r="CC13" s="366"/>
      <c r="CD13" s="366"/>
      <c r="CE13" s="366"/>
      <c r="CF13" s="366"/>
      <c r="CG13" s="366"/>
      <c r="CH13" s="366"/>
      <c r="CI13" s="366"/>
      <c r="CJ13" s="366"/>
      <c r="CK13" s="366"/>
      <c r="CL13" s="366"/>
      <c r="CM13" s="366"/>
      <c r="CN13" s="366"/>
      <c r="CO13" s="366"/>
      <c r="CP13" s="366"/>
      <c r="CQ13" s="366"/>
      <c r="CR13" s="366"/>
      <c r="CS13" s="366"/>
      <c r="CT13" s="366"/>
      <c r="CU13" s="366"/>
      <c r="CV13" s="366"/>
      <c r="CW13" s="366"/>
      <c r="CX13" s="366"/>
      <c r="CY13" s="366"/>
      <c r="CZ13" s="366"/>
      <c r="DA13" s="366"/>
      <c r="DB13" s="366"/>
      <c r="DC13" s="366"/>
      <c r="DD13" s="366"/>
      <c r="DE13" s="366"/>
    </row>
    <row r="14" spans="1:109" s="258" customFormat="1" ht="13" x14ac:dyDescent="0.2">
      <c r="A14" s="366"/>
      <c r="B14" s="366"/>
      <c r="C14" s="366"/>
      <c r="D14" s="366"/>
      <c r="E14" s="366"/>
      <c r="F14" s="366"/>
      <c r="G14" s="366"/>
      <c r="H14" s="366"/>
      <c r="I14" s="366"/>
      <c r="J14" s="366"/>
      <c r="K14" s="366"/>
      <c r="L14" s="366"/>
      <c r="M14" s="366"/>
      <c r="N14" s="366"/>
      <c r="O14" s="366"/>
      <c r="P14" s="366"/>
      <c r="Q14" s="366"/>
      <c r="R14" s="366"/>
      <c r="S14" s="366"/>
      <c r="T14" s="366"/>
      <c r="U14" s="366"/>
      <c r="V14" s="366"/>
      <c r="W14" s="366"/>
      <c r="X14" s="366"/>
      <c r="Y14" s="366"/>
      <c r="Z14" s="366"/>
      <c r="AA14" s="366"/>
      <c r="AB14" s="366"/>
      <c r="AC14" s="366"/>
      <c r="AD14" s="366"/>
      <c r="AE14" s="366"/>
      <c r="AF14" s="366"/>
      <c r="AG14" s="366"/>
      <c r="AH14" s="366"/>
      <c r="AI14" s="366"/>
      <c r="AJ14" s="366"/>
      <c r="AK14" s="366"/>
      <c r="AL14" s="366"/>
      <c r="AM14" s="366"/>
      <c r="AN14" s="366"/>
      <c r="AO14" s="366"/>
      <c r="AP14" s="366"/>
      <c r="AQ14" s="366"/>
      <c r="AR14" s="366"/>
      <c r="AS14" s="366"/>
      <c r="AT14" s="366"/>
      <c r="AU14" s="366"/>
      <c r="AV14" s="366"/>
      <c r="AW14" s="366"/>
      <c r="AX14" s="366"/>
      <c r="AY14" s="366"/>
      <c r="AZ14" s="366"/>
      <c r="BA14" s="366"/>
      <c r="BB14" s="366"/>
      <c r="BC14" s="366"/>
      <c r="BD14" s="366"/>
      <c r="BE14" s="366"/>
      <c r="BF14" s="366"/>
      <c r="BG14" s="366"/>
      <c r="BH14" s="366"/>
      <c r="BI14" s="366"/>
      <c r="BJ14" s="366"/>
      <c r="BK14" s="366"/>
      <c r="BL14" s="366"/>
      <c r="BM14" s="366"/>
      <c r="BN14" s="366"/>
      <c r="BO14" s="366"/>
      <c r="BP14" s="366"/>
      <c r="BQ14" s="366"/>
      <c r="BR14" s="366"/>
      <c r="BS14" s="366"/>
      <c r="BT14" s="366"/>
      <c r="BU14" s="366"/>
      <c r="BV14" s="366"/>
      <c r="BW14" s="366"/>
      <c r="BX14" s="366"/>
      <c r="BY14" s="366"/>
      <c r="BZ14" s="366"/>
      <c r="CA14" s="366"/>
      <c r="CB14" s="366"/>
      <c r="CC14" s="366"/>
      <c r="CD14" s="366"/>
      <c r="CE14" s="366"/>
      <c r="CF14" s="366"/>
      <c r="CG14" s="366"/>
      <c r="CH14" s="366"/>
      <c r="CI14" s="366"/>
      <c r="CJ14" s="366"/>
      <c r="CK14" s="366"/>
      <c r="CL14" s="366"/>
      <c r="CM14" s="366"/>
      <c r="CN14" s="366"/>
      <c r="CO14" s="366"/>
      <c r="CP14" s="366"/>
      <c r="CQ14" s="366"/>
      <c r="CR14" s="366"/>
      <c r="CS14" s="366"/>
      <c r="CT14" s="366"/>
      <c r="CU14" s="366"/>
      <c r="CV14" s="366"/>
      <c r="CW14" s="366"/>
      <c r="CX14" s="366"/>
      <c r="CY14" s="366"/>
      <c r="CZ14" s="366"/>
      <c r="DA14" s="366"/>
      <c r="DB14" s="366"/>
      <c r="DC14" s="366"/>
      <c r="DD14" s="366"/>
      <c r="DE14" s="366"/>
    </row>
    <row r="15" spans="1:109" s="258" customFormat="1" ht="13" x14ac:dyDescent="0.2">
      <c r="A15" s="365"/>
      <c r="B15" s="366"/>
      <c r="C15" s="366"/>
      <c r="D15" s="366"/>
      <c r="E15" s="366"/>
      <c r="F15" s="366"/>
      <c r="G15" s="366"/>
      <c r="H15" s="366"/>
      <c r="I15" s="366"/>
      <c r="J15" s="366"/>
      <c r="K15" s="366"/>
      <c r="L15" s="366"/>
      <c r="M15" s="366"/>
      <c r="N15" s="366"/>
      <c r="O15" s="366"/>
      <c r="P15" s="366"/>
      <c r="Q15" s="366"/>
      <c r="R15" s="366"/>
      <c r="S15" s="366"/>
      <c r="T15" s="366"/>
      <c r="U15" s="366"/>
      <c r="V15" s="366"/>
      <c r="W15" s="366"/>
      <c r="X15" s="366"/>
      <c r="Y15" s="366"/>
      <c r="Z15" s="366"/>
      <c r="AA15" s="366"/>
      <c r="AB15" s="366"/>
      <c r="AC15" s="366"/>
      <c r="AD15" s="366"/>
      <c r="AE15" s="366"/>
      <c r="AF15" s="366"/>
      <c r="AG15" s="366"/>
      <c r="AH15" s="366"/>
      <c r="AI15" s="366"/>
      <c r="AJ15" s="366"/>
      <c r="AK15" s="366"/>
      <c r="AL15" s="366"/>
      <c r="AM15" s="366"/>
      <c r="AN15" s="366"/>
      <c r="AO15" s="366"/>
      <c r="AP15" s="366"/>
      <c r="AQ15" s="366"/>
      <c r="AR15" s="366"/>
      <c r="AS15" s="366"/>
      <c r="AT15" s="366"/>
      <c r="AU15" s="366"/>
      <c r="AV15" s="366"/>
      <c r="AW15" s="366"/>
      <c r="AX15" s="366"/>
      <c r="AY15" s="366"/>
      <c r="AZ15" s="366"/>
      <c r="BA15" s="366"/>
      <c r="BB15" s="366"/>
      <c r="BC15" s="366"/>
      <c r="BD15" s="366"/>
      <c r="BE15" s="366"/>
      <c r="BF15" s="366"/>
      <c r="BG15" s="366"/>
      <c r="BH15" s="366"/>
      <c r="BI15" s="366"/>
      <c r="BJ15" s="366"/>
      <c r="BK15" s="366"/>
      <c r="BL15" s="366"/>
      <c r="BM15" s="366"/>
      <c r="BN15" s="366"/>
      <c r="BO15" s="366"/>
      <c r="BP15" s="366"/>
      <c r="BQ15" s="366"/>
      <c r="BR15" s="366"/>
      <c r="BS15" s="366"/>
      <c r="BT15" s="366"/>
      <c r="BU15" s="366"/>
      <c r="BV15" s="366"/>
      <c r="BW15" s="366"/>
      <c r="BX15" s="366"/>
      <c r="BY15" s="366"/>
      <c r="BZ15" s="366"/>
      <c r="CA15" s="366"/>
      <c r="CB15" s="366"/>
      <c r="CC15" s="366"/>
      <c r="CD15" s="366"/>
      <c r="CE15" s="366"/>
      <c r="CF15" s="366"/>
      <c r="CG15" s="366"/>
      <c r="CH15" s="366"/>
      <c r="CI15" s="366"/>
      <c r="CJ15" s="366"/>
      <c r="CK15" s="366"/>
      <c r="CL15" s="366"/>
      <c r="CM15" s="366"/>
      <c r="CN15" s="366"/>
      <c r="CO15" s="366"/>
      <c r="CP15" s="366"/>
      <c r="CQ15" s="366"/>
      <c r="CR15" s="366"/>
      <c r="CS15" s="366"/>
      <c r="CT15" s="366"/>
      <c r="CU15" s="366"/>
      <c r="CV15" s="366"/>
      <c r="CW15" s="366"/>
      <c r="CX15" s="366"/>
      <c r="CY15" s="366"/>
      <c r="CZ15" s="366"/>
      <c r="DA15" s="366"/>
      <c r="DB15" s="366"/>
      <c r="DC15" s="366"/>
      <c r="DD15" s="366"/>
      <c r="DE15" s="366"/>
    </row>
    <row r="16" spans="1:109" s="258" customFormat="1" ht="13" x14ac:dyDescent="0.2">
      <c r="A16" s="365"/>
      <c r="B16" s="366"/>
      <c r="C16" s="366"/>
      <c r="D16" s="366"/>
      <c r="E16" s="366"/>
      <c r="F16" s="366"/>
      <c r="G16" s="366"/>
      <c r="H16" s="366"/>
      <c r="I16" s="366"/>
      <c r="J16" s="366"/>
      <c r="K16" s="366"/>
      <c r="L16" s="366"/>
      <c r="M16" s="366"/>
      <c r="N16" s="366"/>
      <c r="O16" s="366"/>
      <c r="P16" s="366"/>
      <c r="Q16" s="366"/>
      <c r="R16" s="366"/>
      <c r="S16" s="366"/>
      <c r="T16" s="366"/>
      <c r="U16" s="366"/>
      <c r="V16" s="366"/>
      <c r="W16" s="366"/>
      <c r="X16" s="366"/>
      <c r="Y16" s="366"/>
      <c r="Z16" s="366"/>
      <c r="AA16" s="366"/>
      <c r="AB16" s="366"/>
      <c r="AC16" s="366"/>
      <c r="AD16" s="366"/>
      <c r="AE16" s="366"/>
      <c r="AF16" s="366"/>
      <c r="AG16" s="366"/>
      <c r="AH16" s="366"/>
      <c r="AI16" s="366"/>
      <c r="AJ16" s="366"/>
      <c r="AK16" s="366"/>
      <c r="AL16" s="366"/>
      <c r="AM16" s="366"/>
      <c r="AN16" s="366"/>
      <c r="AO16" s="366"/>
      <c r="AP16" s="366"/>
      <c r="AQ16" s="366"/>
      <c r="AR16" s="366"/>
      <c r="AS16" s="366"/>
      <c r="AT16" s="366"/>
      <c r="AU16" s="366"/>
      <c r="AV16" s="366"/>
      <c r="AW16" s="366"/>
      <c r="AX16" s="366"/>
      <c r="AY16" s="366"/>
      <c r="AZ16" s="366"/>
      <c r="BA16" s="366"/>
      <c r="BB16" s="366"/>
      <c r="BC16" s="366"/>
      <c r="BD16" s="366"/>
      <c r="BE16" s="366"/>
      <c r="BF16" s="366"/>
      <c r="BG16" s="366"/>
      <c r="BH16" s="366"/>
      <c r="BI16" s="366"/>
      <c r="BJ16" s="366"/>
      <c r="BK16" s="366"/>
      <c r="BL16" s="366"/>
      <c r="BM16" s="366"/>
      <c r="BN16" s="366"/>
      <c r="BO16" s="366"/>
      <c r="BP16" s="366"/>
      <c r="BQ16" s="366"/>
      <c r="BR16" s="366"/>
      <c r="BS16" s="366"/>
      <c r="BT16" s="366"/>
      <c r="BU16" s="366"/>
      <c r="BV16" s="366"/>
      <c r="BW16" s="366"/>
      <c r="BX16" s="366"/>
      <c r="BY16" s="366"/>
      <c r="BZ16" s="366"/>
      <c r="CA16" s="366"/>
      <c r="CB16" s="366"/>
      <c r="CC16" s="366"/>
      <c r="CD16" s="366"/>
      <c r="CE16" s="366"/>
      <c r="CF16" s="366"/>
      <c r="CG16" s="366"/>
      <c r="CH16" s="366"/>
      <c r="CI16" s="366"/>
      <c r="CJ16" s="366"/>
      <c r="CK16" s="366"/>
      <c r="CL16" s="366"/>
      <c r="CM16" s="366"/>
      <c r="CN16" s="366"/>
      <c r="CO16" s="366"/>
      <c r="CP16" s="366"/>
      <c r="CQ16" s="366"/>
      <c r="CR16" s="366"/>
      <c r="CS16" s="366"/>
      <c r="CT16" s="366"/>
      <c r="CU16" s="366"/>
      <c r="CV16" s="366"/>
      <c r="CW16" s="366"/>
      <c r="CX16" s="366"/>
      <c r="CY16" s="366"/>
      <c r="CZ16" s="366"/>
      <c r="DA16" s="366"/>
      <c r="DB16" s="366"/>
      <c r="DC16" s="366"/>
      <c r="DD16" s="366"/>
      <c r="DE16" s="366"/>
    </row>
    <row r="17" spans="1:109" s="258" customFormat="1" ht="13" x14ac:dyDescent="0.2">
      <c r="A17" s="365"/>
      <c r="B17" s="366"/>
      <c r="C17" s="366"/>
      <c r="D17" s="366"/>
      <c r="E17" s="366"/>
      <c r="F17" s="366"/>
      <c r="G17" s="366"/>
      <c r="H17" s="366"/>
      <c r="I17" s="366"/>
      <c r="J17" s="366"/>
      <c r="K17" s="366"/>
      <c r="L17" s="366"/>
      <c r="M17" s="366"/>
      <c r="N17" s="366"/>
      <c r="O17" s="366"/>
      <c r="P17" s="366"/>
      <c r="Q17" s="366"/>
      <c r="R17" s="366"/>
      <c r="S17" s="366"/>
      <c r="T17" s="366"/>
      <c r="U17" s="366"/>
      <c r="V17" s="366"/>
      <c r="W17" s="366"/>
      <c r="X17" s="366"/>
      <c r="Y17" s="366"/>
      <c r="Z17" s="366"/>
      <c r="AA17" s="366"/>
      <c r="AB17" s="366"/>
      <c r="AC17" s="366"/>
      <c r="AD17" s="366"/>
      <c r="AE17" s="366"/>
      <c r="AF17" s="366"/>
      <c r="AG17" s="366"/>
      <c r="AH17" s="366"/>
      <c r="AI17" s="366"/>
      <c r="AJ17" s="366"/>
      <c r="AK17" s="366"/>
      <c r="AL17" s="366"/>
      <c r="AM17" s="366"/>
      <c r="AN17" s="366"/>
      <c r="AO17" s="366"/>
      <c r="AP17" s="366"/>
      <c r="AQ17" s="366"/>
      <c r="AR17" s="366"/>
      <c r="AS17" s="366"/>
      <c r="AT17" s="366"/>
      <c r="AU17" s="366"/>
      <c r="AV17" s="366"/>
      <c r="AW17" s="366"/>
      <c r="AX17" s="366"/>
      <c r="AY17" s="366"/>
      <c r="AZ17" s="366"/>
      <c r="BA17" s="366"/>
      <c r="BB17" s="366"/>
      <c r="BC17" s="366"/>
      <c r="BD17" s="366"/>
      <c r="BE17" s="366"/>
      <c r="BF17" s="366"/>
      <c r="BG17" s="366"/>
      <c r="BH17" s="366"/>
      <c r="BI17" s="366"/>
      <c r="BJ17" s="366"/>
      <c r="BK17" s="366"/>
      <c r="BL17" s="366"/>
      <c r="BM17" s="366"/>
      <c r="BN17" s="366"/>
      <c r="BO17" s="366"/>
      <c r="BP17" s="366"/>
      <c r="BQ17" s="366"/>
      <c r="BR17" s="366"/>
      <c r="BS17" s="366"/>
      <c r="BT17" s="366"/>
      <c r="BU17" s="366"/>
      <c r="BV17" s="366"/>
      <c r="BW17" s="366"/>
      <c r="BX17" s="366"/>
      <c r="BY17" s="366"/>
      <c r="BZ17" s="366"/>
      <c r="CA17" s="366"/>
      <c r="CB17" s="366"/>
      <c r="CC17" s="366"/>
      <c r="CD17" s="366"/>
      <c r="CE17" s="366"/>
      <c r="CF17" s="366"/>
      <c r="CG17" s="366"/>
      <c r="CH17" s="366"/>
      <c r="CI17" s="366"/>
      <c r="CJ17" s="366"/>
      <c r="CK17" s="366"/>
      <c r="CL17" s="366"/>
      <c r="CM17" s="366"/>
      <c r="CN17" s="366"/>
      <c r="CO17" s="366"/>
      <c r="CP17" s="366"/>
      <c r="CQ17" s="366"/>
      <c r="CR17" s="366"/>
      <c r="CS17" s="366"/>
      <c r="CT17" s="366"/>
      <c r="CU17" s="366"/>
      <c r="CV17" s="366"/>
      <c r="CW17" s="366"/>
      <c r="CX17" s="366"/>
      <c r="CY17" s="366"/>
      <c r="CZ17" s="366"/>
      <c r="DA17" s="366"/>
      <c r="DB17" s="366"/>
      <c r="DC17" s="366"/>
      <c r="DD17" s="366"/>
      <c r="DE17" s="366"/>
    </row>
    <row r="18" spans="1:109" s="258" customFormat="1" ht="13" x14ac:dyDescent="0.2">
      <c r="A18" s="365"/>
      <c r="B18" s="366"/>
      <c r="C18" s="366"/>
      <c r="D18" s="366"/>
      <c r="E18" s="366"/>
      <c r="F18" s="366"/>
      <c r="G18" s="366"/>
      <c r="H18" s="366"/>
      <c r="I18" s="366"/>
      <c r="J18" s="366"/>
      <c r="K18" s="366"/>
      <c r="L18" s="366"/>
      <c r="M18" s="366"/>
      <c r="N18" s="366"/>
      <c r="O18" s="366"/>
      <c r="P18" s="366"/>
      <c r="Q18" s="366"/>
      <c r="R18" s="366"/>
      <c r="S18" s="366"/>
      <c r="T18" s="366"/>
      <c r="U18" s="366"/>
      <c r="V18" s="366"/>
      <c r="W18" s="366"/>
      <c r="X18" s="366"/>
      <c r="Y18" s="366"/>
      <c r="Z18" s="366"/>
      <c r="AA18" s="366"/>
      <c r="AB18" s="366"/>
      <c r="AC18" s="366"/>
      <c r="AD18" s="366"/>
      <c r="AE18" s="366"/>
      <c r="AF18" s="366"/>
      <c r="AG18" s="366"/>
      <c r="AH18" s="366"/>
      <c r="AI18" s="366"/>
      <c r="AJ18" s="366"/>
      <c r="AK18" s="366"/>
      <c r="AL18" s="366"/>
      <c r="AM18" s="366"/>
      <c r="AN18" s="366"/>
      <c r="AO18" s="366"/>
      <c r="AP18" s="366"/>
      <c r="AQ18" s="366"/>
      <c r="AR18" s="366"/>
      <c r="AS18" s="366"/>
      <c r="AT18" s="366"/>
      <c r="AU18" s="366"/>
      <c r="AV18" s="366"/>
      <c r="AW18" s="366"/>
      <c r="AX18" s="366"/>
      <c r="AY18" s="366"/>
      <c r="AZ18" s="366"/>
      <c r="BA18" s="366"/>
      <c r="BB18" s="366"/>
      <c r="BC18" s="366"/>
      <c r="BD18" s="366"/>
      <c r="BE18" s="366"/>
      <c r="BF18" s="366"/>
      <c r="BG18" s="366"/>
      <c r="BH18" s="366"/>
      <c r="BI18" s="366"/>
      <c r="BJ18" s="366"/>
      <c r="BK18" s="366"/>
      <c r="BL18" s="366"/>
      <c r="BM18" s="366"/>
      <c r="BN18" s="366"/>
      <c r="BO18" s="366"/>
      <c r="BP18" s="366"/>
      <c r="BQ18" s="366"/>
      <c r="BR18" s="366"/>
      <c r="BS18" s="366"/>
      <c r="BT18" s="366"/>
      <c r="BU18" s="366"/>
      <c r="BV18" s="366"/>
      <c r="BW18" s="366"/>
      <c r="BX18" s="366"/>
      <c r="BY18" s="366"/>
      <c r="BZ18" s="366"/>
      <c r="CA18" s="366"/>
      <c r="CB18" s="366"/>
      <c r="CC18" s="366"/>
      <c r="CD18" s="366"/>
      <c r="CE18" s="366"/>
      <c r="CF18" s="366"/>
      <c r="CG18" s="366"/>
      <c r="CH18" s="366"/>
      <c r="CI18" s="366"/>
      <c r="CJ18" s="366"/>
      <c r="CK18" s="366"/>
      <c r="CL18" s="366"/>
      <c r="CM18" s="366"/>
      <c r="CN18" s="366"/>
      <c r="CO18" s="366"/>
      <c r="CP18" s="366"/>
      <c r="CQ18" s="366"/>
      <c r="CR18" s="366"/>
      <c r="CS18" s="366"/>
      <c r="CT18" s="366"/>
      <c r="CU18" s="366"/>
      <c r="CV18" s="366"/>
      <c r="CW18" s="366"/>
      <c r="CX18" s="366"/>
      <c r="CY18" s="366"/>
      <c r="CZ18" s="366"/>
      <c r="DA18" s="366"/>
      <c r="DB18" s="366"/>
      <c r="DC18" s="366"/>
      <c r="DD18" s="366"/>
      <c r="DE18" s="366"/>
    </row>
    <row r="19" spans="1:109" ht="13" x14ac:dyDescent="0.2">
      <c r="DD19" s="365"/>
      <c r="DE19" s="365"/>
    </row>
    <row r="20" spans="1:109" ht="13" x14ac:dyDescent="0.2">
      <c r="DD20" s="365"/>
      <c r="DE20" s="365"/>
    </row>
    <row r="21" spans="1:109" ht="17.25" customHeight="1" x14ac:dyDescent="0.2">
      <c r="B21" s="367"/>
      <c r="C21" s="368"/>
      <c r="D21" s="368"/>
      <c r="E21" s="368"/>
      <c r="F21" s="368"/>
      <c r="G21" s="368"/>
      <c r="H21" s="368"/>
      <c r="I21" s="368"/>
      <c r="J21" s="368"/>
      <c r="K21" s="368"/>
      <c r="L21" s="368"/>
      <c r="M21" s="368"/>
      <c r="N21" s="369"/>
      <c r="O21" s="368"/>
      <c r="P21" s="368"/>
      <c r="Q21" s="368"/>
      <c r="R21" s="368"/>
      <c r="S21" s="368"/>
      <c r="T21" s="368"/>
      <c r="U21" s="368"/>
      <c r="V21" s="368"/>
      <c r="W21" s="368"/>
      <c r="X21" s="368"/>
      <c r="Y21" s="368"/>
      <c r="Z21" s="368"/>
      <c r="AA21" s="368"/>
      <c r="AB21" s="368"/>
      <c r="AC21" s="368"/>
      <c r="AD21" s="368"/>
      <c r="AE21" s="368"/>
      <c r="AF21" s="368"/>
      <c r="AG21" s="368"/>
      <c r="AH21" s="368"/>
      <c r="AI21" s="368"/>
      <c r="AJ21" s="368"/>
      <c r="AK21" s="368"/>
      <c r="AL21" s="368"/>
      <c r="AM21" s="368"/>
      <c r="AN21" s="368"/>
      <c r="AO21" s="368"/>
      <c r="AP21" s="368"/>
      <c r="AQ21" s="368"/>
      <c r="AR21" s="368"/>
      <c r="AS21" s="368"/>
      <c r="AT21" s="369"/>
      <c r="AU21" s="368"/>
      <c r="AV21" s="368"/>
      <c r="AW21" s="368"/>
      <c r="AX21" s="368"/>
      <c r="AY21" s="368"/>
      <c r="AZ21" s="368"/>
      <c r="BA21" s="368"/>
      <c r="BB21" s="368"/>
      <c r="BC21" s="368"/>
      <c r="BD21" s="368"/>
      <c r="BE21" s="368"/>
      <c r="BF21" s="369"/>
      <c r="BG21" s="368"/>
      <c r="BH21" s="368"/>
      <c r="BI21" s="368"/>
      <c r="BJ21" s="368"/>
      <c r="BK21" s="368"/>
      <c r="BL21" s="368"/>
      <c r="BM21" s="368"/>
      <c r="BN21" s="368"/>
      <c r="BO21" s="368"/>
      <c r="BP21" s="368"/>
      <c r="BQ21" s="368"/>
      <c r="BR21" s="369"/>
      <c r="BS21" s="368"/>
      <c r="BT21" s="368"/>
      <c r="BU21" s="368"/>
      <c r="BV21" s="368"/>
      <c r="BW21" s="368"/>
      <c r="BX21" s="368"/>
      <c r="BY21" s="368"/>
      <c r="BZ21" s="368"/>
      <c r="CA21" s="368"/>
      <c r="CB21" s="368"/>
      <c r="CC21" s="368"/>
      <c r="CD21" s="369"/>
      <c r="CE21" s="368"/>
      <c r="CF21" s="368"/>
      <c r="CG21" s="368"/>
      <c r="CH21" s="368"/>
      <c r="CI21" s="368"/>
      <c r="CJ21" s="368"/>
      <c r="CK21" s="368"/>
      <c r="CL21" s="368"/>
      <c r="CM21" s="368"/>
      <c r="CN21" s="368"/>
      <c r="CO21" s="368"/>
      <c r="CP21" s="369"/>
      <c r="CQ21" s="368"/>
      <c r="CR21" s="368"/>
      <c r="CS21" s="368"/>
      <c r="CT21" s="368"/>
      <c r="CU21" s="368"/>
      <c r="CV21" s="368"/>
      <c r="CW21" s="368"/>
      <c r="CX21" s="368"/>
      <c r="CY21" s="368"/>
      <c r="CZ21" s="368"/>
      <c r="DA21" s="368"/>
      <c r="DB21" s="369"/>
      <c r="DC21" s="368"/>
      <c r="DD21" s="370"/>
      <c r="DE21" s="365"/>
    </row>
    <row r="22" spans="1:109" ht="17.25" customHeight="1" x14ac:dyDescent="0.2">
      <c r="B22" s="371"/>
    </row>
    <row r="23" spans="1:109" ht="13" x14ac:dyDescent="0.2">
      <c r="B23" s="371"/>
    </row>
    <row r="24" spans="1:109" ht="13" x14ac:dyDescent="0.2">
      <c r="B24" s="371"/>
    </row>
    <row r="25" spans="1:109" ht="13" x14ac:dyDescent="0.2">
      <c r="B25" s="371"/>
    </row>
    <row r="26" spans="1:109" ht="13" x14ac:dyDescent="0.2">
      <c r="B26" s="371"/>
    </row>
    <row r="27" spans="1:109" ht="13" x14ac:dyDescent="0.2">
      <c r="B27" s="371"/>
    </row>
    <row r="28" spans="1:109" ht="13" x14ac:dyDescent="0.2">
      <c r="B28" s="371"/>
    </row>
    <row r="29" spans="1:109" ht="13" x14ac:dyDescent="0.2">
      <c r="B29" s="371"/>
    </row>
    <row r="30" spans="1:109" ht="13" x14ac:dyDescent="0.2">
      <c r="B30" s="371"/>
    </row>
    <row r="31" spans="1:109" ht="13" x14ac:dyDescent="0.2">
      <c r="B31" s="371"/>
    </row>
    <row r="32" spans="1:109" ht="13" x14ac:dyDescent="0.2">
      <c r="B32" s="371"/>
    </row>
    <row r="33" spans="2:109" ht="13" x14ac:dyDescent="0.2">
      <c r="B33" s="371"/>
    </row>
    <row r="34" spans="2:109" ht="13" x14ac:dyDescent="0.2">
      <c r="B34" s="371"/>
    </row>
    <row r="35" spans="2:109" ht="13" x14ac:dyDescent="0.2">
      <c r="B35" s="371"/>
    </row>
    <row r="36" spans="2:109" ht="13" x14ac:dyDescent="0.2">
      <c r="B36" s="371"/>
    </row>
    <row r="37" spans="2:109" ht="13" x14ac:dyDescent="0.2">
      <c r="B37" s="371"/>
    </row>
    <row r="38" spans="2:109" ht="13" x14ac:dyDescent="0.2">
      <c r="B38" s="371"/>
    </row>
    <row r="39" spans="2:109" ht="13" x14ac:dyDescent="0.2">
      <c r="B39" s="373"/>
      <c r="C39" s="374"/>
      <c r="D39" s="374"/>
      <c r="E39" s="374"/>
      <c r="F39" s="374"/>
      <c r="G39" s="374"/>
      <c r="H39" s="374"/>
      <c r="I39" s="374"/>
      <c r="J39" s="374"/>
      <c r="K39" s="374"/>
      <c r="L39" s="374"/>
      <c r="M39" s="374"/>
      <c r="N39" s="374"/>
      <c r="O39" s="374"/>
      <c r="P39" s="374"/>
      <c r="Q39" s="374"/>
      <c r="R39" s="374"/>
      <c r="S39" s="374"/>
      <c r="T39" s="374"/>
      <c r="U39" s="374"/>
      <c r="V39" s="374"/>
      <c r="W39" s="374"/>
      <c r="X39" s="374"/>
      <c r="Y39" s="374"/>
      <c r="Z39" s="374"/>
      <c r="AA39" s="374"/>
      <c r="AB39" s="374"/>
      <c r="AC39" s="374"/>
      <c r="AD39" s="374"/>
      <c r="AE39" s="374"/>
      <c r="AF39" s="374"/>
      <c r="AG39" s="374"/>
      <c r="AH39" s="374"/>
      <c r="AI39" s="374"/>
      <c r="AJ39" s="374"/>
      <c r="AK39" s="374"/>
      <c r="AL39" s="374"/>
      <c r="AM39" s="374"/>
      <c r="AN39" s="374"/>
      <c r="AO39" s="374"/>
      <c r="AP39" s="374"/>
      <c r="AQ39" s="374"/>
      <c r="AR39" s="374"/>
      <c r="AS39" s="374"/>
      <c r="AT39" s="374"/>
      <c r="AU39" s="374"/>
      <c r="AV39" s="374"/>
      <c r="AW39" s="374"/>
      <c r="AX39" s="374"/>
      <c r="AY39" s="374"/>
      <c r="AZ39" s="374"/>
      <c r="BA39" s="374"/>
      <c r="BB39" s="374"/>
      <c r="BC39" s="374"/>
      <c r="BD39" s="374"/>
      <c r="BE39" s="374"/>
      <c r="BF39" s="374"/>
      <c r="BG39" s="374"/>
      <c r="BH39" s="374"/>
      <c r="BI39" s="374"/>
      <c r="BJ39" s="374"/>
      <c r="BK39" s="374"/>
      <c r="BL39" s="374"/>
      <c r="BM39" s="374"/>
      <c r="BN39" s="374"/>
      <c r="BO39" s="374"/>
      <c r="BP39" s="374"/>
      <c r="BQ39" s="374"/>
      <c r="BR39" s="374"/>
      <c r="BS39" s="374"/>
      <c r="BT39" s="374"/>
      <c r="BU39" s="374"/>
      <c r="BV39" s="374"/>
      <c r="BW39" s="374"/>
      <c r="BX39" s="374"/>
      <c r="BY39" s="374"/>
      <c r="BZ39" s="374"/>
      <c r="CA39" s="374"/>
      <c r="CB39" s="374"/>
      <c r="CC39" s="374"/>
      <c r="CD39" s="374"/>
      <c r="CE39" s="374"/>
      <c r="CF39" s="374"/>
      <c r="CG39" s="374"/>
      <c r="CH39" s="374"/>
      <c r="CI39" s="374"/>
      <c r="CJ39" s="374"/>
      <c r="CK39" s="374"/>
      <c r="CL39" s="374"/>
      <c r="CM39" s="374"/>
      <c r="CN39" s="374"/>
      <c r="CO39" s="374"/>
      <c r="CP39" s="374"/>
      <c r="CQ39" s="374"/>
      <c r="CR39" s="374"/>
      <c r="CS39" s="374"/>
      <c r="CT39" s="374"/>
      <c r="CU39" s="374"/>
      <c r="CV39" s="374"/>
      <c r="CW39" s="374"/>
      <c r="CX39" s="374"/>
      <c r="CY39" s="374"/>
      <c r="CZ39" s="374"/>
      <c r="DA39" s="374"/>
      <c r="DB39" s="374"/>
      <c r="DC39" s="374"/>
      <c r="DD39" s="375"/>
    </row>
    <row r="40" spans="2:109" ht="13" x14ac:dyDescent="0.2">
      <c r="B40" s="376"/>
      <c r="DD40" s="376"/>
      <c r="DE40" s="365"/>
    </row>
    <row r="41" spans="2:109" ht="16.5" x14ac:dyDescent="0.2">
      <c r="B41" s="377" t="s">
        <v>609</v>
      </c>
      <c r="C41" s="368"/>
      <c r="D41" s="368"/>
      <c r="E41" s="368"/>
      <c r="F41" s="368"/>
      <c r="G41" s="368"/>
      <c r="H41" s="368"/>
      <c r="I41" s="368"/>
      <c r="J41" s="368"/>
      <c r="K41" s="368"/>
      <c r="L41" s="368"/>
      <c r="M41" s="368"/>
      <c r="N41" s="368"/>
      <c r="O41" s="368"/>
      <c r="P41" s="368"/>
      <c r="Q41" s="368"/>
      <c r="R41" s="368"/>
      <c r="S41" s="368"/>
      <c r="T41" s="368"/>
      <c r="U41" s="368"/>
      <c r="V41" s="368"/>
      <c r="W41" s="368"/>
      <c r="X41" s="368"/>
      <c r="Y41" s="368"/>
      <c r="Z41" s="368"/>
      <c r="AA41" s="368"/>
      <c r="AB41" s="368"/>
      <c r="AC41" s="368"/>
      <c r="AD41" s="368"/>
      <c r="AE41" s="368"/>
      <c r="AF41" s="368"/>
      <c r="AG41" s="368"/>
      <c r="AH41" s="368"/>
      <c r="AI41" s="368"/>
      <c r="AJ41" s="368"/>
      <c r="AK41" s="368"/>
      <c r="AL41" s="368"/>
      <c r="AM41" s="368"/>
      <c r="AN41" s="368"/>
      <c r="AO41" s="368"/>
      <c r="AP41" s="368"/>
      <c r="AQ41" s="368"/>
      <c r="AR41" s="368"/>
      <c r="AS41" s="368"/>
      <c r="AT41" s="368"/>
      <c r="AU41" s="368"/>
      <c r="AV41" s="368"/>
      <c r="AW41" s="368"/>
      <c r="AX41" s="368"/>
      <c r="AY41" s="368"/>
      <c r="AZ41" s="368"/>
      <c r="BA41" s="368"/>
      <c r="BB41" s="368"/>
      <c r="BC41" s="368"/>
      <c r="BD41" s="368"/>
      <c r="BE41" s="368"/>
      <c r="BF41" s="368"/>
      <c r="BG41" s="368"/>
      <c r="BH41" s="368"/>
      <c r="BI41" s="368"/>
      <c r="BJ41" s="368"/>
      <c r="BK41" s="368"/>
      <c r="BL41" s="368"/>
      <c r="BM41" s="368"/>
      <c r="BN41" s="368"/>
      <c r="BO41" s="368"/>
      <c r="BP41" s="368"/>
      <c r="BQ41" s="368"/>
      <c r="BR41" s="368"/>
      <c r="BS41" s="368"/>
      <c r="BT41" s="368"/>
      <c r="BU41" s="368"/>
      <c r="BV41" s="368"/>
      <c r="BW41" s="368"/>
      <c r="BX41" s="368"/>
      <c r="BY41" s="368"/>
      <c r="BZ41" s="368"/>
      <c r="CA41" s="368"/>
      <c r="CB41" s="368"/>
      <c r="CC41" s="368"/>
      <c r="CD41" s="368"/>
      <c r="CE41" s="368"/>
      <c r="CF41" s="368"/>
      <c r="CG41" s="368"/>
      <c r="CH41" s="368"/>
      <c r="CI41" s="368"/>
      <c r="CJ41" s="368"/>
      <c r="CK41" s="368"/>
      <c r="CL41" s="368"/>
      <c r="CM41" s="368"/>
      <c r="CN41" s="368"/>
      <c r="CO41" s="368"/>
      <c r="CP41" s="368"/>
      <c r="CQ41" s="368"/>
      <c r="CR41" s="368"/>
      <c r="CS41" s="368"/>
      <c r="CT41" s="368"/>
      <c r="CU41" s="368"/>
      <c r="CV41" s="368"/>
      <c r="CW41" s="368"/>
      <c r="CX41" s="368"/>
      <c r="CY41" s="368"/>
      <c r="CZ41" s="368"/>
      <c r="DA41" s="368"/>
      <c r="DB41" s="368"/>
      <c r="DC41" s="368"/>
      <c r="DD41" s="370"/>
    </row>
    <row r="42" spans="2:109" ht="13" x14ac:dyDescent="0.2">
      <c r="B42" s="371"/>
      <c r="G42" s="378"/>
      <c r="I42" s="379"/>
      <c r="J42" s="379"/>
      <c r="K42" s="379"/>
      <c r="AM42" s="378"/>
      <c r="AN42" s="378" t="s">
        <v>610</v>
      </c>
      <c r="AP42" s="379"/>
      <c r="AQ42" s="379"/>
      <c r="AR42" s="379"/>
      <c r="AY42" s="378"/>
      <c r="BA42" s="379"/>
      <c r="BB42" s="379"/>
      <c r="BC42" s="379"/>
      <c r="BK42" s="378"/>
      <c r="BM42" s="379"/>
      <c r="BN42" s="379"/>
      <c r="BO42" s="379"/>
      <c r="BW42" s="378"/>
      <c r="BY42" s="379"/>
      <c r="BZ42" s="379"/>
      <c r="CA42" s="379"/>
      <c r="CI42" s="378"/>
      <c r="CK42" s="379"/>
      <c r="CL42" s="379"/>
      <c r="CM42" s="379"/>
      <c r="CU42" s="378"/>
      <c r="CW42" s="379"/>
      <c r="CX42" s="379"/>
      <c r="CY42" s="379"/>
    </row>
    <row r="43" spans="2:109" ht="13.5" customHeight="1" x14ac:dyDescent="0.2">
      <c r="B43" s="371"/>
      <c r="AN43" s="1261" t="s">
        <v>618</v>
      </c>
      <c r="AO43" s="1262"/>
      <c r="AP43" s="1262"/>
      <c r="AQ43" s="1262"/>
      <c r="AR43" s="1262"/>
      <c r="AS43" s="1262"/>
      <c r="AT43" s="1262"/>
      <c r="AU43" s="1262"/>
      <c r="AV43" s="1262"/>
      <c r="AW43" s="1262"/>
      <c r="AX43" s="1262"/>
      <c r="AY43" s="1262"/>
      <c r="AZ43" s="1262"/>
      <c r="BA43" s="1262"/>
      <c r="BB43" s="1262"/>
      <c r="BC43" s="1262"/>
      <c r="BD43" s="1262"/>
      <c r="BE43" s="1262"/>
      <c r="BF43" s="1262"/>
      <c r="BG43" s="1262"/>
      <c r="BH43" s="1262"/>
      <c r="BI43" s="1262"/>
      <c r="BJ43" s="1262"/>
      <c r="BK43" s="1262"/>
      <c r="BL43" s="1262"/>
      <c r="BM43" s="1262"/>
      <c r="BN43" s="1262"/>
      <c r="BO43" s="1262"/>
      <c r="BP43" s="1262"/>
      <c r="BQ43" s="1262"/>
      <c r="BR43" s="1262"/>
      <c r="BS43" s="1262"/>
      <c r="BT43" s="1262"/>
      <c r="BU43" s="1262"/>
      <c r="BV43" s="1262"/>
      <c r="BW43" s="1262"/>
      <c r="BX43" s="1262"/>
      <c r="BY43" s="1262"/>
      <c r="BZ43" s="1262"/>
      <c r="CA43" s="1262"/>
      <c r="CB43" s="1262"/>
      <c r="CC43" s="1262"/>
      <c r="CD43" s="1262"/>
      <c r="CE43" s="1262"/>
      <c r="CF43" s="1262"/>
      <c r="CG43" s="1262"/>
      <c r="CH43" s="1262"/>
      <c r="CI43" s="1262"/>
      <c r="CJ43" s="1262"/>
      <c r="CK43" s="1262"/>
      <c r="CL43" s="1262"/>
      <c r="CM43" s="1262"/>
      <c r="CN43" s="1262"/>
      <c r="CO43" s="1262"/>
      <c r="CP43" s="1262"/>
      <c r="CQ43" s="1262"/>
      <c r="CR43" s="1262"/>
      <c r="CS43" s="1262"/>
      <c r="CT43" s="1262"/>
      <c r="CU43" s="1262"/>
      <c r="CV43" s="1262"/>
      <c r="CW43" s="1262"/>
      <c r="CX43" s="1262"/>
      <c r="CY43" s="1262"/>
      <c r="CZ43" s="1262"/>
      <c r="DA43" s="1262"/>
      <c r="DB43" s="1262"/>
      <c r="DC43" s="1263"/>
    </row>
    <row r="44" spans="2:109" ht="13" x14ac:dyDescent="0.2">
      <c r="B44" s="371"/>
      <c r="AN44" s="1264"/>
      <c r="AO44" s="1265"/>
      <c r="AP44" s="1265"/>
      <c r="AQ44" s="1265"/>
      <c r="AR44" s="1265"/>
      <c r="AS44" s="1265"/>
      <c r="AT44" s="1265"/>
      <c r="AU44" s="1265"/>
      <c r="AV44" s="1265"/>
      <c r="AW44" s="1265"/>
      <c r="AX44" s="1265"/>
      <c r="AY44" s="1265"/>
      <c r="AZ44" s="1265"/>
      <c r="BA44" s="1265"/>
      <c r="BB44" s="1265"/>
      <c r="BC44" s="1265"/>
      <c r="BD44" s="1265"/>
      <c r="BE44" s="1265"/>
      <c r="BF44" s="1265"/>
      <c r="BG44" s="1265"/>
      <c r="BH44" s="1265"/>
      <c r="BI44" s="1265"/>
      <c r="BJ44" s="1265"/>
      <c r="BK44" s="1265"/>
      <c r="BL44" s="1265"/>
      <c r="BM44" s="1265"/>
      <c r="BN44" s="1265"/>
      <c r="BO44" s="1265"/>
      <c r="BP44" s="1265"/>
      <c r="BQ44" s="1265"/>
      <c r="BR44" s="1265"/>
      <c r="BS44" s="1265"/>
      <c r="BT44" s="1265"/>
      <c r="BU44" s="1265"/>
      <c r="BV44" s="1265"/>
      <c r="BW44" s="1265"/>
      <c r="BX44" s="1265"/>
      <c r="BY44" s="1265"/>
      <c r="BZ44" s="1265"/>
      <c r="CA44" s="1265"/>
      <c r="CB44" s="1265"/>
      <c r="CC44" s="1265"/>
      <c r="CD44" s="1265"/>
      <c r="CE44" s="1265"/>
      <c r="CF44" s="1265"/>
      <c r="CG44" s="1265"/>
      <c r="CH44" s="1265"/>
      <c r="CI44" s="1265"/>
      <c r="CJ44" s="1265"/>
      <c r="CK44" s="1265"/>
      <c r="CL44" s="1265"/>
      <c r="CM44" s="1265"/>
      <c r="CN44" s="1265"/>
      <c r="CO44" s="1265"/>
      <c r="CP44" s="1265"/>
      <c r="CQ44" s="1265"/>
      <c r="CR44" s="1265"/>
      <c r="CS44" s="1265"/>
      <c r="CT44" s="1265"/>
      <c r="CU44" s="1265"/>
      <c r="CV44" s="1265"/>
      <c r="CW44" s="1265"/>
      <c r="CX44" s="1265"/>
      <c r="CY44" s="1265"/>
      <c r="CZ44" s="1265"/>
      <c r="DA44" s="1265"/>
      <c r="DB44" s="1265"/>
      <c r="DC44" s="1266"/>
    </row>
    <row r="45" spans="2:109" ht="13" x14ac:dyDescent="0.2">
      <c r="B45" s="371"/>
      <c r="AN45" s="1264"/>
      <c r="AO45" s="1265"/>
      <c r="AP45" s="1265"/>
      <c r="AQ45" s="1265"/>
      <c r="AR45" s="1265"/>
      <c r="AS45" s="1265"/>
      <c r="AT45" s="1265"/>
      <c r="AU45" s="1265"/>
      <c r="AV45" s="1265"/>
      <c r="AW45" s="1265"/>
      <c r="AX45" s="1265"/>
      <c r="AY45" s="1265"/>
      <c r="AZ45" s="1265"/>
      <c r="BA45" s="1265"/>
      <c r="BB45" s="1265"/>
      <c r="BC45" s="1265"/>
      <c r="BD45" s="1265"/>
      <c r="BE45" s="1265"/>
      <c r="BF45" s="1265"/>
      <c r="BG45" s="1265"/>
      <c r="BH45" s="1265"/>
      <c r="BI45" s="1265"/>
      <c r="BJ45" s="1265"/>
      <c r="BK45" s="1265"/>
      <c r="BL45" s="1265"/>
      <c r="BM45" s="1265"/>
      <c r="BN45" s="1265"/>
      <c r="BO45" s="1265"/>
      <c r="BP45" s="1265"/>
      <c r="BQ45" s="1265"/>
      <c r="BR45" s="1265"/>
      <c r="BS45" s="1265"/>
      <c r="BT45" s="1265"/>
      <c r="BU45" s="1265"/>
      <c r="BV45" s="1265"/>
      <c r="BW45" s="1265"/>
      <c r="BX45" s="1265"/>
      <c r="BY45" s="1265"/>
      <c r="BZ45" s="1265"/>
      <c r="CA45" s="1265"/>
      <c r="CB45" s="1265"/>
      <c r="CC45" s="1265"/>
      <c r="CD45" s="1265"/>
      <c r="CE45" s="1265"/>
      <c r="CF45" s="1265"/>
      <c r="CG45" s="1265"/>
      <c r="CH45" s="1265"/>
      <c r="CI45" s="1265"/>
      <c r="CJ45" s="1265"/>
      <c r="CK45" s="1265"/>
      <c r="CL45" s="1265"/>
      <c r="CM45" s="1265"/>
      <c r="CN45" s="1265"/>
      <c r="CO45" s="1265"/>
      <c r="CP45" s="1265"/>
      <c r="CQ45" s="1265"/>
      <c r="CR45" s="1265"/>
      <c r="CS45" s="1265"/>
      <c r="CT45" s="1265"/>
      <c r="CU45" s="1265"/>
      <c r="CV45" s="1265"/>
      <c r="CW45" s="1265"/>
      <c r="CX45" s="1265"/>
      <c r="CY45" s="1265"/>
      <c r="CZ45" s="1265"/>
      <c r="DA45" s="1265"/>
      <c r="DB45" s="1265"/>
      <c r="DC45" s="1266"/>
    </row>
    <row r="46" spans="2:109" ht="13" x14ac:dyDescent="0.2">
      <c r="B46" s="371"/>
      <c r="AN46" s="1264"/>
      <c r="AO46" s="1265"/>
      <c r="AP46" s="1265"/>
      <c r="AQ46" s="1265"/>
      <c r="AR46" s="1265"/>
      <c r="AS46" s="1265"/>
      <c r="AT46" s="1265"/>
      <c r="AU46" s="1265"/>
      <c r="AV46" s="1265"/>
      <c r="AW46" s="1265"/>
      <c r="AX46" s="1265"/>
      <c r="AY46" s="1265"/>
      <c r="AZ46" s="1265"/>
      <c r="BA46" s="1265"/>
      <c r="BB46" s="1265"/>
      <c r="BC46" s="1265"/>
      <c r="BD46" s="1265"/>
      <c r="BE46" s="1265"/>
      <c r="BF46" s="1265"/>
      <c r="BG46" s="1265"/>
      <c r="BH46" s="1265"/>
      <c r="BI46" s="1265"/>
      <c r="BJ46" s="1265"/>
      <c r="BK46" s="1265"/>
      <c r="BL46" s="1265"/>
      <c r="BM46" s="1265"/>
      <c r="BN46" s="1265"/>
      <c r="BO46" s="1265"/>
      <c r="BP46" s="1265"/>
      <c r="BQ46" s="1265"/>
      <c r="BR46" s="1265"/>
      <c r="BS46" s="1265"/>
      <c r="BT46" s="1265"/>
      <c r="BU46" s="1265"/>
      <c r="BV46" s="1265"/>
      <c r="BW46" s="1265"/>
      <c r="BX46" s="1265"/>
      <c r="BY46" s="1265"/>
      <c r="BZ46" s="1265"/>
      <c r="CA46" s="1265"/>
      <c r="CB46" s="1265"/>
      <c r="CC46" s="1265"/>
      <c r="CD46" s="1265"/>
      <c r="CE46" s="1265"/>
      <c r="CF46" s="1265"/>
      <c r="CG46" s="1265"/>
      <c r="CH46" s="1265"/>
      <c r="CI46" s="1265"/>
      <c r="CJ46" s="1265"/>
      <c r="CK46" s="1265"/>
      <c r="CL46" s="1265"/>
      <c r="CM46" s="1265"/>
      <c r="CN46" s="1265"/>
      <c r="CO46" s="1265"/>
      <c r="CP46" s="1265"/>
      <c r="CQ46" s="1265"/>
      <c r="CR46" s="1265"/>
      <c r="CS46" s="1265"/>
      <c r="CT46" s="1265"/>
      <c r="CU46" s="1265"/>
      <c r="CV46" s="1265"/>
      <c r="CW46" s="1265"/>
      <c r="CX46" s="1265"/>
      <c r="CY46" s="1265"/>
      <c r="CZ46" s="1265"/>
      <c r="DA46" s="1265"/>
      <c r="DB46" s="1265"/>
      <c r="DC46" s="1266"/>
    </row>
    <row r="47" spans="2:109" ht="13" x14ac:dyDescent="0.2">
      <c r="B47" s="371"/>
      <c r="AN47" s="1267"/>
      <c r="AO47" s="1268"/>
      <c r="AP47" s="1268"/>
      <c r="AQ47" s="1268"/>
      <c r="AR47" s="1268"/>
      <c r="AS47" s="1268"/>
      <c r="AT47" s="1268"/>
      <c r="AU47" s="1268"/>
      <c r="AV47" s="1268"/>
      <c r="AW47" s="1268"/>
      <c r="AX47" s="1268"/>
      <c r="AY47" s="1268"/>
      <c r="AZ47" s="1268"/>
      <c r="BA47" s="1268"/>
      <c r="BB47" s="1268"/>
      <c r="BC47" s="1268"/>
      <c r="BD47" s="1268"/>
      <c r="BE47" s="1268"/>
      <c r="BF47" s="1268"/>
      <c r="BG47" s="1268"/>
      <c r="BH47" s="1268"/>
      <c r="BI47" s="1268"/>
      <c r="BJ47" s="1268"/>
      <c r="BK47" s="1268"/>
      <c r="BL47" s="1268"/>
      <c r="BM47" s="1268"/>
      <c r="BN47" s="1268"/>
      <c r="BO47" s="1268"/>
      <c r="BP47" s="1268"/>
      <c r="BQ47" s="1268"/>
      <c r="BR47" s="1268"/>
      <c r="BS47" s="1268"/>
      <c r="BT47" s="1268"/>
      <c r="BU47" s="1268"/>
      <c r="BV47" s="1268"/>
      <c r="BW47" s="1268"/>
      <c r="BX47" s="1268"/>
      <c r="BY47" s="1268"/>
      <c r="BZ47" s="1268"/>
      <c r="CA47" s="1268"/>
      <c r="CB47" s="1268"/>
      <c r="CC47" s="1268"/>
      <c r="CD47" s="1268"/>
      <c r="CE47" s="1268"/>
      <c r="CF47" s="1268"/>
      <c r="CG47" s="1268"/>
      <c r="CH47" s="1268"/>
      <c r="CI47" s="1268"/>
      <c r="CJ47" s="1268"/>
      <c r="CK47" s="1268"/>
      <c r="CL47" s="1268"/>
      <c r="CM47" s="1268"/>
      <c r="CN47" s="1268"/>
      <c r="CO47" s="1268"/>
      <c r="CP47" s="1268"/>
      <c r="CQ47" s="1268"/>
      <c r="CR47" s="1268"/>
      <c r="CS47" s="1268"/>
      <c r="CT47" s="1268"/>
      <c r="CU47" s="1268"/>
      <c r="CV47" s="1268"/>
      <c r="CW47" s="1268"/>
      <c r="CX47" s="1268"/>
      <c r="CY47" s="1268"/>
      <c r="CZ47" s="1268"/>
      <c r="DA47" s="1268"/>
      <c r="DB47" s="1268"/>
      <c r="DC47" s="1269"/>
    </row>
    <row r="48" spans="2:109" ht="13" x14ac:dyDescent="0.2">
      <c r="B48" s="371"/>
      <c r="H48" s="380"/>
      <c r="I48" s="380"/>
      <c r="J48" s="380"/>
      <c r="AN48" s="380"/>
      <c r="AO48" s="380"/>
      <c r="AP48" s="380"/>
      <c r="AZ48" s="380"/>
      <c r="BA48" s="380"/>
      <c r="BB48" s="380"/>
      <c r="BL48" s="380"/>
      <c r="BM48" s="380"/>
      <c r="BN48" s="380"/>
      <c r="BX48" s="380"/>
      <c r="BY48" s="380"/>
      <c r="BZ48" s="380"/>
      <c r="CJ48" s="380"/>
      <c r="CK48" s="380"/>
      <c r="CL48" s="380"/>
      <c r="CV48" s="380"/>
      <c r="CW48" s="380"/>
      <c r="CX48" s="380"/>
    </row>
    <row r="49" spans="1:109" ht="13" x14ac:dyDescent="0.2">
      <c r="B49" s="371"/>
      <c r="AN49" s="365" t="s">
        <v>611</v>
      </c>
    </row>
    <row r="50" spans="1:109" ht="13" x14ac:dyDescent="0.2">
      <c r="B50" s="371"/>
      <c r="G50" s="1253"/>
      <c r="H50" s="1253"/>
      <c r="I50" s="1253"/>
      <c r="J50" s="1253"/>
      <c r="K50" s="381"/>
      <c r="L50" s="381"/>
      <c r="M50" s="382"/>
      <c r="N50" s="382"/>
      <c r="AN50" s="1271"/>
      <c r="AO50" s="1272"/>
      <c r="AP50" s="1272"/>
      <c r="AQ50" s="1272"/>
      <c r="AR50" s="1272"/>
      <c r="AS50" s="1272"/>
      <c r="AT50" s="1272"/>
      <c r="AU50" s="1272"/>
      <c r="AV50" s="1272"/>
      <c r="AW50" s="1272"/>
      <c r="AX50" s="1272"/>
      <c r="AY50" s="1272"/>
      <c r="AZ50" s="1272"/>
      <c r="BA50" s="1272"/>
      <c r="BB50" s="1272"/>
      <c r="BC50" s="1272"/>
      <c r="BD50" s="1272"/>
      <c r="BE50" s="1272"/>
      <c r="BF50" s="1272"/>
      <c r="BG50" s="1272"/>
      <c r="BH50" s="1272"/>
      <c r="BI50" s="1272"/>
      <c r="BJ50" s="1272"/>
      <c r="BK50" s="1272"/>
      <c r="BL50" s="1272"/>
      <c r="BM50" s="1272"/>
      <c r="BN50" s="1272"/>
      <c r="BO50" s="1273"/>
      <c r="BP50" s="1259" t="s">
        <v>560</v>
      </c>
      <c r="BQ50" s="1259"/>
      <c r="BR50" s="1259"/>
      <c r="BS50" s="1259"/>
      <c r="BT50" s="1259"/>
      <c r="BU50" s="1259"/>
      <c r="BV50" s="1259"/>
      <c r="BW50" s="1259"/>
      <c r="BX50" s="1259" t="s">
        <v>561</v>
      </c>
      <c r="BY50" s="1259"/>
      <c r="BZ50" s="1259"/>
      <c r="CA50" s="1259"/>
      <c r="CB50" s="1259"/>
      <c r="CC50" s="1259"/>
      <c r="CD50" s="1259"/>
      <c r="CE50" s="1259"/>
      <c r="CF50" s="1259" t="s">
        <v>562</v>
      </c>
      <c r="CG50" s="1259"/>
      <c r="CH50" s="1259"/>
      <c r="CI50" s="1259"/>
      <c r="CJ50" s="1259"/>
      <c r="CK50" s="1259"/>
      <c r="CL50" s="1259"/>
      <c r="CM50" s="1259"/>
      <c r="CN50" s="1259" t="s">
        <v>563</v>
      </c>
      <c r="CO50" s="1259"/>
      <c r="CP50" s="1259"/>
      <c r="CQ50" s="1259"/>
      <c r="CR50" s="1259"/>
      <c r="CS50" s="1259"/>
      <c r="CT50" s="1259"/>
      <c r="CU50" s="1259"/>
      <c r="CV50" s="1259" t="s">
        <v>564</v>
      </c>
      <c r="CW50" s="1259"/>
      <c r="CX50" s="1259"/>
      <c r="CY50" s="1259"/>
      <c r="CZ50" s="1259"/>
      <c r="DA50" s="1259"/>
      <c r="DB50" s="1259"/>
      <c r="DC50" s="1259"/>
    </row>
    <row r="51" spans="1:109" ht="13.5" customHeight="1" x14ac:dyDescent="0.2">
      <c r="B51" s="371"/>
      <c r="G51" s="1270"/>
      <c r="H51" s="1270"/>
      <c r="I51" s="1274"/>
      <c r="J51" s="1274"/>
      <c r="K51" s="1260"/>
      <c r="L51" s="1260"/>
      <c r="M51" s="1260"/>
      <c r="N51" s="1260"/>
      <c r="AM51" s="380"/>
      <c r="AN51" s="1258" t="s">
        <v>612</v>
      </c>
      <c r="AO51" s="1258"/>
      <c r="AP51" s="1258"/>
      <c r="AQ51" s="1258"/>
      <c r="AR51" s="1258"/>
      <c r="AS51" s="1258"/>
      <c r="AT51" s="1258"/>
      <c r="AU51" s="1258"/>
      <c r="AV51" s="1258"/>
      <c r="AW51" s="1258"/>
      <c r="AX51" s="1258"/>
      <c r="AY51" s="1258"/>
      <c r="AZ51" s="1258"/>
      <c r="BA51" s="1258"/>
      <c r="BB51" s="1258" t="s">
        <v>613</v>
      </c>
      <c r="BC51" s="1258"/>
      <c r="BD51" s="1258"/>
      <c r="BE51" s="1258"/>
      <c r="BF51" s="1258"/>
      <c r="BG51" s="1258"/>
      <c r="BH51" s="1258"/>
      <c r="BI51" s="1258"/>
      <c r="BJ51" s="1258"/>
      <c r="BK51" s="1258"/>
      <c r="BL51" s="1258"/>
      <c r="BM51" s="1258"/>
      <c r="BN51" s="1258"/>
      <c r="BO51" s="1258"/>
      <c r="BP51" s="1255">
        <v>36.5</v>
      </c>
      <c r="BQ51" s="1255"/>
      <c r="BR51" s="1255"/>
      <c r="BS51" s="1255"/>
      <c r="BT51" s="1255"/>
      <c r="BU51" s="1255"/>
      <c r="BV51" s="1255"/>
      <c r="BW51" s="1255"/>
      <c r="BX51" s="1255">
        <v>31.4</v>
      </c>
      <c r="BY51" s="1255"/>
      <c r="BZ51" s="1255"/>
      <c r="CA51" s="1255"/>
      <c r="CB51" s="1255"/>
      <c r="CC51" s="1255"/>
      <c r="CD51" s="1255"/>
      <c r="CE51" s="1255"/>
      <c r="CF51" s="1255">
        <v>31.8</v>
      </c>
      <c r="CG51" s="1255"/>
      <c r="CH51" s="1255"/>
      <c r="CI51" s="1255"/>
      <c r="CJ51" s="1255"/>
      <c r="CK51" s="1255"/>
      <c r="CL51" s="1255"/>
      <c r="CM51" s="1255"/>
      <c r="CN51" s="1255">
        <v>22.2</v>
      </c>
      <c r="CO51" s="1255"/>
      <c r="CP51" s="1255"/>
      <c r="CQ51" s="1255"/>
      <c r="CR51" s="1255"/>
      <c r="CS51" s="1255"/>
      <c r="CT51" s="1255"/>
      <c r="CU51" s="1255"/>
      <c r="CV51" s="1255">
        <v>17.100000000000001</v>
      </c>
      <c r="CW51" s="1255"/>
      <c r="CX51" s="1255"/>
      <c r="CY51" s="1255"/>
      <c r="CZ51" s="1255"/>
      <c r="DA51" s="1255"/>
      <c r="DB51" s="1255"/>
      <c r="DC51" s="1255"/>
    </row>
    <row r="52" spans="1:109" ht="13" x14ac:dyDescent="0.2">
      <c r="B52" s="371"/>
      <c r="G52" s="1270"/>
      <c r="H52" s="1270"/>
      <c r="I52" s="1274"/>
      <c r="J52" s="1274"/>
      <c r="K52" s="1260"/>
      <c r="L52" s="1260"/>
      <c r="M52" s="1260"/>
      <c r="N52" s="1260"/>
      <c r="AM52" s="380"/>
      <c r="AN52" s="1258"/>
      <c r="AO52" s="1258"/>
      <c r="AP52" s="1258"/>
      <c r="AQ52" s="1258"/>
      <c r="AR52" s="1258"/>
      <c r="AS52" s="1258"/>
      <c r="AT52" s="1258"/>
      <c r="AU52" s="1258"/>
      <c r="AV52" s="1258"/>
      <c r="AW52" s="1258"/>
      <c r="AX52" s="1258"/>
      <c r="AY52" s="1258"/>
      <c r="AZ52" s="1258"/>
      <c r="BA52" s="1258"/>
      <c r="BB52" s="1258"/>
      <c r="BC52" s="1258"/>
      <c r="BD52" s="1258"/>
      <c r="BE52" s="1258"/>
      <c r="BF52" s="1258"/>
      <c r="BG52" s="1258"/>
      <c r="BH52" s="1258"/>
      <c r="BI52" s="1258"/>
      <c r="BJ52" s="1258"/>
      <c r="BK52" s="1258"/>
      <c r="BL52" s="1258"/>
      <c r="BM52" s="1258"/>
      <c r="BN52" s="1258"/>
      <c r="BO52" s="1258"/>
      <c r="BP52" s="1255"/>
      <c r="BQ52" s="1255"/>
      <c r="BR52" s="1255"/>
      <c r="BS52" s="1255"/>
      <c r="BT52" s="1255"/>
      <c r="BU52" s="1255"/>
      <c r="BV52" s="1255"/>
      <c r="BW52" s="1255"/>
      <c r="BX52" s="1255"/>
      <c r="BY52" s="1255"/>
      <c r="BZ52" s="1255"/>
      <c r="CA52" s="1255"/>
      <c r="CB52" s="1255"/>
      <c r="CC52" s="1255"/>
      <c r="CD52" s="1255"/>
      <c r="CE52" s="1255"/>
      <c r="CF52" s="1255"/>
      <c r="CG52" s="1255"/>
      <c r="CH52" s="1255"/>
      <c r="CI52" s="1255"/>
      <c r="CJ52" s="1255"/>
      <c r="CK52" s="1255"/>
      <c r="CL52" s="1255"/>
      <c r="CM52" s="1255"/>
      <c r="CN52" s="1255"/>
      <c r="CO52" s="1255"/>
      <c r="CP52" s="1255"/>
      <c r="CQ52" s="1255"/>
      <c r="CR52" s="1255"/>
      <c r="CS52" s="1255"/>
      <c r="CT52" s="1255"/>
      <c r="CU52" s="1255"/>
      <c r="CV52" s="1255"/>
      <c r="CW52" s="1255"/>
      <c r="CX52" s="1255"/>
      <c r="CY52" s="1255"/>
      <c r="CZ52" s="1255"/>
      <c r="DA52" s="1255"/>
      <c r="DB52" s="1255"/>
      <c r="DC52" s="1255"/>
    </row>
    <row r="53" spans="1:109" ht="13" x14ac:dyDescent="0.2">
      <c r="A53" s="379"/>
      <c r="B53" s="371"/>
      <c r="G53" s="1270"/>
      <c r="H53" s="1270"/>
      <c r="I53" s="1253"/>
      <c r="J53" s="1253"/>
      <c r="K53" s="1260"/>
      <c r="L53" s="1260"/>
      <c r="M53" s="1260"/>
      <c r="N53" s="1260"/>
      <c r="AM53" s="380"/>
      <c r="AN53" s="1258"/>
      <c r="AO53" s="1258"/>
      <c r="AP53" s="1258"/>
      <c r="AQ53" s="1258"/>
      <c r="AR53" s="1258"/>
      <c r="AS53" s="1258"/>
      <c r="AT53" s="1258"/>
      <c r="AU53" s="1258"/>
      <c r="AV53" s="1258"/>
      <c r="AW53" s="1258"/>
      <c r="AX53" s="1258"/>
      <c r="AY53" s="1258"/>
      <c r="AZ53" s="1258"/>
      <c r="BA53" s="1258"/>
      <c r="BB53" s="1258" t="s">
        <v>614</v>
      </c>
      <c r="BC53" s="1258"/>
      <c r="BD53" s="1258"/>
      <c r="BE53" s="1258"/>
      <c r="BF53" s="1258"/>
      <c r="BG53" s="1258"/>
      <c r="BH53" s="1258"/>
      <c r="BI53" s="1258"/>
      <c r="BJ53" s="1258"/>
      <c r="BK53" s="1258"/>
      <c r="BL53" s="1258"/>
      <c r="BM53" s="1258"/>
      <c r="BN53" s="1258"/>
      <c r="BO53" s="1258"/>
      <c r="BP53" s="1255">
        <v>66.599999999999994</v>
      </c>
      <c r="BQ53" s="1255"/>
      <c r="BR53" s="1255"/>
      <c r="BS53" s="1255"/>
      <c r="BT53" s="1255"/>
      <c r="BU53" s="1255"/>
      <c r="BV53" s="1255"/>
      <c r="BW53" s="1255"/>
      <c r="BX53" s="1255">
        <v>65</v>
      </c>
      <c r="BY53" s="1255"/>
      <c r="BZ53" s="1255"/>
      <c r="CA53" s="1255"/>
      <c r="CB53" s="1255"/>
      <c r="CC53" s="1255"/>
      <c r="CD53" s="1255"/>
      <c r="CE53" s="1255"/>
      <c r="CF53" s="1255">
        <v>65.8</v>
      </c>
      <c r="CG53" s="1255"/>
      <c r="CH53" s="1255"/>
      <c r="CI53" s="1255"/>
      <c r="CJ53" s="1255"/>
      <c r="CK53" s="1255"/>
      <c r="CL53" s="1255"/>
      <c r="CM53" s="1255"/>
      <c r="CN53" s="1255">
        <v>66.400000000000006</v>
      </c>
      <c r="CO53" s="1255"/>
      <c r="CP53" s="1255"/>
      <c r="CQ53" s="1255"/>
      <c r="CR53" s="1255"/>
      <c r="CS53" s="1255"/>
      <c r="CT53" s="1255"/>
      <c r="CU53" s="1255"/>
      <c r="CV53" s="1255">
        <v>67</v>
      </c>
      <c r="CW53" s="1255"/>
      <c r="CX53" s="1255"/>
      <c r="CY53" s="1255"/>
      <c r="CZ53" s="1255"/>
      <c r="DA53" s="1255"/>
      <c r="DB53" s="1255"/>
      <c r="DC53" s="1255"/>
    </row>
    <row r="54" spans="1:109" ht="13" x14ac:dyDescent="0.2">
      <c r="A54" s="379"/>
      <c r="B54" s="371"/>
      <c r="G54" s="1270"/>
      <c r="H54" s="1270"/>
      <c r="I54" s="1253"/>
      <c r="J54" s="1253"/>
      <c r="K54" s="1260"/>
      <c r="L54" s="1260"/>
      <c r="M54" s="1260"/>
      <c r="N54" s="1260"/>
      <c r="AM54" s="380"/>
      <c r="AN54" s="1258"/>
      <c r="AO54" s="1258"/>
      <c r="AP54" s="1258"/>
      <c r="AQ54" s="1258"/>
      <c r="AR54" s="1258"/>
      <c r="AS54" s="1258"/>
      <c r="AT54" s="1258"/>
      <c r="AU54" s="1258"/>
      <c r="AV54" s="1258"/>
      <c r="AW54" s="1258"/>
      <c r="AX54" s="1258"/>
      <c r="AY54" s="1258"/>
      <c r="AZ54" s="1258"/>
      <c r="BA54" s="1258"/>
      <c r="BB54" s="1258"/>
      <c r="BC54" s="1258"/>
      <c r="BD54" s="1258"/>
      <c r="BE54" s="1258"/>
      <c r="BF54" s="1258"/>
      <c r="BG54" s="1258"/>
      <c r="BH54" s="1258"/>
      <c r="BI54" s="1258"/>
      <c r="BJ54" s="1258"/>
      <c r="BK54" s="1258"/>
      <c r="BL54" s="1258"/>
      <c r="BM54" s="1258"/>
      <c r="BN54" s="1258"/>
      <c r="BO54" s="1258"/>
      <c r="BP54" s="1255"/>
      <c r="BQ54" s="1255"/>
      <c r="BR54" s="1255"/>
      <c r="BS54" s="1255"/>
      <c r="BT54" s="1255"/>
      <c r="BU54" s="1255"/>
      <c r="BV54" s="1255"/>
      <c r="BW54" s="1255"/>
      <c r="BX54" s="1255"/>
      <c r="BY54" s="1255"/>
      <c r="BZ54" s="1255"/>
      <c r="CA54" s="1255"/>
      <c r="CB54" s="1255"/>
      <c r="CC54" s="1255"/>
      <c r="CD54" s="1255"/>
      <c r="CE54" s="1255"/>
      <c r="CF54" s="1255"/>
      <c r="CG54" s="1255"/>
      <c r="CH54" s="1255"/>
      <c r="CI54" s="1255"/>
      <c r="CJ54" s="1255"/>
      <c r="CK54" s="1255"/>
      <c r="CL54" s="1255"/>
      <c r="CM54" s="1255"/>
      <c r="CN54" s="1255"/>
      <c r="CO54" s="1255"/>
      <c r="CP54" s="1255"/>
      <c r="CQ54" s="1255"/>
      <c r="CR54" s="1255"/>
      <c r="CS54" s="1255"/>
      <c r="CT54" s="1255"/>
      <c r="CU54" s="1255"/>
      <c r="CV54" s="1255"/>
      <c r="CW54" s="1255"/>
      <c r="CX54" s="1255"/>
      <c r="CY54" s="1255"/>
      <c r="CZ54" s="1255"/>
      <c r="DA54" s="1255"/>
      <c r="DB54" s="1255"/>
      <c r="DC54" s="1255"/>
    </row>
    <row r="55" spans="1:109" ht="13" x14ac:dyDescent="0.2">
      <c r="A55" s="379"/>
      <c r="B55" s="371"/>
      <c r="G55" s="1253"/>
      <c r="H55" s="1253"/>
      <c r="I55" s="1253"/>
      <c r="J55" s="1253"/>
      <c r="K55" s="1260"/>
      <c r="L55" s="1260"/>
      <c r="M55" s="1260"/>
      <c r="N55" s="1260"/>
      <c r="AN55" s="1259" t="s">
        <v>615</v>
      </c>
      <c r="AO55" s="1259"/>
      <c r="AP55" s="1259"/>
      <c r="AQ55" s="1259"/>
      <c r="AR55" s="1259"/>
      <c r="AS55" s="1259"/>
      <c r="AT55" s="1259"/>
      <c r="AU55" s="1259"/>
      <c r="AV55" s="1259"/>
      <c r="AW55" s="1259"/>
      <c r="AX55" s="1259"/>
      <c r="AY55" s="1259"/>
      <c r="AZ55" s="1259"/>
      <c r="BA55" s="1259"/>
      <c r="BB55" s="1258" t="s">
        <v>613</v>
      </c>
      <c r="BC55" s="1258"/>
      <c r="BD55" s="1258"/>
      <c r="BE55" s="1258"/>
      <c r="BF55" s="1258"/>
      <c r="BG55" s="1258"/>
      <c r="BH55" s="1258"/>
      <c r="BI55" s="1258"/>
      <c r="BJ55" s="1258"/>
      <c r="BK55" s="1258"/>
      <c r="BL55" s="1258"/>
      <c r="BM55" s="1258"/>
      <c r="BN55" s="1258"/>
      <c r="BO55" s="1258"/>
      <c r="BP55" s="1255">
        <v>34</v>
      </c>
      <c r="BQ55" s="1255"/>
      <c r="BR55" s="1255"/>
      <c r="BS55" s="1255"/>
      <c r="BT55" s="1255"/>
      <c r="BU55" s="1255"/>
      <c r="BV55" s="1255"/>
      <c r="BW55" s="1255"/>
      <c r="BX55" s="1255">
        <v>33.9</v>
      </c>
      <c r="BY55" s="1255"/>
      <c r="BZ55" s="1255"/>
      <c r="CA55" s="1255"/>
      <c r="CB55" s="1255"/>
      <c r="CC55" s="1255"/>
      <c r="CD55" s="1255"/>
      <c r="CE55" s="1255"/>
      <c r="CF55" s="1255">
        <v>31.5</v>
      </c>
      <c r="CG55" s="1255"/>
      <c r="CH55" s="1255"/>
      <c r="CI55" s="1255"/>
      <c r="CJ55" s="1255"/>
      <c r="CK55" s="1255"/>
      <c r="CL55" s="1255"/>
      <c r="CM55" s="1255"/>
      <c r="CN55" s="1255">
        <v>23.4</v>
      </c>
      <c r="CO55" s="1255"/>
      <c r="CP55" s="1255"/>
      <c r="CQ55" s="1255"/>
      <c r="CR55" s="1255"/>
      <c r="CS55" s="1255"/>
      <c r="CT55" s="1255"/>
      <c r="CU55" s="1255"/>
      <c r="CV55" s="1255">
        <v>18.2</v>
      </c>
      <c r="CW55" s="1255"/>
      <c r="CX55" s="1255"/>
      <c r="CY55" s="1255"/>
      <c r="CZ55" s="1255"/>
      <c r="DA55" s="1255"/>
      <c r="DB55" s="1255"/>
      <c r="DC55" s="1255"/>
    </row>
    <row r="56" spans="1:109" ht="13" x14ac:dyDescent="0.2">
      <c r="A56" s="379"/>
      <c r="B56" s="371"/>
      <c r="G56" s="1253"/>
      <c r="H56" s="1253"/>
      <c r="I56" s="1253"/>
      <c r="J56" s="1253"/>
      <c r="K56" s="1260"/>
      <c r="L56" s="1260"/>
      <c r="M56" s="1260"/>
      <c r="N56" s="1260"/>
      <c r="AN56" s="1259"/>
      <c r="AO56" s="1259"/>
      <c r="AP56" s="1259"/>
      <c r="AQ56" s="1259"/>
      <c r="AR56" s="1259"/>
      <c r="AS56" s="1259"/>
      <c r="AT56" s="1259"/>
      <c r="AU56" s="1259"/>
      <c r="AV56" s="1259"/>
      <c r="AW56" s="1259"/>
      <c r="AX56" s="1259"/>
      <c r="AY56" s="1259"/>
      <c r="AZ56" s="1259"/>
      <c r="BA56" s="1259"/>
      <c r="BB56" s="1258"/>
      <c r="BC56" s="1258"/>
      <c r="BD56" s="1258"/>
      <c r="BE56" s="1258"/>
      <c r="BF56" s="1258"/>
      <c r="BG56" s="1258"/>
      <c r="BH56" s="1258"/>
      <c r="BI56" s="1258"/>
      <c r="BJ56" s="1258"/>
      <c r="BK56" s="1258"/>
      <c r="BL56" s="1258"/>
      <c r="BM56" s="1258"/>
      <c r="BN56" s="1258"/>
      <c r="BO56" s="1258"/>
      <c r="BP56" s="1255"/>
      <c r="BQ56" s="1255"/>
      <c r="BR56" s="1255"/>
      <c r="BS56" s="1255"/>
      <c r="BT56" s="1255"/>
      <c r="BU56" s="1255"/>
      <c r="BV56" s="1255"/>
      <c r="BW56" s="1255"/>
      <c r="BX56" s="1255"/>
      <c r="BY56" s="1255"/>
      <c r="BZ56" s="1255"/>
      <c r="CA56" s="1255"/>
      <c r="CB56" s="1255"/>
      <c r="CC56" s="1255"/>
      <c r="CD56" s="1255"/>
      <c r="CE56" s="1255"/>
      <c r="CF56" s="1255"/>
      <c r="CG56" s="1255"/>
      <c r="CH56" s="1255"/>
      <c r="CI56" s="1255"/>
      <c r="CJ56" s="1255"/>
      <c r="CK56" s="1255"/>
      <c r="CL56" s="1255"/>
      <c r="CM56" s="1255"/>
      <c r="CN56" s="1255"/>
      <c r="CO56" s="1255"/>
      <c r="CP56" s="1255"/>
      <c r="CQ56" s="1255"/>
      <c r="CR56" s="1255"/>
      <c r="CS56" s="1255"/>
      <c r="CT56" s="1255"/>
      <c r="CU56" s="1255"/>
      <c r="CV56" s="1255"/>
      <c r="CW56" s="1255"/>
      <c r="CX56" s="1255"/>
      <c r="CY56" s="1255"/>
      <c r="CZ56" s="1255"/>
      <c r="DA56" s="1255"/>
      <c r="DB56" s="1255"/>
      <c r="DC56" s="1255"/>
    </row>
    <row r="57" spans="1:109" s="379" customFormat="1" ht="13" x14ac:dyDescent="0.2">
      <c r="B57" s="383"/>
      <c r="G57" s="1253"/>
      <c r="H57" s="1253"/>
      <c r="I57" s="1256"/>
      <c r="J57" s="1256"/>
      <c r="K57" s="1260"/>
      <c r="L57" s="1260"/>
      <c r="M57" s="1260"/>
      <c r="N57" s="1260"/>
      <c r="AM57" s="365"/>
      <c r="AN57" s="1259"/>
      <c r="AO57" s="1259"/>
      <c r="AP57" s="1259"/>
      <c r="AQ57" s="1259"/>
      <c r="AR57" s="1259"/>
      <c r="AS57" s="1259"/>
      <c r="AT57" s="1259"/>
      <c r="AU57" s="1259"/>
      <c r="AV57" s="1259"/>
      <c r="AW57" s="1259"/>
      <c r="AX57" s="1259"/>
      <c r="AY57" s="1259"/>
      <c r="AZ57" s="1259"/>
      <c r="BA57" s="1259"/>
      <c r="BB57" s="1258" t="s">
        <v>614</v>
      </c>
      <c r="BC57" s="1258"/>
      <c r="BD57" s="1258"/>
      <c r="BE57" s="1258"/>
      <c r="BF57" s="1258"/>
      <c r="BG57" s="1258"/>
      <c r="BH57" s="1258"/>
      <c r="BI57" s="1258"/>
      <c r="BJ57" s="1258"/>
      <c r="BK57" s="1258"/>
      <c r="BL57" s="1258"/>
      <c r="BM57" s="1258"/>
      <c r="BN57" s="1258"/>
      <c r="BO57" s="1258"/>
      <c r="BP57" s="1255">
        <v>61.1</v>
      </c>
      <c r="BQ57" s="1255"/>
      <c r="BR57" s="1255"/>
      <c r="BS57" s="1255"/>
      <c r="BT57" s="1255"/>
      <c r="BU57" s="1255"/>
      <c r="BV57" s="1255"/>
      <c r="BW57" s="1255"/>
      <c r="BX57" s="1255">
        <v>61.9</v>
      </c>
      <c r="BY57" s="1255"/>
      <c r="BZ57" s="1255"/>
      <c r="CA57" s="1255"/>
      <c r="CB57" s="1255"/>
      <c r="CC57" s="1255"/>
      <c r="CD57" s="1255"/>
      <c r="CE57" s="1255"/>
      <c r="CF57" s="1255">
        <v>62.7</v>
      </c>
      <c r="CG57" s="1255"/>
      <c r="CH57" s="1255"/>
      <c r="CI57" s="1255"/>
      <c r="CJ57" s="1255"/>
      <c r="CK57" s="1255"/>
      <c r="CL57" s="1255"/>
      <c r="CM57" s="1255"/>
      <c r="CN57" s="1255">
        <v>63.9</v>
      </c>
      <c r="CO57" s="1255"/>
      <c r="CP57" s="1255"/>
      <c r="CQ57" s="1255"/>
      <c r="CR57" s="1255"/>
      <c r="CS57" s="1255"/>
      <c r="CT57" s="1255"/>
      <c r="CU57" s="1255"/>
      <c r="CV57" s="1255">
        <v>64.8</v>
      </c>
      <c r="CW57" s="1255"/>
      <c r="CX57" s="1255"/>
      <c r="CY57" s="1255"/>
      <c r="CZ57" s="1255"/>
      <c r="DA57" s="1255"/>
      <c r="DB57" s="1255"/>
      <c r="DC57" s="1255"/>
      <c r="DD57" s="384"/>
      <c r="DE57" s="383"/>
    </row>
    <row r="58" spans="1:109" s="379" customFormat="1" ht="13" x14ac:dyDescent="0.2">
      <c r="A58" s="365"/>
      <c r="B58" s="383"/>
      <c r="G58" s="1253"/>
      <c r="H58" s="1253"/>
      <c r="I58" s="1256"/>
      <c r="J58" s="1256"/>
      <c r="K58" s="1260"/>
      <c r="L58" s="1260"/>
      <c r="M58" s="1260"/>
      <c r="N58" s="1260"/>
      <c r="AM58" s="365"/>
      <c r="AN58" s="1259"/>
      <c r="AO58" s="1259"/>
      <c r="AP58" s="1259"/>
      <c r="AQ58" s="1259"/>
      <c r="AR58" s="1259"/>
      <c r="AS58" s="1259"/>
      <c r="AT58" s="1259"/>
      <c r="AU58" s="1259"/>
      <c r="AV58" s="1259"/>
      <c r="AW58" s="1259"/>
      <c r="AX58" s="1259"/>
      <c r="AY58" s="1259"/>
      <c r="AZ58" s="1259"/>
      <c r="BA58" s="1259"/>
      <c r="BB58" s="1258"/>
      <c r="BC58" s="1258"/>
      <c r="BD58" s="1258"/>
      <c r="BE58" s="1258"/>
      <c r="BF58" s="1258"/>
      <c r="BG58" s="1258"/>
      <c r="BH58" s="1258"/>
      <c r="BI58" s="1258"/>
      <c r="BJ58" s="1258"/>
      <c r="BK58" s="1258"/>
      <c r="BL58" s="1258"/>
      <c r="BM58" s="1258"/>
      <c r="BN58" s="1258"/>
      <c r="BO58" s="1258"/>
      <c r="BP58" s="1255"/>
      <c r="BQ58" s="1255"/>
      <c r="BR58" s="1255"/>
      <c r="BS58" s="1255"/>
      <c r="BT58" s="1255"/>
      <c r="BU58" s="1255"/>
      <c r="BV58" s="1255"/>
      <c r="BW58" s="1255"/>
      <c r="BX58" s="1255"/>
      <c r="BY58" s="1255"/>
      <c r="BZ58" s="1255"/>
      <c r="CA58" s="1255"/>
      <c r="CB58" s="1255"/>
      <c r="CC58" s="1255"/>
      <c r="CD58" s="1255"/>
      <c r="CE58" s="1255"/>
      <c r="CF58" s="1255"/>
      <c r="CG58" s="1255"/>
      <c r="CH58" s="1255"/>
      <c r="CI58" s="1255"/>
      <c r="CJ58" s="1255"/>
      <c r="CK58" s="1255"/>
      <c r="CL58" s="1255"/>
      <c r="CM58" s="1255"/>
      <c r="CN58" s="1255"/>
      <c r="CO58" s="1255"/>
      <c r="CP58" s="1255"/>
      <c r="CQ58" s="1255"/>
      <c r="CR58" s="1255"/>
      <c r="CS58" s="1255"/>
      <c r="CT58" s="1255"/>
      <c r="CU58" s="1255"/>
      <c r="CV58" s="1255"/>
      <c r="CW58" s="1255"/>
      <c r="CX58" s="1255"/>
      <c r="CY58" s="1255"/>
      <c r="CZ58" s="1255"/>
      <c r="DA58" s="1255"/>
      <c r="DB58" s="1255"/>
      <c r="DC58" s="1255"/>
      <c r="DD58" s="384"/>
      <c r="DE58" s="383"/>
    </row>
    <row r="59" spans="1:109" s="379" customFormat="1" ht="13" x14ac:dyDescent="0.2">
      <c r="A59" s="365"/>
      <c r="B59" s="383"/>
      <c r="K59" s="385"/>
      <c r="L59" s="385"/>
      <c r="M59" s="385"/>
      <c r="N59" s="385"/>
      <c r="AQ59" s="385"/>
      <c r="AR59" s="385"/>
      <c r="AS59" s="385"/>
      <c r="AT59" s="385"/>
      <c r="BC59" s="385"/>
      <c r="BD59" s="385"/>
      <c r="BE59" s="385"/>
      <c r="BF59" s="385"/>
      <c r="BO59" s="385"/>
      <c r="BP59" s="385"/>
      <c r="BQ59" s="385"/>
      <c r="BR59" s="385"/>
      <c r="CA59" s="385"/>
      <c r="CB59" s="385"/>
      <c r="CC59" s="385"/>
      <c r="CD59" s="385"/>
      <c r="CM59" s="385"/>
      <c r="CN59" s="385"/>
      <c r="CO59" s="385"/>
      <c r="CP59" s="385"/>
      <c r="CY59" s="385"/>
      <c r="CZ59" s="385"/>
      <c r="DA59" s="385"/>
      <c r="DB59" s="385"/>
      <c r="DC59" s="385"/>
      <c r="DD59" s="384"/>
      <c r="DE59" s="383"/>
    </row>
    <row r="60" spans="1:109" s="379" customFormat="1" ht="13" x14ac:dyDescent="0.2">
      <c r="A60" s="365"/>
      <c r="B60" s="383"/>
      <c r="K60" s="385"/>
      <c r="L60" s="385"/>
      <c r="M60" s="385"/>
      <c r="N60" s="385"/>
      <c r="AQ60" s="385"/>
      <c r="AR60" s="385"/>
      <c r="AS60" s="385"/>
      <c r="AT60" s="385"/>
      <c r="BC60" s="385"/>
      <c r="BD60" s="385"/>
      <c r="BE60" s="385"/>
      <c r="BF60" s="385"/>
      <c r="BO60" s="385"/>
      <c r="BP60" s="385"/>
      <c r="BQ60" s="385"/>
      <c r="BR60" s="385"/>
      <c r="CA60" s="385"/>
      <c r="CB60" s="385"/>
      <c r="CC60" s="385"/>
      <c r="CD60" s="385"/>
      <c r="CM60" s="385"/>
      <c r="CN60" s="385"/>
      <c r="CO60" s="385"/>
      <c r="CP60" s="385"/>
      <c r="CY60" s="385"/>
      <c r="CZ60" s="385"/>
      <c r="DA60" s="385"/>
      <c r="DB60" s="385"/>
      <c r="DC60" s="385"/>
      <c r="DD60" s="384"/>
      <c r="DE60" s="383"/>
    </row>
    <row r="61" spans="1:109" s="379" customFormat="1" ht="13" x14ac:dyDescent="0.2">
      <c r="A61" s="365"/>
      <c r="B61" s="386"/>
      <c r="C61" s="387"/>
      <c r="D61" s="387"/>
      <c r="E61" s="387"/>
      <c r="F61" s="387"/>
      <c r="G61" s="387"/>
      <c r="H61" s="387"/>
      <c r="I61" s="387"/>
      <c r="J61" s="387"/>
      <c r="K61" s="387"/>
      <c r="L61" s="387"/>
      <c r="M61" s="388"/>
      <c r="N61" s="388"/>
      <c r="O61" s="387"/>
      <c r="P61" s="387"/>
      <c r="Q61" s="387"/>
      <c r="R61" s="387"/>
      <c r="S61" s="387"/>
      <c r="T61" s="387"/>
      <c r="U61" s="387"/>
      <c r="V61" s="387"/>
      <c r="W61" s="387"/>
      <c r="X61" s="387"/>
      <c r="Y61" s="387"/>
      <c r="Z61" s="387"/>
      <c r="AA61" s="387"/>
      <c r="AB61" s="387"/>
      <c r="AC61" s="387"/>
      <c r="AD61" s="387"/>
      <c r="AE61" s="387"/>
      <c r="AF61" s="387"/>
      <c r="AG61" s="387"/>
      <c r="AH61" s="387"/>
      <c r="AI61" s="387"/>
      <c r="AJ61" s="387"/>
      <c r="AK61" s="387"/>
      <c r="AL61" s="387"/>
      <c r="AM61" s="387"/>
      <c r="AN61" s="387"/>
      <c r="AO61" s="387"/>
      <c r="AP61" s="387"/>
      <c r="AQ61" s="387"/>
      <c r="AR61" s="387"/>
      <c r="AS61" s="388"/>
      <c r="AT61" s="388"/>
      <c r="AU61" s="387"/>
      <c r="AV61" s="387"/>
      <c r="AW61" s="387"/>
      <c r="AX61" s="387"/>
      <c r="AY61" s="387"/>
      <c r="AZ61" s="387"/>
      <c r="BA61" s="387"/>
      <c r="BB61" s="387"/>
      <c r="BC61" s="387"/>
      <c r="BD61" s="387"/>
      <c r="BE61" s="388"/>
      <c r="BF61" s="388"/>
      <c r="BG61" s="387"/>
      <c r="BH61" s="387"/>
      <c r="BI61" s="387"/>
      <c r="BJ61" s="387"/>
      <c r="BK61" s="387"/>
      <c r="BL61" s="387"/>
      <c r="BM61" s="387"/>
      <c r="BN61" s="387"/>
      <c r="BO61" s="387"/>
      <c r="BP61" s="387"/>
      <c r="BQ61" s="388"/>
      <c r="BR61" s="388"/>
      <c r="BS61" s="387"/>
      <c r="BT61" s="387"/>
      <c r="BU61" s="387"/>
      <c r="BV61" s="387"/>
      <c r="BW61" s="387"/>
      <c r="BX61" s="387"/>
      <c r="BY61" s="387"/>
      <c r="BZ61" s="387"/>
      <c r="CA61" s="387"/>
      <c r="CB61" s="387"/>
      <c r="CC61" s="388"/>
      <c r="CD61" s="388"/>
      <c r="CE61" s="387"/>
      <c r="CF61" s="387"/>
      <c r="CG61" s="387"/>
      <c r="CH61" s="387"/>
      <c r="CI61" s="387"/>
      <c r="CJ61" s="387"/>
      <c r="CK61" s="387"/>
      <c r="CL61" s="387"/>
      <c r="CM61" s="387"/>
      <c r="CN61" s="387"/>
      <c r="CO61" s="388"/>
      <c r="CP61" s="388"/>
      <c r="CQ61" s="387"/>
      <c r="CR61" s="387"/>
      <c r="CS61" s="387"/>
      <c r="CT61" s="387"/>
      <c r="CU61" s="387"/>
      <c r="CV61" s="387"/>
      <c r="CW61" s="387"/>
      <c r="CX61" s="387"/>
      <c r="CY61" s="387"/>
      <c r="CZ61" s="387"/>
      <c r="DA61" s="388"/>
      <c r="DB61" s="388"/>
      <c r="DC61" s="388"/>
      <c r="DD61" s="389"/>
      <c r="DE61" s="383"/>
    </row>
    <row r="62" spans="1:109" ht="13" x14ac:dyDescent="0.2">
      <c r="B62" s="376"/>
      <c r="C62" s="376"/>
      <c r="D62" s="376"/>
      <c r="E62" s="376"/>
      <c r="F62" s="376"/>
      <c r="G62" s="376"/>
      <c r="H62" s="376"/>
      <c r="I62" s="376"/>
      <c r="J62" s="376"/>
      <c r="K62" s="376"/>
      <c r="L62" s="376"/>
      <c r="M62" s="376"/>
      <c r="N62" s="376"/>
      <c r="O62" s="376"/>
      <c r="P62" s="376"/>
      <c r="Q62" s="376"/>
      <c r="R62" s="376"/>
      <c r="S62" s="376"/>
      <c r="T62" s="376"/>
      <c r="U62" s="376"/>
      <c r="V62" s="376"/>
      <c r="W62" s="376"/>
      <c r="X62" s="376"/>
      <c r="Y62" s="376"/>
      <c r="Z62" s="376"/>
      <c r="AA62" s="376"/>
      <c r="AB62" s="376"/>
      <c r="AC62" s="376"/>
      <c r="AD62" s="376"/>
      <c r="AE62" s="376"/>
      <c r="AF62" s="376"/>
      <c r="AG62" s="376"/>
      <c r="AH62" s="376"/>
      <c r="AI62" s="376"/>
      <c r="AJ62" s="376"/>
      <c r="AK62" s="376"/>
      <c r="AL62" s="376"/>
      <c r="AM62" s="376"/>
      <c r="AN62" s="376"/>
      <c r="AO62" s="376"/>
      <c r="AP62" s="376"/>
      <c r="AQ62" s="376"/>
      <c r="AR62" s="376"/>
      <c r="AS62" s="376"/>
      <c r="AT62" s="376"/>
      <c r="AU62" s="376"/>
      <c r="AV62" s="376"/>
      <c r="AW62" s="376"/>
      <c r="AX62" s="376"/>
      <c r="AY62" s="376"/>
      <c r="AZ62" s="376"/>
      <c r="BA62" s="376"/>
      <c r="BB62" s="376"/>
      <c r="BC62" s="376"/>
      <c r="BD62" s="376"/>
      <c r="BE62" s="376"/>
      <c r="BF62" s="376"/>
      <c r="BG62" s="376"/>
      <c r="BH62" s="376"/>
      <c r="BI62" s="376"/>
      <c r="BJ62" s="376"/>
      <c r="BK62" s="376"/>
      <c r="BL62" s="376"/>
      <c r="BM62" s="376"/>
      <c r="BN62" s="376"/>
      <c r="BO62" s="376"/>
      <c r="BP62" s="376"/>
      <c r="BQ62" s="376"/>
      <c r="BR62" s="376"/>
      <c r="BS62" s="376"/>
      <c r="BT62" s="376"/>
      <c r="BU62" s="376"/>
      <c r="BV62" s="376"/>
      <c r="BW62" s="376"/>
      <c r="BX62" s="376"/>
      <c r="BY62" s="376"/>
      <c r="BZ62" s="376"/>
      <c r="CA62" s="376"/>
      <c r="CB62" s="376"/>
      <c r="CC62" s="376"/>
      <c r="CD62" s="376"/>
      <c r="CE62" s="376"/>
      <c r="CF62" s="376"/>
      <c r="CG62" s="376"/>
      <c r="CH62" s="376"/>
      <c r="CI62" s="376"/>
      <c r="CJ62" s="376"/>
      <c r="CK62" s="376"/>
      <c r="CL62" s="376"/>
      <c r="CM62" s="376"/>
      <c r="CN62" s="376"/>
      <c r="CO62" s="376"/>
      <c r="CP62" s="376"/>
      <c r="CQ62" s="376"/>
      <c r="CR62" s="376"/>
      <c r="CS62" s="376"/>
      <c r="CT62" s="376"/>
      <c r="CU62" s="376"/>
      <c r="CV62" s="376"/>
      <c r="CW62" s="376"/>
      <c r="CX62" s="376"/>
      <c r="CY62" s="376"/>
      <c r="CZ62" s="376"/>
      <c r="DA62" s="376"/>
      <c r="DB62" s="376"/>
      <c r="DC62" s="376"/>
      <c r="DD62" s="376"/>
      <c r="DE62" s="365"/>
    </row>
    <row r="63" spans="1:109" ht="16.5" x14ac:dyDescent="0.2">
      <c r="B63" s="390" t="s">
        <v>616</v>
      </c>
    </row>
    <row r="64" spans="1:109" ht="13" x14ac:dyDescent="0.2">
      <c r="B64" s="371"/>
      <c r="G64" s="378"/>
      <c r="I64" s="391"/>
      <c r="J64" s="391"/>
      <c r="K64" s="391"/>
      <c r="L64" s="391"/>
      <c r="M64" s="391"/>
      <c r="N64" s="392"/>
      <c r="AM64" s="378"/>
      <c r="AN64" s="378" t="s">
        <v>610</v>
      </c>
      <c r="AP64" s="379"/>
      <c r="AQ64" s="379"/>
      <c r="AR64" s="379"/>
      <c r="AY64" s="378"/>
      <c r="BA64" s="379"/>
      <c r="BB64" s="379"/>
      <c r="BC64" s="379"/>
      <c r="BK64" s="378"/>
      <c r="BM64" s="379"/>
      <c r="BN64" s="379"/>
      <c r="BO64" s="379"/>
      <c r="BW64" s="378"/>
      <c r="BY64" s="379"/>
      <c r="BZ64" s="379"/>
      <c r="CA64" s="379"/>
      <c r="CI64" s="378"/>
      <c r="CK64" s="379"/>
      <c r="CL64" s="379"/>
      <c r="CM64" s="379"/>
      <c r="CU64" s="378"/>
      <c r="CW64" s="379"/>
      <c r="CX64" s="379"/>
      <c r="CY64" s="379"/>
    </row>
    <row r="65" spans="2:107" ht="13" x14ac:dyDescent="0.2">
      <c r="B65" s="371"/>
      <c r="AN65" s="1261" t="s">
        <v>619</v>
      </c>
      <c r="AO65" s="1262"/>
      <c r="AP65" s="1262"/>
      <c r="AQ65" s="1262"/>
      <c r="AR65" s="1262"/>
      <c r="AS65" s="1262"/>
      <c r="AT65" s="1262"/>
      <c r="AU65" s="1262"/>
      <c r="AV65" s="1262"/>
      <c r="AW65" s="1262"/>
      <c r="AX65" s="1262"/>
      <c r="AY65" s="1262"/>
      <c r="AZ65" s="1262"/>
      <c r="BA65" s="1262"/>
      <c r="BB65" s="1262"/>
      <c r="BC65" s="1262"/>
      <c r="BD65" s="1262"/>
      <c r="BE65" s="1262"/>
      <c r="BF65" s="1262"/>
      <c r="BG65" s="1262"/>
      <c r="BH65" s="1262"/>
      <c r="BI65" s="1262"/>
      <c r="BJ65" s="1262"/>
      <c r="BK65" s="1262"/>
      <c r="BL65" s="1262"/>
      <c r="BM65" s="1262"/>
      <c r="BN65" s="1262"/>
      <c r="BO65" s="1262"/>
      <c r="BP65" s="1262"/>
      <c r="BQ65" s="1262"/>
      <c r="BR65" s="1262"/>
      <c r="BS65" s="1262"/>
      <c r="BT65" s="1262"/>
      <c r="BU65" s="1262"/>
      <c r="BV65" s="1262"/>
      <c r="BW65" s="1262"/>
      <c r="BX65" s="1262"/>
      <c r="BY65" s="1262"/>
      <c r="BZ65" s="1262"/>
      <c r="CA65" s="1262"/>
      <c r="CB65" s="1262"/>
      <c r="CC65" s="1262"/>
      <c r="CD65" s="1262"/>
      <c r="CE65" s="1262"/>
      <c r="CF65" s="1262"/>
      <c r="CG65" s="1262"/>
      <c r="CH65" s="1262"/>
      <c r="CI65" s="1262"/>
      <c r="CJ65" s="1262"/>
      <c r="CK65" s="1262"/>
      <c r="CL65" s="1262"/>
      <c r="CM65" s="1262"/>
      <c r="CN65" s="1262"/>
      <c r="CO65" s="1262"/>
      <c r="CP65" s="1262"/>
      <c r="CQ65" s="1262"/>
      <c r="CR65" s="1262"/>
      <c r="CS65" s="1262"/>
      <c r="CT65" s="1262"/>
      <c r="CU65" s="1262"/>
      <c r="CV65" s="1262"/>
      <c r="CW65" s="1262"/>
      <c r="CX65" s="1262"/>
      <c r="CY65" s="1262"/>
      <c r="CZ65" s="1262"/>
      <c r="DA65" s="1262"/>
      <c r="DB65" s="1262"/>
      <c r="DC65" s="1263"/>
    </row>
    <row r="66" spans="2:107" ht="13" x14ac:dyDescent="0.2">
      <c r="B66" s="371"/>
      <c r="AN66" s="1264"/>
      <c r="AO66" s="1265"/>
      <c r="AP66" s="1265"/>
      <c r="AQ66" s="1265"/>
      <c r="AR66" s="1265"/>
      <c r="AS66" s="1265"/>
      <c r="AT66" s="1265"/>
      <c r="AU66" s="1265"/>
      <c r="AV66" s="1265"/>
      <c r="AW66" s="1265"/>
      <c r="AX66" s="1265"/>
      <c r="AY66" s="1265"/>
      <c r="AZ66" s="1265"/>
      <c r="BA66" s="1265"/>
      <c r="BB66" s="1265"/>
      <c r="BC66" s="1265"/>
      <c r="BD66" s="1265"/>
      <c r="BE66" s="1265"/>
      <c r="BF66" s="1265"/>
      <c r="BG66" s="1265"/>
      <c r="BH66" s="1265"/>
      <c r="BI66" s="1265"/>
      <c r="BJ66" s="1265"/>
      <c r="BK66" s="1265"/>
      <c r="BL66" s="1265"/>
      <c r="BM66" s="1265"/>
      <c r="BN66" s="1265"/>
      <c r="BO66" s="1265"/>
      <c r="BP66" s="1265"/>
      <c r="BQ66" s="1265"/>
      <c r="BR66" s="1265"/>
      <c r="BS66" s="1265"/>
      <c r="BT66" s="1265"/>
      <c r="BU66" s="1265"/>
      <c r="BV66" s="1265"/>
      <c r="BW66" s="1265"/>
      <c r="BX66" s="1265"/>
      <c r="BY66" s="1265"/>
      <c r="BZ66" s="1265"/>
      <c r="CA66" s="1265"/>
      <c r="CB66" s="1265"/>
      <c r="CC66" s="1265"/>
      <c r="CD66" s="1265"/>
      <c r="CE66" s="1265"/>
      <c r="CF66" s="1265"/>
      <c r="CG66" s="1265"/>
      <c r="CH66" s="1265"/>
      <c r="CI66" s="1265"/>
      <c r="CJ66" s="1265"/>
      <c r="CK66" s="1265"/>
      <c r="CL66" s="1265"/>
      <c r="CM66" s="1265"/>
      <c r="CN66" s="1265"/>
      <c r="CO66" s="1265"/>
      <c r="CP66" s="1265"/>
      <c r="CQ66" s="1265"/>
      <c r="CR66" s="1265"/>
      <c r="CS66" s="1265"/>
      <c r="CT66" s="1265"/>
      <c r="CU66" s="1265"/>
      <c r="CV66" s="1265"/>
      <c r="CW66" s="1265"/>
      <c r="CX66" s="1265"/>
      <c r="CY66" s="1265"/>
      <c r="CZ66" s="1265"/>
      <c r="DA66" s="1265"/>
      <c r="DB66" s="1265"/>
      <c r="DC66" s="1266"/>
    </row>
    <row r="67" spans="2:107" ht="13" x14ac:dyDescent="0.2">
      <c r="B67" s="371"/>
      <c r="AN67" s="1264"/>
      <c r="AO67" s="1265"/>
      <c r="AP67" s="1265"/>
      <c r="AQ67" s="1265"/>
      <c r="AR67" s="1265"/>
      <c r="AS67" s="1265"/>
      <c r="AT67" s="1265"/>
      <c r="AU67" s="1265"/>
      <c r="AV67" s="1265"/>
      <c r="AW67" s="1265"/>
      <c r="AX67" s="1265"/>
      <c r="AY67" s="1265"/>
      <c r="AZ67" s="1265"/>
      <c r="BA67" s="1265"/>
      <c r="BB67" s="1265"/>
      <c r="BC67" s="1265"/>
      <c r="BD67" s="1265"/>
      <c r="BE67" s="1265"/>
      <c r="BF67" s="1265"/>
      <c r="BG67" s="1265"/>
      <c r="BH67" s="1265"/>
      <c r="BI67" s="1265"/>
      <c r="BJ67" s="1265"/>
      <c r="BK67" s="1265"/>
      <c r="BL67" s="1265"/>
      <c r="BM67" s="1265"/>
      <c r="BN67" s="1265"/>
      <c r="BO67" s="1265"/>
      <c r="BP67" s="1265"/>
      <c r="BQ67" s="1265"/>
      <c r="BR67" s="1265"/>
      <c r="BS67" s="1265"/>
      <c r="BT67" s="1265"/>
      <c r="BU67" s="1265"/>
      <c r="BV67" s="1265"/>
      <c r="BW67" s="1265"/>
      <c r="BX67" s="1265"/>
      <c r="BY67" s="1265"/>
      <c r="BZ67" s="1265"/>
      <c r="CA67" s="1265"/>
      <c r="CB67" s="1265"/>
      <c r="CC67" s="1265"/>
      <c r="CD67" s="1265"/>
      <c r="CE67" s="1265"/>
      <c r="CF67" s="1265"/>
      <c r="CG67" s="1265"/>
      <c r="CH67" s="1265"/>
      <c r="CI67" s="1265"/>
      <c r="CJ67" s="1265"/>
      <c r="CK67" s="1265"/>
      <c r="CL67" s="1265"/>
      <c r="CM67" s="1265"/>
      <c r="CN67" s="1265"/>
      <c r="CO67" s="1265"/>
      <c r="CP67" s="1265"/>
      <c r="CQ67" s="1265"/>
      <c r="CR67" s="1265"/>
      <c r="CS67" s="1265"/>
      <c r="CT67" s="1265"/>
      <c r="CU67" s="1265"/>
      <c r="CV67" s="1265"/>
      <c r="CW67" s="1265"/>
      <c r="CX67" s="1265"/>
      <c r="CY67" s="1265"/>
      <c r="CZ67" s="1265"/>
      <c r="DA67" s="1265"/>
      <c r="DB67" s="1265"/>
      <c r="DC67" s="1266"/>
    </row>
    <row r="68" spans="2:107" ht="13" x14ac:dyDescent="0.2">
      <c r="B68" s="371"/>
      <c r="AN68" s="1264"/>
      <c r="AO68" s="1265"/>
      <c r="AP68" s="1265"/>
      <c r="AQ68" s="1265"/>
      <c r="AR68" s="1265"/>
      <c r="AS68" s="1265"/>
      <c r="AT68" s="1265"/>
      <c r="AU68" s="1265"/>
      <c r="AV68" s="1265"/>
      <c r="AW68" s="1265"/>
      <c r="AX68" s="1265"/>
      <c r="AY68" s="1265"/>
      <c r="AZ68" s="1265"/>
      <c r="BA68" s="1265"/>
      <c r="BB68" s="1265"/>
      <c r="BC68" s="1265"/>
      <c r="BD68" s="1265"/>
      <c r="BE68" s="1265"/>
      <c r="BF68" s="1265"/>
      <c r="BG68" s="1265"/>
      <c r="BH68" s="1265"/>
      <c r="BI68" s="1265"/>
      <c r="BJ68" s="1265"/>
      <c r="BK68" s="1265"/>
      <c r="BL68" s="1265"/>
      <c r="BM68" s="1265"/>
      <c r="BN68" s="1265"/>
      <c r="BO68" s="1265"/>
      <c r="BP68" s="1265"/>
      <c r="BQ68" s="1265"/>
      <c r="BR68" s="1265"/>
      <c r="BS68" s="1265"/>
      <c r="BT68" s="1265"/>
      <c r="BU68" s="1265"/>
      <c r="BV68" s="1265"/>
      <c r="BW68" s="1265"/>
      <c r="BX68" s="1265"/>
      <c r="BY68" s="1265"/>
      <c r="BZ68" s="1265"/>
      <c r="CA68" s="1265"/>
      <c r="CB68" s="1265"/>
      <c r="CC68" s="1265"/>
      <c r="CD68" s="1265"/>
      <c r="CE68" s="1265"/>
      <c r="CF68" s="1265"/>
      <c r="CG68" s="1265"/>
      <c r="CH68" s="1265"/>
      <c r="CI68" s="1265"/>
      <c r="CJ68" s="1265"/>
      <c r="CK68" s="1265"/>
      <c r="CL68" s="1265"/>
      <c r="CM68" s="1265"/>
      <c r="CN68" s="1265"/>
      <c r="CO68" s="1265"/>
      <c r="CP68" s="1265"/>
      <c r="CQ68" s="1265"/>
      <c r="CR68" s="1265"/>
      <c r="CS68" s="1265"/>
      <c r="CT68" s="1265"/>
      <c r="CU68" s="1265"/>
      <c r="CV68" s="1265"/>
      <c r="CW68" s="1265"/>
      <c r="CX68" s="1265"/>
      <c r="CY68" s="1265"/>
      <c r="CZ68" s="1265"/>
      <c r="DA68" s="1265"/>
      <c r="DB68" s="1265"/>
      <c r="DC68" s="1266"/>
    </row>
    <row r="69" spans="2:107" ht="13" x14ac:dyDescent="0.2">
      <c r="B69" s="371"/>
      <c r="AN69" s="1267"/>
      <c r="AO69" s="1268"/>
      <c r="AP69" s="1268"/>
      <c r="AQ69" s="1268"/>
      <c r="AR69" s="1268"/>
      <c r="AS69" s="1268"/>
      <c r="AT69" s="1268"/>
      <c r="AU69" s="1268"/>
      <c r="AV69" s="1268"/>
      <c r="AW69" s="1268"/>
      <c r="AX69" s="1268"/>
      <c r="AY69" s="1268"/>
      <c r="AZ69" s="1268"/>
      <c r="BA69" s="1268"/>
      <c r="BB69" s="1268"/>
      <c r="BC69" s="1268"/>
      <c r="BD69" s="1268"/>
      <c r="BE69" s="1268"/>
      <c r="BF69" s="1268"/>
      <c r="BG69" s="1268"/>
      <c r="BH69" s="1268"/>
      <c r="BI69" s="1268"/>
      <c r="BJ69" s="1268"/>
      <c r="BK69" s="1268"/>
      <c r="BL69" s="1268"/>
      <c r="BM69" s="1268"/>
      <c r="BN69" s="1268"/>
      <c r="BO69" s="1268"/>
      <c r="BP69" s="1268"/>
      <c r="BQ69" s="1268"/>
      <c r="BR69" s="1268"/>
      <c r="BS69" s="1268"/>
      <c r="BT69" s="1268"/>
      <c r="BU69" s="1268"/>
      <c r="BV69" s="1268"/>
      <c r="BW69" s="1268"/>
      <c r="BX69" s="1268"/>
      <c r="BY69" s="1268"/>
      <c r="BZ69" s="1268"/>
      <c r="CA69" s="1268"/>
      <c r="CB69" s="1268"/>
      <c r="CC69" s="1268"/>
      <c r="CD69" s="1268"/>
      <c r="CE69" s="1268"/>
      <c r="CF69" s="1268"/>
      <c r="CG69" s="1268"/>
      <c r="CH69" s="1268"/>
      <c r="CI69" s="1268"/>
      <c r="CJ69" s="1268"/>
      <c r="CK69" s="1268"/>
      <c r="CL69" s="1268"/>
      <c r="CM69" s="1268"/>
      <c r="CN69" s="1268"/>
      <c r="CO69" s="1268"/>
      <c r="CP69" s="1268"/>
      <c r="CQ69" s="1268"/>
      <c r="CR69" s="1268"/>
      <c r="CS69" s="1268"/>
      <c r="CT69" s="1268"/>
      <c r="CU69" s="1268"/>
      <c r="CV69" s="1268"/>
      <c r="CW69" s="1268"/>
      <c r="CX69" s="1268"/>
      <c r="CY69" s="1268"/>
      <c r="CZ69" s="1268"/>
      <c r="DA69" s="1268"/>
      <c r="DB69" s="1268"/>
      <c r="DC69" s="1269"/>
    </row>
    <row r="70" spans="2:107" ht="13" x14ac:dyDescent="0.2">
      <c r="B70" s="371"/>
      <c r="H70" s="393"/>
      <c r="I70" s="393"/>
      <c r="J70" s="394"/>
      <c r="K70" s="394"/>
      <c r="L70" s="395"/>
      <c r="M70" s="394"/>
      <c r="N70" s="395"/>
      <c r="AN70" s="380"/>
      <c r="AO70" s="380"/>
      <c r="AP70" s="380"/>
      <c r="AZ70" s="380"/>
      <c r="BA70" s="380"/>
      <c r="BB70" s="380"/>
      <c r="BL70" s="380"/>
      <c r="BM70" s="380"/>
      <c r="BN70" s="380"/>
      <c r="BX70" s="380"/>
      <c r="BY70" s="380"/>
      <c r="BZ70" s="380"/>
      <c r="CJ70" s="380"/>
      <c r="CK70" s="380"/>
      <c r="CL70" s="380"/>
      <c r="CV70" s="380"/>
      <c r="CW70" s="380"/>
      <c r="CX70" s="380"/>
    </row>
    <row r="71" spans="2:107" ht="13" x14ac:dyDescent="0.2">
      <c r="B71" s="371"/>
      <c r="G71" s="396"/>
      <c r="I71" s="397"/>
      <c r="J71" s="394"/>
      <c r="K71" s="394"/>
      <c r="L71" s="395"/>
      <c r="M71" s="394"/>
      <c r="N71" s="395"/>
      <c r="AM71" s="396"/>
      <c r="AN71" s="365" t="s">
        <v>611</v>
      </c>
    </row>
    <row r="72" spans="2:107" ht="13" x14ac:dyDescent="0.2">
      <c r="B72" s="371"/>
      <c r="G72" s="1253"/>
      <c r="H72" s="1253"/>
      <c r="I72" s="1253"/>
      <c r="J72" s="1253"/>
      <c r="K72" s="381"/>
      <c r="L72" s="381"/>
      <c r="M72" s="382"/>
      <c r="N72" s="382"/>
      <c r="AN72" s="1271"/>
      <c r="AO72" s="1272"/>
      <c r="AP72" s="1272"/>
      <c r="AQ72" s="1272"/>
      <c r="AR72" s="1272"/>
      <c r="AS72" s="1272"/>
      <c r="AT72" s="1272"/>
      <c r="AU72" s="1272"/>
      <c r="AV72" s="1272"/>
      <c r="AW72" s="1272"/>
      <c r="AX72" s="1272"/>
      <c r="AY72" s="1272"/>
      <c r="AZ72" s="1272"/>
      <c r="BA72" s="1272"/>
      <c r="BB72" s="1272"/>
      <c r="BC72" s="1272"/>
      <c r="BD72" s="1272"/>
      <c r="BE72" s="1272"/>
      <c r="BF72" s="1272"/>
      <c r="BG72" s="1272"/>
      <c r="BH72" s="1272"/>
      <c r="BI72" s="1272"/>
      <c r="BJ72" s="1272"/>
      <c r="BK72" s="1272"/>
      <c r="BL72" s="1272"/>
      <c r="BM72" s="1272"/>
      <c r="BN72" s="1272"/>
      <c r="BO72" s="1273"/>
      <c r="BP72" s="1259" t="s">
        <v>560</v>
      </c>
      <c r="BQ72" s="1259"/>
      <c r="BR72" s="1259"/>
      <c r="BS72" s="1259"/>
      <c r="BT72" s="1259"/>
      <c r="BU72" s="1259"/>
      <c r="BV72" s="1259"/>
      <c r="BW72" s="1259"/>
      <c r="BX72" s="1259" t="s">
        <v>561</v>
      </c>
      <c r="BY72" s="1259"/>
      <c r="BZ72" s="1259"/>
      <c r="CA72" s="1259"/>
      <c r="CB72" s="1259"/>
      <c r="CC72" s="1259"/>
      <c r="CD72" s="1259"/>
      <c r="CE72" s="1259"/>
      <c r="CF72" s="1259" t="s">
        <v>562</v>
      </c>
      <c r="CG72" s="1259"/>
      <c r="CH72" s="1259"/>
      <c r="CI72" s="1259"/>
      <c r="CJ72" s="1259"/>
      <c r="CK72" s="1259"/>
      <c r="CL72" s="1259"/>
      <c r="CM72" s="1259"/>
      <c r="CN72" s="1259" t="s">
        <v>563</v>
      </c>
      <c r="CO72" s="1259"/>
      <c r="CP72" s="1259"/>
      <c r="CQ72" s="1259"/>
      <c r="CR72" s="1259"/>
      <c r="CS72" s="1259"/>
      <c r="CT72" s="1259"/>
      <c r="CU72" s="1259"/>
      <c r="CV72" s="1259" t="s">
        <v>564</v>
      </c>
      <c r="CW72" s="1259"/>
      <c r="CX72" s="1259"/>
      <c r="CY72" s="1259"/>
      <c r="CZ72" s="1259"/>
      <c r="DA72" s="1259"/>
      <c r="DB72" s="1259"/>
      <c r="DC72" s="1259"/>
    </row>
    <row r="73" spans="2:107" ht="13" x14ac:dyDescent="0.2">
      <c r="B73" s="371"/>
      <c r="G73" s="1270"/>
      <c r="H73" s="1270"/>
      <c r="I73" s="1270"/>
      <c r="J73" s="1270"/>
      <c r="K73" s="1254"/>
      <c r="L73" s="1254"/>
      <c r="M73" s="1254"/>
      <c r="N73" s="1254"/>
      <c r="AM73" s="380"/>
      <c r="AN73" s="1258" t="s">
        <v>612</v>
      </c>
      <c r="AO73" s="1258"/>
      <c r="AP73" s="1258"/>
      <c r="AQ73" s="1258"/>
      <c r="AR73" s="1258"/>
      <c r="AS73" s="1258"/>
      <c r="AT73" s="1258"/>
      <c r="AU73" s="1258"/>
      <c r="AV73" s="1258"/>
      <c r="AW73" s="1258"/>
      <c r="AX73" s="1258"/>
      <c r="AY73" s="1258"/>
      <c r="AZ73" s="1258"/>
      <c r="BA73" s="1258"/>
      <c r="BB73" s="1258" t="s">
        <v>613</v>
      </c>
      <c r="BC73" s="1258"/>
      <c r="BD73" s="1258"/>
      <c r="BE73" s="1258"/>
      <c r="BF73" s="1258"/>
      <c r="BG73" s="1258"/>
      <c r="BH73" s="1258"/>
      <c r="BI73" s="1258"/>
      <c r="BJ73" s="1258"/>
      <c r="BK73" s="1258"/>
      <c r="BL73" s="1258"/>
      <c r="BM73" s="1258"/>
      <c r="BN73" s="1258"/>
      <c r="BO73" s="1258"/>
      <c r="BP73" s="1255">
        <v>36.5</v>
      </c>
      <c r="BQ73" s="1255"/>
      <c r="BR73" s="1255"/>
      <c r="BS73" s="1255"/>
      <c r="BT73" s="1255"/>
      <c r="BU73" s="1255"/>
      <c r="BV73" s="1255"/>
      <c r="BW73" s="1255"/>
      <c r="BX73" s="1255">
        <v>31.4</v>
      </c>
      <c r="BY73" s="1255"/>
      <c r="BZ73" s="1255"/>
      <c r="CA73" s="1255"/>
      <c r="CB73" s="1255"/>
      <c r="CC73" s="1255"/>
      <c r="CD73" s="1255"/>
      <c r="CE73" s="1255"/>
      <c r="CF73" s="1255">
        <v>31.8</v>
      </c>
      <c r="CG73" s="1255"/>
      <c r="CH73" s="1255"/>
      <c r="CI73" s="1255"/>
      <c r="CJ73" s="1255"/>
      <c r="CK73" s="1255"/>
      <c r="CL73" s="1255"/>
      <c r="CM73" s="1255"/>
      <c r="CN73" s="1255">
        <v>22.2</v>
      </c>
      <c r="CO73" s="1255"/>
      <c r="CP73" s="1255"/>
      <c r="CQ73" s="1255"/>
      <c r="CR73" s="1255"/>
      <c r="CS73" s="1255"/>
      <c r="CT73" s="1255"/>
      <c r="CU73" s="1255"/>
      <c r="CV73" s="1255">
        <v>17.100000000000001</v>
      </c>
      <c r="CW73" s="1255"/>
      <c r="CX73" s="1255"/>
      <c r="CY73" s="1255"/>
      <c r="CZ73" s="1255"/>
      <c r="DA73" s="1255"/>
      <c r="DB73" s="1255"/>
      <c r="DC73" s="1255"/>
    </row>
    <row r="74" spans="2:107" ht="13" x14ac:dyDescent="0.2">
      <c r="B74" s="371"/>
      <c r="G74" s="1270"/>
      <c r="H74" s="1270"/>
      <c r="I74" s="1270"/>
      <c r="J74" s="1270"/>
      <c r="K74" s="1254"/>
      <c r="L74" s="1254"/>
      <c r="M74" s="1254"/>
      <c r="N74" s="1254"/>
      <c r="AM74" s="380"/>
      <c r="AN74" s="1258"/>
      <c r="AO74" s="1258"/>
      <c r="AP74" s="1258"/>
      <c r="AQ74" s="1258"/>
      <c r="AR74" s="1258"/>
      <c r="AS74" s="1258"/>
      <c r="AT74" s="1258"/>
      <c r="AU74" s="1258"/>
      <c r="AV74" s="1258"/>
      <c r="AW74" s="1258"/>
      <c r="AX74" s="1258"/>
      <c r="AY74" s="1258"/>
      <c r="AZ74" s="1258"/>
      <c r="BA74" s="1258"/>
      <c r="BB74" s="1258"/>
      <c r="BC74" s="1258"/>
      <c r="BD74" s="1258"/>
      <c r="BE74" s="1258"/>
      <c r="BF74" s="1258"/>
      <c r="BG74" s="1258"/>
      <c r="BH74" s="1258"/>
      <c r="BI74" s="1258"/>
      <c r="BJ74" s="1258"/>
      <c r="BK74" s="1258"/>
      <c r="BL74" s="1258"/>
      <c r="BM74" s="1258"/>
      <c r="BN74" s="1258"/>
      <c r="BO74" s="1258"/>
      <c r="BP74" s="1255"/>
      <c r="BQ74" s="1255"/>
      <c r="BR74" s="1255"/>
      <c r="BS74" s="1255"/>
      <c r="BT74" s="1255"/>
      <c r="BU74" s="1255"/>
      <c r="BV74" s="1255"/>
      <c r="BW74" s="1255"/>
      <c r="BX74" s="1255"/>
      <c r="BY74" s="1255"/>
      <c r="BZ74" s="1255"/>
      <c r="CA74" s="1255"/>
      <c r="CB74" s="1255"/>
      <c r="CC74" s="1255"/>
      <c r="CD74" s="1255"/>
      <c r="CE74" s="1255"/>
      <c r="CF74" s="1255"/>
      <c r="CG74" s="1255"/>
      <c r="CH74" s="1255"/>
      <c r="CI74" s="1255"/>
      <c r="CJ74" s="1255"/>
      <c r="CK74" s="1255"/>
      <c r="CL74" s="1255"/>
      <c r="CM74" s="1255"/>
      <c r="CN74" s="1255"/>
      <c r="CO74" s="1255"/>
      <c r="CP74" s="1255"/>
      <c r="CQ74" s="1255"/>
      <c r="CR74" s="1255"/>
      <c r="CS74" s="1255"/>
      <c r="CT74" s="1255"/>
      <c r="CU74" s="1255"/>
      <c r="CV74" s="1255"/>
      <c r="CW74" s="1255"/>
      <c r="CX74" s="1255"/>
      <c r="CY74" s="1255"/>
      <c r="CZ74" s="1255"/>
      <c r="DA74" s="1255"/>
      <c r="DB74" s="1255"/>
      <c r="DC74" s="1255"/>
    </row>
    <row r="75" spans="2:107" ht="13" x14ac:dyDescent="0.2">
      <c r="B75" s="371"/>
      <c r="G75" s="1270"/>
      <c r="H75" s="1270"/>
      <c r="I75" s="1253"/>
      <c r="J75" s="1253"/>
      <c r="K75" s="1260"/>
      <c r="L75" s="1260"/>
      <c r="M75" s="1260"/>
      <c r="N75" s="1260"/>
      <c r="AM75" s="380"/>
      <c r="AN75" s="1258"/>
      <c r="AO75" s="1258"/>
      <c r="AP75" s="1258"/>
      <c r="AQ75" s="1258"/>
      <c r="AR75" s="1258"/>
      <c r="AS75" s="1258"/>
      <c r="AT75" s="1258"/>
      <c r="AU75" s="1258"/>
      <c r="AV75" s="1258"/>
      <c r="AW75" s="1258"/>
      <c r="AX75" s="1258"/>
      <c r="AY75" s="1258"/>
      <c r="AZ75" s="1258"/>
      <c r="BA75" s="1258"/>
      <c r="BB75" s="1258" t="s">
        <v>617</v>
      </c>
      <c r="BC75" s="1258"/>
      <c r="BD75" s="1258"/>
      <c r="BE75" s="1258"/>
      <c r="BF75" s="1258"/>
      <c r="BG75" s="1258"/>
      <c r="BH75" s="1258"/>
      <c r="BI75" s="1258"/>
      <c r="BJ75" s="1258"/>
      <c r="BK75" s="1258"/>
      <c r="BL75" s="1258"/>
      <c r="BM75" s="1258"/>
      <c r="BN75" s="1258"/>
      <c r="BO75" s="1258"/>
      <c r="BP75" s="1255">
        <v>6.4</v>
      </c>
      <c r="BQ75" s="1255"/>
      <c r="BR75" s="1255"/>
      <c r="BS75" s="1255"/>
      <c r="BT75" s="1255"/>
      <c r="BU75" s="1255"/>
      <c r="BV75" s="1255"/>
      <c r="BW75" s="1255"/>
      <c r="BX75" s="1255">
        <v>6.6</v>
      </c>
      <c r="BY75" s="1255"/>
      <c r="BZ75" s="1255"/>
      <c r="CA75" s="1255"/>
      <c r="CB75" s="1255"/>
      <c r="CC75" s="1255"/>
      <c r="CD75" s="1255"/>
      <c r="CE75" s="1255"/>
      <c r="CF75" s="1255">
        <v>6.4</v>
      </c>
      <c r="CG75" s="1255"/>
      <c r="CH75" s="1255"/>
      <c r="CI75" s="1255"/>
      <c r="CJ75" s="1255"/>
      <c r="CK75" s="1255"/>
      <c r="CL75" s="1255"/>
      <c r="CM75" s="1255"/>
      <c r="CN75" s="1255">
        <v>5.9</v>
      </c>
      <c r="CO75" s="1255"/>
      <c r="CP75" s="1255"/>
      <c r="CQ75" s="1255"/>
      <c r="CR75" s="1255"/>
      <c r="CS75" s="1255"/>
      <c r="CT75" s="1255"/>
      <c r="CU75" s="1255"/>
      <c r="CV75" s="1255">
        <v>5.5</v>
      </c>
      <c r="CW75" s="1255"/>
      <c r="CX75" s="1255"/>
      <c r="CY75" s="1255"/>
      <c r="CZ75" s="1255"/>
      <c r="DA75" s="1255"/>
      <c r="DB75" s="1255"/>
      <c r="DC75" s="1255"/>
    </row>
    <row r="76" spans="2:107" ht="13" x14ac:dyDescent="0.2">
      <c r="B76" s="371"/>
      <c r="G76" s="1270"/>
      <c r="H76" s="1270"/>
      <c r="I76" s="1253"/>
      <c r="J76" s="1253"/>
      <c r="K76" s="1260"/>
      <c r="L76" s="1260"/>
      <c r="M76" s="1260"/>
      <c r="N76" s="1260"/>
      <c r="AM76" s="380"/>
      <c r="AN76" s="1258"/>
      <c r="AO76" s="1258"/>
      <c r="AP76" s="1258"/>
      <c r="AQ76" s="1258"/>
      <c r="AR76" s="1258"/>
      <c r="AS76" s="1258"/>
      <c r="AT76" s="1258"/>
      <c r="AU76" s="1258"/>
      <c r="AV76" s="1258"/>
      <c r="AW76" s="1258"/>
      <c r="AX76" s="1258"/>
      <c r="AY76" s="1258"/>
      <c r="AZ76" s="1258"/>
      <c r="BA76" s="1258"/>
      <c r="BB76" s="1258"/>
      <c r="BC76" s="1258"/>
      <c r="BD76" s="1258"/>
      <c r="BE76" s="1258"/>
      <c r="BF76" s="1258"/>
      <c r="BG76" s="1258"/>
      <c r="BH76" s="1258"/>
      <c r="BI76" s="1258"/>
      <c r="BJ76" s="1258"/>
      <c r="BK76" s="1258"/>
      <c r="BL76" s="1258"/>
      <c r="BM76" s="1258"/>
      <c r="BN76" s="1258"/>
      <c r="BO76" s="1258"/>
      <c r="BP76" s="1255"/>
      <c r="BQ76" s="1255"/>
      <c r="BR76" s="1255"/>
      <c r="BS76" s="1255"/>
      <c r="BT76" s="1255"/>
      <c r="BU76" s="1255"/>
      <c r="BV76" s="1255"/>
      <c r="BW76" s="1255"/>
      <c r="BX76" s="1255"/>
      <c r="BY76" s="1255"/>
      <c r="BZ76" s="1255"/>
      <c r="CA76" s="1255"/>
      <c r="CB76" s="1255"/>
      <c r="CC76" s="1255"/>
      <c r="CD76" s="1255"/>
      <c r="CE76" s="1255"/>
      <c r="CF76" s="1255"/>
      <c r="CG76" s="1255"/>
      <c r="CH76" s="1255"/>
      <c r="CI76" s="1255"/>
      <c r="CJ76" s="1255"/>
      <c r="CK76" s="1255"/>
      <c r="CL76" s="1255"/>
      <c r="CM76" s="1255"/>
      <c r="CN76" s="1255"/>
      <c r="CO76" s="1255"/>
      <c r="CP76" s="1255"/>
      <c r="CQ76" s="1255"/>
      <c r="CR76" s="1255"/>
      <c r="CS76" s="1255"/>
      <c r="CT76" s="1255"/>
      <c r="CU76" s="1255"/>
      <c r="CV76" s="1255"/>
      <c r="CW76" s="1255"/>
      <c r="CX76" s="1255"/>
      <c r="CY76" s="1255"/>
      <c r="CZ76" s="1255"/>
      <c r="DA76" s="1255"/>
      <c r="DB76" s="1255"/>
      <c r="DC76" s="1255"/>
    </row>
    <row r="77" spans="2:107" ht="13" x14ac:dyDescent="0.2">
      <c r="B77" s="371"/>
      <c r="G77" s="1253"/>
      <c r="H77" s="1253"/>
      <c r="I77" s="1253"/>
      <c r="J77" s="1253"/>
      <c r="K77" s="1254"/>
      <c r="L77" s="1254"/>
      <c r="M77" s="1254"/>
      <c r="N77" s="1254"/>
      <c r="AN77" s="1259" t="s">
        <v>615</v>
      </c>
      <c r="AO77" s="1259"/>
      <c r="AP77" s="1259"/>
      <c r="AQ77" s="1259"/>
      <c r="AR77" s="1259"/>
      <c r="AS77" s="1259"/>
      <c r="AT77" s="1259"/>
      <c r="AU77" s="1259"/>
      <c r="AV77" s="1259"/>
      <c r="AW77" s="1259"/>
      <c r="AX77" s="1259"/>
      <c r="AY77" s="1259"/>
      <c r="AZ77" s="1259"/>
      <c r="BA77" s="1259"/>
      <c r="BB77" s="1258" t="s">
        <v>613</v>
      </c>
      <c r="BC77" s="1258"/>
      <c r="BD77" s="1258"/>
      <c r="BE77" s="1258"/>
      <c r="BF77" s="1258"/>
      <c r="BG77" s="1258"/>
      <c r="BH77" s="1258"/>
      <c r="BI77" s="1258"/>
      <c r="BJ77" s="1258"/>
      <c r="BK77" s="1258"/>
      <c r="BL77" s="1258"/>
      <c r="BM77" s="1258"/>
      <c r="BN77" s="1258"/>
      <c r="BO77" s="1258"/>
      <c r="BP77" s="1255">
        <v>34</v>
      </c>
      <c r="BQ77" s="1255"/>
      <c r="BR77" s="1255"/>
      <c r="BS77" s="1255"/>
      <c r="BT77" s="1255"/>
      <c r="BU77" s="1255"/>
      <c r="BV77" s="1255"/>
      <c r="BW77" s="1255"/>
      <c r="BX77" s="1255">
        <v>33.9</v>
      </c>
      <c r="BY77" s="1255"/>
      <c r="BZ77" s="1255"/>
      <c r="CA77" s="1255"/>
      <c r="CB77" s="1255"/>
      <c r="CC77" s="1255"/>
      <c r="CD77" s="1255"/>
      <c r="CE77" s="1255"/>
      <c r="CF77" s="1255">
        <v>31.5</v>
      </c>
      <c r="CG77" s="1255"/>
      <c r="CH77" s="1255"/>
      <c r="CI77" s="1255"/>
      <c r="CJ77" s="1255"/>
      <c r="CK77" s="1255"/>
      <c r="CL77" s="1255"/>
      <c r="CM77" s="1255"/>
      <c r="CN77" s="1255">
        <v>23.4</v>
      </c>
      <c r="CO77" s="1255"/>
      <c r="CP77" s="1255"/>
      <c r="CQ77" s="1255"/>
      <c r="CR77" s="1255"/>
      <c r="CS77" s="1255"/>
      <c r="CT77" s="1255"/>
      <c r="CU77" s="1255"/>
      <c r="CV77" s="1255">
        <v>18.2</v>
      </c>
      <c r="CW77" s="1255"/>
      <c r="CX77" s="1255"/>
      <c r="CY77" s="1255"/>
      <c r="CZ77" s="1255"/>
      <c r="DA77" s="1255"/>
      <c r="DB77" s="1255"/>
      <c r="DC77" s="1255"/>
    </row>
    <row r="78" spans="2:107" ht="13" x14ac:dyDescent="0.2">
      <c r="B78" s="371"/>
      <c r="G78" s="1253"/>
      <c r="H78" s="1253"/>
      <c r="I78" s="1253"/>
      <c r="J78" s="1253"/>
      <c r="K78" s="1254"/>
      <c r="L78" s="1254"/>
      <c r="M78" s="1254"/>
      <c r="N78" s="1254"/>
      <c r="AN78" s="1259"/>
      <c r="AO78" s="1259"/>
      <c r="AP78" s="1259"/>
      <c r="AQ78" s="1259"/>
      <c r="AR78" s="1259"/>
      <c r="AS78" s="1259"/>
      <c r="AT78" s="1259"/>
      <c r="AU78" s="1259"/>
      <c r="AV78" s="1259"/>
      <c r="AW78" s="1259"/>
      <c r="AX78" s="1259"/>
      <c r="AY78" s="1259"/>
      <c r="AZ78" s="1259"/>
      <c r="BA78" s="1259"/>
      <c r="BB78" s="1258"/>
      <c r="BC78" s="1258"/>
      <c r="BD78" s="1258"/>
      <c r="BE78" s="1258"/>
      <c r="BF78" s="1258"/>
      <c r="BG78" s="1258"/>
      <c r="BH78" s="1258"/>
      <c r="BI78" s="1258"/>
      <c r="BJ78" s="1258"/>
      <c r="BK78" s="1258"/>
      <c r="BL78" s="1258"/>
      <c r="BM78" s="1258"/>
      <c r="BN78" s="1258"/>
      <c r="BO78" s="1258"/>
      <c r="BP78" s="1255"/>
      <c r="BQ78" s="1255"/>
      <c r="BR78" s="1255"/>
      <c r="BS78" s="1255"/>
      <c r="BT78" s="1255"/>
      <c r="BU78" s="1255"/>
      <c r="BV78" s="1255"/>
      <c r="BW78" s="1255"/>
      <c r="BX78" s="1255"/>
      <c r="BY78" s="1255"/>
      <c r="BZ78" s="1255"/>
      <c r="CA78" s="1255"/>
      <c r="CB78" s="1255"/>
      <c r="CC78" s="1255"/>
      <c r="CD78" s="1255"/>
      <c r="CE78" s="1255"/>
      <c r="CF78" s="1255"/>
      <c r="CG78" s="1255"/>
      <c r="CH78" s="1255"/>
      <c r="CI78" s="1255"/>
      <c r="CJ78" s="1255"/>
      <c r="CK78" s="1255"/>
      <c r="CL78" s="1255"/>
      <c r="CM78" s="1255"/>
      <c r="CN78" s="1255"/>
      <c r="CO78" s="1255"/>
      <c r="CP78" s="1255"/>
      <c r="CQ78" s="1255"/>
      <c r="CR78" s="1255"/>
      <c r="CS78" s="1255"/>
      <c r="CT78" s="1255"/>
      <c r="CU78" s="1255"/>
      <c r="CV78" s="1255"/>
      <c r="CW78" s="1255"/>
      <c r="CX78" s="1255"/>
      <c r="CY78" s="1255"/>
      <c r="CZ78" s="1255"/>
      <c r="DA78" s="1255"/>
      <c r="DB78" s="1255"/>
      <c r="DC78" s="1255"/>
    </row>
    <row r="79" spans="2:107" ht="13" x14ac:dyDescent="0.2">
      <c r="B79" s="371"/>
      <c r="G79" s="1253"/>
      <c r="H79" s="1253"/>
      <c r="I79" s="1256"/>
      <c r="J79" s="1256"/>
      <c r="K79" s="1257"/>
      <c r="L79" s="1257"/>
      <c r="M79" s="1257"/>
      <c r="N79" s="1257"/>
      <c r="AN79" s="1259"/>
      <c r="AO79" s="1259"/>
      <c r="AP79" s="1259"/>
      <c r="AQ79" s="1259"/>
      <c r="AR79" s="1259"/>
      <c r="AS79" s="1259"/>
      <c r="AT79" s="1259"/>
      <c r="AU79" s="1259"/>
      <c r="AV79" s="1259"/>
      <c r="AW79" s="1259"/>
      <c r="AX79" s="1259"/>
      <c r="AY79" s="1259"/>
      <c r="AZ79" s="1259"/>
      <c r="BA79" s="1259"/>
      <c r="BB79" s="1258" t="s">
        <v>617</v>
      </c>
      <c r="BC79" s="1258"/>
      <c r="BD79" s="1258"/>
      <c r="BE79" s="1258"/>
      <c r="BF79" s="1258"/>
      <c r="BG79" s="1258"/>
      <c r="BH79" s="1258"/>
      <c r="BI79" s="1258"/>
      <c r="BJ79" s="1258"/>
      <c r="BK79" s="1258"/>
      <c r="BL79" s="1258"/>
      <c r="BM79" s="1258"/>
      <c r="BN79" s="1258"/>
      <c r="BO79" s="1258"/>
      <c r="BP79" s="1255">
        <v>5.9</v>
      </c>
      <c r="BQ79" s="1255"/>
      <c r="BR79" s="1255"/>
      <c r="BS79" s="1255"/>
      <c r="BT79" s="1255"/>
      <c r="BU79" s="1255"/>
      <c r="BV79" s="1255"/>
      <c r="BW79" s="1255"/>
      <c r="BX79" s="1255">
        <v>5.7</v>
      </c>
      <c r="BY79" s="1255"/>
      <c r="BZ79" s="1255"/>
      <c r="CA79" s="1255"/>
      <c r="CB79" s="1255"/>
      <c r="CC79" s="1255"/>
      <c r="CD79" s="1255"/>
      <c r="CE79" s="1255"/>
      <c r="CF79" s="1255">
        <v>5.4</v>
      </c>
      <c r="CG79" s="1255"/>
      <c r="CH79" s="1255"/>
      <c r="CI79" s="1255"/>
      <c r="CJ79" s="1255"/>
      <c r="CK79" s="1255"/>
      <c r="CL79" s="1255"/>
      <c r="CM79" s="1255"/>
      <c r="CN79" s="1255">
        <v>5.2</v>
      </c>
      <c r="CO79" s="1255"/>
      <c r="CP79" s="1255"/>
      <c r="CQ79" s="1255"/>
      <c r="CR79" s="1255"/>
      <c r="CS79" s="1255"/>
      <c r="CT79" s="1255"/>
      <c r="CU79" s="1255"/>
      <c r="CV79" s="1255">
        <v>5.2</v>
      </c>
      <c r="CW79" s="1255"/>
      <c r="CX79" s="1255"/>
      <c r="CY79" s="1255"/>
      <c r="CZ79" s="1255"/>
      <c r="DA79" s="1255"/>
      <c r="DB79" s="1255"/>
      <c r="DC79" s="1255"/>
    </row>
    <row r="80" spans="2:107" ht="13" x14ac:dyDescent="0.2">
      <c r="B80" s="371"/>
      <c r="G80" s="1253"/>
      <c r="H80" s="1253"/>
      <c r="I80" s="1256"/>
      <c r="J80" s="1256"/>
      <c r="K80" s="1257"/>
      <c r="L80" s="1257"/>
      <c r="M80" s="1257"/>
      <c r="N80" s="1257"/>
      <c r="AN80" s="1259"/>
      <c r="AO80" s="1259"/>
      <c r="AP80" s="1259"/>
      <c r="AQ80" s="1259"/>
      <c r="AR80" s="1259"/>
      <c r="AS80" s="1259"/>
      <c r="AT80" s="1259"/>
      <c r="AU80" s="1259"/>
      <c r="AV80" s="1259"/>
      <c r="AW80" s="1259"/>
      <c r="AX80" s="1259"/>
      <c r="AY80" s="1259"/>
      <c r="AZ80" s="1259"/>
      <c r="BA80" s="1259"/>
      <c r="BB80" s="1258"/>
      <c r="BC80" s="1258"/>
      <c r="BD80" s="1258"/>
      <c r="BE80" s="1258"/>
      <c r="BF80" s="1258"/>
      <c r="BG80" s="1258"/>
      <c r="BH80" s="1258"/>
      <c r="BI80" s="1258"/>
      <c r="BJ80" s="1258"/>
      <c r="BK80" s="1258"/>
      <c r="BL80" s="1258"/>
      <c r="BM80" s="1258"/>
      <c r="BN80" s="1258"/>
      <c r="BO80" s="1258"/>
      <c r="BP80" s="1255"/>
      <c r="BQ80" s="1255"/>
      <c r="BR80" s="1255"/>
      <c r="BS80" s="1255"/>
      <c r="BT80" s="1255"/>
      <c r="BU80" s="1255"/>
      <c r="BV80" s="1255"/>
      <c r="BW80" s="1255"/>
      <c r="BX80" s="1255"/>
      <c r="BY80" s="1255"/>
      <c r="BZ80" s="1255"/>
      <c r="CA80" s="1255"/>
      <c r="CB80" s="1255"/>
      <c r="CC80" s="1255"/>
      <c r="CD80" s="1255"/>
      <c r="CE80" s="1255"/>
      <c r="CF80" s="1255"/>
      <c r="CG80" s="1255"/>
      <c r="CH80" s="1255"/>
      <c r="CI80" s="1255"/>
      <c r="CJ80" s="1255"/>
      <c r="CK80" s="1255"/>
      <c r="CL80" s="1255"/>
      <c r="CM80" s="1255"/>
      <c r="CN80" s="1255"/>
      <c r="CO80" s="1255"/>
      <c r="CP80" s="1255"/>
      <c r="CQ80" s="1255"/>
      <c r="CR80" s="1255"/>
      <c r="CS80" s="1255"/>
      <c r="CT80" s="1255"/>
      <c r="CU80" s="1255"/>
      <c r="CV80" s="1255"/>
      <c r="CW80" s="1255"/>
      <c r="CX80" s="1255"/>
      <c r="CY80" s="1255"/>
      <c r="CZ80" s="1255"/>
      <c r="DA80" s="1255"/>
      <c r="DB80" s="1255"/>
      <c r="DC80" s="1255"/>
    </row>
    <row r="81" spans="2:109" ht="13" x14ac:dyDescent="0.2">
      <c r="B81" s="371"/>
    </row>
    <row r="82" spans="2:109" ht="16.5" x14ac:dyDescent="0.2">
      <c r="B82" s="371"/>
      <c r="K82" s="398"/>
      <c r="L82" s="398"/>
      <c r="M82" s="398"/>
      <c r="N82" s="398"/>
      <c r="AQ82" s="398"/>
      <c r="AR82" s="398"/>
      <c r="AS82" s="398"/>
      <c r="AT82" s="398"/>
      <c r="BC82" s="398"/>
      <c r="BD82" s="398"/>
      <c r="BE82" s="398"/>
      <c r="BF82" s="398"/>
      <c r="BO82" s="398"/>
      <c r="BP82" s="398"/>
      <c r="BQ82" s="398"/>
      <c r="BR82" s="398"/>
      <c r="CA82" s="398"/>
      <c r="CB82" s="398"/>
      <c r="CC82" s="398"/>
      <c r="CD82" s="398"/>
      <c r="CM82" s="398"/>
      <c r="CN82" s="398"/>
      <c r="CO82" s="398"/>
      <c r="CP82" s="398"/>
      <c r="CY82" s="398"/>
      <c r="CZ82" s="398"/>
      <c r="DA82" s="398"/>
      <c r="DB82" s="398"/>
      <c r="DC82" s="398"/>
    </row>
    <row r="83" spans="2:109" ht="13" x14ac:dyDescent="0.2">
      <c r="B83" s="373"/>
      <c r="C83" s="374"/>
      <c r="D83" s="374"/>
      <c r="E83" s="374"/>
      <c r="F83" s="374"/>
      <c r="G83" s="374"/>
      <c r="H83" s="374"/>
      <c r="I83" s="374"/>
      <c r="J83" s="374"/>
      <c r="K83" s="374"/>
      <c r="L83" s="374"/>
      <c r="M83" s="374"/>
      <c r="N83" s="374"/>
      <c r="O83" s="374"/>
      <c r="P83" s="374"/>
      <c r="Q83" s="374"/>
      <c r="R83" s="374"/>
      <c r="S83" s="374"/>
      <c r="T83" s="374"/>
      <c r="U83" s="374"/>
      <c r="V83" s="374"/>
      <c r="W83" s="374"/>
      <c r="X83" s="374"/>
      <c r="Y83" s="374"/>
      <c r="Z83" s="374"/>
      <c r="AA83" s="374"/>
      <c r="AB83" s="374"/>
      <c r="AC83" s="374"/>
      <c r="AD83" s="374"/>
      <c r="AE83" s="374"/>
      <c r="AF83" s="374"/>
      <c r="AG83" s="374"/>
      <c r="AH83" s="374"/>
      <c r="AI83" s="374"/>
      <c r="AJ83" s="374"/>
      <c r="AK83" s="374"/>
      <c r="AL83" s="374"/>
      <c r="AM83" s="374"/>
      <c r="AN83" s="374"/>
      <c r="AO83" s="374"/>
      <c r="AP83" s="374"/>
      <c r="AQ83" s="374"/>
      <c r="AR83" s="374"/>
      <c r="AS83" s="374"/>
      <c r="AT83" s="374"/>
      <c r="AU83" s="374"/>
      <c r="AV83" s="374"/>
      <c r="AW83" s="374"/>
      <c r="AX83" s="374"/>
      <c r="AY83" s="374"/>
      <c r="AZ83" s="374"/>
      <c r="BA83" s="374"/>
      <c r="BB83" s="374"/>
      <c r="BC83" s="374"/>
      <c r="BD83" s="374"/>
      <c r="BE83" s="374"/>
      <c r="BF83" s="374"/>
      <c r="BG83" s="374"/>
      <c r="BH83" s="374"/>
      <c r="BI83" s="374"/>
      <c r="BJ83" s="374"/>
      <c r="BK83" s="374"/>
      <c r="BL83" s="374"/>
      <c r="BM83" s="374"/>
      <c r="BN83" s="374"/>
      <c r="BO83" s="374"/>
      <c r="BP83" s="374"/>
      <c r="BQ83" s="374"/>
      <c r="BR83" s="374"/>
      <c r="BS83" s="374"/>
      <c r="BT83" s="374"/>
      <c r="BU83" s="374"/>
      <c r="BV83" s="374"/>
      <c r="BW83" s="374"/>
      <c r="BX83" s="374"/>
      <c r="BY83" s="374"/>
      <c r="BZ83" s="374"/>
      <c r="CA83" s="374"/>
      <c r="CB83" s="374"/>
      <c r="CC83" s="374"/>
      <c r="CD83" s="374"/>
      <c r="CE83" s="374"/>
      <c r="CF83" s="374"/>
      <c r="CG83" s="374"/>
      <c r="CH83" s="374"/>
      <c r="CI83" s="374"/>
      <c r="CJ83" s="374"/>
      <c r="CK83" s="374"/>
      <c r="CL83" s="374"/>
      <c r="CM83" s="374"/>
      <c r="CN83" s="374"/>
      <c r="CO83" s="374"/>
      <c r="CP83" s="374"/>
      <c r="CQ83" s="374"/>
      <c r="CR83" s="374"/>
      <c r="CS83" s="374"/>
      <c r="CT83" s="374"/>
      <c r="CU83" s="374"/>
      <c r="CV83" s="374"/>
      <c r="CW83" s="374"/>
      <c r="CX83" s="374"/>
      <c r="CY83" s="374"/>
      <c r="CZ83" s="374"/>
      <c r="DA83" s="374"/>
      <c r="DB83" s="374"/>
      <c r="DC83" s="374"/>
      <c r="DD83" s="375"/>
    </row>
    <row r="84" spans="2:109" ht="13" x14ac:dyDescent="0.2">
      <c r="DD84" s="365"/>
      <c r="DE84" s="365"/>
    </row>
    <row r="85" spans="2:109" ht="13" x14ac:dyDescent="0.2">
      <c r="DD85" s="365"/>
      <c r="DE85" s="365"/>
    </row>
  </sheetData>
  <sheetProtection algorithmName="SHA-512" hashValue="f6eT/OtWo+3uDNrGQs8UGFZgdcxA+ixobtNKx5De2SJwNABQzlyWhlYPOisKSJEpKLreJgI4kQfZe6sjKG4Uyg==" saltValue="UE7H1dr8CgcglF/dSKmVAQ==" spinCount="100000" sheet="1" objects="1" scenarios="1" formatCells="0"/>
  <dataConsolidate/>
  <mergeCells count="112">
    <mergeCell ref="BX51:CE52"/>
    <mergeCell ref="CF51:CM52"/>
    <mergeCell ref="AN43:DC47"/>
    <mergeCell ref="CV53:DC54"/>
    <mergeCell ref="G50:J50"/>
    <mergeCell ref="AN50:BO50"/>
    <mergeCell ref="BP50:BW50"/>
    <mergeCell ref="BX50:CE50"/>
    <mergeCell ref="CF50:CM50"/>
    <mergeCell ref="CN50:CU50"/>
    <mergeCell ref="CV50:DC50"/>
    <mergeCell ref="CV51:DC52"/>
    <mergeCell ref="CN51:CU52"/>
    <mergeCell ref="G51:H54"/>
    <mergeCell ref="G55:H58"/>
    <mergeCell ref="I55:J56"/>
    <mergeCell ref="K55:K56"/>
    <mergeCell ref="L55:L56"/>
    <mergeCell ref="M55:M56"/>
    <mergeCell ref="N55:N56"/>
    <mergeCell ref="AN55:BA58"/>
    <mergeCell ref="BB55:BO56"/>
    <mergeCell ref="BP55:BW56"/>
    <mergeCell ref="BP57:BW58"/>
    <mergeCell ref="L57:L58"/>
    <mergeCell ref="M57:M58"/>
    <mergeCell ref="N57:N58"/>
    <mergeCell ref="BB57:BO58"/>
    <mergeCell ref="BX57:CE58"/>
    <mergeCell ref="CF57:CM58"/>
    <mergeCell ref="CN57:CU58"/>
    <mergeCell ref="CV57:DC58"/>
    <mergeCell ref="CN53:CU54"/>
    <mergeCell ref="I51:J52"/>
    <mergeCell ref="K51:K52"/>
    <mergeCell ref="L51:L52"/>
    <mergeCell ref="M51:M52"/>
    <mergeCell ref="N51:N52"/>
    <mergeCell ref="I57:J58"/>
    <mergeCell ref="K57:K58"/>
    <mergeCell ref="I53:J54"/>
    <mergeCell ref="K53:K54"/>
    <mergeCell ref="L53:L54"/>
    <mergeCell ref="M53:M54"/>
    <mergeCell ref="N53:N54"/>
    <mergeCell ref="BB53:BO54"/>
    <mergeCell ref="BP53:BW54"/>
    <mergeCell ref="BX53:CE54"/>
    <mergeCell ref="CF53:CM54"/>
    <mergeCell ref="AN51:BA54"/>
    <mergeCell ref="BB51:BO52"/>
    <mergeCell ref="BP51:BW52"/>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49"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70" workbookViewId="0"/>
  </sheetViews>
  <sheetFormatPr defaultColWidth="0" defaultRowHeight="13.5" customHeight="1" zeroHeight="1" x14ac:dyDescent="0.2"/>
  <cols>
    <col min="1" max="34" width="2.453125" style="259" customWidth="1"/>
    <col min="35" max="122" width="2.453125" style="258" customWidth="1"/>
    <col min="123" max="16384" width="2.453125" style="258" hidden="1"/>
  </cols>
  <sheetData>
    <row r="1" spans="1:34" ht="13.5" customHeight="1" x14ac:dyDescent="0.2">
      <c r="A1" s="258"/>
      <c r="B1" s="258"/>
      <c r="C1" s="258"/>
      <c r="D1" s="258"/>
      <c r="E1" s="258"/>
      <c r="F1" s="258"/>
      <c r="G1" s="258"/>
      <c r="H1" s="258"/>
      <c r="I1" s="258"/>
      <c r="J1" s="258"/>
      <c r="K1" s="258"/>
      <c r="L1" s="258"/>
      <c r="M1" s="258"/>
      <c r="N1" s="258"/>
      <c r="O1" s="258"/>
      <c r="P1" s="258"/>
      <c r="Q1" s="258"/>
      <c r="R1" s="258"/>
      <c r="S1" s="258"/>
      <c r="T1" s="258"/>
      <c r="U1" s="258"/>
      <c r="V1" s="258"/>
      <c r="W1" s="258"/>
      <c r="X1" s="258"/>
      <c r="Y1" s="258"/>
      <c r="Z1" s="258"/>
      <c r="AA1" s="258"/>
      <c r="AB1" s="258"/>
      <c r="AC1" s="258"/>
      <c r="AD1" s="258"/>
      <c r="AE1" s="258"/>
      <c r="AF1" s="258"/>
      <c r="AG1" s="258"/>
      <c r="AH1" s="258"/>
    </row>
    <row r="2" spans="1:34" ht="13" x14ac:dyDescent="0.2">
      <c r="S2" s="258"/>
      <c r="AH2" s="258"/>
    </row>
    <row r="3" spans="1:34" ht="13" x14ac:dyDescent="0.2">
      <c r="C3" s="258"/>
      <c r="D3" s="258"/>
      <c r="E3" s="258"/>
      <c r="F3" s="258"/>
      <c r="G3" s="258"/>
      <c r="H3" s="258"/>
      <c r="I3" s="258"/>
      <c r="J3" s="258"/>
      <c r="K3" s="258"/>
      <c r="L3" s="258"/>
      <c r="M3" s="258"/>
      <c r="N3" s="258"/>
      <c r="O3" s="258"/>
      <c r="P3" s="258"/>
      <c r="Q3" s="258"/>
      <c r="R3" s="258"/>
      <c r="S3" s="258"/>
      <c r="U3" s="258"/>
      <c r="V3" s="258"/>
      <c r="W3" s="258"/>
      <c r="X3" s="258"/>
      <c r="Y3" s="258"/>
      <c r="Z3" s="258"/>
      <c r="AA3" s="258"/>
      <c r="AB3" s="258"/>
      <c r="AC3" s="258"/>
      <c r="AD3" s="258"/>
      <c r="AE3" s="258"/>
      <c r="AF3" s="258"/>
      <c r="AG3" s="258"/>
      <c r="AH3" s="258"/>
    </row>
    <row r="4" spans="1:34" ht="13" x14ac:dyDescent="0.2"/>
    <row r="5" spans="1:34" ht="13" x14ac:dyDescent="0.2"/>
    <row r="6" spans="1:34" ht="13" x14ac:dyDescent="0.2"/>
    <row r="7" spans="1:34" ht="13" x14ac:dyDescent="0.2"/>
    <row r="8" spans="1:34" ht="13" x14ac:dyDescent="0.2"/>
    <row r="9" spans="1:34" ht="13" x14ac:dyDescent="0.2">
      <c r="AH9" s="258"/>
    </row>
    <row r="10" spans="1:34" ht="13" x14ac:dyDescent="0.2"/>
    <row r="11" spans="1:34" ht="13" x14ac:dyDescent="0.2"/>
    <row r="12" spans="1:34" ht="13" x14ac:dyDescent="0.2"/>
    <row r="13" spans="1:34" ht="13" x14ac:dyDescent="0.2"/>
    <row r="14" spans="1:34" ht="13" x14ac:dyDescent="0.2"/>
    <row r="15" spans="1:34" ht="13" x14ac:dyDescent="0.2"/>
    <row r="16" spans="1:34" ht="13" x14ac:dyDescent="0.2"/>
    <row r="17" spans="12:34" ht="13" x14ac:dyDescent="0.2">
      <c r="AH17" s="258"/>
    </row>
    <row r="18" spans="12:34" ht="13" x14ac:dyDescent="0.2"/>
    <row r="19" spans="12:34" ht="13" x14ac:dyDescent="0.2"/>
    <row r="20" spans="12:34" ht="13" x14ac:dyDescent="0.2">
      <c r="AH20" s="258"/>
    </row>
    <row r="21" spans="12:34" ht="13" x14ac:dyDescent="0.2">
      <c r="AH21" s="258"/>
    </row>
    <row r="22" spans="12:34" ht="13" x14ac:dyDescent="0.2"/>
    <row r="23" spans="12:34" ht="13" x14ac:dyDescent="0.2"/>
    <row r="24" spans="12:34" ht="13" x14ac:dyDescent="0.2">
      <c r="Q24" s="258"/>
    </row>
    <row r="25" spans="12:34" ht="13" x14ac:dyDescent="0.2"/>
    <row r="26" spans="12:34" ht="13" x14ac:dyDescent="0.2"/>
    <row r="27" spans="12:34" ht="13" x14ac:dyDescent="0.2"/>
    <row r="28" spans="12:34" ht="13" x14ac:dyDescent="0.2">
      <c r="O28" s="258"/>
      <c r="T28" s="258"/>
      <c r="AH28" s="258"/>
    </row>
    <row r="29" spans="12:34" ht="13" x14ac:dyDescent="0.2"/>
    <row r="30" spans="12:34" ht="13" x14ac:dyDescent="0.2"/>
    <row r="31" spans="12:34" ht="13" x14ac:dyDescent="0.2">
      <c r="Q31" s="258"/>
    </row>
    <row r="32" spans="12:34" ht="13" x14ac:dyDescent="0.2">
      <c r="L32" s="258"/>
    </row>
    <row r="33" spans="2:34" ht="13" x14ac:dyDescent="0.2">
      <c r="C33" s="258"/>
      <c r="E33" s="258"/>
      <c r="G33" s="258"/>
      <c r="I33" s="258"/>
      <c r="X33" s="258"/>
    </row>
    <row r="34" spans="2:34" ht="13" x14ac:dyDescent="0.2">
      <c r="B34" s="258"/>
      <c r="P34" s="258"/>
      <c r="R34" s="258"/>
      <c r="T34" s="258"/>
    </row>
    <row r="35" spans="2:34" ht="13" x14ac:dyDescent="0.2">
      <c r="D35" s="258"/>
      <c r="W35" s="258"/>
      <c r="AC35" s="258"/>
      <c r="AD35" s="258"/>
      <c r="AE35" s="258"/>
      <c r="AF35" s="258"/>
      <c r="AG35" s="258"/>
      <c r="AH35" s="258"/>
    </row>
    <row r="36" spans="2:34" ht="13" x14ac:dyDescent="0.2">
      <c r="H36" s="258"/>
      <c r="J36" s="258"/>
      <c r="K36" s="258"/>
      <c r="M36" s="258"/>
      <c r="Y36" s="258"/>
      <c r="Z36" s="258"/>
      <c r="AA36" s="258"/>
      <c r="AB36" s="258"/>
      <c r="AC36" s="258"/>
      <c r="AD36" s="258"/>
      <c r="AE36" s="258"/>
      <c r="AF36" s="258"/>
      <c r="AG36" s="258"/>
      <c r="AH36" s="258"/>
    </row>
    <row r="37" spans="2:34" ht="13" x14ac:dyDescent="0.2">
      <c r="AH37" s="258"/>
    </row>
    <row r="38" spans="2:34" ht="13" x14ac:dyDescent="0.2">
      <c r="AG38" s="258"/>
      <c r="AH38" s="258"/>
    </row>
    <row r="39" spans="2:34" ht="13" x14ac:dyDescent="0.2"/>
    <row r="40" spans="2:34" ht="13" x14ac:dyDescent="0.2">
      <c r="X40" s="258"/>
    </row>
    <row r="41" spans="2:34" ht="13" x14ac:dyDescent="0.2">
      <c r="R41" s="258"/>
    </row>
    <row r="42" spans="2:34" ht="13" x14ac:dyDescent="0.2">
      <c r="W42" s="258"/>
    </row>
    <row r="43" spans="2:34" ht="13" x14ac:dyDescent="0.2">
      <c r="Y43" s="258"/>
      <c r="Z43" s="258"/>
      <c r="AA43" s="258"/>
      <c r="AB43" s="258"/>
      <c r="AC43" s="258"/>
      <c r="AD43" s="258"/>
      <c r="AE43" s="258"/>
      <c r="AF43" s="258"/>
      <c r="AG43" s="258"/>
      <c r="AH43" s="258"/>
    </row>
    <row r="44" spans="2:34" ht="13" x14ac:dyDescent="0.2">
      <c r="AH44" s="258"/>
    </row>
    <row r="45" spans="2:34" ht="13" x14ac:dyDescent="0.2">
      <c r="X45" s="258"/>
    </row>
    <row r="46" spans="2:34" ht="13" x14ac:dyDescent="0.2"/>
    <row r="47" spans="2:34" ht="13" x14ac:dyDescent="0.2"/>
    <row r="48" spans="2:34" ht="13" x14ac:dyDescent="0.2">
      <c r="W48" s="258"/>
      <c r="Y48" s="258"/>
      <c r="Z48" s="258"/>
      <c r="AA48" s="258"/>
      <c r="AB48" s="258"/>
      <c r="AC48" s="258"/>
      <c r="AD48" s="258"/>
      <c r="AE48" s="258"/>
      <c r="AF48" s="258"/>
      <c r="AG48" s="258"/>
      <c r="AH48" s="258"/>
    </row>
    <row r="49" spans="28:34" ht="13" x14ac:dyDescent="0.2"/>
    <row r="50" spans="28:34" ht="13" x14ac:dyDescent="0.2">
      <c r="AE50" s="258"/>
      <c r="AF50" s="258"/>
      <c r="AG50" s="258"/>
      <c r="AH50" s="258"/>
    </row>
    <row r="51" spans="28:34" ht="13" x14ac:dyDescent="0.2">
      <c r="AC51" s="258"/>
      <c r="AD51" s="258"/>
      <c r="AE51" s="258"/>
      <c r="AF51" s="258"/>
      <c r="AG51" s="258"/>
      <c r="AH51" s="258"/>
    </row>
    <row r="52" spans="28:34" ht="13" x14ac:dyDescent="0.2"/>
    <row r="53" spans="28:34" ht="13" x14ac:dyDescent="0.2">
      <c r="AF53" s="258"/>
      <c r="AG53" s="258"/>
      <c r="AH53" s="258"/>
    </row>
    <row r="54" spans="28:34" ht="13" x14ac:dyDescent="0.2">
      <c r="AH54" s="258"/>
    </row>
    <row r="55" spans="28:34" ht="13" x14ac:dyDescent="0.2"/>
    <row r="56" spans="28:34" ht="13" x14ac:dyDescent="0.2">
      <c r="AB56" s="258"/>
      <c r="AC56" s="258"/>
      <c r="AD56" s="258"/>
      <c r="AE56" s="258"/>
      <c r="AF56" s="258"/>
      <c r="AG56" s="258"/>
      <c r="AH56" s="258"/>
    </row>
    <row r="57" spans="28:34" ht="13" x14ac:dyDescent="0.2">
      <c r="AH57" s="258"/>
    </row>
    <row r="58" spans="28:34" ht="13" x14ac:dyDescent="0.2">
      <c r="AH58" s="258"/>
    </row>
    <row r="59" spans="28:34" ht="13" x14ac:dyDescent="0.2"/>
    <row r="60" spans="28:34" ht="13" x14ac:dyDescent="0.2"/>
    <row r="61" spans="28:34" ht="13" x14ac:dyDescent="0.2"/>
    <row r="62" spans="28:34" ht="13" x14ac:dyDescent="0.2"/>
    <row r="63" spans="28:34" ht="13" x14ac:dyDescent="0.2">
      <c r="AH63" s="258"/>
    </row>
    <row r="64" spans="28:34" ht="13" x14ac:dyDescent="0.2">
      <c r="AG64" s="258"/>
      <c r="AH64" s="258"/>
    </row>
    <row r="65" spans="28:34" ht="13" x14ac:dyDescent="0.2"/>
    <row r="66" spans="28:34" ht="13" x14ac:dyDescent="0.2"/>
    <row r="67" spans="28:34" ht="13" x14ac:dyDescent="0.2"/>
    <row r="68" spans="28:34" ht="13" x14ac:dyDescent="0.2">
      <c r="AB68" s="258"/>
      <c r="AC68" s="258"/>
      <c r="AD68" s="258"/>
      <c r="AE68" s="258"/>
      <c r="AF68" s="258"/>
      <c r="AG68" s="258"/>
      <c r="AH68" s="258"/>
    </row>
    <row r="69" spans="28:34" ht="13" x14ac:dyDescent="0.2">
      <c r="AF69" s="258"/>
      <c r="AG69" s="258"/>
      <c r="AH69" s="258"/>
    </row>
    <row r="70" spans="28:34" ht="13" x14ac:dyDescent="0.2"/>
    <row r="71" spans="28:34" ht="13" x14ac:dyDescent="0.2"/>
    <row r="72" spans="28:34" ht="13" x14ac:dyDescent="0.2"/>
    <row r="73" spans="28:34" ht="13" x14ac:dyDescent="0.2"/>
    <row r="74" spans="28:34" ht="13" x14ac:dyDescent="0.2"/>
    <row r="75" spans="28:34" ht="13" x14ac:dyDescent="0.2">
      <c r="AH75" s="258"/>
    </row>
    <row r="76" spans="28:34" ht="13" x14ac:dyDescent="0.2">
      <c r="AF76" s="258"/>
      <c r="AG76" s="258"/>
      <c r="AH76" s="258"/>
    </row>
    <row r="77" spans="28:34" ht="13" x14ac:dyDescent="0.2">
      <c r="AG77" s="258"/>
      <c r="AH77" s="258"/>
    </row>
    <row r="78" spans="28:34" ht="13" x14ac:dyDescent="0.2"/>
    <row r="79" spans="28:34" ht="13" x14ac:dyDescent="0.2"/>
    <row r="80" spans="28:34" ht="13" x14ac:dyDescent="0.2"/>
    <row r="81" spans="25:34" ht="13" x14ac:dyDescent="0.2"/>
    <row r="82" spans="25:34" ht="13" x14ac:dyDescent="0.2">
      <c r="Y82" s="258"/>
    </row>
    <row r="83" spans="25:34" ht="13" x14ac:dyDescent="0.2">
      <c r="Y83" s="258"/>
      <c r="Z83" s="258"/>
      <c r="AA83" s="258"/>
      <c r="AB83" s="258"/>
      <c r="AC83" s="258"/>
      <c r="AD83" s="258"/>
      <c r="AE83" s="258"/>
      <c r="AF83" s="258"/>
      <c r="AG83" s="258"/>
      <c r="AH83" s="258"/>
    </row>
    <row r="84" spans="25:34" ht="13" x14ac:dyDescent="0.2"/>
    <row r="85" spans="25:34" ht="13" x14ac:dyDescent="0.2"/>
    <row r="86" spans="25:34" ht="13" x14ac:dyDescent="0.2"/>
    <row r="87" spans="25:34" ht="13" x14ac:dyDescent="0.2"/>
    <row r="88" spans="25:34" ht="13" x14ac:dyDescent="0.2">
      <c r="AH88" s="258"/>
    </row>
    <row r="89" spans="25:34" ht="13" x14ac:dyDescent="0.2"/>
    <row r="90" spans="25:34" ht="13" x14ac:dyDescent="0.2"/>
    <row r="91" spans="25:34" ht="13" x14ac:dyDescent="0.2"/>
    <row r="92" spans="25:34" ht="13.5" customHeight="1" x14ac:dyDescent="0.2"/>
    <row r="93" spans="25:34" ht="13.5" customHeight="1" x14ac:dyDescent="0.2"/>
    <row r="94" spans="25:34" ht="13.5" customHeight="1" x14ac:dyDescent="0.2">
      <c r="AF94" s="258"/>
      <c r="AG94" s="258"/>
      <c r="AH94" s="258"/>
    </row>
    <row r="95" spans="25:34" ht="13.5" customHeight="1" x14ac:dyDescent="0.2">
      <c r="AH95" s="258"/>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8"/>
    </row>
    <row r="102" spans="33:34" ht="13.5" customHeight="1" x14ac:dyDescent="0.2"/>
    <row r="103" spans="33:34" ht="13.5" customHeight="1" x14ac:dyDescent="0.2"/>
    <row r="104" spans="33:34" ht="13.5" customHeight="1" x14ac:dyDescent="0.2">
      <c r="AG104" s="258"/>
      <c r="AH104" s="258"/>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8"/>
    </row>
    <row r="117" spans="34:122" ht="13.5" customHeight="1" x14ac:dyDescent="0.2"/>
    <row r="118" spans="34:122" ht="13.5" customHeight="1" x14ac:dyDescent="0.2"/>
    <row r="119" spans="34:122" ht="13.5" customHeight="1" x14ac:dyDescent="0.2"/>
    <row r="120" spans="34:122" ht="13.5" customHeight="1" x14ac:dyDescent="0.2">
      <c r="AH120" s="258"/>
    </row>
    <row r="121" spans="34:122" ht="13.5" customHeight="1" x14ac:dyDescent="0.2">
      <c r="AH121" s="258"/>
    </row>
    <row r="122" spans="34:122" ht="13.5" customHeight="1" x14ac:dyDescent="0.2"/>
    <row r="123" spans="34:122" ht="13.5" customHeight="1" x14ac:dyDescent="0.2"/>
    <row r="124" spans="34:122" ht="13.5" customHeight="1" x14ac:dyDescent="0.2"/>
    <row r="125" spans="34:122" ht="13.5" customHeight="1" x14ac:dyDescent="0.2">
      <c r="DR125" s="258" t="s">
        <v>507</v>
      </c>
    </row>
  </sheetData>
  <sheetProtection algorithmName="SHA-512" hashValue="zVWajR0v70o6HPSSwIyd7+OcYWLzoE8XJCoecPKWz1HP7a0KrQ8eM/h8/N+vkCtTUikcg8Dr7P7NRrmSJcUCvg==" saltValue="K8xWBT9jhlE0O+Z8OgAv9g=="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55" workbookViewId="0"/>
  </sheetViews>
  <sheetFormatPr defaultColWidth="0" defaultRowHeight="13.5" customHeight="1" zeroHeight="1" x14ac:dyDescent="0.2"/>
  <cols>
    <col min="1" max="34" width="2.453125" style="259" customWidth="1"/>
    <col min="35" max="122" width="2.453125" style="258" customWidth="1"/>
    <col min="123" max="16384" width="2.453125" style="258" hidden="1"/>
  </cols>
  <sheetData>
    <row r="1" spans="2:34" ht="13.5" customHeight="1" x14ac:dyDescent="0.2">
      <c r="B1" s="258"/>
      <c r="C1" s="258"/>
      <c r="D1" s="258"/>
      <c r="E1" s="258"/>
      <c r="F1" s="258"/>
      <c r="G1" s="258"/>
      <c r="H1" s="258"/>
      <c r="I1" s="258"/>
      <c r="J1" s="258"/>
      <c r="K1" s="258"/>
      <c r="L1" s="258"/>
      <c r="M1" s="258"/>
      <c r="N1" s="258"/>
      <c r="O1" s="258"/>
      <c r="P1" s="258"/>
      <c r="Q1" s="258"/>
      <c r="R1" s="258"/>
      <c r="S1" s="258"/>
      <c r="T1" s="258"/>
      <c r="U1" s="258"/>
      <c r="V1" s="258"/>
      <c r="W1" s="258"/>
      <c r="X1" s="258"/>
      <c r="Y1" s="258"/>
      <c r="Z1" s="258"/>
      <c r="AA1" s="258"/>
      <c r="AB1" s="258"/>
      <c r="AC1" s="258"/>
      <c r="AD1" s="258"/>
      <c r="AE1" s="258"/>
      <c r="AF1" s="258"/>
      <c r="AG1" s="258"/>
      <c r="AH1" s="258"/>
    </row>
    <row r="2" spans="2:34" ht="13" x14ac:dyDescent="0.2">
      <c r="S2" s="258"/>
      <c r="AH2" s="258"/>
    </row>
    <row r="3" spans="2:34" ht="13" x14ac:dyDescent="0.2">
      <c r="C3" s="258"/>
      <c r="D3" s="258"/>
      <c r="E3" s="258"/>
      <c r="F3" s="258"/>
      <c r="G3" s="258"/>
      <c r="H3" s="258"/>
      <c r="I3" s="258"/>
      <c r="J3" s="258"/>
      <c r="K3" s="258"/>
      <c r="L3" s="258"/>
      <c r="M3" s="258"/>
      <c r="N3" s="258"/>
      <c r="O3" s="258"/>
      <c r="P3" s="258"/>
      <c r="Q3" s="258"/>
      <c r="R3" s="258"/>
      <c r="S3" s="258"/>
      <c r="U3" s="258"/>
      <c r="V3" s="258"/>
      <c r="W3" s="258"/>
      <c r="X3" s="258"/>
      <c r="Y3" s="258"/>
      <c r="Z3" s="258"/>
      <c r="AA3" s="258"/>
      <c r="AB3" s="258"/>
      <c r="AC3" s="258"/>
      <c r="AD3" s="258"/>
      <c r="AE3" s="258"/>
      <c r="AF3" s="258"/>
      <c r="AG3" s="258"/>
      <c r="AH3" s="258"/>
    </row>
    <row r="4" spans="2:34" ht="13" x14ac:dyDescent="0.2"/>
    <row r="5" spans="2:34" ht="13" x14ac:dyDescent="0.2"/>
    <row r="6" spans="2:34" ht="13" x14ac:dyDescent="0.2"/>
    <row r="7" spans="2:34" ht="13" x14ac:dyDescent="0.2"/>
    <row r="8" spans="2:34" ht="13" x14ac:dyDescent="0.2"/>
    <row r="9" spans="2:34" ht="13" x14ac:dyDescent="0.2">
      <c r="AH9" s="258"/>
    </row>
    <row r="10" spans="2:34" ht="13" x14ac:dyDescent="0.2"/>
    <row r="11" spans="2:34" ht="13" x14ac:dyDescent="0.2"/>
    <row r="12" spans="2:34" ht="13" x14ac:dyDescent="0.2"/>
    <row r="13" spans="2:34" ht="13" x14ac:dyDescent="0.2"/>
    <row r="14" spans="2:34" ht="13" x14ac:dyDescent="0.2"/>
    <row r="15" spans="2:34" ht="13" x14ac:dyDescent="0.2"/>
    <row r="16" spans="2:34" ht="13" x14ac:dyDescent="0.2"/>
    <row r="17" spans="12:34" ht="13" x14ac:dyDescent="0.2">
      <c r="AH17" s="258"/>
    </row>
    <row r="18" spans="12:34" ht="13" x14ac:dyDescent="0.2"/>
    <row r="19" spans="12:34" ht="13" x14ac:dyDescent="0.2"/>
    <row r="20" spans="12:34" ht="13" x14ac:dyDescent="0.2">
      <c r="AH20" s="258"/>
    </row>
    <row r="21" spans="12:34" ht="13" x14ac:dyDescent="0.2">
      <c r="AH21" s="258"/>
    </row>
    <row r="22" spans="12:34" ht="13" x14ac:dyDescent="0.2"/>
    <row r="23" spans="12:34" ht="13" x14ac:dyDescent="0.2"/>
    <row r="24" spans="12:34" ht="13" x14ac:dyDescent="0.2">
      <c r="Q24" s="258"/>
    </row>
    <row r="25" spans="12:34" ht="13" x14ac:dyDescent="0.2"/>
    <row r="26" spans="12:34" ht="13" x14ac:dyDescent="0.2"/>
    <row r="27" spans="12:34" ht="13" x14ac:dyDescent="0.2"/>
    <row r="28" spans="12:34" ht="13" x14ac:dyDescent="0.2">
      <c r="O28" s="258"/>
      <c r="T28" s="258"/>
      <c r="AH28" s="258"/>
    </row>
    <row r="29" spans="12:34" ht="13" x14ac:dyDescent="0.2"/>
    <row r="30" spans="12:34" ht="13" x14ac:dyDescent="0.2"/>
    <row r="31" spans="12:34" ht="13" x14ac:dyDescent="0.2">
      <c r="Q31" s="258"/>
    </row>
    <row r="32" spans="12:34" ht="13" x14ac:dyDescent="0.2">
      <c r="L32" s="258"/>
    </row>
    <row r="33" spans="2:34" ht="13" x14ac:dyDescent="0.2">
      <c r="C33" s="258"/>
      <c r="E33" s="258"/>
      <c r="G33" s="258"/>
      <c r="I33" s="258"/>
      <c r="X33" s="258"/>
    </row>
    <row r="34" spans="2:34" ht="13" x14ac:dyDescent="0.2">
      <c r="B34" s="258"/>
      <c r="P34" s="258"/>
      <c r="R34" s="258"/>
      <c r="T34" s="258"/>
    </row>
    <row r="35" spans="2:34" ht="13" x14ac:dyDescent="0.2">
      <c r="D35" s="258"/>
      <c r="W35" s="258"/>
      <c r="AC35" s="258"/>
      <c r="AD35" s="258"/>
      <c r="AE35" s="258"/>
      <c r="AF35" s="258"/>
      <c r="AG35" s="258"/>
      <c r="AH35" s="258"/>
    </row>
    <row r="36" spans="2:34" ht="13" x14ac:dyDescent="0.2">
      <c r="H36" s="258"/>
      <c r="J36" s="258"/>
      <c r="K36" s="258"/>
      <c r="M36" s="258"/>
      <c r="Y36" s="258"/>
      <c r="Z36" s="258"/>
      <c r="AA36" s="258"/>
      <c r="AB36" s="258"/>
      <c r="AC36" s="258"/>
      <c r="AD36" s="258"/>
      <c r="AE36" s="258"/>
      <c r="AF36" s="258"/>
      <c r="AG36" s="258"/>
      <c r="AH36" s="258"/>
    </row>
    <row r="37" spans="2:34" ht="13" x14ac:dyDescent="0.2">
      <c r="AH37" s="258"/>
    </row>
    <row r="38" spans="2:34" ht="13" x14ac:dyDescent="0.2">
      <c r="AG38" s="258"/>
      <c r="AH38" s="258"/>
    </row>
    <row r="39" spans="2:34" ht="13" x14ac:dyDescent="0.2"/>
    <row r="40" spans="2:34" ht="13" x14ac:dyDescent="0.2">
      <c r="X40" s="258"/>
    </row>
    <row r="41" spans="2:34" ht="13" x14ac:dyDescent="0.2">
      <c r="R41" s="258"/>
    </row>
    <row r="42" spans="2:34" ht="13" x14ac:dyDescent="0.2">
      <c r="W42" s="258"/>
    </row>
    <row r="43" spans="2:34" ht="13" x14ac:dyDescent="0.2">
      <c r="Y43" s="258"/>
      <c r="Z43" s="258"/>
      <c r="AA43" s="258"/>
      <c r="AB43" s="258"/>
      <c r="AC43" s="258"/>
      <c r="AD43" s="258"/>
      <c r="AE43" s="258"/>
      <c r="AF43" s="258"/>
      <c r="AG43" s="258"/>
      <c r="AH43" s="258"/>
    </row>
    <row r="44" spans="2:34" ht="13" x14ac:dyDescent="0.2">
      <c r="AH44" s="258"/>
    </row>
    <row r="45" spans="2:34" ht="13" x14ac:dyDescent="0.2">
      <c r="X45" s="258"/>
    </row>
    <row r="46" spans="2:34" ht="13" x14ac:dyDescent="0.2"/>
    <row r="47" spans="2:34" ht="13" x14ac:dyDescent="0.2"/>
    <row r="48" spans="2:34" ht="13" x14ac:dyDescent="0.2">
      <c r="W48" s="258"/>
      <c r="Y48" s="258"/>
      <c r="Z48" s="258"/>
      <c r="AA48" s="258"/>
      <c r="AB48" s="258"/>
      <c r="AC48" s="258"/>
      <c r="AD48" s="258"/>
      <c r="AE48" s="258"/>
      <c r="AF48" s="258"/>
      <c r="AG48" s="258"/>
      <c r="AH48" s="258"/>
    </row>
    <row r="49" spans="28:34" ht="13" x14ac:dyDescent="0.2"/>
    <row r="50" spans="28:34" ht="13" x14ac:dyDescent="0.2">
      <c r="AE50" s="258"/>
      <c r="AF50" s="258"/>
      <c r="AG50" s="258"/>
      <c r="AH50" s="258"/>
    </row>
    <row r="51" spans="28:34" ht="13" x14ac:dyDescent="0.2">
      <c r="AC51" s="258"/>
      <c r="AD51" s="258"/>
      <c r="AE51" s="258"/>
      <c r="AF51" s="258"/>
      <c r="AG51" s="258"/>
      <c r="AH51" s="258"/>
    </row>
    <row r="52" spans="28:34" ht="13" x14ac:dyDescent="0.2"/>
    <row r="53" spans="28:34" ht="13" x14ac:dyDescent="0.2">
      <c r="AF53" s="258"/>
      <c r="AG53" s="258"/>
      <c r="AH53" s="258"/>
    </row>
    <row r="54" spans="28:34" ht="13" x14ac:dyDescent="0.2">
      <c r="AH54" s="258"/>
    </row>
    <row r="55" spans="28:34" ht="13" x14ac:dyDescent="0.2"/>
    <row r="56" spans="28:34" ht="13" x14ac:dyDescent="0.2">
      <c r="AB56" s="258"/>
      <c r="AC56" s="258"/>
      <c r="AD56" s="258"/>
      <c r="AE56" s="258"/>
      <c r="AF56" s="258"/>
      <c r="AG56" s="258"/>
      <c r="AH56" s="258"/>
    </row>
    <row r="57" spans="28:34" ht="13" x14ac:dyDescent="0.2">
      <c r="AH57" s="258"/>
    </row>
    <row r="58" spans="28:34" ht="13" x14ac:dyDescent="0.2">
      <c r="AH58" s="258"/>
    </row>
    <row r="59" spans="28:34" ht="13" x14ac:dyDescent="0.2">
      <c r="AG59" s="258"/>
      <c r="AH59" s="258"/>
    </row>
    <row r="60" spans="28:34" ht="13" x14ac:dyDescent="0.2"/>
    <row r="61" spans="28:34" ht="13" x14ac:dyDescent="0.2"/>
    <row r="62" spans="28:34" ht="13" x14ac:dyDescent="0.2"/>
    <row r="63" spans="28:34" ht="13" x14ac:dyDescent="0.2">
      <c r="AH63" s="258"/>
    </row>
    <row r="64" spans="28:34" ht="13" x14ac:dyDescent="0.2">
      <c r="AG64" s="258"/>
      <c r="AH64" s="258"/>
    </row>
    <row r="65" spans="28:34" ht="13" x14ac:dyDescent="0.2"/>
    <row r="66" spans="28:34" ht="13" x14ac:dyDescent="0.2"/>
    <row r="67" spans="28:34" ht="13" x14ac:dyDescent="0.2"/>
    <row r="68" spans="28:34" ht="13" x14ac:dyDescent="0.2">
      <c r="AB68" s="258"/>
      <c r="AC68" s="258"/>
      <c r="AD68" s="258"/>
      <c r="AE68" s="258"/>
      <c r="AF68" s="258"/>
      <c r="AG68" s="258"/>
      <c r="AH68" s="258"/>
    </row>
    <row r="69" spans="28:34" ht="13" x14ac:dyDescent="0.2">
      <c r="AF69" s="258"/>
      <c r="AG69" s="258"/>
      <c r="AH69" s="258"/>
    </row>
    <row r="70" spans="28:34" ht="13" x14ac:dyDescent="0.2"/>
    <row r="71" spans="28:34" ht="13" x14ac:dyDescent="0.2"/>
    <row r="72" spans="28:34" ht="13" x14ac:dyDescent="0.2"/>
    <row r="73" spans="28:34" ht="13" x14ac:dyDescent="0.2"/>
    <row r="74" spans="28:34" ht="13" x14ac:dyDescent="0.2"/>
    <row r="75" spans="28:34" ht="13" x14ac:dyDescent="0.2">
      <c r="AH75" s="258"/>
    </row>
    <row r="76" spans="28:34" ht="13" x14ac:dyDescent="0.2">
      <c r="AF76" s="258"/>
      <c r="AG76" s="258"/>
      <c r="AH76" s="258"/>
    </row>
    <row r="77" spans="28:34" ht="13" x14ac:dyDescent="0.2">
      <c r="AG77" s="258"/>
      <c r="AH77" s="258"/>
    </row>
    <row r="78" spans="28:34" ht="13" x14ac:dyDescent="0.2"/>
    <row r="79" spans="28:34" ht="13" x14ac:dyDescent="0.2"/>
    <row r="80" spans="28:34" ht="13" x14ac:dyDescent="0.2"/>
    <row r="81" spans="25:34" ht="13" x14ac:dyDescent="0.2"/>
    <row r="82" spans="25:34" ht="13" x14ac:dyDescent="0.2">
      <c r="Y82" s="258"/>
    </row>
    <row r="83" spans="25:34" ht="13" x14ac:dyDescent="0.2">
      <c r="Y83" s="258"/>
      <c r="Z83" s="258"/>
      <c r="AA83" s="258"/>
      <c r="AB83" s="258"/>
      <c r="AC83" s="258"/>
      <c r="AD83" s="258"/>
      <c r="AE83" s="258"/>
      <c r="AF83" s="258"/>
      <c r="AG83" s="258"/>
      <c r="AH83" s="258"/>
    </row>
    <row r="84" spans="25:34" ht="13" x14ac:dyDescent="0.2"/>
    <row r="85" spans="25:34" ht="13" x14ac:dyDescent="0.2"/>
    <row r="86" spans="25:34" ht="13" x14ac:dyDescent="0.2"/>
    <row r="87" spans="25:34" ht="13" x14ac:dyDescent="0.2"/>
    <row r="88" spans="25:34" ht="13" x14ac:dyDescent="0.2">
      <c r="AH88" s="258"/>
    </row>
    <row r="89" spans="25:34" ht="13" x14ac:dyDescent="0.2"/>
    <row r="90" spans="25:34" ht="13" x14ac:dyDescent="0.2"/>
    <row r="91" spans="25:34" ht="13" x14ac:dyDescent="0.2"/>
    <row r="92" spans="25:34" ht="13.5" customHeight="1" x14ac:dyDescent="0.2"/>
    <row r="93" spans="25:34" ht="13.5" customHeight="1" x14ac:dyDescent="0.2"/>
    <row r="94" spans="25:34" ht="13.5" customHeight="1" x14ac:dyDescent="0.2">
      <c r="AF94" s="258"/>
      <c r="AG94" s="258"/>
      <c r="AH94" s="258"/>
    </row>
    <row r="95" spans="25:34" ht="13.5" customHeight="1" x14ac:dyDescent="0.2">
      <c r="AH95" s="258"/>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8"/>
    </row>
    <row r="102" spans="33:34" ht="13.5" customHeight="1" x14ac:dyDescent="0.2"/>
    <row r="103" spans="33:34" ht="13.5" customHeight="1" x14ac:dyDescent="0.2"/>
    <row r="104" spans="33:34" ht="13.5" customHeight="1" x14ac:dyDescent="0.2">
      <c r="AG104" s="258"/>
      <c r="AH104" s="258"/>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8"/>
    </row>
    <row r="117" spans="34:122" ht="13.5" customHeight="1" x14ac:dyDescent="0.2"/>
    <row r="118" spans="34:122" ht="13.5" customHeight="1" x14ac:dyDescent="0.2"/>
    <row r="119" spans="34:122" ht="13.5" customHeight="1" x14ac:dyDescent="0.2"/>
    <row r="120" spans="34:122" ht="13.5" customHeight="1" x14ac:dyDescent="0.2">
      <c r="AH120" s="258"/>
    </row>
    <row r="121" spans="34:122" ht="13.5" customHeight="1" x14ac:dyDescent="0.2">
      <c r="AH121" s="258"/>
    </row>
    <row r="122" spans="34:122" ht="13.5" customHeight="1" x14ac:dyDescent="0.2"/>
    <row r="123" spans="34:122" ht="13.5" customHeight="1" x14ac:dyDescent="0.2"/>
    <row r="124" spans="34:122" ht="13.5" customHeight="1" x14ac:dyDescent="0.2"/>
    <row r="125" spans="34:122" ht="13.5" customHeight="1" x14ac:dyDescent="0.2">
      <c r="DR125" s="258" t="s">
        <v>507</v>
      </c>
    </row>
  </sheetData>
  <sheetProtection algorithmName="SHA-512" hashValue="8xM11jMVvfXmLhbvxBFJENeDwqTLB3A4poCkuq+wFHKvf/1BtHDUEQtGz45/4IgkQFcqDJZ9rE1xny8jTiRKUw==" saltValue="JnIicRcfsF/LaAT8N8mBQg=="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zoomScaleNormal="100" workbookViewId="0"/>
  </sheetViews>
  <sheetFormatPr defaultColWidth="11.08984375" defaultRowHeight="13" x14ac:dyDescent="0.2"/>
  <cols>
    <col min="1" max="1" width="45.90625" style="144" customWidth="1"/>
    <col min="2" max="8" width="13.36328125" style="144" customWidth="1"/>
    <col min="9" max="16384" width="11.08984375" style="144"/>
  </cols>
  <sheetData>
    <row r="1" spans="1:8" x14ac:dyDescent="0.2">
      <c r="A1" s="138"/>
      <c r="B1" s="139"/>
      <c r="C1" s="140"/>
      <c r="D1" s="141"/>
      <c r="E1" s="142"/>
      <c r="F1" s="142"/>
      <c r="G1" s="142"/>
      <c r="H1" s="143"/>
    </row>
    <row r="2" spans="1:8" x14ac:dyDescent="0.2">
      <c r="A2" s="145"/>
      <c r="B2" s="146"/>
      <c r="C2" s="147"/>
      <c r="D2" s="148" t="s">
        <v>52</v>
      </c>
      <c r="E2" s="149"/>
      <c r="F2" s="150" t="s">
        <v>557</v>
      </c>
      <c r="G2" s="151"/>
      <c r="H2" s="152"/>
    </row>
    <row r="3" spans="1:8" x14ac:dyDescent="0.2">
      <c r="A3" s="148" t="s">
        <v>550</v>
      </c>
      <c r="B3" s="153"/>
      <c r="C3" s="154"/>
      <c r="D3" s="155">
        <v>47432</v>
      </c>
      <c r="E3" s="156"/>
      <c r="F3" s="157">
        <v>46457</v>
      </c>
      <c r="G3" s="158"/>
      <c r="H3" s="159"/>
    </row>
    <row r="4" spans="1:8" x14ac:dyDescent="0.2">
      <c r="A4" s="160"/>
      <c r="B4" s="161"/>
      <c r="C4" s="162"/>
      <c r="D4" s="163">
        <v>19332</v>
      </c>
      <c r="E4" s="164"/>
      <c r="F4" s="165">
        <v>24020</v>
      </c>
      <c r="G4" s="166"/>
      <c r="H4" s="167"/>
    </row>
    <row r="5" spans="1:8" x14ac:dyDescent="0.2">
      <c r="A5" s="148" t="s">
        <v>552</v>
      </c>
      <c r="B5" s="153"/>
      <c r="C5" s="154"/>
      <c r="D5" s="155">
        <v>64769</v>
      </c>
      <c r="E5" s="156"/>
      <c r="F5" s="157">
        <v>51849</v>
      </c>
      <c r="G5" s="158"/>
      <c r="H5" s="159"/>
    </row>
    <row r="6" spans="1:8" x14ac:dyDescent="0.2">
      <c r="A6" s="160"/>
      <c r="B6" s="161"/>
      <c r="C6" s="162"/>
      <c r="D6" s="163">
        <v>29818</v>
      </c>
      <c r="E6" s="164"/>
      <c r="F6" s="165">
        <v>26326</v>
      </c>
      <c r="G6" s="166"/>
      <c r="H6" s="167"/>
    </row>
    <row r="7" spans="1:8" x14ac:dyDescent="0.2">
      <c r="A7" s="148" t="s">
        <v>553</v>
      </c>
      <c r="B7" s="153"/>
      <c r="C7" s="154"/>
      <c r="D7" s="155">
        <v>35639</v>
      </c>
      <c r="E7" s="156"/>
      <c r="F7" s="157">
        <v>52191</v>
      </c>
      <c r="G7" s="158"/>
      <c r="H7" s="159"/>
    </row>
    <row r="8" spans="1:8" x14ac:dyDescent="0.2">
      <c r="A8" s="160"/>
      <c r="B8" s="161"/>
      <c r="C8" s="162"/>
      <c r="D8" s="163">
        <v>17572</v>
      </c>
      <c r="E8" s="164"/>
      <c r="F8" s="165">
        <v>26807</v>
      </c>
      <c r="G8" s="166"/>
      <c r="H8" s="167"/>
    </row>
    <row r="9" spans="1:8" x14ac:dyDescent="0.2">
      <c r="A9" s="148" t="s">
        <v>554</v>
      </c>
      <c r="B9" s="153"/>
      <c r="C9" s="154"/>
      <c r="D9" s="155">
        <v>48010</v>
      </c>
      <c r="E9" s="156"/>
      <c r="F9" s="157">
        <v>48105</v>
      </c>
      <c r="G9" s="158"/>
      <c r="H9" s="159"/>
    </row>
    <row r="10" spans="1:8" x14ac:dyDescent="0.2">
      <c r="A10" s="160"/>
      <c r="B10" s="161"/>
      <c r="C10" s="162"/>
      <c r="D10" s="163">
        <v>25037</v>
      </c>
      <c r="E10" s="164"/>
      <c r="F10" s="165">
        <v>24072</v>
      </c>
      <c r="G10" s="166"/>
      <c r="H10" s="167"/>
    </row>
    <row r="11" spans="1:8" x14ac:dyDescent="0.2">
      <c r="A11" s="148" t="s">
        <v>555</v>
      </c>
      <c r="B11" s="153"/>
      <c r="C11" s="154"/>
      <c r="D11" s="155">
        <v>41069</v>
      </c>
      <c r="E11" s="156"/>
      <c r="F11" s="157">
        <v>47446</v>
      </c>
      <c r="G11" s="158"/>
      <c r="H11" s="159"/>
    </row>
    <row r="12" spans="1:8" x14ac:dyDescent="0.2">
      <c r="A12" s="160"/>
      <c r="B12" s="161"/>
      <c r="C12" s="168"/>
      <c r="D12" s="163">
        <v>23008</v>
      </c>
      <c r="E12" s="164"/>
      <c r="F12" s="165">
        <v>24371</v>
      </c>
      <c r="G12" s="166"/>
      <c r="H12" s="167"/>
    </row>
    <row r="13" spans="1:8" x14ac:dyDescent="0.2">
      <c r="A13" s="148"/>
      <c r="B13" s="153"/>
      <c r="C13" s="169"/>
      <c r="D13" s="170">
        <v>47384</v>
      </c>
      <c r="E13" s="171"/>
      <c r="F13" s="172">
        <v>49210</v>
      </c>
      <c r="G13" s="173"/>
      <c r="H13" s="159"/>
    </row>
    <row r="14" spans="1:8" x14ac:dyDescent="0.2">
      <c r="A14" s="160"/>
      <c r="B14" s="161"/>
      <c r="C14" s="162"/>
      <c r="D14" s="163">
        <v>22953</v>
      </c>
      <c r="E14" s="164"/>
      <c r="F14" s="165">
        <v>25119</v>
      </c>
      <c r="G14" s="166"/>
      <c r="H14" s="167"/>
    </row>
    <row r="17" spans="1:11" x14ac:dyDescent="0.2">
      <c r="A17" s="144" t="s">
        <v>53</v>
      </c>
    </row>
    <row r="18" spans="1:11" x14ac:dyDescent="0.2">
      <c r="A18" s="174"/>
      <c r="B18" s="174" t="e">
        <f>#REF!</f>
        <v>#REF!</v>
      </c>
      <c r="C18" s="174" t="e">
        <f>#REF!</f>
        <v>#REF!</v>
      </c>
      <c r="D18" s="174" t="e">
        <f>#REF!</f>
        <v>#REF!</v>
      </c>
      <c r="E18" s="174" t="e">
        <f>#REF!</f>
        <v>#REF!</v>
      </c>
      <c r="F18" s="174" t="e">
        <f>#REF!</f>
        <v>#REF!</v>
      </c>
    </row>
    <row r="19" spans="1:11" x14ac:dyDescent="0.2">
      <c r="A19" s="174" t="s">
        <v>54</v>
      </c>
      <c r="B19" s="174" t="e">
        <f>ROUND(VALUE(SUBSTITUTE(#REF!,"▲","-")),2)</f>
        <v>#REF!</v>
      </c>
      <c r="C19" s="174" t="e">
        <f>ROUND(VALUE(SUBSTITUTE(#REF!,"▲","-")),2)</f>
        <v>#REF!</v>
      </c>
      <c r="D19" s="174" t="e">
        <f>ROUND(VALUE(SUBSTITUTE(#REF!,"▲","-")),2)</f>
        <v>#REF!</v>
      </c>
      <c r="E19" s="174" t="e">
        <f>ROUND(VALUE(SUBSTITUTE(#REF!,"▲","-")),2)</f>
        <v>#REF!</v>
      </c>
      <c r="F19" s="174" t="e">
        <f>ROUND(VALUE(SUBSTITUTE(#REF!,"▲","-")),2)</f>
        <v>#REF!</v>
      </c>
    </row>
    <row r="20" spans="1:11" x14ac:dyDescent="0.2">
      <c r="A20" s="174" t="s">
        <v>55</v>
      </c>
      <c r="B20" s="174" t="e">
        <f>ROUND(VALUE(SUBSTITUTE(#REF!,"▲","-")),2)</f>
        <v>#REF!</v>
      </c>
      <c r="C20" s="174" t="e">
        <f>ROUND(VALUE(SUBSTITUTE(#REF!,"▲","-")),2)</f>
        <v>#REF!</v>
      </c>
      <c r="D20" s="174" t="e">
        <f>ROUND(VALUE(SUBSTITUTE(#REF!,"▲","-")),2)</f>
        <v>#REF!</v>
      </c>
      <c r="E20" s="174" t="e">
        <f>ROUND(VALUE(SUBSTITUTE(#REF!,"▲","-")),2)</f>
        <v>#REF!</v>
      </c>
      <c r="F20" s="174" t="e">
        <f>ROUND(VALUE(SUBSTITUTE(#REF!,"▲","-")),2)</f>
        <v>#REF!</v>
      </c>
    </row>
    <row r="21" spans="1:11" x14ac:dyDescent="0.2">
      <c r="A21" s="174" t="s">
        <v>56</v>
      </c>
      <c r="B21" s="174" t="e">
        <f>IF(ISNUMBER(VALUE(SUBSTITUTE(#REF!,"▲","-"))),ROUND(VALUE(SUBSTITUTE(#REF!,"▲","-")),2),NA())</f>
        <v>#N/A</v>
      </c>
      <c r="C21" s="174" t="e">
        <f>IF(ISNUMBER(VALUE(SUBSTITUTE(#REF!,"▲","-"))),ROUND(VALUE(SUBSTITUTE(#REF!,"▲","-")),2),NA())</f>
        <v>#N/A</v>
      </c>
      <c r="D21" s="174" t="e">
        <f>IF(ISNUMBER(VALUE(SUBSTITUTE(#REF!,"▲","-"))),ROUND(VALUE(SUBSTITUTE(#REF!,"▲","-")),2),NA())</f>
        <v>#N/A</v>
      </c>
      <c r="E21" s="174" t="e">
        <f>IF(ISNUMBER(VALUE(SUBSTITUTE(#REF!,"▲","-"))),ROUND(VALUE(SUBSTITUTE(#REF!,"▲","-")),2),NA())</f>
        <v>#N/A</v>
      </c>
      <c r="F21" s="174" t="e">
        <f>IF(ISNUMBER(VALUE(SUBSTITUTE(#REF!,"▲","-"))),ROUND(VALUE(SUBSTITUTE(#REF!,"▲","-")),2),NA())</f>
        <v>#N/A</v>
      </c>
    </row>
    <row r="24" spans="1:11" x14ac:dyDescent="0.2">
      <c r="A24" s="144" t="s">
        <v>57</v>
      </c>
    </row>
    <row r="25" spans="1:11" x14ac:dyDescent="0.2">
      <c r="A25" s="175"/>
      <c r="B25" s="175" t="e">
        <f>#REF!</f>
        <v>#REF!</v>
      </c>
      <c r="C25" s="175"/>
      <c r="D25" s="175" t="e">
        <f>#REF!</f>
        <v>#REF!</v>
      </c>
      <c r="E25" s="175"/>
      <c r="F25" s="175" t="e">
        <f>#REF!</f>
        <v>#REF!</v>
      </c>
      <c r="G25" s="175"/>
      <c r="H25" s="175" t="e">
        <f>#REF!</f>
        <v>#REF!</v>
      </c>
      <c r="I25" s="175"/>
      <c r="J25" s="175" t="e">
        <f>#REF!</f>
        <v>#REF!</v>
      </c>
      <c r="K25" s="175"/>
    </row>
    <row r="26" spans="1:11" x14ac:dyDescent="0.2">
      <c r="A26" s="175"/>
      <c r="B26" s="175" t="s">
        <v>58</v>
      </c>
      <c r="C26" s="175" t="s">
        <v>59</v>
      </c>
      <c r="D26" s="175" t="s">
        <v>58</v>
      </c>
      <c r="E26" s="175" t="s">
        <v>59</v>
      </c>
      <c r="F26" s="175" t="s">
        <v>58</v>
      </c>
      <c r="G26" s="175" t="s">
        <v>59</v>
      </c>
      <c r="H26" s="175" t="s">
        <v>58</v>
      </c>
      <c r="I26" s="175" t="s">
        <v>59</v>
      </c>
      <c r="J26" s="175" t="s">
        <v>58</v>
      </c>
      <c r="K26" s="175" t="s">
        <v>59</v>
      </c>
    </row>
    <row r="27" spans="1:11" x14ac:dyDescent="0.2">
      <c r="A27" s="175" t="e">
        <f>IF(#REF!="",NA(),#REF!)</f>
        <v>#REF!</v>
      </c>
      <c r="B27" s="175" t="e">
        <f>IF(ROUND(VALUE(SUBSTITUTE(#REF!,"▲", "-")), 2) &lt; 0, ABS(ROUND(VALUE(SUBSTITUTE(#REF!,"▲", "-")), 2)), NA())</f>
        <v>#REF!</v>
      </c>
      <c r="C27" s="175" t="e">
        <f>IF(ROUND(VALUE(SUBSTITUTE(#REF!,"▲", "-")), 2) &gt;= 0, ABS(ROUND(VALUE(SUBSTITUTE(#REF!,"▲", "-")), 2)), NA())</f>
        <v>#REF!</v>
      </c>
      <c r="D27" s="175" t="e">
        <f>IF(ROUND(VALUE(SUBSTITUTE(#REF!,"▲", "-")), 2) &lt; 0, ABS(ROUND(VALUE(SUBSTITUTE(#REF!,"▲", "-")), 2)), NA())</f>
        <v>#REF!</v>
      </c>
      <c r="E27" s="175" t="e">
        <f>IF(ROUND(VALUE(SUBSTITUTE(#REF!,"▲", "-")), 2) &gt;= 0, ABS(ROUND(VALUE(SUBSTITUTE(#REF!,"▲", "-")), 2)), NA())</f>
        <v>#REF!</v>
      </c>
      <c r="F27" s="175" t="e">
        <f>IF(ROUND(VALUE(SUBSTITUTE(#REF!,"▲", "-")), 2) &lt; 0, ABS(ROUND(VALUE(SUBSTITUTE(#REF!,"▲", "-")), 2)), NA())</f>
        <v>#REF!</v>
      </c>
      <c r="G27" s="175" t="e">
        <f>IF(ROUND(VALUE(SUBSTITUTE(#REF!,"▲", "-")), 2) &gt;= 0, ABS(ROUND(VALUE(SUBSTITUTE(#REF!,"▲", "-")), 2)), NA())</f>
        <v>#REF!</v>
      </c>
      <c r="H27" s="175" t="e">
        <f>IF(ROUND(VALUE(SUBSTITUTE(#REF!,"▲", "-")), 2) &lt; 0, ABS(ROUND(VALUE(SUBSTITUTE(#REF!,"▲", "-")), 2)), NA())</f>
        <v>#REF!</v>
      </c>
      <c r="I27" s="175" t="e">
        <f>IF(ROUND(VALUE(SUBSTITUTE(#REF!,"▲", "-")), 2) &gt;= 0, ABS(ROUND(VALUE(SUBSTITUTE(#REF!,"▲", "-")), 2)), NA())</f>
        <v>#REF!</v>
      </c>
      <c r="J27" s="175" t="e">
        <f>IF(ROUND(VALUE(SUBSTITUTE(#REF!,"▲", "-")), 2) &lt; 0, ABS(ROUND(VALUE(SUBSTITUTE(#REF!,"▲", "-")), 2)), NA())</f>
        <v>#REF!</v>
      </c>
      <c r="K27" s="175" t="e">
        <f>IF(ROUND(VALUE(SUBSTITUTE(#REF!,"▲", "-")), 2) &gt;= 0, ABS(ROUND(VALUE(SUBSTITUTE(#REF!,"▲", "-")), 2)), NA())</f>
        <v>#REF!</v>
      </c>
    </row>
    <row r="28" spans="1:11" x14ac:dyDescent="0.2">
      <c r="A28" s="175" t="e">
        <f>IF(#REF!="",NA(),#REF!)</f>
        <v>#REF!</v>
      </c>
      <c r="B28" s="175" t="e">
        <f>IF(ROUND(VALUE(SUBSTITUTE(#REF!,"▲", "-")), 2) &lt; 0, ABS(ROUND(VALUE(SUBSTITUTE(#REF!,"▲", "-")), 2)), NA())</f>
        <v>#REF!</v>
      </c>
      <c r="C28" s="175" t="e">
        <f>IF(ROUND(VALUE(SUBSTITUTE(#REF!,"▲", "-")), 2) &gt;= 0, ABS(ROUND(VALUE(SUBSTITUTE(#REF!,"▲", "-")), 2)), NA())</f>
        <v>#REF!</v>
      </c>
      <c r="D28" s="175" t="e">
        <f>IF(ROUND(VALUE(SUBSTITUTE(#REF!,"▲", "-")), 2) &lt; 0, ABS(ROUND(VALUE(SUBSTITUTE(#REF!,"▲", "-")), 2)), NA())</f>
        <v>#REF!</v>
      </c>
      <c r="E28" s="175" t="e">
        <f>IF(ROUND(VALUE(SUBSTITUTE(#REF!,"▲", "-")), 2) &gt;= 0, ABS(ROUND(VALUE(SUBSTITUTE(#REF!,"▲", "-")), 2)), NA())</f>
        <v>#REF!</v>
      </c>
      <c r="F28" s="175" t="e">
        <f>IF(ROUND(VALUE(SUBSTITUTE(#REF!,"▲", "-")), 2) &lt; 0, ABS(ROUND(VALUE(SUBSTITUTE(#REF!,"▲", "-")), 2)), NA())</f>
        <v>#REF!</v>
      </c>
      <c r="G28" s="175" t="e">
        <f>IF(ROUND(VALUE(SUBSTITUTE(#REF!,"▲", "-")), 2) &gt;= 0, ABS(ROUND(VALUE(SUBSTITUTE(#REF!,"▲", "-")), 2)), NA())</f>
        <v>#REF!</v>
      </c>
      <c r="H28" s="175" t="e">
        <f>IF(ROUND(VALUE(SUBSTITUTE(#REF!,"▲", "-")), 2) &lt; 0, ABS(ROUND(VALUE(SUBSTITUTE(#REF!,"▲", "-")), 2)), NA())</f>
        <v>#REF!</v>
      </c>
      <c r="I28" s="175" t="e">
        <f>IF(ROUND(VALUE(SUBSTITUTE(#REF!,"▲", "-")), 2) &gt;= 0, ABS(ROUND(VALUE(SUBSTITUTE(#REF!,"▲", "-")), 2)), NA())</f>
        <v>#REF!</v>
      </c>
      <c r="J28" s="175" t="e">
        <f>IF(ROUND(VALUE(SUBSTITUTE(#REF!,"▲", "-")), 2) &lt; 0, ABS(ROUND(VALUE(SUBSTITUTE(#REF!,"▲", "-")), 2)), NA())</f>
        <v>#REF!</v>
      </c>
      <c r="K28" s="175" t="e">
        <f>IF(ROUND(VALUE(SUBSTITUTE(#REF!,"▲", "-")), 2) &gt;= 0, ABS(ROUND(VALUE(SUBSTITUTE(#REF!,"▲", "-")), 2)), NA())</f>
        <v>#REF!</v>
      </c>
    </row>
    <row r="29" spans="1:11" x14ac:dyDescent="0.2">
      <c r="A29" s="175" t="e">
        <f>IF(#REF!="",NA(),#REF!)</f>
        <v>#REF!</v>
      </c>
      <c r="B29" s="175" t="e">
        <f>IF(ROUND(VALUE(SUBSTITUTE(#REF!,"▲", "-")), 2) &lt; 0, ABS(ROUND(VALUE(SUBSTITUTE(#REF!,"▲", "-")), 2)), NA())</f>
        <v>#REF!</v>
      </c>
      <c r="C29" s="175" t="e">
        <f>IF(ROUND(VALUE(SUBSTITUTE(#REF!,"▲", "-")), 2) &gt;= 0, ABS(ROUND(VALUE(SUBSTITUTE(#REF!,"▲", "-")), 2)), NA())</f>
        <v>#REF!</v>
      </c>
      <c r="D29" s="175" t="e">
        <f>IF(ROUND(VALUE(SUBSTITUTE(#REF!,"▲", "-")), 2) &lt; 0, ABS(ROUND(VALUE(SUBSTITUTE(#REF!,"▲", "-")), 2)), NA())</f>
        <v>#REF!</v>
      </c>
      <c r="E29" s="175" t="e">
        <f>IF(ROUND(VALUE(SUBSTITUTE(#REF!,"▲", "-")), 2) &gt;= 0, ABS(ROUND(VALUE(SUBSTITUTE(#REF!,"▲", "-")), 2)), NA())</f>
        <v>#REF!</v>
      </c>
      <c r="F29" s="175" t="e">
        <f>IF(ROUND(VALUE(SUBSTITUTE(#REF!,"▲", "-")), 2) &lt; 0, ABS(ROUND(VALUE(SUBSTITUTE(#REF!,"▲", "-")), 2)), NA())</f>
        <v>#REF!</v>
      </c>
      <c r="G29" s="175" t="e">
        <f>IF(ROUND(VALUE(SUBSTITUTE(#REF!,"▲", "-")), 2) &gt;= 0, ABS(ROUND(VALUE(SUBSTITUTE(#REF!,"▲", "-")), 2)), NA())</f>
        <v>#REF!</v>
      </c>
      <c r="H29" s="175" t="e">
        <f>IF(ROUND(VALUE(SUBSTITUTE(#REF!,"▲", "-")), 2) &lt; 0, ABS(ROUND(VALUE(SUBSTITUTE(#REF!,"▲", "-")), 2)), NA())</f>
        <v>#REF!</v>
      </c>
      <c r="I29" s="175" t="e">
        <f>IF(ROUND(VALUE(SUBSTITUTE(#REF!,"▲", "-")), 2) &gt;= 0, ABS(ROUND(VALUE(SUBSTITUTE(#REF!,"▲", "-")), 2)), NA())</f>
        <v>#REF!</v>
      </c>
      <c r="J29" s="175" t="e">
        <f>IF(ROUND(VALUE(SUBSTITUTE(#REF!,"▲", "-")), 2) &lt; 0, ABS(ROUND(VALUE(SUBSTITUTE(#REF!,"▲", "-")), 2)), NA())</f>
        <v>#REF!</v>
      </c>
      <c r="K29" s="175" t="e">
        <f>IF(ROUND(VALUE(SUBSTITUTE(#REF!,"▲", "-")), 2) &gt;= 0, ABS(ROUND(VALUE(SUBSTITUTE(#REF!,"▲", "-")), 2)), NA())</f>
        <v>#REF!</v>
      </c>
    </row>
    <row r="30" spans="1:11" x14ac:dyDescent="0.2">
      <c r="A30" s="175" t="e">
        <f>IF(#REF!="",NA(),#REF!)</f>
        <v>#REF!</v>
      </c>
      <c r="B30" s="175" t="e">
        <f>IF(ROUND(VALUE(SUBSTITUTE(#REF!,"▲", "-")), 2) &lt; 0, ABS(ROUND(VALUE(SUBSTITUTE(#REF!,"▲", "-")), 2)), NA())</f>
        <v>#REF!</v>
      </c>
      <c r="C30" s="175" t="e">
        <f>IF(ROUND(VALUE(SUBSTITUTE(#REF!,"▲", "-")), 2) &gt;= 0, ABS(ROUND(VALUE(SUBSTITUTE(#REF!,"▲", "-")), 2)), NA())</f>
        <v>#REF!</v>
      </c>
      <c r="D30" s="175" t="e">
        <f>IF(ROUND(VALUE(SUBSTITUTE(#REF!,"▲", "-")), 2) &lt; 0, ABS(ROUND(VALUE(SUBSTITUTE(#REF!,"▲", "-")), 2)), NA())</f>
        <v>#REF!</v>
      </c>
      <c r="E30" s="175" t="e">
        <f>IF(ROUND(VALUE(SUBSTITUTE(#REF!,"▲", "-")), 2) &gt;= 0, ABS(ROUND(VALUE(SUBSTITUTE(#REF!,"▲", "-")), 2)), NA())</f>
        <v>#REF!</v>
      </c>
      <c r="F30" s="175" t="e">
        <f>IF(ROUND(VALUE(SUBSTITUTE(#REF!,"▲", "-")), 2) &lt; 0, ABS(ROUND(VALUE(SUBSTITUTE(#REF!,"▲", "-")), 2)), NA())</f>
        <v>#REF!</v>
      </c>
      <c r="G30" s="175" t="e">
        <f>IF(ROUND(VALUE(SUBSTITUTE(#REF!,"▲", "-")), 2) &gt;= 0, ABS(ROUND(VALUE(SUBSTITUTE(#REF!,"▲", "-")), 2)), NA())</f>
        <v>#REF!</v>
      </c>
      <c r="H30" s="175" t="e">
        <f>IF(ROUND(VALUE(SUBSTITUTE(#REF!,"▲", "-")), 2) &lt; 0, ABS(ROUND(VALUE(SUBSTITUTE(#REF!,"▲", "-")), 2)), NA())</f>
        <v>#REF!</v>
      </c>
      <c r="I30" s="175" t="e">
        <f>IF(ROUND(VALUE(SUBSTITUTE(#REF!,"▲", "-")), 2) &gt;= 0, ABS(ROUND(VALUE(SUBSTITUTE(#REF!,"▲", "-")), 2)), NA())</f>
        <v>#REF!</v>
      </c>
      <c r="J30" s="175" t="e">
        <f>IF(ROUND(VALUE(SUBSTITUTE(#REF!,"▲", "-")), 2) &lt; 0, ABS(ROUND(VALUE(SUBSTITUTE(#REF!,"▲", "-")), 2)), NA())</f>
        <v>#REF!</v>
      </c>
      <c r="K30" s="175" t="e">
        <f>IF(ROUND(VALUE(SUBSTITUTE(#REF!,"▲", "-")), 2) &gt;= 0, ABS(ROUND(VALUE(SUBSTITUTE(#REF!,"▲", "-")), 2)), NA())</f>
        <v>#REF!</v>
      </c>
    </row>
    <row r="31" spans="1:11" x14ac:dyDescent="0.2">
      <c r="A31" s="175" t="e">
        <f>IF(#REF!="",NA(),#REF!)</f>
        <v>#REF!</v>
      </c>
      <c r="B31" s="175" t="e">
        <f>IF(ROUND(VALUE(SUBSTITUTE(#REF!,"▲", "-")), 2) &lt; 0, ABS(ROUND(VALUE(SUBSTITUTE(#REF!,"▲", "-")), 2)), NA())</f>
        <v>#REF!</v>
      </c>
      <c r="C31" s="175" t="e">
        <f>IF(ROUND(VALUE(SUBSTITUTE(#REF!,"▲", "-")), 2) &gt;= 0, ABS(ROUND(VALUE(SUBSTITUTE(#REF!,"▲", "-")), 2)), NA())</f>
        <v>#REF!</v>
      </c>
      <c r="D31" s="175" t="e">
        <f>IF(ROUND(VALUE(SUBSTITUTE(#REF!,"▲", "-")), 2) &lt; 0, ABS(ROUND(VALUE(SUBSTITUTE(#REF!,"▲", "-")), 2)), NA())</f>
        <v>#REF!</v>
      </c>
      <c r="E31" s="175" t="e">
        <f>IF(ROUND(VALUE(SUBSTITUTE(#REF!,"▲", "-")), 2) &gt;= 0, ABS(ROUND(VALUE(SUBSTITUTE(#REF!,"▲", "-")), 2)), NA())</f>
        <v>#REF!</v>
      </c>
      <c r="F31" s="175" t="e">
        <f>IF(ROUND(VALUE(SUBSTITUTE(#REF!,"▲", "-")), 2) &lt; 0, ABS(ROUND(VALUE(SUBSTITUTE(#REF!,"▲", "-")), 2)), NA())</f>
        <v>#REF!</v>
      </c>
      <c r="G31" s="175" t="e">
        <f>IF(ROUND(VALUE(SUBSTITUTE(#REF!,"▲", "-")), 2) &gt;= 0, ABS(ROUND(VALUE(SUBSTITUTE(#REF!,"▲", "-")), 2)), NA())</f>
        <v>#REF!</v>
      </c>
      <c r="H31" s="175" t="e">
        <f>IF(ROUND(VALUE(SUBSTITUTE(#REF!,"▲", "-")), 2) &lt; 0, ABS(ROUND(VALUE(SUBSTITUTE(#REF!,"▲", "-")), 2)), NA())</f>
        <v>#REF!</v>
      </c>
      <c r="I31" s="175" t="e">
        <f>IF(ROUND(VALUE(SUBSTITUTE(#REF!,"▲", "-")), 2) &gt;= 0, ABS(ROUND(VALUE(SUBSTITUTE(#REF!,"▲", "-")), 2)), NA())</f>
        <v>#REF!</v>
      </c>
      <c r="J31" s="175" t="e">
        <f>IF(ROUND(VALUE(SUBSTITUTE(#REF!,"▲", "-")), 2) &lt; 0, ABS(ROUND(VALUE(SUBSTITUTE(#REF!,"▲", "-")), 2)), NA())</f>
        <v>#REF!</v>
      </c>
      <c r="K31" s="175" t="e">
        <f>IF(ROUND(VALUE(SUBSTITUTE(#REF!,"▲", "-")), 2) &gt;= 0, ABS(ROUND(VALUE(SUBSTITUTE(#REF!,"▲", "-")), 2)), NA())</f>
        <v>#REF!</v>
      </c>
    </row>
    <row r="32" spans="1:11" x14ac:dyDescent="0.2">
      <c r="A32" s="175" t="e">
        <f>IF(#REF!="",NA(),#REF!)</f>
        <v>#REF!</v>
      </c>
      <c r="B32" s="175" t="e">
        <f>IF(ROUND(VALUE(SUBSTITUTE(#REF!,"▲", "-")), 2) &lt; 0, ABS(ROUND(VALUE(SUBSTITUTE(#REF!,"▲", "-")), 2)), NA())</f>
        <v>#REF!</v>
      </c>
      <c r="C32" s="175" t="e">
        <f>IF(ROUND(VALUE(SUBSTITUTE(#REF!,"▲", "-")), 2) &gt;= 0, ABS(ROUND(VALUE(SUBSTITUTE(#REF!,"▲", "-")), 2)), NA())</f>
        <v>#REF!</v>
      </c>
      <c r="D32" s="175" t="e">
        <f>IF(ROUND(VALUE(SUBSTITUTE(#REF!,"▲", "-")), 2) &lt; 0, ABS(ROUND(VALUE(SUBSTITUTE(#REF!,"▲", "-")), 2)), NA())</f>
        <v>#REF!</v>
      </c>
      <c r="E32" s="175" t="e">
        <f>IF(ROUND(VALUE(SUBSTITUTE(#REF!,"▲", "-")), 2) &gt;= 0, ABS(ROUND(VALUE(SUBSTITUTE(#REF!,"▲", "-")), 2)), NA())</f>
        <v>#REF!</v>
      </c>
      <c r="F32" s="175" t="e">
        <f>IF(ROUND(VALUE(SUBSTITUTE(#REF!,"▲", "-")), 2) &lt; 0, ABS(ROUND(VALUE(SUBSTITUTE(#REF!,"▲", "-")), 2)), NA())</f>
        <v>#REF!</v>
      </c>
      <c r="G32" s="175" t="e">
        <f>IF(ROUND(VALUE(SUBSTITUTE(#REF!,"▲", "-")), 2) &gt;= 0, ABS(ROUND(VALUE(SUBSTITUTE(#REF!,"▲", "-")), 2)), NA())</f>
        <v>#REF!</v>
      </c>
      <c r="H32" s="175" t="e">
        <f>IF(ROUND(VALUE(SUBSTITUTE(#REF!,"▲", "-")), 2) &lt; 0, ABS(ROUND(VALUE(SUBSTITUTE(#REF!,"▲", "-")), 2)), NA())</f>
        <v>#REF!</v>
      </c>
      <c r="I32" s="175" t="e">
        <f>IF(ROUND(VALUE(SUBSTITUTE(#REF!,"▲", "-")), 2) &gt;= 0, ABS(ROUND(VALUE(SUBSTITUTE(#REF!,"▲", "-")), 2)), NA())</f>
        <v>#REF!</v>
      </c>
      <c r="J32" s="175" t="e">
        <f>IF(ROUND(VALUE(SUBSTITUTE(#REF!,"▲", "-")), 2) &lt; 0, ABS(ROUND(VALUE(SUBSTITUTE(#REF!,"▲", "-")), 2)), NA())</f>
        <v>#REF!</v>
      </c>
      <c r="K32" s="175" t="e">
        <f>IF(ROUND(VALUE(SUBSTITUTE(#REF!,"▲", "-")), 2) &gt;= 0, ABS(ROUND(VALUE(SUBSTITUTE(#REF!,"▲", "-")), 2)), NA())</f>
        <v>#REF!</v>
      </c>
    </row>
    <row r="33" spans="1:16" x14ac:dyDescent="0.2">
      <c r="A33" s="175" t="e">
        <f>IF(#REF!="",NA(),#REF!)</f>
        <v>#REF!</v>
      </c>
      <c r="B33" s="175" t="e">
        <f>IF(ROUND(VALUE(SUBSTITUTE(#REF!,"▲", "-")), 2) &lt; 0, ABS(ROUND(VALUE(SUBSTITUTE(#REF!,"▲", "-")), 2)), NA())</f>
        <v>#REF!</v>
      </c>
      <c r="C33" s="175" t="e">
        <f>IF(ROUND(VALUE(SUBSTITUTE(#REF!,"▲", "-")), 2) &gt;= 0, ABS(ROUND(VALUE(SUBSTITUTE(#REF!,"▲", "-")), 2)), NA())</f>
        <v>#REF!</v>
      </c>
      <c r="D33" s="175" t="e">
        <f>IF(ROUND(VALUE(SUBSTITUTE(#REF!,"▲", "-")), 2) &lt; 0, ABS(ROUND(VALUE(SUBSTITUTE(#REF!,"▲", "-")), 2)), NA())</f>
        <v>#REF!</v>
      </c>
      <c r="E33" s="175" t="e">
        <f>IF(ROUND(VALUE(SUBSTITUTE(#REF!,"▲", "-")), 2) &gt;= 0, ABS(ROUND(VALUE(SUBSTITUTE(#REF!,"▲", "-")), 2)), NA())</f>
        <v>#REF!</v>
      </c>
      <c r="F33" s="175" t="e">
        <f>IF(ROUND(VALUE(SUBSTITUTE(#REF!,"▲", "-")), 2) &lt; 0, ABS(ROUND(VALUE(SUBSTITUTE(#REF!,"▲", "-")), 2)), NA())</f>
        <v>#REF!</v>
      </c>
      <c r="G33" s="175" t="e">
        <f>IF(ROUND(VALUE(SUBSTITUTE(#REF!,"▲", "-")), 2) &gt;= 0, ABS(ROUND(VALUE(SUBSTITUTE(#REF!,"▲", "-")), 2)), NA())</f>
        <v>#REF!</v>
      </c>
      <c r="H33" s="175" t="e">
        <f>IF(ROUND(VALUE(SUBSTITUTE(#REF!,"▲", "-")), 2) &lt; 0, ABS(ROUND(VALUE(SUBSTITUTE(#REF!,"▲", "-")), 2)), NA())</f>
        <v>#REF!</v>
      </c>
      <c r="I33" s="175" t="e">
        <f>IF(ROUND(VALUE(SUBSTITUTE(#REF!,"▲", "-")), 2) &gt;= 0, ABS(ROUND(VALUE(SUBSTITUTE(#REF!,"▲", "-")), 2)), NA())</f>
        <v>#REF!</v>
      </c>
      <c r="J33" s="175" t="e">
        <f>IF(ROUND(VALUE(SUBSTITUTE(#REF!,"▲", "-")), 2) &lt; 0, ABS(ROUND(VALUE(SUBSTITUTE(#REF!,"▲", "-")), 2)), NA())</f>
        <v>#REF!</v>
      </c>
      <c r="K33" s="175" t="e">
        <f>IF(ROUND(VALUE(SUBSTITUTE(#REF!,"▲", "-")), 2) &gt;= 0, ABS(ROUND(VALUE(SUBSTITUTE(#REF!,"▲", "-")), 2)), NA())</f>
        <v>#REF!</v>
      </c>
    </row>
    <row r="34" spans="1:16" x14ac:dyDescent="0.2">
      <c r="A34" s="175" t="e">
        <f>IF(#REF!="",NA(),#REF!)</f>
        <v>#REF!</v>
      </c>
      <c r="B34" s="175" t="e">
        <f>IF(ROUND(VALUE(SUBSTITUTE(#REF!,"▲", "-")), 2) &lt; 0, ABS(ROUND(VALUE(SUBSTITUTE(#REF!,"▲", "-")), 2)), NA())</f>
        <v>#REF!</v>
      </c>
      <c r="C34" s="175" t="e">
        <f>IF(ROUND(VALUE(SUBSTITUTE(#REF!,"▲", "-")), 2) &gt;= 0, ABS(ROUND(VALUE(SUBSTITUTE(#REF!,"▲", "-")), 2)), NA())</f>
        <v>#REF!</v>
      </c>
      <c r="D34" s="175" t="e">
        <f>IF(ROUND(VALUE(SUBSTITUTE(#REF!,"▲", "-")), 2) &lt; 0, ABS(ROUND(VALUE(SUBSTITUTE(#REF!,"▲", "-")), 2)), NA())</f>
        <v>#REF!</v>
      </c>
      <c r="E34" s="175" t="e">
        <f>IF(ROUND(VALUE(SUBSTITUTE(#REF!,"▲", "-")), 2) &gt;= 0, ABS(ROUND(VALUE(SUBSTITUTE(#REF!,"▲", "-")), 2)), NA())</f>
        <v>#REF!</v>
      </c>
      <c r="F34" s="175" t="e">
        <f>IF(ROUND(VALUE(SUBSTITUTE(#REF!,"▲", "-")), 2) &lt; 0, ABS(ROUND(VALUE(SUBSTITUTE(#REF!,"▲", "-")), 2)), NA())</f>
        <v>#REF!</v>
      </c>
      <c r="G34" s="175" t="e">
        <f>IF(ROUND(VALUE(SUBSTITUTE(#REF!,"▲", "-")), 2) &gt;= 0, ABS(ROUND(VALUE(SUBSTITUTE(#REF!,"▲", "-")), 2)), NA())</f>
        <v>#REF!</v>
      </c>
      <c r="H34" s="175" t="e">
        <f>IF(ROUND(VALUE(SUBSTITUTE(#REF!,"▲", "-")), 2) &lt; 0, ABS(ROUND(VALUE(SUBSTITUTE(#REF!,"▲", "-")), 2)), NA())</f>
        <v>#REF!</v>
      </c>
      <c r="I34" s="175" t="e">
        <f>IF(ROUND(VALUE(SUBSTITUTE(#REF!,"▲", "-")), 2) &gt;= 0, ABS(ROUND(VALUE(SUBSTITUTE(#REF!,"▲", "-")), 2)), NA())</f>
        <v>#REF!</v>
      </c>
      <c r="J34" s="175" t="e">
        <f>IF(ROUND(VALUE(SUBSTITUTE(#REF!,"▲", "-")), 2) &lt; 0, ABS(ROUND(VALUE(SUBSTITUTE(#REF!,"▲", "-")), 2)), NA())</f>
        <v>#REF!</v>
      </c>
      <c r="K34" s="175" t="e">
        <f>IF(ROUND(VALUE(SUBSTITUTE(#REF!,"▲", "-")), 2) &gt;= 0, ABS(ROUND(VALUE(SUBSTITUTE(#REF!,"▲", "-")), 2)), NA())</f>
        <v>#REF!</v>
      </c>
    </row>
    <row r="35" spans="1:16" x14ac:dyDescent="0.2">
      <c r="A35" s="175" t="e">
        <f>IF(#REF!="",NA(),#REF!)</f>
        <v>#REF!</v>
      </c>
      <c r="B35" s="175" t="e">
        <f>IF(ROUND(VALUE(SUBSTITUTE(#REF!,"▲", "-")), 2) &lt; 0, ABS(ROUND(VALUE(SUBSTITUTE(#REF!,"▲", "-")), 2)), NA())</f>
        <v>#REF!</v>
      </c>
      <c r="C35" s="175" t="e">
        <f>IF(ROUND(VALUE(SUBSTITUTE(#REF!,"▲", "-")), 2) &gt;= 0, ABS(ROUND(VALUE(SUBSTITUTE(#REF!,"▲", "-")), 2)), NA())</f>
        <v>#REF!</v>
      </c>
      <c r="D35" s="175" t="e">
        <f>IF(ROUND(VALUE(SUBSTITUTE(#REF!,"▲", "-")), 2) &lt; 0, ABS(ROUND(VALUE(SUBSTITUTE(#REF!,"▲", "-")), 2)), NA())</f>
        <v>#REF!</v>
      </c>
      <c r="E35" s="175" t="e">
        <f>IF(ROUND(VALUE(SUBSTITUTE(#REF!,"▲", "-")), 2) &gt;= 0, ABS(ROUND(VALUE(SUBSTITUTE(#REF!,"▲", "-")), 2)), NA())</f>
        <v>#REF!</v>
      </c>
      <c r="F35" s="175" t="e">
        <f>IF(ROUND(VALUE(SUBSTITUTE(#REF!,"▲", "-")), 2) &lt; 0, ABS(ROUND(VALUE(SUBSTITUTE(#REF!,"▲", "-")), 2)), NA())</f>
        <v>#REF!</v>
      </c>
      <c r="G35" s="175" t="e">
        <f>IF(ROUND(VALUE(SUBSTITUTE(#REF!,"▲", "-")), 2) &gt;= 0, ABS(ROUND(VALUE(SUBSTITUTE(#REF!,"▲", "-")), 2)), NA())</f>
        <v>#REF!</v>
      </c>
      <c r="H35" s="175" t="e">
        <f>IF(ROUND(VALUE(SUBSTITUTE(#REF!,"▲", "-")), 2) &lt; 0, ABS(ROUND(VALUE(SUBSTITUTE(#REF!,"▲", "-")), 2)), NA())</f>
        <v>#REF!</v>
      </c>
      <c r="I35" s="175" t="e">
        <f>IF(ROUND(VALUE(SUBSTITUTE(#REF!,"▲", "-")), 2) &gt;= 0, ABS(ROUND(VALUE(SUBSTITUTE(#REF!,"▲", "-")), 2)), NA())</f>
        <v>#REF!</v>
      </c>
      <c r="J35" s="175" t="e">
        <f>IF(ROUND(VALUE(SUBSTITUTE(#REF!,"▲", "-")), 2) &lt; 0, ABS(ROUND(VALUE(SUBSTITUTE(#REF!,"▲", "-")), 2)), NA())</f>
        <v>#REF!</v>
      </c>
      <c r="K35" s="175" t="e">
        <f>IF(ROUND(VALUE(SUBSTITUTE(#REF!,"▲", "-")), 2) &gt;= 0, ABS(ROUND(VALUE(SUBSTITUTE(#REF!,"▲", "-")), 2)), NA())</f>
        <v>#REF!</v>
      </c>
    </row>
    <row r="36" spans="1:16" x14ac:dyDescent="0.2">
      <c r="A36" s="175" t="e">
        <f>IF(#REF!="",NA(),#REF!)</f>
        <v>#REF!</v>
      </c>
      <c r="B36" s="175" t="e">
        <f>IF(ROUND(VALUE(SUBSTITUTE(#REF!,"▲", "-")), 2) &lt; 0, ABS(ROUND(VALUE(SUBSTITUTE(#REF!,"▲", "-")), 2)), NA())</f>
        <v>#REF!</v>
      </c>
      <c r="C36" s="175" t="e">
        <f>IF(ROUND(VALUE(SUBSTITUTE(#REF!,"▲", "-")), 2) &gt;= 0, ABS(ROUND(VALUE(SUBSTITUTE(#REF!,"▲", "-")), 2)), NA())</f>
        <v>#REF!</v>
      </c>
      <c r="D36" s="175" t="e">
        <f>IF(ROUND(VALUE(SUBSTITUTE(#REF!,"▲", "-")), 2) &lt; 0, ABS(ROUND(VALUE(SUBSTITUTE(#REF!,"▲", "-")), 2)), NA())</f>
        <v>#REF!</v>
      </c>
      <c r="E36" s="175" t="e">
        <f>IF(ROUND(VALUE(SUBSTITUTE(#REF!,"▲", "-")), 2) &gt;= 0, ABS(ROUND(VALUE(SUBSTITUTE(#REF!,"▲", "-")), 2)), NA())</f>
        <v>#REF!</v>
      </c>
      <c r="F36" s="175" t="e">
        <f>IF(ROUND(VALUE(SUBSTITUTE(#REF!,"▲", "-")), 2) &lt; 0, ABS(ROUND(VALUE(SUBSTITUTE(#REF!,"▲", "-")), 2)), NA())</f>
        <v>#REF!</v>
      </c>
      <c r="G36" s="175" t="e">
        <f>IF(ROUND(VALUE(SUBSTITUTE(#REF!,"▲", "-")), 2) &gt;= 0, ABS(ROUND(VALUE(SUBSTITUTE(#REF!,"▲", "-")), 2)), NA())</f>
        <v>#REF!</v>
      </c>
      <c r="H36" s="175" t="e">
        <f>IF(ROUND(VALUE(SUBSTITUTE(#REF!,"▲", "-")), 2) &lt; 0, ABS(ROUND(VALUE(SUBSTITUTE(#REF!,"▲", "-")), 2)), NA())</f>
        <v>#REF!</v>
      </c>
      <c r="I36" s="175" t="e">
        <f>IF(ROUND(VALUE(SUBSTITUTE(#REF!,"▲", "-")), 2) &gt;= 0, ABS(ROUND(VALUE(SUBSTITUTE(#REF!,"▲", "-")), 2)), NA())</f>
        <v>#REF!</v>
      </c>
      <c r="J36" s="175" t="e">
        <f>IF(ROUND(VALUE(SUBSTITUTE(#REF!,"▲", "-")), 2) &lt; 0, ABS(ROUND(VALUE(SUBSTITUTE(#REF!,"▲", "-")), 2)), NA())</f>
        <v>#REF!</v>
      </c>
      <c r="K36" s="175" t="e">
        <f>IF(ROUND(VALUE(SUBSTITUTE(#REF!,"▲", "-")), 2) &gt;= 0, ABS(ROUND(VALUE(SUBSTITUTE(#REF!,"▲", "-")), 2)), NA())</f>
        <v>#REF!</v>
      </c>
    </row>
    <row r="39" spans="1:16" x14ac:dyDescent="0.2">
      <c r="A39" s="144" t="s">
        <v>60</v>
      </c>
    </row>
    <row r="40" spans="1:16" x14ac:dyDescent="0.2">
      <c r="A40" s="176"/>
      <c r="B40" s="176" t="e">
        <f>#REF!</f>
        <v>#REF!</v>
      </c>
      <c r="C40" s="176"/>
      <c r="D40" s="176"/>
      <c r="E40" s="176" t="e">
        <f>#REF!</f>
        <v>#REF!</v>
      </c>
      <c r="F40" s="176"/>
      <c r="G40" s="176"/>
      <c r="H40" s="176" t="e">
        <f>#REF!</f>
        <v>#REF!</v>
      </c>
      <c r="I40" s="176"/>
      <c r="J40" s="176"/>
      <c r="K40" s="176" t="e">
        <f>#REF!</f>
        <v>#REF!</v>
      </c>
      <c r="L40" s="176"/>
      <c r="M40" s="176"/>
      <c r="N40" s="176" t="e">
        <f>#REF!</f>
        <v>#REF!</v>
      </c>
      <c r="O40" s="176"/>
      <c r="P40" s="176"/>
    </row>
    <row r="41" spans="1:16" x14ac:dyDescent="0.2">
      <c r="A41" s="176"/>
      <c r="B41" s="176" t="s">
        <v>61</v>
      </c>
      <c r="C41" s="176"/>
      <c r="D41" s="176" t="s">
        <v>62</v>
      </c>
      <c r="E41" s="176" t="s">
        <v>61</v>
      </c>
      <c r="F41" s="176"/>
      <c r="G41" s="176" t="s">
        <v>62</v>
      </c>
      <c r="H41" s="176" t="s">
        <v>61</v>
      </c>
      <c r="I41" s="176"/>
      <c r="J41" s="176" t="s">
        <v>62</v>
      </c>
      <c r="K41" s="176" t="s">
        <v>61</v>
      </c>
      <c r="L41" s="176"/>
      <c r="M41" s="176" t="s">
        <v>62</v>
      </c>
      <c r="N41" s="176" t="s">
        <v>61</v>
      </c>
      <c r="O41" s="176"/>
      <c r="P41" s="176" t="s">
        <v>62</v>
      </c>
    </row>
    <row r="42" spans="1:16" x14ac:dyDescent="0.2">
      <c r="A42" s="176" t="s">
        <v>63</v>
      </c>
      <c r="B42" s="176"/>
      <c r="C42" s="176"/>
      <c r="D42" s="176" t="e">
        <f>#REF!</f>
        <v>#REF!</v>
      </c>
      <c r="E42" s="176"/>
      <c r="F42" s="176"/>
      <c r="G42" s="176" t="e">
        <f>#REF!</f>
        <v>#REF!</v>
      </c>
      <c r="H42" s="176"/>
      <c r="I42" s="176"/>
      <c r="J42" s="176" t="e">
        <f>#REF!</f>
        <v>#REF!</v>
      </c>
      <c r="K42" s="176"/>
      <c r="L42" s="176"/>
      <c r="M42" s="176" t="e">
        <f>#REF!</f>
        <v>#REF!</v>
      </c>
      <c r="N42" s="176"/>
      <c r="O42" s="176"/>
      <c r="P42" s="176" t="e">
        <f>#REF!</f>
        <v>#REF!</v>
      </c>
    </row>
    <row r="43" spans="1:16" x14ac:dyDescent="0.2">
      <c r="A43" s="176" t="s">
        <v>64</v>
      </c>
      <c r="B43" s="176" t="e">
        <f>#REF!</f>
        <v>#REF!</v>
      </c>
      <c r="C43" s="176"/>
      <c r="D43" s="176"/>
      <c r="E43" s="176" t="e">
        <f>#REF!</f>
        <v>#REF!</v>
      </c>
      <c r="F43" s="176"/>
      <c r="G43" s="176"/>
      <c r="H43" s="176" t="e">
        <f>#REF!</f>
        <v>#REF!</v>
      </c>
      <c r="I43" s="176"/>
      <c r="J43" s="176"/>
      <c r="K43" s="176" t="e">
        <f>#REF!</f>
        <v>#REF!</v>
      </c>
      <c r="L43" s="176"/>
      <c r="M43" s="176"/>
      <c r="N43" s="176" t="e">
        <f>#REF!</f>
        <v>#REF!</v>
      </c>
      <c r="O43" s="176"/>
      <c r="P43" s="176"/>
    </row>
    <row r="44" spans="1:16" x14ac:dyDescent="0.2">
      <c r="A44" s="176" t="s">
        <v>65</v>
      </c>
      <c r="B44" s="176" t="e">
        <f>#REF!</f>
        <v>#REF!</v>
      </c>
      <c r="C44" s="176"/>
      <c r="D44" s="176"/>
      <c r="E44" s="176" t="e">
        <f>#REF!</f>
        <v>#REF!</v>
      </c>
      <c r="F44" s="176"/>
      <c r="G44" s="176"/>
      <c r="H44" s="176" t="e">
        <f>#REF!</f>
        <v>#REF!</v>
      </c>
      <c r="I44" s="176"/>
      <c r="J44" s="176"/>
      <c r="K44" s="176" t="e">
        <f>#REF!</f>
        <v>#REF!</v>
      </c>
      <c r="L44" s="176"/>
      <c r="M44" s="176"/>
      <c r="N44" s="176" t="e">
        <f>#REF!</f>
        <v>#REF!</v>
      </c>
      <c r="O44" s="176"/>
      <c r="P44" s="176"/>
    </row>
    <row r="45" spans="1:16" x14ac:dyDescent="0.2">
      <c r="A45" s="176" t="s">
        <v>66</v>
      </c>
      <c r="B45" s="176" t="e">
        <f>#REF!</f>
        <v>#REF!</v>
      </c>
      <c r="C45" s="176"/>
      <c r="D45" s="176"/>
      <c r="E45" s="176" t="e">
        <f>#REF!</f>
        <v>#REF!</v>
      </c>
      <c r="F45" s="176"/>
      <c r="G45" s="176"/>
      <c r="H45" s="176" t="e">
        <f>#REF!</f>
        <v>#REF!</v>
      </c>
      <c r="I45" s="176"/>
      <c r="J45" s="176"/>
      <c r="K45" s="176" t="e">
        <f>#REF!</f>
        <v>#REF!</v>
      </c>
      <c r="L45" s="176"/>
      <c r="M45" s="176"/>
      <c r="N45" s="176" t="e">
        <f>#REF!</f>
        <v>#REF!</v>
      </c>
      <c r="O45" s="176"/>
      <c r="P45" s="176"/>
    </row>
    <row r="46" spans="1:16" x14ac:dyDescent="0.2">
      <c r="A46" s="176" t="s">
        <v>67</v>
      </c>
      <c r="B46" s="176" t="e">
        <f>#REF!</f>
        <v>#REF!</v>
      </c>
      <c r="C46" s="176"/>
      <c r="D46" s="176"/>
      <c r="E46" s="176" t="e">
        <f>#REF!</f>
        <v>#REF!</v>
      </c>
      <c r="F46" s="176"/>
      <c r="G46" s="176"/>
      <c r="H46" s="176" t="e">
        <f>#REF!</f>
        <v>#REF!</v>
      </c>
      <c r="I46" s="176"/>
      <c r="J46" s="176"/>
      <c r="K46" s="176" t="e">
        <f>#REF!</f>
        <v>#REF!</v>
      </c>
      <c r="L46" s="176"/>
      <c r="M46" s="176"/>
      <c r="N46" s="176" t="e">
        <f>#REF!</f>
        <v>#REF!</v>
      </c>
      <c r="O46" s="176"/>
      <c r="P46" s="176"/>
    </row>
    <row r="47" spans="1:16" x14ac:dyDescent="0.2">
      <c r="A47" s="176" t="s">
        <v>68</v>
      </c>
      <c r="B47" s="176" t="e">
        <f>#REF!</f>
        <v>#REF!</v>
      </c>
      <c r="C47" s="176"/>
      <c r="D47" s="176"/>
      <c r="E47" s="176" t="e">
        <f>#REF!</f>
        <v>#REF!</v>
      </c>
      <c r="F47" s="176"/>
      <c r="G47" s="176"/>
      <c r="H47" s="176" t="e">
        <f>#REF!</f>
        <v>#REF!</v>
      </c>
      <c r="I47" s="176"/>
      <c r="J47" s="176"/>
      <c r="K47" s="176" t="e">
        <f>#REF!</f>
        <v>#REF!</v>
      </c>
      <c r="L47" s="176"/>
      <c r="M47" s="176"/>
      <c r="N47" s="176" t="e">
        <f>#REF!</f>
        <v>#REF!</v>
      </c>
      <c r="O47" s="176"/>
      <c r="P47" s="176"/>
    </row>
    <row r="48" spans="1:16" x14ac:dyDescent="0.2">
      <c r="A48" s="176" t="s">
        <v>69</v>
      </c>
      <c r="B48" s="176" t="e">
        <f>#REF!</f>
        <v>#REF!</v>
      </c>
      <c r="C48" s="176"/>
      <c r="D48" s="176"/>
      <c r="E48" s="176" t="e">
        <f>#REF!</f>
        <v>#REF!</v>
      </c>
      <c r="F48" s="176"/>
      <c r="G48" s="176"/>
      <c r="H48" s="176" t="e">
        <f>#REF!</f>
        <v>#REF!</v>
      </c>
      <c r="I48" s="176"/>
      <c r="J48" s="176"/>
      <c r="K48" s="176" t="e">
        <f>#REF!</f>
        <v>#REF!</v>
      </c>
      <c r="L48" s="176"/>
      <c r="M48" s="176"/>
      <c r="N48" s="176" t="e">
        <f>#REF!</f>
        <v>#REF!</v>
      </c>
      <c r="O48" s="176"/>
      <c r="P48" s="176"/>
    </row>
    <row r="49" spans="1:16" x14ac:dyDescent="0.2">
      <c r="A49" s="176" t="s">
        <v>70</v>
      </c>
      <c r="B49" s="176" t="e">
        <f>#REF!</f>
        <v>#REF!</v>
      </c>
      <c r="C49" s="176"/>
      <c r="D49" s="176"/>
      <c r="E49" s="176" t="e">
        <f>#REF!</f>
        <v>#REF!</v>
      </c>
      <c r="F49" s="176"/>
      <c r="G49" s="176"/>
      <c r="H49" s="176" t="e">
        <f>#REF!</f>
        <v>#REF!</v>
      </c>
      <c r="I49" s="176"/>
      <c r="J49" s="176"/>
      <c r="K49" s="176" t="e">
        <f>#REF!</f>
        <v>#REF!</v>
      </c>
      <c r="L49" s="176"/>
      <c r="M49" s="176"/>
      <c r="N49" s="176" t="e">
        <f>#REF!</f>
        <v>#REF!</v>
      </c>
      <c r="O49" s="176"/>
      <c r="P49" s="176"/>
    </row>
    <row r="50" spans="1:16" x14ac:dyDescent="0.2">
      <c r="A50" s="176" t="s">
        <v>71</v>
      </c>
      <c r="B50" s="176" t="e">
        <f>NA()</f>
        <v>#N/A</v>
      </c>
      <c r="C50" s="176" t="e">
        <f>IF(ISNUMBER(#REF!),#REF!,NA())</f>
        <v>#N/A</v>
      </c>
      <c r="D50" s="176" t="e">
        <f>NA()</f>
        <v>#N/A</v>
      </c>
      <c r="E50" s="176" t="e">
        <f>NA()</f>
        <v>#N/A</v>
      </c>
      <c r="F50" s="176" t="e">
        <f>IF(ISNUMBER(#REF!),#REF!,NA())</f>
        <v>#N/A</v>
      </c>
      <c r="G50" s="176" t="e">
        <f>NA()</f>
        <v>#N/A</v>
      </c>
      <c r="H50" s="176" t="e">
        <f>NA()</f>
        <v>#N/A</v>
      </c>
      <c r="I50" s="176" t="e">
        <f>IF(ISNUMBER(#REF!),#REF!,NA())</f>
        <v>#N/A</v>
      </c>
      <c r="J50" s="176" t="e">
        <f>NA()</f>
        <v>#N/A</v>
      </c>
      <c r="K50" s="176" t="e">
        <f>NA()</f>
        <v>#N/A</v>
      </c>
      <c r="L50" s="176" t="e">
        <f>IF(ISNUMBER(#REF!),#REF!,NA())</f>
        <v>#N/A</v>
      </c>
      <c r="M50" s="176" t="e">
        <f>NA()</f>
        <v>#N/A</v>
      </c>
      <c r="N50" s="176" t="e">
        <f>NA()</f>
        <v>#N/A</v>
      </c>
      <c r="O50" s="176" t="e">
        <f>IF(ISNUMBER(#REF!),#REF!,NA())</f>
        <v>#N/A</v>
      </c>
      <c r="P50" s="176" t="e">
        <f>NA()</f>
        <v>#N/A</v>
      </c>
    </row>
    <row r="53" spans="1:16" x14ac:dyDescent="0.2">
      <c r="A53" s="144" t="s">
        <v>72</v>
      </c>
    </row>
    <row r="54" spans="1:16" x14ac:dyDescent="0.2">
      <c r="A54" s="175"/>
      <c r="B54" s="175" t="e">
        <f>#REF!</f>
        <v>#REF!</v>
      </c>
      <c r="C54" s="175"/>
      <c r="D54" s="175"/>
      <c r="E54" s="175" t="e">
        <f>#REF!</f>
        <v>#REF!</v>
      </c>
      <c r="F54" s="175"/>
      <c r="G54" s="175"/>
      <c r="H54" s="175" t="e">
        <f>#REF!</f>
        <v>#REF!</v>
      </c>
      <c r="I54" s="175"/>
      <c r="J54" s="175"/>
      <c r="K54" s="175" t="e">
        <f>#REF!</f>
        <v>#REF!</v>
      </c>
      <c r="L54" s="175"/>
      <c r="M54" s="175"/>
      <c r="N54" s="175" t="e">
        <f>#REF!</f>
        <v>#REF!</v>
      </c>
      <c r="O54" s="175"/>
      <c r="P54" s="175"/>
    </row>
    <row r="55" spans="1:16" x14ac:dyDescent="0.2">
      <c r="A55" s="175"/>
      <c r="B55" s="175" t="s">
        <v>73</v>
      </c>
      <c r="C55" s="175"/>
      <c r="D55" s="175" t="s">
        <v>74</v>
      </c>
      <c r="E55" s="175" t="s">
        <v>73</v>
      </c>
      <c r="F55" s="175"/>
      <c r="G55" s="175" t="s">
        <v>74</v>
      </c>
      <c r="H55" s="175" t="s">
        <v>73</v>
      </c>
      <c r="I55" s="175"/>
      <c r="J55" s="175" t="s">
        <v>74</v>
      </c>
      <c r="K55" s="175" t="s">
        <v>73</v>
      </c>
      <c r="L55" s="175"/>
      <c r="M55" s="175" t="s">
        <v>74</v>
      </c>
      <c r="N55" s="175" t="s">
        <v>73</v>
      </c>
      <c r="O55" s="175"/>
      <c r="P55" s="175" t="s">
        <v>74</v>
      </c>
    </row>
    <row r="56" spans="1:16" x14ac:dyDescent="0.2">
      <c r="A56" s="175" t="s">
        <v>44</v>
      </c>
      <c r="B56" s="175"/>
      <c r="C56" s="175"/>
      <c r="D56" s="175" t="e">
        <f>#REF!</f>
        <v>#REF!</v>
      </c>
      <c r="E56" s="175"/>
      <c r="F56" s="175"/>
      <c r="G56" s="175" t="e">
        <f>#REF!</f>
        <v>#REF!</v>
      </c>
      <c r="H56" s="175"/>
      <c r="I56" s="175"/>
      <c r="J56" s="175" t="e">
        <f>#REF!</f>
        <v>#REF!</v>
      </c>
      <c r="K56" s="175"/>
      <c r="L56" s="175"/>
      <c r="M56" s="175" t="e">
        <f>#REF!</f>
        <v>#REF!</v>
      </c>
      <c r="N56" s="175"/>
      <c r="O56" s="175"/>
      <c r="P56" s="175" t="e">
        <f>#REF!</f>
        <v>#REF!</v>
      </c>
    </row>
    <row r="57" spans="1:16" x14ac:dyDescent="0.2">
      <c r="A57" s="175" t="s">
        <v>43</v>
      </c>
      <c r="B57" s="175"/>
      <c r="C57" s="175"/>
      <c r="D57" s="175" t="e">
        <f>#REF!</f>
        <v>#REF!</v>
      </c>
      <c r="E57" s="175"/>
      <c r="F57" s="175"/>
      <c r="G57" s="175" t="e">
        <f>#REF!</f>
        <v>#REF!</v>
      </c>
      <c r="H57" s="175"/>
      <c r="I57" s="175"/>
      <c r="J57" s="175" t="e">
        <f>#REF!</f>
        <v>#REF!</v>
      </c>
      <c r="K57" s="175"/>
      <c r="L57" s="175"/>
      <c r="M57" s="175" t="e">
        <f>#REF!</f>
        <v>#REF!</v>
      </c>
      <c r="N57" s="175"/>
      <c r="O57" s="175"/>
      <c r="P57" s="175" t="e">
        <f>#REF!</f>
        <v>#REF!</v>
      </c>
    </row>
    <row r="58" spans="1:16" x14ac:dyDescent="0.2">
      <c r="A58" s="175" t="s">
        <v>42</v>
      </c>
      <c r="B58" s="175"/>
      <c r="C58" s="175"/>
      <c r="D58" s="175" t="e">
        <f>#REF!</f>
        <v>#REF!</v>
      </c>
      <c r="E58" s="175"/>
      <c r="F58" s="175"/>
      <c r="G58" s="175" t="e">
        <f>#REF!</f>
        <v>#REF!</v>
      </c>
      <c r="H58" s="175"/>
      <c r="I58" s="175"/>
      <c r="J58" s="175" t="e">
        <f>#REF!</f>
        <v>#REF!</v>
      </c>
      <c r="K58" s="175"/>
      <c r="L58" s="175"/>
      <c r="M58" s="175" t="e">
        <f>#REF!</f>
        <v>#REF!</v>
      </c>
      <c r="N58" s="175"/>
      <c r="O58" s="175"/>
      <c r="P58" s="175" t="e">
        <f>#REF!</f>
        <v>#REF!</v>
      </c>
    </row>
    <row r="59" spans="1:16" x14ac:dyDescent="0.2">
      <c r="A59" s="175" t="s">
        <v>40</v>
      </c>
      <c r="B59" s="175" t="e">
        <f>#REF!</f>
        <v>#REF!</v>
      </c>
      <c r="C59" s="175"/>
      <c r="D59" s="175"/>
      <c r="E59" s="175" t="e">
        <f>#REF!</f>
        <v>#REF!</v>
      </c>
      <c r="F59" s="175"/>
      <c r="G59" s="175"/>
      <c r="H59" s="175" t="e">
        <f>#REF!</f>
        <v>#REF!</v>
      </c>
      <c r="I59" s="175"/>
      <c r="J59" s="175"/>
      <c r="K59" s="175" t="e">
        <f>#REF!</f>
        <v>#REF!</v>
      </c>
      <c r="L59" s="175"/>
      <c r="M59" s="175"/>
      <c r="N59" s="175" t="e">
        <f>#REF!</f>
        <v>#REF!</v>
      </c>
      <c r="O59" s="175"/>
      <c r="P59" s="175"/>
    </row>
    <row r="60" spans="1:16" x14ac:dyDescent="0.2">
      <c r="A60" s="175" t="s">
        <v>39</v>
      </c>
      <c r="B60" s="175" t="e">
        <f>#REF!</f>
        <v>#REF!</v>
      </c>
      <c r="C60" s="175"/>
      <c r="D60" s="175"/>
      <c r="E60" s="175" t="e">
        <f>#REF!</f>
        <v>#REF!</v>
      </c>
      <c r="F60" s="175"/>
      <c r="G60" s="175"/>
      <c r="H60" s="175" t="e">
        <f>#REF!</f>
        <v>#REF!</v>
      </c>
      <c r="I60" s="175"/>
      <c r="J60" s="175"/>
      <c r="K60" s="175" t="e">
        <f>#REF!</f>
        <v>#REF!</v>
      </c>
      <c r="L60" s="175"/>
      <c r="M60" s="175"/>
      <c r="N60" s="175" t="e">
        <f>#REF!</f>
        <v>#REF!</v>
      </c>
      <c r="O60" s="175"/>
      <c r="P60" s="175"/>
    </row>
    <row r="61" spans="1:16" x14ac:dyDescent="0.2">
      <c r="A61" s="175" t="s">
        <v>37</v>
      </c>
      <c r="B61" s="175" t="e">
        <f>#REF!</f>
        <v>#REF!</v>
      </c>
      <c r="C61" s="175"/>
      <c r="D61" s="175"/>
      <c r="E61" s="175" t="e">
        <f>#REF!</f>
        <v>#REF!</v>
      </c>
      <c r="F61" s="175"/>
      <c r="G61" s="175"/>
      <c r="H61" s="175" t="e">
        <f>#REF!</f>
        <v>#REF!</v>
      </c>
      <c r="I61" s="175"/>
      <c r="J61" s="175"/>
      <c r="K61" s="175" t="e">
        <f>#REF!</f>
        <v>#REF!</v>
      </c>
      <c r="L61" s="175"/>
      <c r="M61" s="175"/>
      <c r="N61" s="175" t="e">
        <f>#REF!</f>
        <v>#REF!</v>
      </c>
      <c r="O61" s="175"/>
      <c r="P61" s="175"/>
    </row>
    <row r="62" spans="1:16" x14ac:dyDescent="0.2">
      <c r="A62" s="175" t="s">
        <v>36</v>
      </c>
      <c r="B62" s="175" t="e">
        <f>#REF!</f>
        <v>#REF!</v>
      </c>
      <c r="C62" s="175"/>
      <c r="D62" s="175"/>
      <c r="E62" s="175" t="e">
        <f>#REF!</f>
        <v>#REF!</v>
      </c>
      <c r="F62" s="175"/>
      <c r="G62" s="175"/>
      <c r="H62" s="175" t="e">
        <f>#REF!</f>
        <v>#REF!</v>
      </c>
      <c r="I62" s="175"/>
      <c r="J62" s="175"/>
      <c r="K62" s="175" t="e">
        <f>#REF!</f>
        <v>#REF!</v>
      </c>
      <c r="L62" s="175"/>
      <c r="M62" s="175"/>
      <c r="N62" s="175" t="e">
        <f>#REF!</f>
        <v>#REF!</v>
      </c>
      <c r="O62" s="175"/>
      <c r="P62" s="175"/>
    </row>
    <row r="63" spans="1:16" x14ac:dyDescent="0.2">
      <c r="A63" s="175" t="s">
        <v>35</v>
      </c>
      <c r="B63" s="175" t="e">
        <f>#REF!</f>
        <v>#REF!</v>
      </c>
      <c r="C63" s="175"/>
      <c r="D63" s="175"/>
      <c r="E63" s="175" t="e">
        <f>#REF!</f>
        <v>#REF!</v>
      </c>
      <c r="F63" s="175"/>
      <c r="G63" s="175"/>
      <c r="H63" s="175" t="e">
        <f>#REF!</f>
        <v>#REF!</v>
      </c>
      <c r="I63" s="175"/>
      <c r="J63" s="175"/>
      <c r="K63" s="175" t="e">
        <f>#REF!</f>
        <v>#REF!</v>
      </c>
      <c r="L63" s="175"/>
      <c r="M63" s="175"/>
      <c r="N63" s="175" t="e">
        <f>#REF!</f>
        <v>#REF!</v>
      </c>
      <c r="O63" s="175"/>
      <c r="P63" s="175"/>
    </row>
    <row r="64" spans="1:16" x14ac:dyDescent="0.2">
      <c r="A64" s="175" t="s">
        <v>34</v>
      </c>
      <c r="B64" s="175" t="e">
        <f>#REF!</f>
        <v>#REF!</v>
      </c>
      <c r="C64" s="175"/>
      <c r="D64" s="175"/>
      <c r="E64" s="175" t="e">
        <f>#REF!</f>
        <v>#REF!</v>
      </c>
      <c r="F64" s="175"/>
      <c r="G64" s="175"/>
      <c r="H64" s="175" t="e">
        <f>#REF!</f>
        <v>#REF!</v>
      </c>
      <c r="I64" s="175"/>
      <c r="J64" s="175"/>
      <c r="K64" s="175" t="e">
        <f>#REF!</f>
        <v>#REF!</v>
      </c>
      <c r="L64" s="175"/>
      <c r="M64" s="175"/>
      <c r="N64" s="175" t="e">
        <f>#REF!</f>
        <v>#REF!</v>
      </c>
      <c r="O64" s="175"/>
      <c r="P64" s="175"/>
    </row>
    <row r="65" spans="1:16" x14ac:dyDescent="0.2">
      <c r="A65" s="175" t="s">
        <v>33</v>
      </c>
      <c r="B65" s="175" t="e">
        <f>#REF!</f>
        <v>#REF!</v>
      </c>
      <c r="C65" s="175"/>
      <c r="D65" s="175"/>
      <c r="E65" s="175" t="e">
        <f>#REF!</f>
        <v>#REF!</v>
      </c>
      <c r="F65" s="175"/>
      <c r="G65" s="175"/>
      <c r="H65" s="175" t="e">
        <f>#REF!</f>
        <v>#REF!</v>
      </c>
      <c r="I65" s="175"/>
      <c r="J65" s="175"/>
      <c r="K65" s="175" t="e">
        <f>#REF!</f>
        <v>#REF!</v>
      </c>
      <c r="L65" s="175"/>
      <c r="M65" s="175"/>
      <c r="N65" s="175" t="e">
        <f>#REF!</f>
        <v>#REF!</v>
      </c>
      <c r="O65" s="175"/>
      <c r="P65" s="175"/>
    </row>
    <row r="66" spans="1:16" x14ac:dyDescent="0.2">
      <c r="A66" s="175" t="s">
        <v>32</v>
      </c>
      <c r="B66" s="175" t="e">
        <f>#REF!</f>
        <v>#REF!</v>
      </c>
      <c r="C66" s="175"/>
      <c r="D66" s="175"/>
      <c r="E66" s="175" t="e">
        <f>#REF!</f>
        <v>#REF!</v>
      </c>
      <c r="F66" s="175"/>
      <c r="G66" s="175"/>
      <c r="H66" s="175" t="e">
        <f>#REF!</f>
        <v>#REF!</v>
      </c>
      <c r="I66" s="175"/>
      <c r="J66" s="175"/>
      <c r="K66" s="175" t="e">
        <f>#REF!</f>
        <v>#REF!</v>
      </c>
      <c r="L66" s="175"/>
      <c r="M66" s="175"/>
      <c r="N66" s="175" t="e">
        <f>#REF!</f>
        <v>#REF!</v>
      </c>
      <c r="O66" s="175"/>
      <c r="P66" s="175"/>
    </row>
    <row r="67" spans="1:16" x14ac:dyDescent="0.2">
      <c r="A67" s="175" t="s">
        <v>75</v>
      </c>
      <c r="B67" s="175" t="e">
        <f>NA()</f>
        <v>#N/A</v>
      </c>
      <c r="C67" s="175" t="e">
        <f>IF(ISNUMBER(#REF!), IF(#REF! &lt; 0, 0,#REF!), NA())</f>
        <v>#N/A</v>
      </c>
      <c r="D67" s="175" t="e">
        <f>NA()</f>
        <v>#N/A</v>
      </c>
      <c r="E67" s="175" t="e">
        <f>NA()</f>
        <v>#N/A</v>
      </c>
      <c r="F67" s="175" t="e">
        <f>IF(ISNUMBER(#REF!), IF(#REF! &lt; 0, 0,#REF!), NA())</f>
        <v>#N/A</v>
      </c>
      <c r="G67" s="175" t="e">
        <f>NA()</f>
        <v>#N/A</v>
      </c>
      <c r="H67" s="175" t="e">
        <f>NA()</f>
        <v>#N/A</v>
      </c>
      <c r="I67" s="175" t="e">
        <f>IF(ISNUMBER(#REF!), IF(#REF! &lt; 0, 0,#REF!), NA())</f>
        <v>#N/A</v>
      </c>
      <c r="J67" s="175" t="e">
        <f>NA()</f>
        <v>#N/A</v>
      </c>
      <c r="K67" s="175" t="e">
        <f>NA()</f>
        <v>#N/A</v>
      </c>
      <c r="L67" s="175" t="e">
        <f>IF(ISNUMBER(#REF!), IF(#REF! &lt; 0, 0,#REF!), NA())</f>
        <v>#N/A</v>
      </c>
      <c r="M67" s="175" t="e">
        <f>NA()</f>
        <v>#N/A</v>
      </c>
      <c r="N67" s="175" t="e">
        <f>NA()</f>
        <v>#N/A</v>
      </c>
      <c r="O67" s="175" t="e">
        <f>IF(ISNUMBER(#REF!), IF(#REF! &lt; 0, 0,#REF!), NA())</f>
        <v>#N/A</v>
      </c>
      <c r="P67" s="175" t="e">
        <f>NA()</f>
        <v>#N/A</v>
      </c>
    </row>
    <row r="70" spans="1:16" x14ac:dyDescent="0.2">
      <c r="A70" s="177" t="s">
        <v>76</v>
      </c>
      <c r="B70" s="177"/>
      <c r="C70" s="177"/>
      <c r="D70" s="177"/>
      <c r="E70" s="177"/>
      <c r="F70" s="177"/>
    </row>
    <row r="71" spans="1:16" x14ac:dyDescent="0.2">
      <c r="A71" s="178"/>
      <c r="B71" s="178" t="e">
        <f>#REF!</f>
        <v>#REF!</v>
      </c>
      <c r="C71" s="178" t="e">
        <f>#REF!</f>
        <v>#REF!</v>
      </c>
      <c r="D71" s="178" t="e">
        <f>#REF!</f>
        <v>#REF!</v>
      </c>
    </row>
    <row r="72" spans="1:16" x14ac:dyDescent="0.2">
      <c r="A72" s="178" t="s">
        <v>77</v>
      </c>
      <c r="B72" s="179" t="e">
        <f>#REF!</f>
        <v>#REF!</v>
      </c>
      <c r="C72" s="179" t="e">
        <f>#REF!</f>
        <v>#REF!</v>
      </c>
      <c r="D72" s="179" t="e">
        <f>#REF!</f>
        <v>#REF!</v>
      </c>
    </row>
    <row r="73" spans="1:16" x14ac:dyDescent="0.2">
      <c r="A73" s="178" t="s">
        <v>78</v>
      </c>
      <c r="B73" s="179" t="e">
        <f>#REF!</f>
        <v>#REF!</v>
      </c>
      <c r="C73" s="179" t="e">
        <f>#REF!</f>
        <v>#REF!</v>
      </c>
      <c r="D73" s="179" t="e">
        <f>#REF!</f>
        <v>#REF!</v>
      </c>
    </row>
    <row r="74" spans="1:16" x14ac:dyDescent="0.2">
      <c r="A74" s="178" t="s">
        <v>79</v>
      </c>
      <c r="B74" s="179" t="e">
        <f>#REF!</f>
        <v>#REF!</v>
      </c>
      <c r="C74" s="179" t="e">
        <f>#REF!</f>
        <v>#REF!</v>
      </c>
      <c r="D74" s="179" t="e">
        <f>#REF!</f>
        <v>#REF!</v>
      </c>
    </row>
  </sheetData>
  <sheetProtection algorithmName="SHA-512" hashValue="XXaATfErfat7uh/Xk83zOx38eWtEg/OTU1nefWS901zvkfydp2L4w9TjXUG0h+BY+B8z2KjNB6KMIhkbC1gjBg==" saltValue="ifuusCObyNbEnmFqk87Hm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zoomScaleNormal="100" workbookViewId="0"/>
  </sheetViews>
  <sheetFormatPr defaultColWidth="0" defaultRowHeight="11.25" customHeight="1" zeroHeight="1" x14ac:dyDescent="0.2"/>
  <cols>
    <col min="1" max="1" width="1.6328125" style="214" customWidth="1"/>
    <col min="2" max="2" width="2.36328125" style="214" customWidth="1"/>
    <col min="3" max="16" width="2.6328125" style="214" customWidth="1"/>
    <col min="17" max="17" width="2.36328125" style="214" customWidth="1"/>
    <col min="18" max="95" width="1.6328125" style="214" customWidth="1"/>
    <col min="96" max="133" width="1.6328125" style="226" customWidth="1"/>
    <col min="134" max="143" width="1.6328125" style="214" customWidth="1"/>
    <col min="144" max="16384" width="0" style="214" hidden="1"/>
  </cols>
  <sheetData>
    <row r="1" spans="2:143" ht="22.5" customHeight="1" thickBot="1" x14ac:dyDescent="0.25">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752" t="s">
        <v>217</v>
      </c>
      <c r="DI1" s="753"/>
      <c r="DJ1" s="753"/>
      <c r="DK1" s="753"/>
      <c r="DL1" s="753"/>
      <c r="DM1" s="753"/>
      <c r="DN1" s="754"/>
      <c r="DO1" s="214"/>
      <c r="DP1" s="752" t="s">
        <v>218</v>
      </c>
      <c r="DQ1" s="753"/>
      <c r="DR1" s="753"/>
      <c r="DS1" s="753"/>
      <c r="DT1" s="753"/>
      <c r="DU1" s="753"/>
      <c r="DV1" s="753"/>
      <c r="DW1" s="753"/>
      <c r="DX1" s="753"/>
      <c r="DY1" s="753"/>
      <c r="DZ1" s="753"/>
      <c r="EA1" s="753"/>
      <c r="EB1" s="753"/>
      <c r="EC1" s="754"/>
      <c r="ED1" s="213"/>
      <c r="EE1" s="213"/>
      <c r="EF1" s="213"/>
      <c r="EG1" s="213"/>
      <c r="EH1" s="213"/>
      <c r="EI1" s="213"/>
      <c r="EJ1" s="213"/>
      <c r="EK1" s="213"/>
      <c r="EL1" s="213"/>
      <c r="EM1" s="213"/>
    </row>
    <row r="2" spans="2:143" ht="22.5" customHeight="1" x14ac:dyDescent="0.2">
      <c r="B2" s="215" t="s">
        <v>219</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2">
      <c r="B3" s="708" t="s">
        <v>220</v>
      </c>
      <c r="C3" s="709"/>
      <c r="D3" s="709"/>
      <c r="E3" s="709"/>
      <c r="F3" s="709"/>
      <c r="G3" s="709"/>
      <c r="H3" s="709"/>
      <c r="I3" s="709"/>
      <c r="J3" s="709"/>
      <c r="K3" s="709"/>
      <c r="L3" s="709"/>
      <c r="M3" s="709"/>
      <c r="N3" s="709"/>
      <c r="O3" s="709"/>
      <c r="P3" s="709"/>
      <c r="Q3" s="709"/>
      <c r="R3" s="709"/>
      <c r="S3" s="709"/>
      <c r="T3" s="709"/>
      <c r="U3" s="709"/>
      <c r="V3" s="709"/>
      <c r="W3" s="709"/>
      <c r="X3" s="709"/>
      <c r="Y3" s="709"/>
      <c r="Z3" s="709"/>
      <c r="AA3" s="709"/>
      <c r="AB3" s="709"/>
      <c r="AC3" s="709"/>
      <c r="AD3" s="709"/>
      <c r="AE3" s="709"/>
      <c r="AF3" s="709"/>
      <c r="AG3" s="709"/>
      <c r="AH3" s="709"/>
      <c r="AI3" s="709"/>
      <c r="AJ3" s="709"/>
      <c r="AK3" s="709"/>
      <c r="AL3" s="709"/>
      <c r="AM3" s="709"/>
      <c r="AN3" s="709"/>
      <c r="AO3" s="709"/>
      <c r="AP3" s="708" t="s">
        <v>221</v>
      </c>
      <c r="AQ3" s="709"/>
      <c r="AR3" s="709"/>
      <c r="AS3" s="709"/>
      <c r="AT3" s="709"/>
      <c r="AU3" s="709"/>
      <c r="AV3" s="709"/>
      <c r="AW3" s="709"/>
      <c r="AX3" s="709"/>
      <c r="AY3" s="709"/>
      <c r="AZ3" s="709"/>
      <c r="BA3" s="709"/>
      <c r="BB3" s="709"/>
      <c r="BC3" s="709"/>
      <c r="BD3" s="709"/>
      <c r="BE3" s="709"/>
      <c r="BF3" s="709"/>
      <c r="BG3" s="709"/>
      <c r="BH3" s="709"/>
      <c r="BI3" s="709"/>
      <c r="BJ3" s="709"/>
      <c r="BK3" s="709"/>
      <c r="BL3" s="709"/>
      <c r="BM3" s="709"/>
      <c r="BN3" s="709"/>
      <c r="BO3" s="709"/>
      <c r="BP3" s="709"/>
      <c r="BQ3" s="709"/>
      <c r="BR3" s="709"/>
      <c r="BS3" s="709"/>
      <c r="BT3" s="709"/>
      <c r="BU3" s="709"/>
      <c r="BV3" s="709"/>
      <c r="BW3" s="709"/>
      <c r="BX3" s="709"/>
      <c r="BY3" s="709"/>
      <c r="BZ3" s="709"/>
      <c r="CA3" s="709"/>
      <c r="CB3" s="710"/>
      <c r="CD3" s="708" t="s">
        <v>222</v>
      </c>
      <c r="CE3" s="709"/>
      <c r="CF3" s="709"/>
      <c r="CG3" s="709"/>
      <c r="CH3" s="709"/>
      <c r="CI3" s="709"/>
      <c r="CJ3" s="709"/>
      <c r="CK3" s="709"/>
      <c r="CL3" s="709"/>
      <c r="CM3" s="709"/>
      <c r="CN3" s="709"/>
      <c r="CO3" s="709"/>
      <c r="CP3" s="709"/>
      <c r="CQ3" s="709"/>
      <c r="CR3" s="709"/>
      <c r="CS3" s="709"/>
      <c r="CT3" s="709"/>
      <c r="CU3" s="709"/>
      <c r="CV3" s="709"/>
      <c r="CW3" s="709"/>
      <c r="CX3" s="709"/>
      <c r="CY3" s="709"/>
      <c r="CZ3" s="709"/>
      <c r="DA3" s="709"/>
      <c r="DB3" s="709"/>
      <c r="DC3" s="709"/>
      <c r="DD3" s="709"/>
      <c r="DE3" s="709"/>
      <c r="DF3" s="709"/>
      <c r="DG3" s="709"/>
      <c r="DH3" s="709"/>
      <c r="DI3" s="709"/>
      <c r="DJ3" s="709"/>
      <c r="DK3" s="709"/>
      <c r="DL3" s="709"/>
      <c r="DM3" s="709"/>
      <c r="DN3" s="709"/>
      <c r="DO3" s="709"/>
      <c r="DP3" s="709"/>
      <c r="DQ3" s="709"/>
      <c r="DR3" s="709"/>
      <c r="DS3" s="709"/>
      <c r="DT3" s="709"/>
      <c r="DU3" s="709"/>
      <c r="DV3" s="709"/>
      <c r="DW3" s="709"/>
      <c r="DX3" s="709"/>
      <c r="DY3" s="709"/>
      <c r="DZ3" s="709"/>
      <c r="EA3" s="709"/>
      <c r="EB3" s="709"/>
      <c r="EC3" s="710"/>
    </row>
    <row r="4" spans="2:143" ht="11.25" customHeight="1" x14ac:dyDescent="0.2">
      <c r="B4" s="708" t="s">
        <v>1</v>
      </c>
      <c r="C4" s="709"/>
      <c r="D4" s="709"/>
      <c r="E4" s="709"/>
      <c r="F4" s="709"/>
      <c r="G4" s="709"/>
      <c r="H4" s="709"/>
      <c r="I4" s="709"/>
      <c r="J4" s="709"/>
      <c r="K4" s="709"/>
      <c r="L4" s="709"/>
      <c r="M4" s="709"/>
      <c r="N4" s="709"/>
      <c r="O4" s="709"/>
      <c r="P4" s="709"/>
      <c r="Q4" s="710"/>
      <c r="R4" s="708" t="s">
        <v>223</v>
      </c>
      <c r="S4" s="709"/>
      <c r="T4" s="709"/>
      <c r="U4" s="709"/>
      <c r="V4" s="709"/>
      <c r="W4" s="709"/>
      <c r="X4" s="709"/>
      <c r="Y4" s="710"/>
      <c r="Z4" s="708" t="s">
        <v>224</v>
      </c>
      <c r="AA4" s="709"/>
      <c r="AB4" s="709"/>
      <c r="AC4" s="710"/>
      <c r="AD4" s="708" t="s">
        <v>225</v>
      </c>
      <c r="AE4" s="709"/>
      <c r="AF4" s="709"/>
      <c r="AG4" s="709"/>
      <c r="AH4" s="709"/>
      <c r="AI4" s="709"/>
      <c r="AJ4" s="709"/>
      <c r="AK4" s="710"/>
      <c r="AL4" s="708" t="s">
        <v>224</v>
      </c>
      <c r="AM4" s="709"/>
      <c r="AN4" s="709"/>
      <c r="AO4" s="710"/>
      <c r="AP4" s="755" t="s">
        <v>226</v>
      </c>
      <c r="AQ4" s="755"/>
      <c r="AR4" s="755"/>
      <c r="AS4" s="755"/>
      <c r="AT4" s="755"/>
      <c r="AU4" s="755"/>
      <c r="AV4" s="755"/>
      <c r="AW4" s="755"/>
      <c r="AX4" s="755"/>
      <c r="AY4" s="755"/>
      <c r="AZ4" s="755"/>
      <c r="BA4" s="755"/>
      <c r="BB4" s="755"/>
      <c r="BC4" s="755"/>
      <c r="BD4" s="755"/>
      <c r="BE4" s="755"/>
      <c r="BF4" s="755"/>
      <c r="BG4" s="755" t="s">
        <v>227</v>
      </c>
      <c r="BH4" s="755"/>
      <c r="BI4" s="755"/>
      <c r="BJ4" s="755"/>
      <c r="BK4" s="755"/>
      <c r="BL4" s="755"/>
      <c r="BM4" s="755"/>
      <c r="BN4" s="755"/>
      <c r="BO4" s="755" t="s">
        <v>224</v>
      </c>
      <c r="BP4" s="755"/>
      <c r="BQ4" s="755"/>
      <c r="BR4" s="755"/>
      <c r="BS4" s="755" t="s">
        <v>228</v>
      </c>
      <c r="BT4" s="755"/>
      <c r="BU4" s="755"/>
      <c r="BV4" s="755"/>
      <c r="BW4" s="755"/>
      <c r="BX4" s="755"/>
      <c r="BY4" s="755"/>
      <c r="BZ4" s="755"/>
      <c r="CA4" s="755"/>
      <c r="CB4" s="755"/>
      <c r="CD4" s="708" t="s">
        <v>229</v>
      </c>
      <c r="CE4" s="709"/>
      <c r="CF4" s="709"/>
      <c r="CG4" s="709"/>
      <c r="CH4" s="709"/>
      <c r="CI4" s="709"/>
      <c r="CJ4" s="709"/>
      <c r="CK4" s="709"/>
      <c r="CL4" s="709"/>
      <c r="CM4" s="709"/>
      <c r="CN4" s="709"/>
      <c r="CO4" s="709"/>
      <c r="CP4" s="709"/>
      <c r="CQ4" s="709"/>
      <c r="CR4" s="709"/>
      <c r="CS4" s="709"/>
      <c r="CT4" s="709"/>
      <c r="CU4" s="709"/>
      <c r="CV4" s="709"/>
      <c r="CW4" s="709"/>
      <c r="CX4" s="709"/>
      <c r="CY4" s="709"/>
      <c r="CZ4" s="709"/>
      <c r="DA4" s="709"/>
      <c r="DB4" s="709"/>
      <c r="DC4" s="709"/>
      <c r="DD4" s="709"/>
      <c r="DE4" s="709"/>
      <c r="DF4" s="709"/>
      <c r="DG4" s="709"/>
      <c r="DH4" s="709"/>
      <c r="DI4" s="709"/>
      <c r="DJ4" s="709"/>
      <c r="DK4" s="709"/>
      <c r="DL4" s="709"/>
      <c r="DM4" s="709"/>
      <c r="DN4" s="709"/>
      <c r="DO4" s="709"/>
      <c r="DP4" s="709"/>
      <c r="DQ4" s="709"/>
      <c r="DR4" s="709"/>
      <c r="DS4" s="709"/>
      <c r="DT4" s="709"/>
      <c r="DU4" s="709"/>
      <c r="DV4" s="709"/>
      <c r="DW4" s="709"/>
      <c r="DX4" s="709"/>
      <c r="DY4" s="709"/>
      <c r="DZ4" s="709"/>
      <c r="EA4" s="709"/>
      <c r="EB4" s="709"/>
      <c r="EC4" s="710"/>
    </row>
    <row r="5" spans="2:143" ht="11.25" customHeight="1" x14ac:dyDescent="0.2">
      <c r="B5" s="714" t="s">
        <v>230</v>
      </c>
      <c r="C5" s="715"/>
      <c r="D5" s="715"/>
      <c r="E5" s="715"/>
      <c r="F5" s="715"/>
      <c r="G5" s="715"/>
      <c r="H5" s="715"/>
      <c r="I5" s="715"/>
      <c r="J5" s="715"/>
      <c r="K5" s="715"/>
      <c r="L5" s="715"/>
      <c r="M5" s="715"/>
      <c r="N5" s="715"/>
      <c r="O5" s="715"/>
      <c r="P5" s="715"/>
      <c r="Q5" s="716"/>
      <c r="R5" s="711">
        <v>59138443</v>
      </c>
      <c r="S5" s="712"/>
      <c r="T5" s="712"/>
      <c r="U5" s="712"/>
      <c r="V5" s="712"/>
      <c r="W5" s="712"/>
      <c r="X5" s="712"/>
      <c r="Y5" s="737"/>
      <c r="Z5" s="750">
        <v>32.700000000000003</v>
      </c>
      <c r="AA5" s="750"/>
      <c r="AB5" s="750"/>
      <c r="AC5" s="750"/>
      <c r="AD5" s="751">
        <v>54596032</v>
      </c>
      <c r="AE5" s="751"/>
      <c r="AF5" s="751"/>
      <c r="AG5" s="751"/>
      <c r="AH5" s="751"/>
      <c r="AI5" s="751"/>
      <c r="AJ5" s="751"/>
      <c r="AK5" s="751"/>
      <c r="AL5" s="738">
        <v>63</v>
      </c>
      <c r="AM5" s="720"/>
      <c r="AN5" s="720"/>
      <c r="AO5" s="739"/>
      <c r="AP5" s="714" t="s">
        <v>231</v>
      </c>
      <c r="AQ5" s="715"/>
      <c r="AR5" s="715"/>
      <c r="AS5" s="715"/>
      <c r="AT5" s="715"/>
      <c r="AU5" s="715"/>
      <c r="AV5" s="715"/>
      <c r="AW5" s="715"/>
      <c r="AX5" s="715"/>
      <c r="AY5" s="715"/>
      <c r="AZ5" s="715"/>
      <c r="BA5" s="715"/>
      <c r="BB5" s="715"/>
      <c r="BC5" s="715"/>
      <c r="BD5" s="715"/>
      <c r="BE5" s="715"/>
      <c r="BF5" s="716"/>
      <c r="BG5" s="656">
        <v>52904353</v>
      </c>
      <c r="BH5" s="657"/>
      <c r="BI5" s="657"/>
      <c r="BJ5" s="657"/>
      <c r="BK5" s="657"/>
      <c r="BL5" s="657"/>
      <c r="BM5" s="657"/>
      <c r="BN5" s="658"/>
      <c r="BO5" s="694">
        <v>89.5</v>
      </c>
      <c r="BP5" s="694"/>
      <c r="BQ5" s="694"/>
      <c r="BR5" s="694"/>
      <c r="BS5" s="695">
        <v>414120</v>
      </c>
      <c r="BT5" s="695"/>
      <c r="BU5" s="695"/>
      <c r="BV5" s="695"/>
      <c r="BW5" s="695"/>
      <c r="BX5" s="695"/>
      <c r="BY5" s="695"/>
      <c r="BZ5" s="695"/>
      <c r="CA5" s="695"/>
      <c r="CB5" s="735"/>
      <c r="CD5" s="708" t="s">
        <v>226</v>
      </c>
      <c r="CE5" s="709"/>
      <c r="CF5" s="709"/>
      <c r="CG5" s="709"/>
      <c r="CH5" s="709"/>
      <c r="CI5" s="709"/>
      <c r="CJ5" s="709"/>
      <c r="CK5" s="709"/>
      <c r="CL5" s="709"/>
      <c r="CM5" s="709"/>
      <c r="CN5" s="709"/>
      <c r="CO5" s="709"/>
      <c r="CP5" s="709"/>
      <c r="CQ5" s="710"/>
      <c r="CR5" s="708" t="s">
        <v>232</v>
      </c>
      <c r="CS5" s="709"/>
      <c r="CT5" s="709"/>
      <c r="CU5" s="709"/>
      <c r="CV5" s="709"/>
      <c r="CW5" s="709"/>
      <c r="CX5" s="709"/>
      <c r="CY5" s="710"/>
      <c r="CZ5" s="708" t="s">
        <v>224</v>
      </c>
      <c r="DA5" s="709"/>
      <c r="DB5" s="709"/>
      <c r="DC5" s="710"/>
      <c r="DD5" s="708" t="s">
        <v>233</v>
      </c>
      <c r="DE5" s="709"/>
      <c r="DF5" s="709"/>
      <c r="DG5" s="709"/>
      <c r="DH5" s="709"/>
      <c r="DI5" s="709"/>
      <c r="DJ5" s="709"/>
      <c r="DK5" s="709"/>
      <c r="DL5" s="709"/>
      <c r="DM5" s="709"/>
      <c r="DN5" s="709"/>
      <c r="DO5" s="709"/>
      <c r="DP5" s="710"/>
      <c r="DQ5" s="708" t="s">
        <v>234</v>
      </c>
      <c r="DR5" s="709"/>
      <c r="DS5" s="709"/>
      <c r="DT5" s="709"/>
      <c r="DU5" s="709"/>
      <c r="DV5" s="709"/>
      <c r="DW5" s="709"/>
      <c r="DX5" s="709"/>
      <c r="DY5" s="709"/>
      <c r="DZ5" s="709"/>
      <c r="EA5" s="709"/>
      <c r="EB5" s="709"/>
      <c r="EC5" s="710"/>
    </row>
    <row r="6" spans="2:143" ht="11.25" customHeight="1" x14ac:dyDescent="0.2">
      <c r="B6" s="653" t="s">
        <v>235</v>
      </c>
      <c r="C6" s="654"/>
      <c r="D6" s="654"/>
      <c r="E6" s="654"/>
      <c r="F6" s="654"/>
      <c r="G6" s="654"/>
      <c r="H6" s="654"/>
      <c r="I6" s="654"/>
      <c r="J6" s="654"/>
      <c r="K6" s="654"/>
      <c r="L6" s="654"/>
      <c r="M6" s="654"/>
      <c r="N6" s="654"/>
      <c r="O6" s="654"/>
      <c r="P6" s="654"/>
      <c r="Q6" s="655"/>
      <c r="R6" s="656">
        <v>673302</v>
      </c>
      <c r="S6" s="657"/>
      <c r="T6" s="657"/>
      <c r="U6" s="657"/>
      <c r="V6" s="657"/>
      <c r="W6" s="657"/>
      <c r="X6" s="657"/>
      <c r="Y6" s="658"/>
      <c r="Z6" s="694">
        <v>0.4</v>
      </c>
      <c r="AA6" s="694"/>
      <c r="AB6" s="694"/>
      <c r="AC6" s="694"/>
      <c r="AD6" s="695">
        <v>673302</v>
      </c>
      <c r="AE6" s="695"/>
      <c r="AF6" s="695"/>
      <c r="AG6" s="695"/>
      <c r="AH6" s="695"/>
      <c r="AI6" s="695"/>
      <c r="AJ6" s="695"/>
      <c r="AK6" s="695"/>
      <c r="AL6" s="659">
        <v>0.8</v>
      </c>
      <c r="AM6" s="660"/>
      <c r="AN6" s="660"/>
      <c r="AO6" s="696"/>
      <c r="AP6" s="653" t="s">
        <v>236</v>
      </c>
      <c r="AQ6" s="654"/>
      <c r="AR6" s="654"/>
      <c r="AS6" s="654"/>
      <c r="AT6" s="654"/>
      <c r="AU6" s="654"/>
      <c r="AV6" s="654"/>
      <c r="AW6" s="654"/>
      <c r="AX6" s="654"/>
      <c r="AY6" s="654"/>
      <c r="AZ6" s="654"/>
      <c r="BA6" s="654"/>
      <c r="BB6" s="654"/>
      <c r="BC6" s="654"/>
      <c r="BD6" s="654"/>
      <c r="BE6" s="654"/>
      <c r="BF6" s="655"/>
      <c r="BG6" s="656">
        <v>52904353</v>
      </c>
      <c r="BH6" s="657"/>
      <c r="BI6" s="657"/>
      <c r="BJ6" s="657"/>
      <c r="BK6" s="657"/>
      <c r="BL6" s="657"/>
      <c r="BM6" s="657"/>
      <c r="BN6" s="658"/>
      <c r="BO6" s="694">
        <v>89.5</v>
      </c>
      <c r="BP6" s="694"/>
      <c r="BQ6" s="694"/>
      <c r="BR6" s="694"/>
      <c r="BS6" s="695">
        <v>414120</v>
      </c>
      <c r="BT6" s="695"/>
      <c r="BU6" s="695"/>
      <c r="BV6" s="695"/>
      <c r="BW6" s="695"/>
      <c r="BX6" s="695"/>
      <c r="BY6" s="695"/>
      <c r="BZ6" s="695"/>
      <c r="CA6" s="695"/>
      <c r="CB6" s="735"/>
      <c r="CD6" s="714" t="s">
        <v>237</v>
      </c>
      <c r="CE6" s="715"/>
      <c r="CF6" s="715"/>
      <c r="CG6" s="715"/>
      <c r="CH6" s="715"/>
      <c r="CI6" s="715"/>
      <c r="CJ6" s="715"/>
      <c r="CK6" s="715"/>
      <c r="CL6" s="715"/>
      <c r="CM6" s="715"/>
      <c r="CN6" s="715"/>
      <c r="CO6" s="715"/>
      <c r="CP6" s="715"/>
      <c r="CQ6" s="716"/>
      <c r="CR6" s="656">
        <v>787270</v>
      </c>
      <c r="CS6" s="657"/>
      <c r="CT6" s="657"/>
      <c r="CU6" s="657"/>
      <c r="CV6" s="657"/>
      <c r="CW6" s="657"/>
      <c r="CX6" s="657"/>
      <c r="CY6" s="658"/>
      <c r="CZ6" s="738">
        <v>0.5</v>
      </c>
      <c r="DA6" s="720"/>
      <c r="DB6" s="720"/>
      <c r="DC6" s="740"/>
      <c r="DD6" s="662" t="s">
        <v>238</v>
      </c>
      <c r="DE6" s="657"/>
      <c r="DF6" s="657"/>
      <c r="DG6" s="657"/>
      <c r="DH6" s="657"/>
      <c r="DI6" s="657"/>
      <c r="DJ6" s="657"/>
      <c r="DK6" s="657"/>
      <c r="DL6" s="657"/>
      <c r="DM6" s="657"/>
      <c r="DN6" s="657"/>
      <c r="DO6" s="657"/>
      <c r="DP6" s="658"/>
      <c r="DQ6" s="662">
        <v>776838</v>
      </c>
      <c r="DR6" s="657"/>
      <c r="DS6" s="657"/>
      <c r="DT6" s="657"/>
      <c r="DU6" s="657"/>
      <c r="DV6" s="657"/>
      <c r="DW6" s="657"/>
      <c r="DX6" s="657"/>
      <c r="DY6" s="657"/>
      <c r="DZ6" s="657"/>
      <c r="EA6" s="657"/>
      <c r="EB6" s="657"/>
      <c r="EC6" s="693"/>
    </row>
    <row r="7" spans="2:143" ht="11.25" customHeight="1" x14ac:dyDescent="0.2">
      <c r="B7" s="653" t="s">
        <v>239</v>
      </c>
      <c r="C7" s="654"/>
      <c r="D7" s="654"/>
      <c r="E7" s="654"/>
      <c r="F7" s="654"/>
      <c r="G7" s="654"/>
      <c r="H7" s="654"/>
      <c r="I7" s="654"/>
      <c r="J7" s="654"/>
      <c r="K7" s="654"/>
      <c r="L7" s="654"/>
      <c r="M7" s="654"/>
      <c r="N7" s="654"/>
      <c r="O7" s="654"/>
      <c r="P7" s="654"/>
      <c r="Q7" s="655"/>
      <c r="R7" s="656">
        <v>19455</v>
      </c>
      <c r="S7" s="657"/>
      <c r="T7" s="657"/>
      <c r="U7" s="657"/>
      <c r="V7" s="657"/>
      <c r="W7" s="657"/>
      <c r="X7" s="657"/>
      <c r="Y7" s="658"/>
      <c r="Z7" s="694">
        <v>0</v>
      </c>
      <c r="AA7" s="694"/>
      <c r="AB7" s="694"/>
      <c r="AC7" s="694"/>
      <c r="AD7" s="695">
        <v>19455</v>
      </c>
      <c r="AE7" s="695"/>
      <c r="AF7" s="695"/>
      <c r="AG7" s="695"/>
      <c r="AH7" s="695"/>
      <c r="AI7" s="695"/>
      <c r="AJ7" s="695"/>
      <c r="AK7" s="695"/>
      <c r="AL7" s="659">
        <v>0</v>
      </c>
      <c r="AM7" s="660"/>
      <c r="AN7" s="660"/>
      <c r="AO7" s="696"/>
      <c r="AP7" s="653" t="s">
        <v>240</v>
      </c>
      <c r="AQ7" s="654"/>
      <c r="AR7" s="654"/>
      <c r="AS7" s="654"/>
      <c r="AT7" s="654"/>
      <c r="AU7" s="654"/>
      <c r="AV7" s="654"/>
      <c r="AW7" s="654"/>
      <c r="AX7" s="654"/>
      <c r="AY7" s="654"/>
      <c r="AZ7" s="654"/>
      <c r="BA7" s="654"/>
      <c r="BB7" s="654"/>
      <c r="BC7" s="654"/>
      <c r="BD7" s="654"/>
      <c r="BE7" s="654"/>
      <c r="BF7" s="655"/>
      <c r="BG7" s="656">
        <v>26212610</v>
      </c>
      <c r="BH7" s="657"/>
      <c r="BI7" s="657"/>
      <c r="BJ7" s="657"/>
      <c r="BK7" s="657"/>
      <c r="BL7" s="657"/>
      <c r="BM7" s="657"/>
      <c r="BN7" s="658"/>
      <c r="BO7" s="694">
        <v>44.3</v>
      </c>
      <c r="BP7" s="694"/>
      <c r="BQ7" s="694"/>
      <c r="BR7" s="694"/>
      <c r="BS7" s="695">
        <v>414120</v>
      </c>
      <c r="BT7" s="695"/>
      <c r="BU7" s="695"/>
      <c r="BV7" s="695"/>
      <c r="BW7" s="695"/>
      <c r="BX7" s="695"/>
      <c r="BY7" s="695"/>
      <c r="BZ7" s="695"/>
      <c r="CA7" s="695"/>
      <c r="CB7" s="735"/>
      <c r="CD7" s="653" t="s">
        <v>241</v>
      </c>
      <c r="CE7" s="654"/>
      <c r="CF7" s="654"/>
      <c r="CG7" s="654"/>
      <c r="CH7" s="654"/>
      <c r="CI7" s="654"/>
      <c r="CJ7" s="654"/>
      <c r="CK7" s="654"/>
      <c r="CL7" s="654"/>
      <c r="CM7" s="654"/>
      <c r="CN7" s="654"/>
      <c r="CO7" s="654"/>
      <c r="CP7" s="654"/>
      <c r="CQ7" s="655"/>
      <c r="CR7" s="656">
        <v>16780130</v>
      </c>
      <c r="CS7" s="657"/>
      <c r="CT7" s="657"/>
      <c r="CU7" s="657"/>
      <c r="CV7" s="657"/>
      <c r="CW7" s="657"/>
      <c r="CX7" s="657"/>
      <c r="CY7" s="658"/>
      <c r="CZ7" s="694">
        <v>9.6999999999999993</v>
      </c>
      <c r="DA7" s="694"/>
      <c r="DB7" s="694"/>
      <c r="DC7" s="694"/>
      <c r="DD7" s="662">
        <v>902425</v>
      </c>
      <c r="DE7" s="657"/>
      <c r="DF7" s="657"/>
      <c r="DG7" s="657"/>
      <c r="DH7" s="657"/>
      <c r="DI7" s="657"/>
      <c r="DJ7" s="657"/>
      <c r="DK7" s="657"/>
      <c r="DL7" s="657"/>
      <c r="DM7" s="657"/>
      <c r="DN7" s="657"/>
      <c r="DO7" s="657"/>
      <c r="DP7" s="658"/>
      <c r="DQ7" s="662">
        <v>14028301</v>
      </c>
      <c r="DR7" s="657"/>
      <c r="DS7" s="657"/>
      <c r="DT7" s="657"/>
      <c r="DU7" s="657"/>
      <c r="DV7" s="657"/>
      <c r="DW7" s="657"/>
      <c r="DX7" s="657"/>
      <c r="DY7" s="657"/>
      <c r="DZ7" s="657"/>
      <c r="EA7" s="657"/>
      <c r="EB7" s="657"/>
      <c r="EC7" s="693"/>
    </row>
    <row r="8" spans="2:143" ht="11.25" customHeight="1" x14ac:dyDescent="0.2">
      <c r="B8" s="653" t="s">
        <v>242</v>
      </c>
      <c r="C8" s="654"/>
      <c r="D8" s="654"/>
      <c r="E8" s="654"/>
      <c r="F8" s="654"/>
      <c r="G8" s="654"/>
      <c r="H8" s="654"/>
      <c r="I8" s="654"/>
      <c r="J8" s="654"/>
      <c r="K8" s="654"/>
      <c r="L8" s="654"/>
      <c r="M8" s="654"/>
      <c r="N8" s="654"/>
      <c r="O8" s="654"/>
      <c r="P8" s="654"/>
      <c r="Q8" s="655"/>
      <c r="R8" s="656">
        <v>390335</v>
      </c>
      <c r="S8" s="657"/>
      <c r="T8" s="657"/>
      <c r="U8" s="657"/>
      <c r="V8" s="657"/>
      <c r="W8" s="657"/>
      <c r="X8" s="657"/>
      <c r="Y8" s="658"/>
      <c r="Z8" s="694">
        <v>0.2</v>
      </c>
      <c r="AA8" s="694"/>
      <c r="AB8" s="694"/>
      <c r="AC8" s="694"/>
      <c r="AD8" s="695">
        <v>390335</v>
      </c>
      <c r="AE8" s="695"/>
      <c r="AF8" s="695"/>
      <c r="AG8" s="695"/>
      <c r="AH8" s="695"/>
      <c r="AI8" s="695"/>
      <c r="AJ8" s="695"/>
      <c r="AK8" s="695"/>
      <c r="AL8" s="659">
        <v>0.5</v>
      </c>
      <c r="AM8" s="660"/>
      <c r="AN8" s="660"/>
      <c r="AO8" s="696"/>
      <c r="AP8" s="653" t="s">
        <v>243</v>
      </c>
      <c r="AQ8" s="654"/>
      <c r="AR8" s="654"/>
      <c r="AS8" s="654"/>
      <c r="AT8" s="654"/>
      <c r="AU8" s="654"/>
      <c r="AV8" s="654"/>
      <c r="AW8" s="654"/>
      <c r="AX8" s="654"/>
      <c r="AY8" s="654"/>
      <c r="AZ8" s="654"/>
      <c r="BA8" s="654"/>
      <c r="BB8" s="654"/>
      <c r="BC8" s="654"/>
      <c r="BD8" s="654"/>
      <c r="BE8" s="654"/>
      <c r="BF8" s="655"/>
      <c r="BG8" s="656">
        <v>690436</v>
      </c>
      <c r="BH8" s="657"/>
      <c r="BI8" s="657"/>
      <c r="BJ8" s="657"/>
      <c r="BK8" s="657"/>
      <c r="BL8" s="657"/>
      <c r="BM8" s="657"/>
      <c r="BN8" s="658"/>
      <c r="BO8" s="694">
        <v>1.2</v>
      </c>
      <c r="BP8" s="694"/>
      <c r="BQ8" s="694"/>
      <c r="BR8" s="694"/>
      <c r="BS8" s="695" t="s">
        <v>238</v>
      </c>
      <c r="BT8" s="695"/>
      <c r="BU8" s="695"/>
      <c r="BV8" s="695"/>
      <c r="BW8" s="695"/>
      <c r="BX8" s="695"/>
      <c r="BY8" s="695"/>
      <c r="BZ8" s="695"/>
      <c r="CA8" s="695"/>
      <c r="CB8" s="735"/>
      <c r="CD8" s="653" t="s">
        <v>244</v>
      </c>
      <c r="CE8" s="654"/>
      <c r="CF8" s="654"/>
      <c r="CG8" s="654"/>
      <c r="CH8" s="654"/>
      <c r="CI8" s="654"/>
      <c r="CJ8" s="654"/>
      <c r="CK8" s="654"/>
      <c r="CL8" s="654"/>
      <c r="CM8" s="654"/>
      <c r="CN8" s="654"/>
      <c r="CO8" s="654"/>
      <c r="CP8" s="654"/>
      <c r="CQ8" s="655"/>
      <c r="CR8" s="656">
        <v>67127960</v>
      </c>
      <c r="CS8" s="657"/>
      <c r="CT8" s="657"/>
      <c r="CU8" s="657"/>
      <c r="CV8" s="657"/>
      <c r="CW8" s="657"/>
      <c r="CX8" s="657"/>
      <c r="CY8" s="658"/>
      <c r="CZ8" s="694">
        <v>38.700000000000003</v>
      </c>
      <c r="DA8" s="694"/>
      <c r="DB8" s="694"/>
      <c r="DC8" s="694"/>
      <c r="DD8" s="662">
        <v>660199</v>
      </c>
      <c r="DE8" s="657"/>
      <c r="DF8" s="657"/>
      <c r="DG8" s="657"/>
      <c r="DH8" s="657"/>
      <c r="DI8" s="657"/>
      <c r="DJ8" s="657"/>
      <c r="DK8" s="657"/>
      <c r="DL8" s="657"/>
      <c r="DM8" s="657"/>
      <c r="DN8" s="657"/>
      <c r="DO8" s="657"/>
      <c r="DP8" s="658"/>
      <c r="DQ8" s="662">
        <v>33647280</v>
      </c>
      <c r="DR8" s="657"/>
      <c r="DS8" s="657"/>
      <c r="DT8" s="657"/>
      <c r="DU8" s="657"/>
      <c r="DV8" s="657"/>
      <c r="DW8" s="657"/>
      <c r="DX8" s="657"/>
      <c r="DY8" s="657"/>
      <c r="DZ8" s="657"/>
      <c r="EA8" s="657"/>
      <c r="EB8" s="657"/>
      <c r="EC8" s="693"/>
    </row>
    <row r="9" spans="2:143" ht="11.25" customHeight="1" x14ac:dyDescent="0.2">
      <c r="B9" s="653" t="s">
        <v>245</v>
      </c>
      <c r="C9" s="654"/>
      <c r="D9" s="654"/>
      <c r="E9" s="654"/>
      <c r="F9" s="654"/>
      <c r="G9" s="654"/>
      <c r="H9" s="654"/>
      <c r="I9" s="654"/>
      <c r="J9" s="654"/>
      <c r="K9" s="654"/>
      <c r="L9" s="654"/>
      <c r="M9" s="654"/>
      <c r="N9" s="654"/>
      <c r="O9" s="654"/>
      <c r="P9" s="654"/>
      <c r="Q9" s="655"/>
      <c r="R9" s="656">
        <v>298432</v>
      </c>
      <c r="S9" s="657"/>
      <c r="T9" s="657"/>
      <c r="U9" s="657"/>
      <c r="V9" s="657"/>
      <c r="W9" s="657"/>
      <c r="X9" s="657"/>
      <c r="Y9" s="658"/>
      <c r="Z9" s="694">
        <v>0.2</v>
      </c>
      <c r="AA9" s="694"/>
      <c r="AB9" s="694"/>
      <c r="AC9" s="694"/>
      <c r="AD9" s="695">
        <v>298432</v>
      </c>
      <c r="AE9" s="695"/>
      <c r="AF9" s="695"/>
      <c r="AG9" s="695"/>
      <c r="AH9" s="695"/>
      <c r="AI9" s="695"/>
      <c r="AJ9" s="695"/>
      <c r="AK9" s="695"/>
      <c r="AL9" s="659">
        <v>0.3</v>
      </c>
      <c r="AM9" s="660"/>
      <c r="AN9" s="660"/>
      <c r="AO9" s="696"/>
      <c r="AP9" s="653" t="s">
        <v>246</v>
      </c>
      <c r="AQ9" s="654"/>
      <c r="AR9" s="654"/>
      <c r="AS9" s="654"/>
      <c r="AT9" s="654"/>
      <c r="AU9" s="654"/>
      <c r="AV9" s="654"/>
      <c r="AW9" s="654"/>
      <c r="AX9" s="654"/>
      <c r="AY9" s="654"/>
      <c r="AZ9" s="654"/>
      <c r="BA9" s="654"/>
      <c r="BB9" s="654"/>
      <c r="BC9" s="654"/>
      <c r="BD9" s="654"/>
      <c r="BE9" s="654"/>
      <c r="BF9" s="655"/>
      <c r="BG9" s="656">
        <v>22619912</v>
      </c>
      <c r="BH9" s="657"/>
      <c r="BI9" s="657"/>
      <c r="BJ9" s="657"/>
      <c r="BK9" s="657"/>
      <c r="BL9" s="657"/>
      <c r="BM9" s="657"/>
      <c r="BN9" s="658"/>
      <c r="BO9" s="694">
        <v>38.200000000000003</v>
      </c>
      <c r="BP9" s="694"/>
      <c r="BQ9" s="694"/>
      <c r="BR9" s="694"/>
      <c r="BS9" s="695" t="s">
        <v>128</v>
      </c>
      <c r="BT9" s="695"/>
      <c r="BU9" s="695"/>
      <c r="BV9" s="695"/>
      <c r="BW9" s="695"/>
      <c r="BX9" s="695"/>
      <c r="BY9" s="695"/>
      <c r="BZ9" s="695"/>
      <c r="CA9" s="695"/>
      <c r="CB9" s="735"/>
      <c r="CD9" s="653" t="s">
        <v>247</v>
      </c>
      <c r="CE9" s="654"/>
      <c r="CF9" s="654"/>
      <c r="CG9" s="654"/>
      <c r="CH9" s="654"/>
      <c r="CI9" s="654"/>
      <c r="CJ9" s="654"/>
      <c r="CK9" s="654"/>
      <c r="CL9" s="654"/>
      <c r="CM9" s="654"/>
      <c r="CN9" s="654"/>
      <c r="CO9" s="654"/>
      <c r="CP9" s="654"/>
      <c r="CQ9" s="655"/>
      <c r="CR9" s="656">
        <v>21475232</v>
      </c>
      <c r="CS9" s="657"/>
      <c r="CT9" s="657"/>
      <c r="CU9" s="657"/>
      <c r="CV9" s="657"/>
      <c r="CW9" s="657"/>
      <c r="CX9" s="657"/>
      <c r="CY9" s="658"/>
      <c r="CZ9" s="694">
        <v>12.4</v>
      </c>
      <c r="DA9" s="694"/>
      <c r="DB9" s="694"/>
      <c r="DC9" s="694"/>
      <c r="DD9" s="662">
        <v>292077</v>
      </c>
      <c r="DE9" s="657"/>
      <c r="DF9" s="657"/>
      <c r="DG9" s="657"/>
      <c r="DH9" s="657"/>
      <c r="DI9" s="657"/>
      <c r="DJ9" s="657"/>
      <c r="DK9" s="657"/>
      <c r="DL9" s="657"/>
      <c r="DM9" s="657"/>
      <c r="DN9" s="657"/>
      <c r="DO9" s="657"/>
      <c r="DP9" s="658"/>
      <c r="DQ9" s="662">
        <v>12469576</v>
      </c>
      <c r="DR9" s="657"/>
      <c r="DS9" s="657"/>
      <c r="DT9" s="657"/>
      <c r="DU9" s="657"/>
      <c r="DV9" s="657"/>
      <c r="DW9" s="657"/>
      <c r="DX9" s="657"/>
      <c r="DY9" s="657"/>
      <c r="DZ9" s="657"/>
      <c r="EA9" s="657"/>
      <c r="EB9" s="657"/>
      <c r="EC9" s="693"/>
    </row>
    <row r="10" spans="2:143" ht="11.25" customHeight="1" x14ac:dyDescent="0.2">
      <c r="B10" s="653" t="s">
        <v>248</v>
      </c>
      <c r="C10" s="654"/>
      <c r="D10" s="654"/>
      <c r="E10" s="654"/>
      <c r="F10" s="654"/>
      <c r="G10" s="654"/>
      <c r="H10" s="654"/>
      <c r="I10" s="654"/>
      <c r="J10" s="654"/>
      <c r="K10" s="654"/>
      <c r="L10" s="654"/>
      <c r="M10" s="654"/>
      <c r="N10" s="654"/>
      <c r="O10" s="654"/>
      <c r="P10" s="654"/>
      <c r="Q10" s="655"/>
      <c r="R10" s="656" t="s">
        <v>238</v>
      </c>
      <c r="S10" s="657"/>
      <c r="T10" s="657"/>
      <c r="U10" s="657"/>
      <c r="V10" s="657"/>
      <c r="W10" s="657"/>
      <c r="X10" s="657"/>
      <c r="Y10" s="658"/>
      <c r="Z10" s="694" t="s">
        <v>128</v>
      </c>
      <c r="AA10" s="694"/>
      <c r="AB10" s="694"/>
      <c r="AC10" s="694"/>
      <c r="AD10" s="695" t="s">
        <v>238</v>
      </c>
      <c r="AE10" s="695"/>
      <c r="AF10" s="695"/>
      <c r="AG10" s="695"/>
      <c r="AH10" s="695"/>
      <c r="AI10" s="695"/>
      <c r="AJ10" s="695"/>
      <c r="AK10" s="695"/>
      <c r="AL10" s="659" t="s">
        <v>128</v>
      </c>
      <c r="AM10" s="660"/>
      <c r="AN10" s="660"/>
      <c r="AO10" s="696"/>
      <c r="AP10" s="653" t="s">
        <v>249</v>
      </c>
      <c r="AQ10" s="654"/>
      <c r="AR10" s="654"/>
      <c r="AS10" s="654"/>
      <c r="AT10" s="654"/>
      <c r="AU10" s="654"/>
      <c r="AV10" s="654"/>
      <c r="AW10" s="654"/>
      <c r="AX10" s="654"/>
      <c r="AY10" s="654"/>
      <c r="AZ10" s="654"/>
      <c r="BA10" s="654"/>
      <c r="BB10" s="654"/>
      <c r="BC10" s="654"/>
      <c r="BD10" s="654"/>
      <c r="BE10" s="654"/>
      <c r="BF10" s="655"/>
      <c r="BG10" s="656">
        <v>845977</v>
      </c>
      <c r="BH10" s="657"/>
      <c r="BI10" s="657"/>
      <c r="BJ10" s="657"/>
      <c r="BK10" s="657"/>
      <c r="BL10" s="657"/>
      <c r="BM10" s="657"/>
      <c r="BN10" s="658"/>
      <c r="BO10" s="694">
        <v>1.4</v>
      </c>
      <c r="BP10" s="694"/>
      <c r="BQ10" s="694"/>
      <c r="BR10" s="694"/>
      <c r="BS10" s="695" t="s">
        <v>128</v>
      </c>
      <c r="BT10" s="695"/>
      <c r="BU10" s="695"/>
      <c r="BV10" s="695"/>
      <c r="BW10" s="695"/>
      <c r="BX10" s="695"/>
      <c r="BY10" s="695"/>
      <c r="BZ10" s="695"/>
      <c r="CA10" s="695"/>
      <c r="CB10" s="735"/>
      <c r="CD10" s="653" t="s">
        <v>250</v>
      </c>
      <c r="CE10" s="654"/>
      <c r="CF10" s="654"/>
      <c r="CG10" s="654"/>
      <c r="CH10" s="654"/>
      <c r="CI10" s="654"/>
      <c r="CJ10" s="654"/>
      <c r="CK10" s="654"/>
      <c r="CL10" s="654"/>
      <c r="CM10" s="654"/>
      <c r="CN10" s="654"/>
      <c r="CO10" s="654"/>
      <c r="CP10" s="654"/>
      <c r="CQ10" s="655"/>
      <c r="CR10" s="656">
        <v>348805</v>
      </c>
      <c r="CS10" s="657"/>
      <c r="CT10" s="657"/>
      <c r="CU10" s="657"/>
      <c r="CV10" s="657"/>
      <c r="CW10" s="657"/>
      <c r="CX10" s="657"/>
      <c r="CY10" s="658"/>
      <c r="CZ10" s="694">
        <v>0.2</v>
      </c>
      <c r="DA10" s="694"/>
      <c r="DB10" s="694"/>
      <c r="DC10" s="694"/>
      <c r="DD10" s="662">
        <v>29853</v>
      </c>
      <c r="DE10" s="657"/>
      <c r="DF10" s="657"/>
      <c r="DG10" s="657"/>
      <c r="DH10" s="657"/>
      <c r="DI10" s="657"/>
      <c r="DJ10" s="657"/>
      <c r="DK10" s="657"/>
      <c r="DL10" s="657"/>
      <c r="DM10" s="657"/>
      <c r="DN10" s="657"/>
      <c r="DO10" s="657"/>
      <c r="DP10" s="658"/>
      <c r="DQ10" s="662">
        <v>117855</v>
      </c>
      <c r="DR10" s="657"/>
      <c r="DS10" s="657"/>
      <c r="DT10" s="657"/>
      <c r="DU10" s="657"/>
      <c r="DV10" s="657"/>
      <c r="DW10" s="657"/>
      <c r="DX10" s="657"/>
      <c r="DY10" s="657"/>
      <c r="DZ10" s="657"/>
      <c r="EA10" s="657"/>
      <c r="EB10" s="657"/>
      <c r="EC10" s="693"/>
    </row>
    <row r="11" spans="2:143" ht="11.25" customHeight="1" x14ac:dyDescent="0.2">
      <c r="B11" s="653" t="s">
        <v>251</v>
      </c>
      <c r="C11" s="654"/>
      <c r="D11" s="654"/>
      <c r="E11" s="654"/>
      <c r="F11" s="654"/>
      <c r="G11" s="654"/>
      <c r="H11" s="654"/>
      <c r="I11" s="654"/>
      <c r="J11" s="654"/>
      <c r="K11" s="654"/>
      <c r="L11" s="654"/>
      <c r="M11" s="654"/>
      <c r="N11" s="654"/>
      <c r="O11" s="654"/>
      <c r="P11" s="654"/>
      <c r="Q11" s="655"/>
      <c r="R11" s="656">
        <v>8938049</v>
      </c>
      <c r="S11" s="657"/>
      <c r="T11" s="657"/>
      <c r="U11" s="657"/>
      <c r="V11" s="657"/>
      <c r="W11" s="657"/>
      <c r="X11" s="657"/>
      <c r="Y11" s="658"/>
      <c r="Z11" s="659">
        <v>4.9000000000000004</v>
      </c>
      <c r="AA11" s="660"/>
      <c r="AB11" s="660"/>
      <c r="AC11" s="661"/>
      <c r="AD11" s="662">
        <v>8938049</v>
      </c>
      <c r="AE11" s="657"/>
      <c r="AF11" s="657"/>
      <c r="AG11" s="657"/>
      <c r="AH11" s="657"/>
      <c r="AI11" s="657"/>
      <c r="AJ11" s="657"/>
      <c r="AK11" s="658"/>
      <c r="AL11" s="659">
        <v>10.3</v>
      </c>
      <c r="AM11" s="660"/>
      <c r="AN11" s="660"/>
      <c r="AO11" s="696"/>
      <c r="AP11" s="653" t="s">
        <v>252</v>
      </c>
      <c r="AQ11" s="654"/>
      <c r="AR11" s="654"/>
      <c r="AS11" s="654"/>
      <c r="AT11" s="654"/>
      <c r="AU11" s="654"/>
      <c r="AV11" s="654"/>
      <c r="AW11" s="654"/>
      <c r="AX11" s="654"/>
      <c r="AY11" s="654"/>
      <c r="AZ11" s="654"/>
      <c r="BA11" s="654"/>
      <c r="BB11" s="654"/>
      <c r="BC11" s="654"/>
      <c r="BD11" s="654"/>
      <c r="BE11" s="654"/>
      <c r="BF11" s="655"/>
      <c r="BG11" s="656">
        <v>2056285</v>
      </c>
      <c r="BH11" s="657"/>
      <c r="BI11" s="657"/>
      <c r="BJ11" s="657"/>
      <c r="BK11" s="657"/>
      <c r="BL11" s="657"/>
      <c r="BM11" s="657"/>
      <c r="BN11" s="658"/>
      <c r="BO11" s="694">
        <v>3.5</v>
      </c>
      <c r="BP11" s="694"/>
      <c r="BQ11" s="694"/>
      <c r="BR11" s="694"/>
      <c r="BS11" s="695">
        <v>414120</v>
      </c>
      <c r="BT11" s="695"/>
      <c r="BU11" s="695"/>
      <c r="BV11" s="695"/>
      <c r="BW11" s="695"/>
      <c r="BX11" s="695"/>
      <c r="BY11" s="695"/>
      <c r="BZ11" s="695"/>
      <c r="CA11" s="695"/>
      <c r="CB11" s="735"/>
      <c r="CD11" s="653" t="s">
        <v>253</v>
      </c>
      <c r="CE11" s="654"/>
      <c r="CF11" s="654"/>
      <c r="CG11" s="654"/>
      <c r="CH11" s="654"/>
      <c r="CI11" s="654"/>
      <c r="CJ11" s="654"/>
      <c r="CK11" s="654"/>
      <c r="CL11" s="654"/>
      <c r="CM11" s="654"/>
      <c r="CN11" s="654"/>
      <c r="CO11" s="654"/>
      <c r="CP11" s="654"/>
      <c r="CQ11" s="655"/>
      <c r="CR11" s="656">
        <v>769266</v>
      </c>
      <c r="CS11" s="657"/>
      <c r="CT11" s="657"/>
      <c r="CU11" s="657"/>
      <c r="CV11" s="657"/>
      <c r="CW11" s="657"/>
      <c r="CX11" s="657"/>
      <c r="CY11" s="658"/>
      <c r="CZ11" s="694">
        <v>0.4</v>
      </c>
      <c r="DA11" s="694"/>
      <c r="DB11" s="694"/>
      <c r="DC11" s="694"/>
      <c r="DD11" s="662">
        <v>454532</v>
      </c>
      <c r="DE11" s="657"/>
      <c r="DF11" s="657"/>
      <c r="DG11" s="657"/>
      <c r="DH11" s="657"/>
      <c r="DI11" s="657"/>
      <c r="DJ11" s="657"/>
      <c r="DK11" s="657"/>
      <c r="DL11" s="657"/>
      <c r="DM11" s="657"/>
      <c r="DN11" s="657"/>
      <c r="DO11" s="657"/>
      <c r="DP11" s="658"/>
      <c r="DQ11" s="662">
        <v>241365</v>
      </c>
      <c r="DR11" s="657"/>
      <c r="DS11" s="657"/>
      <c r="DT11" s="657"/>
      <c r="DU11" s="657"/>
      <c r="DV11" s="657"/>
      <c r="DW11" s="657"/>
      <c r="DX11" s="657"/>
      <c r="DY11" s="657"/>
      <c r="DZ11" s="657"/>
      <c r="EA11" s="657"/>
      <c r="EB11" s="657"/>
      <c r="EC11" s="693"/>
    </row>
    <row r="12" spans="2:143" ht="11.25" customHeight="1" x14ac:dyDescent="0.2">
      <c r="B12" s="653" t="s">
        <v>254</v>
      </c>
      <c r="C12" s="654"/>
      <c r="D12" s="654"/>
      <c r="E12" s="654"/>
      <c r="F12" s="654"/>
      <c r="G12" s="654"/>
      <c r="H12" s="654"/>
      <c r="I12" s="654"/>
      <c r="J12" s="654"/>
      <c r="K12" s="654"/>
      <c r="L12" s="654"/>
      <c r="M12" s="654"/>
      <c r="N12" s="654"/>
      <c r="O12" s="654"/>
      <c r="P12" s="654"/>
      <c r="Q12" s="655"/>
      <c r="R12" s="656">
        <v>21378</v>
      </c>
      <c r="S12" s="657"/>
      <c r="T12" s="657"/>
      <c r="U12" s="657"/>
      <c r="V12" s="657"/>
      <c r="W12" s="657"/>
      <c r="X12" s="657"/>
      <c r="Y12" s="658"/>
      <c r="Z12" s="694">
        <v>0</v>
      </c>
      <c r="AA12" s="694"/>
      <c r="AB12" s="694"/>
      <c r="AC12" s="694"/>
      <c r="AD12" s="695">
        <v>21378</v>
      </c>
      <c r="AE12" s="695"/>
      <c r="AF12" s="695"/>
      <c r="AG12" s="695"/>
      <c r="AH12" s="695"/>
      <c r="AI12" s="695"/>
      <c r="AJ12" s="695"/>
      <c r="AK12" s="695"/>
      <c r="AL12" s="659">
        <v>0</v>
      </c>
      <c r="AM12" s="660"/>
      <c r="AN12" s="660"/>
      <c r="AO12" s="696"/>
      <c r="AP12" s="653" t="s">
        <v>255</v>
      </c>
      <c r="AQ12" s="654"/>
      <c r="AR12" s="654"/>
      <c r="AS12" s="654"/>
      <c r="AT12" s="654"/>
      <c r="AU12" s="654"/>
      <c r="AV12" s="654"/>
      <c r="AW12" s="654"/>
      <c r="AX12" s="654"/>
      <c r="AY12" s="654"/>
      <c r="AZ12" s="654"/>
      <c r="BA12" s="654"/>
      <c r="BB12" s="654"/>
      <c r="BC12" s="654"/>
      <c r="BD12" s="654"/>
      <c r="BE12" s="654"/>
      <c r="BF12" s="655"/>
      <c r="BG12" s="656">
        <v>23138573</v>
      </c>
      <c r="BH12" s="657"/>
      <c r="BI12" s="657"/>
      <c r="BJ12" s="657"/>
      <c r="BK12" s="657"/>
      <c r="BL12" s="657"/>
      <c r="BM12" s="657"/>
      <c r="BN12" s="658"/>
      <c r="BO12" s="694">
        <v>39.1</v>
      </c>
      <c r="BP12" s="694"/>
      <c r="BQ12" s="694"/>
      <c r="BR12" s="694"/>
      <c r="BS12" s="695" t="s">
        <v>238</v>
      </c>
      <c r="BT12" s="695"/>
      <c r="BU12" s="695"/>
      <c r="BV12" s="695"/>
      <c r="BW12" s="695"/>
      <c r="BX12" s="695"/>
      <c r="BY12" s="695"/>
      <c r="BZ12" s="695"/>
      <c r="CA12" s="695"/>
      <c r="CB12" s="735"/>
      <c r="CD12" s="653" t="s">
        <v>256</v>
      </c>
      <c r="CE12" s="654"/>
      <c r="CF12" s="654"/>
      <c r="CG12" s="654"/>
      <c r="CH12" s="654"/>
      <c r="CI12" s="654"/>
      <c r="CJ12" s="654"/>
      <c r="CK12" s="654"/>
      <c r="CL12" s="654"/>
      <c r="CM12" s="654"/>
      <c r="CN12" s="654"/>
      <c r="CO12" s="654"/>
      <c r="CP12" s="654"/>
      <c r="CQ12" s="655"/>
      <c r="CR12" s="656">
        <v>3819988</v>
      </c>
      <c r="CS12" s="657"/>
      <c r="CT12" s="657"/>
      <c r="CU12" s="657"/>
      <c r="CV12" s="657"/>
      <c r="CW12" s="657"/>
      <c r="CX12" s="657"/>
      <c r="CY12" s="658"/>
      <c r="CZ12" s="694">
        <v>2.2000000000000002</v>
      </c>
      <c r="DA12" s="694"/>
      <c r="DB12" s="694"/>
      <c r="DC12" s="694"/>
      <c r="DD12" s="662">
        <v>175819</v>
      </c>
      <c r="DE12" s="657"/>
      <c r="DF12" s="657"/>
      <c r="DG12" s="657"/>
      <c r="DH12" s="657"/>
      <c r="DI12" s="657"/>
      <c r="DJ12" s="657"/>
      <c r="DK12" s="657"/>
      <c r="DL12" s="657"/>
      <c r="DM12" s="657"/>
      <c r="DN12" s="657"/>
      <c r="DO12" s="657"/>
      <c r="DP12" s="658"/>
      <c r="DQ12" s="662">
        <v>2030127</v>
      </c>
      <c r="DR12" s="657"/>
      <c r="DS12" s="657"/>
      <c r="DT12" s="657"/>
      <c r="DU12" s="657"/>
      <c r="DV12" s="657"/>
      <c r="DW12" s="657"/>
      <c r="DX12" s="657"/>
      <c r="DY12" s="657"/>
      <c r="DZ12" s="657"/>
      <c r="EA12" s="657"/>
      <c r="EB12" s="657"/>
      <c r="EC12" s="693"/>
    </row>
    <row r="13" spans="2:143" ht="11.25" customHeight="1" x14ac:dyDescent="0.2">
      <c r="B13" s="653" t="s">
        <v>257</v>
      </c>
      <c r="C13" s="654"/>
      <c r="D13" s="654"/>
      <c r="E13" s="654"/>
      <c r="F13" s="654"/>
      <c r="G13" s="654"/>
      <c r="H13" s="654"/>
      <c r="I13" s="654"/>
      <c r="J13" s="654"/>
      <c r="K13" s="654"/>
      <c r="L13" s="654"/>
      <c r="M13" s="654"/>
      <c r="N13" s="654"/>
      <c r="O13" s="654"/>
      <c r="P13" s="654"/>
      <c r="Q13" s="655"/>
      <c r="R13" s="656" t="s">
        <v>128</v>
      </c>
      <c r="S13" s="657"/>
      <c r="T13" s="657"/>
      <c r="U13" s="657"/>
      <c r="V13" s="657"/>
      <c r="W13" s="657"/>
      <c r="X13" s="657"/>
      <c r="Y13" s="658"/>
      <c r="Z13" s="694" t="s">
        <v>238</v>
      </c>
      <c r="AA13" s="694"/>
      <c r="AB13" s="694"/>
      <c r="AC13" s="694"/>
      <c r="AD13" s="695" t="s">
        <v>238</v>
      </c>
      <c r="AE13" s="695"/>
      <c r="AF13" s="695"/>
      <c r="AG13" s="695"/>
      <c r="AH13" s="695"/>
      <c r="AI13" s="695"/>
      <c r="AJ13" s="695"/>
      <c r="AK13" s="695"/>
      <c r="AL13" s="659" t="s">
        <v>128</v>
      </c>
      <c r="AM13" s="660"/>
      <c r="AN13" s="660"/>
      <c r="AO13" s="696"/>
      <c r="AP13" s="653" t="s">
        <v>258</v>
      </c>
      <c r="AQ13" s="654"/>
      <c r="AR13" s="654"/>
      <c r="AS13" s="654"/>
      <c r="AT13" s="654"/>
      <c r="AU13" s="654"/>
      <c r="AV13" s="654"/>
      <c r="AW13" s="654"/>
      <c r="AX13" s="654"/>
      <c r="AY13" s="654"/>
      <c r="AZ13" s="654"/>
      <c r="BA13" s="654"/>
      <c r="BB13" s="654"/>
      <c r="BC13" s="654"/>
      <c r="BD13" s="654"/>
      <c r="BE13" s="654"/>
      <c r="BF13" s="655"/>
      <c r="BG13" s="656">
        <v>22961565</v>
      </c>
      <c r="BH13" s="657"/>
      <c r="BI13" s="657"/>
      <c r="BJ13" s="657"/>
      <c r="BK13" s="657"/>
      <c r="BL13" s="657"/>
      <c r="BM13" s="657"/>
      <c r="BN13" s="658"/>
      <c r="BO13" s="694">
        <v>38.799999999999997</v>
      </c>
      <c r="BP13" s="694"/>
      <c r="BQ13" s="694"/>
      <c r="BR13" s="694"/>
      <c r="BS13" s="695" t="s">
        <v>238</v>
      </c>
      <c r="BT13" s="695"/>
      <c r="BU13" s="695"/>
      <c r="BV13" s="695"/>
      <c r="BW13" s="695"/>
      <c r="BX13" s="695"/>
      <c r="BY13" s="695"/>
      <c r="BZ13" s="695"/>
      <c r="CA13" s="695"/>
      <c r="CB13" s="735"/>
      <c r="CD13" s="653" t="s">
        <v>259</v>
      </c>
      <c r="CE13" s="654"/>
      <c r="CF13" s="654"/>
      <c r="CG13" s="654"/>
      <c r="CH13" s="654"/>
      <c r="CI13" s="654"/>
      <c r="CJ13" s="654"/>
      <c r="CK13" s="654"/>
      <c r="CL13" s="654"/>
      <c r="CM13" s="654"/>
      <c r="CN13" s="654"/>
      <c r="CO13" s="654"/>
      <c r="CP13" s="654"/>
      <c r="CQ13" s="655"/>
      <c r="CR13" s="656">
        <v>17470746</v>
      </c>
      <c r="CS13" s="657"/>
      <c r="CT13" s="657"/>
      <c r="CU13" s="657"/>
      <c r="CV13" s="657"/>
      <c r="CW13" s="657"/>
      <c r="CX13" s="657"/>
      <c r="CY13" s="658"/>
      <c r="CZ13" s="694">
        <v>10.1</v>
      </c>
      <c r="DA13" s="694"/>
      <c r="DB13" s="694"/>
      <c r="DC13" s="694"/>
      <c r="DD13" s="662">
        <v>7811004</v>
      </c>
      <c r="DE13" s="657"/>
      <c r="DF13" s="657"/>
      <c r="DG13" s="657"/>
      <c r="DH13" s="657"/>
      <c r="DI13" s="657"/>
      <c r="DJ13" s="657"/>
      <c r="DK13" s="657"/>
      <c r="DL13" s="657"/>
      <c r="DM13" s="657"/>
      <c r="DN13" s="657"/>
      <c r="DO13" s="657"/>
      <c r="DP13" s="658"/>
      <c r="DQ13" s="662">
        <v>8631584</v>
      </c>
      <c r="DR13" s="657"/>
      <c r="DS13" s="657"/>
      <c r="DT13" s="657"/>
      <c r="DU13" s="657"/>
      <c r="DV13" s="657"/>
      <c r="DW13" s="657"/>
      <c r="DX13" s="657"/>
      <c r="DY13" s="657"/>
      <c r="DZ13" s="657"/>
      <c r="EA13" s="657"/>
      <c r="EB13" s="657"/>
      <c r="EC13" s="693"/>
    </row>
    <row r="14" spans="2:143" ht="11.25" customHeight="1" x14ac:dyDescent="0.2">
      <c r="B14" s="653" t="s">
        <v>260</v>
      </c>
      <c r="C14" s="654"/>
      <c r="D14" s="654"/>
      <c r="E14" s="654"/>
      <c r="F14" s="654"/>
      <c r="G14" s="654"/>
      <c r="H14" s="654"/>
      <c r="I14" s="654"/>
      <c r="J14" s="654"/>
      <c r="K14" s="654"/>
      <c r="L14" s="654"/>
      <c r="M14" s="654"/>
      <c r="N14" s="654"/>
      <c r="O14" s="654"/>
      <c r="P14" s="654"/>
      <c r="Q14" s="655"/>
      <c r="R14" s="656">
        <v>1363</v>
      </c>
      <c r="S14" s="657"/>
      <c r="T14" s="657"/>
      <c r="U14" s="657"/>
      <c r="V14" s="657"/>
      <c r="W14" s="657"/>
      <c r="X14" s="657"/>
      <c r="Y14" s="658"/>
      <c r="Z14" s="694">
        <v>0</v>
      </c>
      <c r="AA14" s="694"/>
      <c r="AB14" s="694"/>
      <c r="AC14" s="694"/>
      <c r="AD14" s="695">
        <v>1363</v>
      </c>
      <c r="AE14" s="695"/>
      <c r="AF14" s="695"/>
      <c r="AG14" s="695"/>
      <c r="AH14" s="695"/>
      <c r="AI14" s="695"/>
      <c r="AJ14" s="695"/>
      <c r="AK14" s="695"/>
      <c r="AL14" s="659">
        <v>0</v>
      </c>
      <c r="AM14" s="660"/>
      <c r="AN14" s="660"/>
      <c r="AO14" s="696"/>
      <c r="AP14" s="653" t="s">
        <v>261</v>
      </c>
      <c r="AQ14" s="654"/>
      <c r="AR14" s="654"/>
      <c r="AS14" s="654"/>
      <c r="AT14" s="654"/>
      <c r="AU14" s="654"/>
      <c r="AV14" s="654"/>
      <c r="AW14" s="654"/>
      <c r="AX14" s="654"/>
      <c r="AY14" s="654"/>
      <c r="AZ14" s="654"/>
      <c r="BA14" s="654"/>
      <c r="BB14" s="654"/>
      <c r="BC14" s="654"/>
      <c r="BD14" s="654"/>
      <c r="BE14" s="654"/>
      <c r="BF14" s="655"/>
      <c r="BG14" s="656">
        <v>631952</v>
      </c>
      <c r="BH14" s="657"/>
      <c r="BI14" s="657"/>
      <c r="BJ14" s="657"/>
      <c r="BK14" s="657"/>
      <c r="BL14" s="657"/>
      <c r="BM14" s="657"/>
      <c r="BN14" s="658"/>
      <c r="BO14" s="694">
        <v>1.1000000000000001</v>
      </c>
      <c r="BP14" s="694"/>
      <c r="BQ14" s="694"/>
      <c r="BR14" s="694"/>
      <c r="BS14" s="695" t="s">
        <v>238</v>
      </c>
      <c r="BT14" s="695"/>
      <c r="BU14" s="695"/>
      <c r="BV14" s="695"/>
      <c r="BW14" s="695"/>
      <c r="BX14" s="695"/>
      <c r="BY14" s="695"/>
      <c r="BZ14" s="695"/>
      <c r="CA14" s="695"/>
      <c r="CB14" s="735"/>
      <c r="CD14" s="653" t="s">
        <v>262</v>
      </c>
      <c r="CE14" s="654"/>
      <c r="CF14" s="654"/>
      <c r="CG14" s="654"/>
      <c r="CH14" s="654"/>
      <c r="CI14" s="654"/>
      <c r="CJ14" s="654"/>
      <c r="CK14" s="654"/>
      <c r="CL14" s="654"/>
      <c r="CM14" s="654"/>
      <c r="CN14" s="654"/>
      <c r="CO14" s="654"/>
      <c r="CP14" s="654"/>
      <c r="CQ14" s="655"/>
      <c r="CR14" s="656">
        <v>6064502</v>
      </c>
      <c r="CS14" s="657"/>
      <c r="CT14" s="657"/>
      <c r="CU14" s="657"/>
      <c r="CV14" s="657"/>
      <c r="CW14" s="657"/>
      <c r="CX14" s="657"/>
      <c r="CY14" s="658"/>
      <c r="CZ14" s="694">
        <v>3.5</v>
      </c>
      <c r="DA14" s="694"/>
      <c r="DB14" s="694"/>
      <c r="DC14" s="694"/>
      <c r="DD14" s="662">
        <v>751929</v>
      </c>
      <c r="DE14" s="657"/>
      <c r="DF14" s="657"/>
      <c r="DG14" s="657"/>
      <c r="DH14" s="657"/>
      <c r="DI14" s="657"/>
      <c r="DJ14" s="657"/>
      <c r="DK14" s="657"/>
      <c r="DL14" s="657"/>
      <c r="DM14" s="657"/>
      <c r="DN14" s="657"/>
      <c r="DO14" s="657"/>
      <c r="DP14" s="658"/>
      <c r="DQ14" s="662">
        <v>4607453</v>
      </c>
      <c r="DR14" s="657"/>
      <c r="DS14" s="657"/>
      <c r="DT14" s="657"/>
      <c r="DU14" s="657"/>
      <c r="DV14" s="657"/>
      <c r="DW14" s="657"/>
      <c r="DX14" s="657"/>
      <c r="DY14" s="657"/>
      <c r="DZ14" s="657"/>
      <c r="EA14" s="657"/>
      <c r="EB14" s="657"/>
      <c r="EC14" s="693"/>
    </row>
    <row r="15" spans="2:143" ht="11.25" customHeight="1" x14ac:dyDescent="0.2">
      <c r="B15" s="653" t="s">
        <v>263</v>
      </c>
      <c r="C15" s="654"/>
      <c r="D15" s="654"/>
      <c r="E15" s="654"/>
      <c r="F15" s="654"/>
      <c r="G15" s="654"/>
      <c r="H15" s="654"/>
      <c r="I15" s="654"/>
      <c r="J15" s="654"/>
      <c r="K15" s="654"/>
      <c r="L15" s="654"/>
      <c r="M15" s="654"/>
      <c r="N15" s="654"/>
      <c r="O15" s="654"/>
      <c r="P15" s="654"/>
      <c r="Q15" s="655"/>
      <c r="R15" s="656" t="s">
        <v>238</v>
      </c>
      <c r="S15" s="657"/>
      <c r="T15" s="657"/>
      <c r="U15" s="657"/>
      <c r="V15" s="657"/>
      <c r="W15" s="657"/>
      <c r="X15" s="657"/>
      <c r="Y15" s="658"/>
      <c r="Z15" s="694" t="s">
        <v>238</v>
      </c>
      <c r="AA15" s="694"/>
      <c r="AB15" s="694"/>
      <c r="AC15" s="694"/>
      <c r="AD15" s="695" t="s">
        <v>128</v>
      </c>
      <c r="AE15" s="695"/>
      <c r="AF15" s="695"/>
      <c r="AG15" s="695"/>
      <c r="AH15" s="695"/>
      <c r="AI15" s="695"/>
      <c r="AJ15" s="695"/>
      <c r="AK15" s="695"/>
      <c r="AL15" s="659" t="s">
        <v>128</v>
      </c>
      <c r="AM15" s="660"/>
      <c r="AN15" s="660"/>
      <c r="AO15" s="696"/>
      <c r="AP15" s="653" t="s">
        <v>264</v>
      </c>
      <c r="AQ15" s="654"/>
      <c r="AR15" s="654"/>
      <c r="AS15" s="654"/>
      <c r="AT15" s="654"/>
      <c r="AU15" s="654"/>
      <c r="AV15" s="654"/>
      <c r="AW15" s="654"/>
      <c r="AX15" s="654"/>
      <c r="AY15" s="654"/>
      <c r="AZ15" s="654"/>
      <c r="BA15" s="654"/>
      <c r="BB15" s="654"/>
      <c r="BC15" s="654"/>
      <c r="BD15" s="654"/>
      <c r="BE15" s="654"/>
      <c r="BF15" s="655"/>
      <c r="BG15" s="656">
        <v>2921218</v>
      </c>
      <c r="BH15" s="657"/>
      <c r="BI15" s="657"/>
      <c r="BJ15" s="657"/>
      <c r="BK15" s="657"/>
      <c r="BL15" s="657"/>
      <c r="BM15" s="657"/>
      <c r="BN15" s="658"/>
      <c r="BO15" s="694">
        <v>4.9000000000000004</v>
      </c>
      <c r="BP15" s="694"/>
      <c r="BQ15" s="694"/>
      <c r="BR15" s="694"/>
      <c r="BS15" s="695" t="s">
        <v>128</v>
      </c>
      <c r="BT15" s="695"/>
      <c r="BU15" s="695"/>
      <c r="BV15" s="695"/>
      <c r="BW15" s="695"/>
      <c r="BX15" s="695"/>
      <c r="BY15" s="695"/>
      <c r="BZ15" s="695"/>
      <c r="CA15" s="695"/>
      <c r="CB15" s="735"/>
      <c r="CD15" s="653" t="s">
        <v>265</v>
      </c>
      <c r="CE15" s="654"/>
      <c r="CF15" s="654"/>
      <c r="CG15" s="654"/>
      <c r="CH15" s="654"/>
      <c r="CI15" s="654"/>
      <c r="CJ15" s="654"/>
      <c r="CK15" s="654"/>
      <c r="CL15" s="654"/>
      <c r="CM15" s="654"/>
      <c r="CN15" s="654"/>
      <c r="CO15" s="654"/>
      <c r="CP15" s="654"/>
      <c r="CQ15" s="655"/>
      <c r="CR15" s="656">
        <v>21508106</v>
      </c>
      <c r="CS15" s="657"/>
      <c r="CT15" s="657"/>
      <c r="CU15" s="657"/>
      <c r="CV15" s="657"/>
      <c r="CW15" s="657"/>
      <c r="CX15" s="657"/>
      <c r="CY15" s="658"/>
      <c r="CZ15" s="694">
        <v>12.4</v>
      </c>
      <c r="DA15" s="694"/>
      <c r="DB15" s="694"/>
      <c r="DC15" s="694"/>
      <c r="DD15" s="662">
        <v>4865115</v>
      </c>
      <c r="DE15" s="657"/>
      <c r="DF15" s="657"/>
      <c r="DG15" s="657"/>
      <c r="DH15" s="657"/>
      <c r="DI15" s="657"/>
      <c r="DJ15" s="657"/>
      <c r="DK15" s="657"/>
      <c r="DL15" s="657"/>
      <c r="DM15" s="657"/>
      <c r="DN15" s="657"/>
      <c r="DO15" s="657"/>
      <c r="DP15" s="658"/>
      <c r="DQ15" s="662">
        <v>12584576</v>
      </c>
      <c r="DR15" s="657"/>
      <c r="DS15" s="657"/>
      <c r="DT15" s="657"/>
      <c r="DU15" s="657"/>
      <c r="DV15" s="657"/>
      <c r="DW15" s="657"/>
      <c r="DX15" s="657"/>
      <c r="DY15" s="657"/>
      <c r="DZ15" s="657"/>
      <c r="EA15" s="657"/>
      <c r="EB15" s="657"/>
      <c r="EC15" s="693"/>
    </row>
    <row r="16" spans="2:143" ht="11.25" customHeight="1" x14ac:dyDescent="0.2">
      <c r="B16" s="653" t="s">
        <v>266</v>
      </c>
      <c r="C16" s="654"/>
      <c r="D16" s="654"/>
      <c r="E16" s="654"/>
      <c r="F16" s="654"/>
      <c r="G16" s="654"/>
      <c r="H16" s="654"/>
      <c r="I16" s="654"/>
      <c r="J16" s="654"/>
      <c r="K16" s="654"/>
      <c r="L16" s="654"/>
      <c r="M16" s="654"/>
      <c r="N16" s="654"/>
      <c r="O16" s="654"/>
      <c r="P16" s="654"/>
      <c r="Q16" s="655"/>
      <c r="R16" s="656">
        <v>142976</v>
      </c>
      <c r="S16" s="657"/>
      <c r="T16" s="657"/>
      <c r="U16" s="657"/>
      <c r="V16" s="657"/>
      <c r="W16" s="657"/>
      <c r="X16" s="657"/>
      <c r="Y16" s="658"/>
      <c r="Z16" s="694">
        <v>0.1</v>
      </c>
      <c r="AA16" s="694"/>
      <c r="AB16" s="694"/>
      <c r="AC16" s="694"/>
      <c r="AD16" s="695">
        <v>142976</v>
      </c>
      <c r="AE16" s="695"/>
      <c r="AF16" s="695"/>
      <c r="AG16" s="695"/>
      <c r="AH16" s="695"/>
      <c r="AI16" s="695"/>
      <c r="AJ16" s="695"/>
      <c r="AK16" s="695"/>
      <c r="AL16" s="659">
        <v>0.2</v>
      </c>
      <c r="AM16" s="660"/>
      <c r="AN16" s="660"/>
      <c r="AO16" s="696"/>
      <c r="AP16" s="653" t="s">
        <v>267</v>
      </c>
      <c r="AQ16" s="654"/>
      <c r="AR16" s="654"/>
      <c r="AS16" s="654"/>
      <c r="AT16" s="654"/>
      <c r="AU16" s="654"/>
      <c r="AV16" s="654"/>
      <c r="AW16" s="654"/>
      <c r="AX16" s="654"/>
      <c r="AY16" s="654"/>
      <c r="AZ16" s="654"/>
      <c r="BA16" s="654"/>
      <c r="BB16" s="654"/>
      <c r="BC16" s="654"/>
      <c r="BD16" s="654"/>
      <c r="BE16" s="654"/>
      <c r="BF16" s="655"/>
      <c r="BG16" s="656" t="s">
        <v>238</v>
      </c>
      <c r="BH16" s="657"/>
      <c r="BI16" s="657"/>
      <c r="BJ16" s="657"/>
      <c r="BK16" s="657"/>
      <c r="BL16" s="657"/>
      <c r="BM16" s="657"/>
      <c r="BN16" s="658"/>
      <c r="BO16" s="694" t="s">
        <v>238</v>
      </c>
      <c r="BP16" s="694"/>
      <c r="BQ16" s="694"/>
      <c r="BR16" s="694"/>
      <c r="BS16" s="695" t="s">
        <v>128</v>
      </c>
      <c r="BT16" s="695"/>
      <c r="BU16" s="695"/>
      <c r="BV16" s="695"/>
      <c r="BW16" s="695"/>
      <c r="BX16" s="695"/>
      <c r="BY16" s="695"/>
      <c r="BZ16" s="695"/>
      <c r="CA16" s="695"/>
      <c r="CB16" s="735"/>
      <c r="CD16" s="653" t="s">
        <v>268</v>
      </c>
      <c r="CE16" s="654"/>
      <c r="CF16" s="654"/>
      <c r="CG16" s="654"/>
      <c r="CH16" s="654"/>
      <c r="CI16" s="654"/>
      <c r="CJ16" s="654"/>
      <c r="CK16" s="654"/>
      <c r="CL16" s="654"/>
      <c r="CM16" s="654"/>
      <c r="CN16" s="654"/>
      <c r="CO16" s="654"/>
      <c r="CP16" s="654"/>
      <c r="CQ16" s="655"/>
      <c r="CR16" s="656">
        <v>22211</v>
      </c>
      <c r="CS16" s="657"/>
      <c r="CT16" s="657"/>
      <c r="CU16" s="657"/>
      <c r="CV16" s="657"/>
      <c r="CW16" s="657"/>
      <c r="CX16" s="657"/>
      <c r="CY16" s="658"/>
      <c r="CZ16" s="694">
        <v>0</v>
      </c>
      <c r="DA16" s="694"/>
      <c r="DB16" s="694"/>
      <c r="DC16" s="694"/>
      <c r="DD16" s="662" t="s">
        <v>238</v>
      </c>
      <c r="DE16" s="657"/>
      <c r="DF16" s="657"/>
      <c r="DG16" s="657"/>
      <c r="DH16" s="657"/>
      <c r="DI16" s="657"/>
      <c r="DJ16" s="657"/>
      <c r="DK16" s="657"/>
      <c r="DL16" s="657"/>
      <c r="DM16" s="657"/>
      <c r="DN16" s="657"/>
      <c r="DO16" s="657"/>
      <c r="DP16" s="658"/>
      <c r="DQ16" s="662">
        <v>22211</v>
      </c>
      <c r="DR16" s="657"/>
      <c r="DS16" s="657"/>
      <c r="DT16" s="657"/>
      <c r="DU16" s="657"/>
      <c r="DV16" s="657"/>
      <c r="DW16" s="657"/>
      <c r="DX16" s="657"/>
      <c r="DY16" s="657"/>
      <c r="DZ16" s="657"/>
      <c r="EA16" s="657"/>
      <c r="EB16" s="657"/>
      <c r="EC16" s="693"/>
    </row>
    <row r="17" spans="2:133" ht="11.25" customHeight="1" x14ac:dyDescent="0.2">
      <c r="B17" s="653" t="s">
        <v>269</v>
      </c>
      <c r="C17" s="654"/>
      <c r="D17" s="654"/>
      <c r="E17" s="654"/>
      <c r="F17" s="654"/>
      <c r="G17" s="654"/>
      <c r="H17" s="654"/>
      <c r="I17" s="654"/>
      <c r="J17" s="654"/>
      <c r="K17" s="654"/>
      <c r="L17" s="654"/>
      <c r="M17" s="654"/>
      <c r="N17" s="654"/>
      <c r="O17" s="654"/>
      <c r="P17" s="654"/>
      <c r="Q17" s="655"/>
      <c r="R17" s="656">
        <v>809636</v>
      </c>
      <c r="S17" s="657"/>
      <c r="T17" s="657"/>
      <c r="U17" s="657"/>
      <c r="V17" s="657"/>
      <c r="W17" s="657"/>
      <c r="X17" s="657"/>
      <c r="Y17" s="658"/>
      <c r="Z17" s="694">
        <v>0.4</v>
      </c>
      <c r="AA17" s="694"/>
      <c r="AB17" s="694"/>
      <c r="AC17" s="694"/>
      <c r="AD17" s="695">
        <v>809636</v>
      </c>
      <c r="AE17" s="695"/>
      <c r="AF17" s="695"/>
      <c r="AG17" s="695"/>
      <c r="AH17" s="695"/>
      <c r="AI17" s="695"/>
      <c r="AJ17" s="695"/>
      <c r="AK17" s="695"/>
      <c r="AL17" s="659">
        <v>0.9</v>
      </c>
      <c r="AM17" s="660"/>
      <c r="AN17" s="660"/>
      <c r="AO17" s="696"/>
      <c r="AP17" s="653" t="s">
        <v>270</v>
      </c>
      <c r="AQ17" s="654"/>
      <c r="AR17" s="654"/>
      <c r="AS17" s="654"/>
      <c r="AT17" s="654"/>
      <c r="AU17" s="654"/>
      <c r="AV17" s="654"/>
      <c r="AW17" s="654"/>
      <c r="AX17" s="654"/>
      <c r="AY17" s="654"/>
      <c r="AZ17" s="654"/>
      <c r="BA17" s="654"/>
      <c r="BB17" s="654"/>
      <c r="BC17" s="654"/>
      <c r="BD17" s="654"/>
      <c r="BE17" s="654"/>
      <c r="BF17" s="655"/>
      <c r="BG17" s="656" t="s">
        <v>128</v>
      </c>
      <c r="BH17" s="657"/>
      <c r="BI17" s="657"/>
      <c r="BJ17" s="657"/>
      <c r="BK17" s="657"/>
      <c r="BL17" s="657"/>
      <c r="BM17" s="657"/>
      <c r="BN17" s="658"/>
      <c r="BO17" s="694" t="s">
        <v>128</v>
      </c>
      <c r="BP17" s="694"/>
      <c r="BQ17" s="694"/>
      <c r="BR17" s="694"/>
      <c r="BS17" s="695" t="s">
        <v>238</v>
      </c>
      <c r="BT17" s="695"/>
      <c r="BU17" s="695"/>
      <c r="BV17" s="695"/>
      <c r="BW17" s="695"/>
      <c r="BX17" s="695"/>
      <c r="BY17" s="695"/>
      <c r="BZ17" s="695"/>
      <c r="CA17" s="695"/>
      <c r="CB17" s="735"/>
      <c r="CD17" s="653" t="s">
        <v>271</v>
      </c>
      <c r="CE17" s="654"/>
      <c r="CF17" s="654"/>
      <c r="CG17" s="654"/>
      <c r="CH17" s="654"/>
      <c r="CI17" s="654"/>
      <c r="CJ17" s="654"/>
      <c r="CK17" s="654"/>
      <c r="CL17" s="654"/>
      <c r="CM17" s="654"/>
      <c r="CN17" s="654"/>
      <c r="CO17" s="654"/>
      <c r="CP17" s="654"/>
      <c r="CQ17" s="655"/>
      <c r="CR17" s="656">
        <v>17101595</v>
      </c>
      <c r="CS17" s="657"/>
      <c r="CT17" s="657"/>
      <c r="CU17" s="657"/>
      <c r="CV17" s="657"/>
      <c r="CW17" s="657"/>
      <c r="CX17" s="657"/>
      <c r="CY17" s="658"/>
      <c r="CZ17" s="694">
        <v>9.9</v>
      </c>
      <c r="DA17" s="694"/>
      <c r="DB17" s="694"/>
      <c r="DC17" s="694"/>
      <c r="DD17" s="662" t="s">
        <v>181</v>
      </c>
      <c r="DE17" s="657"/>
      <c r="DF17" s="657"/>
      <c r="DG17" s="657"/>
      <c r="DH17" s="657"/>
      <c r="DI17" s="657"/>
      <c r="DJ17" s="657"/>
      <c r="DK17" s="657"/>
      <c r="DL17" s="657"/>
      <c r="DM17" s="657"/>
      <c r="DN17" s="657"/>
      <c r="DO17" s="657"/>
      <c r="DP17" s="658"/>
      <c r="DQ17" s="662">
        <v>16868718</v>
      </c>
      <c r="DR17" s="657"/>
      <c r="DS17" s="657"/>
      <c r="DT17" s="657"/>
      <c r="DU17" s="657"/>
      <c r="DV17" s="657"/>
      <c r="DW17" s="657"/>
      <c r="DX17" s="657"/>
      <c r="DY17" s="657"/>
      <c r="DZ17" s="657"/>
      <c r="EA17" s="657"/>
      <c r="EB17" s="657"/>
      <c r="EC17" s="693"/>
    </row>
    <row r="18" spans="2:133" ht="11.25" customHeight="1" x14ac:dyDescent="0.2">
      <c r="B18" s="653" t="s">
        <v>272</v>
      </c>
      <c r="C18" s="654"/>
      <c r="D18" s="654"/>
      <c r="E18" s="654"/>
      <c r="F18" s="654"/>
      <c r="G18" s="654"/>
      <c r="H18" s="654"/>
      <c r="I18" s="654"/>
      <c r="J18" s="654"/>
      <c r="K18" s="654"/>
      <c r="L18" s="654"/>
      <c r="M18" s="654"/>
      <c r="N18" s="654"/>
      <c r="O18" s="654"/>
      <c r="P18" s="654"/>
      <c r="Q18" s="655"/>
      <c r="R18" s="656">
        <v>390563</v>
      </c>
      <c r="S18" s="657"/>
      <c r="T18" s="657"/>
      <c r="U18" s="657"/>
      <c r="V18" s="657"/>
      <c r="W18" s="657"/>
      <c r="X18" s="657"/>
      <c r="Y18" s="658"/>
      <c r="Z18" s="694">
        <v>0.2</v>
      </c>
      <c r="AA18" s="694"/>
      <c r="AB18" s="694"/>
      <c r="AC18" s="694"/>
      <c r="AD18" s="695">
        <v>390563</v>
      </c>
      <c r="AE18" s="695"/>
      <c r="AF18" s="695"/>
      <c r="AG18" s="695"/>
      <c r="AH18" s="695"/>
      <c r="AI18" s="695"/>
      <c r="AJ18" s="695"/>
      <c r="AK18" s="695"/>
      <c r="AL18" s="659">
        <v>0.5</v>
      </c>
      <c r="AM18" s="660"/>
      <c r="AN18" s="660"/>
      <c r="AO18" s="696"/>
      <c r="AP18" s="653" t="s">
        <v>273</v>
      </c>
      <c r="AQ18" s="654"/>
      <c r="AR18" s="654"/>
      <c r="AS18" s="654"/>
      <c r="AT18" s="654"/>
      <c r="AU18" s="654"/>
      <c r="AV18" s="654"/>
      <c r="AW18" s="654"/>
      <c r="AX18" s="654"/>
      <c r="AY18" s="654"/>
      <c r="AZ18" s="654"/>
      <c r="BA18" s="654"/>
      <c r="BB18" s="654"/>
      <c r="BC18" s="654"/>
      <c r="BD18" s="654"/>
      <c r="BE18" s="654"/>
      <c r="BF18" s="655"/>
      <c r="BG18" s="656" t="s">
        <v>238</v>
      </c>
      <c r="BH18" s="657"/>
      <c r="BI18" s="657"/>
      <c r="BJ18" s="657"/>
      <c r="BK18" s="657"/>
      <c r="BL18" s="657"/>
      <c r="BM18" s="657"/>
      <c r="BN18" s="658"/>
      <c r="BO18" s="694" t="s">
        <v>238</v>
      </c>
      <c r="BP18" s="694"/>
      <c r="BQ18" s="694"/>
      <c r="BR18" s="694"/>
      <c r="BS18" s="695" t="s">
        <v>238</v>
      </c>
      <c r="BT18" s="695"/>
      <c r="BU18" s="695"/>
      <c r="BV18" s="695"/>
      <c r="BW18" s="695"/>
      <c r="BX18" s="695"/>
      <c r="BY18" s="695"/>
      <c r="BZ18" s="695"/>
      <c r="CA18" s="695"/>
      <c r="CB18" s="735"/>
      <c r="CD18" s="653" t="s">
        <v>274</v>
      </c>
      <c r="CE18" s="654"/>
      <c r="CF18" s="654"/>
      <c r="CG18" s="654"/>
      <c r="CH18" s="654"/>
      <c r="CI18" s="654"/>
      <c r="CJ18" s="654"/>
      <c r="CK18" s="654"/>
      <c r="CL18" s="654"/>
      <c r="CM18" s="654"/>
      <c r="CN18" s="654"/>
      <c r="CO18" s="654"/>
      <c r="CP18" s="654"/>
      <c r="CQ18" s="655"/>
      <c r="CR18" s="656" t="s">
        <v>238</v>
      </c>
      <c r="CS18" s="657"/>
      <c r="CT18" s="657"/>
      <c r="CU18" s="657"/>
      <c r="CV18" s="657"/>
      <c r="CW18" s="657"/>
      <c r="CX18" s="657"/>
      <c r="CY18" s="658"/>
      <c r="CZ18" s="694" t="s">
        <v>238</v>
      </c>
      <c r="DA18" s="694"/>
      <c r="DB18" s="694"/>
      <c r="DC18" s="694"/>
      <c r="DD18" s="662" t="s">
        <v>238</v>
      </c>
      <c r="DE18" s="657"/>
      <c r="DF18" s="657"/>
      <c r="DG18" s="657"/>
      <c r="DH18" s="657"/>
      <c r="DI18" s="657"/>
      <c r="DJ18" s="657"/>
      <c r="DK18" s="657"/>
      <c r="DL18" s="657"/>
      <c r="DM18" s="657"/>
      <c r="DN18" s="657"/>
      <c r="DO18" s="657"/>
      <c r="DP18" s="658"/>
      <c r="DQ18" s="662" t="s">
        <v>238</v>
      </c>
      <c r="DR18" s="657"/>
      <c r="DS18" s="657"/>
      <c r="DT18" s="657"/>
      <c r="DU18" s="657"/>
      <c r="DV18" s="657"/>
      <c r="DW18" s="657"/>
      <c r="DX18" s="657"/>
      <c r="DY18" s="657"/>
      <c r="DZ18" s="657"/>
      <c r="EA18" s="657"/>
      <c r="EB18" s="657"/>
      <c r="EC18" s="693"/>
    </row>
    <row r="19" spans="2:133" ht="11.25" customHeight="1" x14ac:dyDescent="0.2">
      <c r="B19" s="653" t="s">
        <v>275</v>
      </c>
      <c r="C19" s="654"/>
      <c r="D19" s="654"/>
      <c r="E19" s="654"/>
      <c r="F19" s="654"/>
      <c r="G19" s="654"/>
      <c r="H19" s="654"/>
      <c r="I19" s="654"/>
      <c r="J19" s="654"/>
      <c r="K19" s="654"/>
      <c r="L19" s="654"/>
      <c r="M19" s="654"/>
      <c r="N19" s="654"/>
      <c r="O19" s="654"/>
      <c r="P19" s="654"/>
      <c r="Q19" s="655"/>
      <c r="R19" s="656">
        <v>386375</v>
      </c>
      <c r="S19" s="657"/>
      <c r="T19" s="657"/>
      <c r="U19" s="657"/>
      <c r="V19" s="657"/>
      <c r="W19" s="657"/>
      <c r="X19" s="657"/>
      <c r="Y19" s="658"/>
      <c r="Z19" s="694">
        <v>0.2</v>
      </c>
      <c r="AA19" s="694"/>
      <c r="AB19" s="694"/>
      <c r="AC19" s="694"/>
      <c r="AD19" s="695">
        <v>386375</v>
      </c>
      <c r="AE19" s="695"/>
      <c r="AF19" s="695"/>
      <c r="AG19" s="695"/>
      <c r="AH19" s="695"/>
      <c r="AI19" s="695"/>
      <c r="AJ19" s="695"/>
      <c r="AK19" s="695"/>
      <c r="AL19" s="659">
        <v>0.4</v>
      </c>
      <c r="AM19" s="660"/>
      <c r="AN19" s="660"/>
      <c r="AO19" s="696"/>
      <c r="AP19" s="653" t="s">
        <v>276</v>
      </c>
      <c r="AQ19" s="654"/>
      <c r="AR19" s="654"/>
      <c r="AS19" s="654"/>
      <c r="AT19" s="654"/>
      <c r="AU19" s="654"/>
      <c r="AV19" s="654"/>
      <c r="AW19" s="654"/>
      <c r="AX19" s="654"/>
      <c r="AY19" s="654"/>
      <c r="AZ19" s="654"/>
      <c r="BA19" s="654"/>
      <c r="BB19" s="654"/>
      <c r="BC19" s="654"/>
      <c r="BD19" s="654"/>
      <c r="BE19" s="654"/>
      <c r="BF19" s="655"/>
      <c r="BG19" s="656">
        <v>6234090</v>
      </c>
      <c r="BH19" s="657"/>
      <c r="BI19" s="657"/>
      <c r="BJ19" s="657"/>
      <c r="BK19" s="657"/>
      <c r="BL19" s="657"/>
      <c r="BM19" s="657"/>
      <c r="BN19" s="658"/>
      <c r="BO19" s="694">
        <v>10.5</v>
      </c>
      <c r="BP19" s="694"/>
      <c r="BQ19" s="694"/>
      <c r="BR19" s="694"/>
      <c r="BS19" s="695" t="s">
        <v>238</v>
      </c>
      <c r="BT19" s="695"/>
      <c r="BU19" s="695"/>
      <c r="BV19" s="695"/>
      <c r="BW19" s="695"/>
      <c r="BX19" s="695"/>
      <c r="BY19" s="695"/>
      <c r="BZ19" s="695"/>
      <c r="CA19" s="695"/>
      <c r="CB19" s="735"/>
      <c r="CD19" s="653" t="s">
        <v>277</v>
      </c>
      <c r="CE19" s="654"/>
      <c r="CF19" s="654"/>
      <c r="CG19" s="654"/>
      <c r="CH19" s="654"/>
      <c r="CI19" s="654"/>
      <c r="CJ19" s="654"/>
      <c r="CK19" s="654"/>
      <c r="CL19" s="654"/>
      <c r="CM19" s="654"/>
      <c r="CN19" s="654"/>
      <c r="CO19" s="654"/>
      <c r="CP19" s="654"/>
      <c r="CQ19" s="655"/>
      <c r="CR19" s="656" t="s">
        <v>238</v>
      </c>
      <c r="CS19" s="657"/>
      <c r="CT19" s="657"/>
      <c r="CU19" s="657"/>
      <c r="CV19" s="657"/>
      <c r="CW19" s="657"/>
      <c r="CX19" s="657"/>
      <c r="CY19" s="658"/>
      <c r="CZ19" s="694" t="s">
        <v>238</v>
      </c>
      <c r="DA19" s="694"/>
      <c r="DB19" s="694"/>
      <c r="DC19" s="694"/>
      <c r="DD19" s="662" t="s">
        <v>238</v>
      </c>
      <c r="DE19" s="657"/>
      <c r="DF19" s="657"/>
      <c r="DG19" s="657"/>
      <c r="DH19" s="657"/>
      <c r="DI19" s="657"/>
      <c r="DJ19" s="657"/>
      <c r="DK19" s="657"/>
      <c r="DL19" s="657"/>
      <c r="DM19" s="657"/>
      <c r="DN19" s="657"/>
      <c r="DO19" s="657"/>
      <c r="DP19" s="658"/>
      <c r="DQ19" s="662" t="s">
        <v>238</v>
      </c>
      <c r="DR19" s="657"/>
      <c r="DS19" s="657"/>
      <c r="DT19" s="657"/>
      <c r="DU19" s="657"/>
      <c r="DV19" s="657"/>
      <c r="DW19" s="657"/>
      <c r="DX19" s="657"/>
      <c r="DY19" s="657"/>
      <c r="DZ19" s="657"/>
      <c r="EA19" s="657"/>
      <c r="EB19" s="657"/>
      <c r="EC19" s="693"/>
    </row>
    <row r="20" spans="2:133" ht="11.25" customHeight="1" x14ac:dyDescent="0.2">
      <c r="B20" s="723" t="s">
        <v>278</v>
      </c>
      <c r="C20" s="724"/>
      <c r="D20" s="724"/>
      <c r="E20" s="724"/>
      <c r="F20" s="724"/>
      <c r="G20" s="724"/>
      <c r="H20" s="724"/>
      <c r="I20" s="724"/>
      <c r="J20" s="724"/>
      <c r="K20" s="724"/>
      <c r="L20" s="724"/>
      <c r="M20" s="724"/>
      <c r="N20" s="724"/>
      <c r="O20" s="724"/>
      <c r="P20" s="724"/>
      <c r="Q20" s="725"/>
      <c r="R20" s="656">
        <v>4188</v>
      </c>
      <c r="S20" s="657"/>
      <c r="T20" s="657"/>
      <c r="U20" s="657"/>
      <c r="V20" s="657"/>
      <c r="W20" s="657"/>
      <c r="X20" s="657"/>
      <c r="Y20" s="658"/>
      <c r="Z20" s="694">
        <v>0</v>
      </c>
      <c r="AA20" s="694"/>
      <c r="AB20" s="694"/>
      <c r="AC20" s="694"/>
      <c r="AD20" s="695">
        <v>4188</v>
      </c>
      <c r="AE20" s="695"/>
      <c r="AF20" s="695"/>
      <c r="AG20" s="695"/>
      <c r="AH20" s="695"/>
      <c r="AI20" s="695"/>
      <c r="AJ20" s="695"/>
      <c r="AK20" s="695"/>
      <c r="AL20" s="659">
        <v>0</v>
      </c>
      <c r="AM20" s="660"/>
      <c r="AN20" s="660"/>
      <c r="AO20" s="696"/>
      <c r="AP20" s="653" t="s">
        <v>279</v>
      </c>
      <c r="AQ20" s="654"/>
      <c r="AR20" s="654"/>
      <c r="AS20" s="654"/>
      <c r="AT20" s="654"/>
      <c r="AU20" s="654"/>
      <c r="AV20" s="654"/>
      <c r="AW20" s="654"/>
      <c r="AX20" s="654"/>
      <c r="AY20" s="654"/>
      <c r="AZ20" s="654"/>
      <c r="BA20" s="654"/>
      <c r="BB20" s="654"/>
      <c r="BC20" s="654"/>
      <c r="BD20" s="654"/>
      <c r="BE20" s="654"/>
      <c r="BF20" s="655"/>
      <c r="BG20" s="656">
        <v>6234090</v>
      </c>
      <c r="BH20" s="657"/>
      <c r="BI20" s="657"/>
      <c r="BJ20" s="657"/>
      <c r="BK20" s="657"/>
      <c r="BL20" s="657"/>
      <c r="BM20" s="657"/>
      <c r="BN20" s="658"/>
      <c r="BO20" s="694">
        <v>10.5</v>
      </c>
      <c r="BP20" s="694"/>
      <c r="BQ20" s="694"/>
      <c r="BR20" s="694"/>
      <c r="BS20" s="695" t="s">
        <v>238</v>
      </c>
      <c r="BT20" s="695"/>
      <c r="BU20" s="695"/>
      <c r="BV20" s="695"/>
      <c r="BW20" s="695"/>
      <c r="BX20" s="695"/>
      <c r="BY20" s="695"/>
      <c r="BZ20" s="695"/>
      <c r="CA20" s="695"/>
      <c r="CB20" s="735"/>
      <c r="CD20" s="653" t="s">
        <v>280</v>
      </c>
      <c r="CE20" s="654"/>
      <c r="CF20" s="654"/>
      <c r="CG20" s="654"/>
      <c r="CH20" s="654"/>
      <c r="CI20" s="654"/>
      <c r="CJ20" s="654"/>
      <c r="CK20" s="654"/>
      <c r="CL20" s="654"/>
      <c r="CM20" s="654"/>
      <c r="CN20" s="654"/>
      <c r="CO20" s="654"/>
      <c r="CP20" s="654"/>
      <c r="CQ20" s="655"/>
      <c r="CR20" s="656">
        <v>173275811</v>
      </c>
      <c r="CS20" s="657"/>
      <c r="CT20" s="657"/>
      <c r="CU20" s="657"/>
      <c r="CV20" s="657"/>
      <c r="CW20" s="657"/>
      <c r="CX20" s="657"/>
      <c r="CY20" s="658"/>
      <c r="CZ20" s="694">
        <v>100</v>
      </c>
      <c r="DA20" s="694"/>
      <c r="DB20" s="694"/>
      <c r="DC20" s="694"/>
      <c r="DD20" s="662">
        <v>15942953</v>
      </c>
      <c r="DE20" s="657"/>
      <c r="DF20" s="657"/>
      <c r="DG20" s="657"/>
      <c r="DH20" s="657"/>
      <c r="DI20" s="657"/>
      <c r="DJ20" s="657"/>
      <c r="DK20" s="657"/>
      <c r="DL20" s="657"/>
      <c r="DM20" s="657"/>
      <c r="DN20" s="657"/>
      <c r="DO20" s="657"/>
      <c r="DP20" s="658"/>
      <c r="DQ20" s="662">
        <v>106025884</v>
      </c>
      <c r="DR20" s="657"/>
      <c r="DS20" s="657"/>
      <c r="DT20" s="657"/>
      <c r="DU20" s="657"/>
      <c r="DV20" s="657"/>
      <c r="DW20" s="657"/>
      <c r="DX20" s="657"/>
      <c r="DY20" s="657"/>
      <c r="DZ20" s="657"/>
      <c r="EA20" s="657"/>
      <c r="EB20" s="657"/>
      <c r="EC20" s="693"/>
    </row>
    <row r="21" spans="2:133" ht="11.25" customHeight="1" x14ac:dyDescent="0.2">
      <c r="B21" s="653" t="s">
        <v>281</v>
      </c>
      <c r="C21" s="654"/>
      <c r="D21" s="654"/>
      <c r="E21" s="654"/>
      <c r="F21" s="654"/>
      <c r="G21" s="654"/>
      <c r="H21" s="654"/>
      <c r="I21" s="654"/>
      <c r="J21" s="654"/>
      <c r="K21" s="654"/>
      <c r="L21" s="654"/>
      <c r="M21" s="654"/>
      <c r="N21" s="654"/>
      <c r="O21" s="654"/>
      <c r="P21" s="654"/>
      <c r="Q21" s="655"/>
      <c r="R21" s="656">
        <v>18325022</v>
      </c>
      <c r="S21" s="657"/>
      <c r="T21" s="657"/>
      <c r="U21" s="657"/>
      <c r="V21" s="657"/>
      <c r="W21" s="657"/>
      <c r="X21" s="657"/>
      <c r="Y21" s="658"/>
      <c r="Z21" s="694">
        <v>10.1</v>
      </c>
      <c r="AA21" s="694"/>
      <c r="AB21" s="694"/>
      <c r="AC21" s="694"/>
      <c r="AD21" s="695">
        <v>17275742</v>
      </c>
      <c r="AE21" s="695"/>
      <c r="AF21" s="695"/>
      <c r="AG21" s="695"/>
      <c r="AH21" s="695"/>
      <c r="AI21" s="695"/>
      <c r="AJ21" s="695"/>
      <c r="AK21" s="695"/>
      <c r="AL21" s="659">
        <v>19.899999999999999</v>
      </c>
      <c r="AM21" s="660"/>
      <c r="AN21" s="660"/>
      <c r="AO21" s="696"/>
      <c r="AP21" s="653" t="s">
        <v>282</v>
      </c>
      <c r="AQ21" s="733"/>
      <c r="AR21" s="733"/>
      <c r="AS21" s="733"/>
      <c r="AT21" s="733"/>
      <c r="AU21" s="733"/>
      <c r="AV21" s="733"/>
      <c r="AW21" s="733"/>
      <c r="AX21" s="733"/>
      <c r="AY21" s="733"/>
      <c r="AZ21" s="733"/>
      <c r="BA21" s="733"/>
      <c r="BB21" s="733"/>
      <c r="BC21" s="733"/>
      <c r="BD21" s="733"/>
      <c r="BE21" s="733"/>
      <c r="BF21" s="734"/>
      <c r="BG21" s="656">
        <v>5264</v>
      </c>
      <c r="BH21" s="657"/>
      <c r="BI21" s="657"/>
      <c r="BJ21" s="657"/>
      <c r="BK21" s="657"/>
      <c r="BL21" s="657"/>
      <c r="BM21" s="657"/>
      <c r="BN21" s="658"/>
      <c r="BO21" s="694">
        <v>0</v>
      </c>
      <c r="BP21" s="694"/>
      <c r="BQ21" s="694"/>
      <c r="BR21" s="694"/>
      <c r="BS21" s="695" t="s">
        <v>238</v>
      </c>
      <c r="BT21" s="695"/>
      <c r="BU21" s="695"/>
      <c r="BV21" s="695"/>
      <c r="BW21" s="695"/>
      <c r="BX21" s="695"/>
      <c r="BY21" s="695"/>
      <c r="BZ21" s="695"/>
      <c r="CA21" s="695"/>
      <c r="CB21" s="735"/>
      <c r="CD21" s="637"/>
      <c r="CE21" s="638"/>
      <c r="CF21" s="638"/>
      <c r="CG21" s="638"/>
      <c r="CH21" s="638"/>
      <c r="CI21" s="638"/>
      <c r="CJ21" s="638"/>
      <c r="CK21" s="638"/>
      <c r="CL21" s="638"/>
      <c r="CM21" s="638"/>
      <c r="CN21" s="638"/>
      <c r="CO21" s="638"/>
      <c r="CP21" s="638"/>
      <c r="CQ21" s="639"/>
      <c r="CR21" s="741"/>
      <c r="CS21" s="742"/>
      <c r="CT21" s="742"/>
      <c r="CU21" s="742"/>
      <c r="CV21" s="742"/>
      <c r="CW21" s="742"/>
      <c r="CX21" s="742"/>
      <c r="CY21" s="743"/>
      <c r="CZ21" s="744"/>
      <c r="DA21" s="744"/>
      <c r="DB21" s="744"/>
      <c r="DC21" s="744"/>
      <c r="DD21" s="745"/>
      <c r="DE21" s="742"/>
      <c r="DF21" s="742"/>
      <c r="DG21" s="742"/>
      <c r="DH21" s="742"/>
      <c r="DI21" s="742"/>
      <c r="DJ21" s="742"/>
      <c r="DK21" s="742"/>
      <c r="DL21" s="742"/>
      <c r="DM21" s="742"/>
      <c r="DN21" s="742"/>
      <c r="DO21" s="742"/>
      <c r="DP21" s="743"/>
      <c r="DQ21" s="745"/>
      <c r="DR21" s="742"/>
      <c r="DS21" s="742"/>
      <c r="DT21" s="742"/>
      <c r="DU21" s="742"/>
      <c r="DV21" s="742"/>
      <c r="DW21" s="742"/>
      <c r="DX21" s="742"/>
      <c r="DY21" s="742"/>
      <c r="DZ21" s="742"/>
      <c r="EA21" s="742"/>
      <c r="EB21" s="742"/>
      <c r="EC21" s="749"/>
    </row>
    <row r="22" spans="2:133" ht="11.25" customHeight="1" x14ac:dyDescent="0.2">
      <c r="B22" s="653" t="s">
        <v>283</v>
      </c>
      <c r="C22" s="654"/>
      <c r="D22" s="654"/>
      <c r="E22" s="654"/>
      <c r="F22" s="654"/>
      <c r="G22" s="654"/>
      <c r="H22" s="654"/>
      <c r="I22" s="654"/>
      <c r="J22" s="654"/>
      <c r="K22" s="654"/>
      <c r="L22" s="654"/>
      <c r="M22" s="654"/>
      <c r="N22" s="654"/>
      <c r="O22" s="654"/>
      <c r="P22" s="654"/>
      <c r="Q22" s="655"/>
      <c r="R22" s="656">
        <v>17275742</v>
      </c>
      <c r="S22" s="657"/>
      <c r="T22" s="657"/>
      <c r="U22" s="657"/>
      <c r="V22" s="657"/>
      <c r="W22" s="657"/>
      <c r="X22" s="657"/>
      <c r="Y22" s="658"/>
      <c r="Z22" s="694">
        <v>9.6</v>
      </c>
      <c r="AA22" s="694"/>
      <c r="AB22" s="694"/>
      <c r="AC22" s="694"/>
      <c r="AD22" s="695">
        <v>17275742</v>
      </c>
      <c r="AE22" s="695"/>
      <c r="AF22" s="695"/>
      <c r="AG22" s="695"/>
      <c r="AH22" s="695"/>
      <c r="AI22" s="695"/>
      <c r="AJ22" s="695"/>
      <c r="AK22" s="695"/>
      <c r="AL22" s="659">
        <v>19.899999999999999</v>
      </c>
      <c r="AM22" s="660"/>
      <c r="AN22" s="660"/>
      <c r="AO22" s="696"/>
      <c r="AP22" s="653" t="s">
        <v>284</v>
      </c>
      <c r="AQ22" s="733"/>
      <c r="AR22" s="733"/>
      <c r="AS22" s="733"/>
      <c r="AT22" s="733"/>
      <c r="AU22" s="733"/>
      <c r="AV22" s="733"/>
      <c r="AW22" s="733"/>
      <c r="AX22" s="733"/>
      <c r="AY22" s="733"/>
      <c r="AZ22" s="733"/>
      <c r="BA22" s="733"/>
      <c r="BB22" s="733"/>
      <c r="BC22" s="733"/>
      <c r="BD22" s="733"/>
      <c r="BE22" s="733"/>
      <c r="BF22" s="734"/>
      <c r="BG22" s="656">
        <v>1686415</v>
      </c>
      <c r="BH22" s="657"/>
      <c r="BI22" s="657"/>
      <c r="BJ22" s="657"/>
      <c r="BK22" s="657"/>
      <c r="BL22" s="657"/>
      <c r="BM22" s="657"/>
      <c r="BN22" s="658"/>
      <c r="BO22" s="694">
        <v>2.9</v>
      </c>
      <c r="BP22" s="694"/>
      <c r="BQ22" s="694"/>
      <c r="BR22" s="694"/>
      <c r="BS22" s="695" t="s">
        <v>238</v>
      </c>
      <c r="BT22" s="695"/>
      <c r="BU22" s="695"/>
      <c r="BV22" s="695"/>
      <c r="BW22" s="695"/>
      <c r="BX22" s="695"/>
      <c r="BY22" s="695"/>
      <c r="BZ22" s="695"/>
      <c r="CA22" s="695"/>
      <c r="CB22" s="735"/>
      <c r="CD22" s="708" t="s">
        <v>285</v>
      </c>
      <c r="CE22" s="709"/>
      <c r="CF22" s="709"/>
      <c r="CG22" s="709"/>
      <c r="CH22" s="709"/>
      <c r="CI22" s="709"/>
      <c r="CJ22" s="709"/>
      <c r="CK22" s="709"/>
      <c r="CL22" s="709"/>
      <c r="CM22" s="709"/>
      <c r="CN22" s="709"/>
      <c r="CO22" s="709"/>
      <c r="CP22" s="709"/>
      <c r="CQ22" s="709"/>
      <c r="CR22" s="709"/>
      <c r="CS22" s="709"/>
      <c r="CT22" s="709"/>
      <c r="CU22" s="709"/>
      <c r="CV22" s="709"/>
      <c r="CW22" s="709"/>
      <c r="CX22" s="709"/>
      <c r="CY22" s="709"/>
      <c r="CZ22" s="709"/>
      <c r="DA22" s="709"/>
      <c r="DB22" s="709"/>
      <c r="DC22" s="709"/>
      <c r="DD22" s="709"/>
      <c r="DE22" s="709"/>
      <c r="DF22" s="709"/>
      <c r="DG22" s="709"/>
      <c r="DH22" s="709"/>
      <c r="DI22" s="709"/>
      <c r="DJ22" s="709"/>
      <c r="DK22" s="709"/>
      <c r="DL22" s="709"/>
      <c r="DM22" s="709"/>
      <c r="DN22" s="709"/>
      <c r="DO22" s="709"/>
      <c r="DP22" s="709"/>
      <c r="DQ22" s="709"/>
      <c r="DR22" s="709"/>
      <c r="DS22" s="709"/>
      <c r="DT22" s="709"/>
      <c r="DU22" s="709"/>
      <c r="DV22" s="709"/>
      <c r="DW22" s="709"/>
      <c r="DX22" s="709"/>
      <c r="DY22" s="709"/>
      <c r="DZ22" s="709"/>
      <c r="EA22" s="709"/>
      <c r="EB22" s="709"/>
      <c r="EC22" s="710"/>
    </row>
    <row r="23" spans="2:133" ht="11.25" customHeight="1" x14ac:dyDescent="0.2">
      <c r="B23" s="653" t="s">
        <v>286</v>
      </c>
      <c r="C23" s="654"/>
      <c r="D23" s="654"/>
      <c r="E23" s="654"/>
      <c r="F23" s="654"/>
      <c r="G23" s="654"/>
      <c r="H23" s="654"/>
      <c r="I23" s="654"/>
      <c r="J23" s="654"/>
      <c r="K23" s="654"/>
      <c r="L23" s="654"/>
      <c r="M23" s="654"/>
      <c r="N23" s="654"/>
      <c r="O23" s="654"/>
      <c r="P23" s="654"/>
      <c r="Q23" s="655"/>
      <c r="R23" s="656">
        <v>1049280</v>
      </c>
      <c r="S23" s="657"/>
      <c r="T23" s="657"/>
      <c r="U23" s="657"/>
      <c r="V23" s="657"/>
      <c r="W23" s="657"/>
      <c r="X23" s="657"/>
      <c r="Y23" s="658"/>
      <c r="Z23" s="694">
        <v>0.6</v>
      </c>
      <c r="AA23" s="694"/>
      <c r="AB23" s="694"/>
      <c r="AC23" s="694"/>
      <c r="AD23" s="695" t="s">
        <v>238</v>
      </c>
      <c r="AE23" s="695"/>
      <c r="AF23" s="695"/>
      <c r="AG23" s="695"/>
      <c r="AH23" s="695"/>
      <c r="AI23" s="695"/>
      <c r="AJ23" s="695"/>
      <c r="AK23" s="695"/>
      <c r="AL23" s="659" t="s">
        <v>128</v>
      </c>
      <c r="AM23" s="660"/>
      <c r="AN23" s="660"/>
      <c r="AO23" s="696"/>
      <c r="AP23" s="653" t="s">
        <v>287</v>
      </c>
      <c r="AQ23" s="733"/>
      <c r="AR23" s="733"/>
      <c r="AS23" s="733"/>
      <c r="AT23" s="733"/>
      <c r="AU23" s="733"/>
      <c r="AV23" s="733"/>
      <c r="AW23" s="733"/>
      <c r="AX23" s="733"/>
      <c r="AY23" s="733"/>
      <c r="AZ23" s="733"/>
      <c r="BA23" s="733"/>
      <c r="BB23" s="733"/>
      <c r="BC23" s="733"/>
      <c r="BD23" s="733"/>
      <c r="BE23" s="733"/>
      <c r="BF23" s="734"/>
      <c r="BG23" s="656">
        <v>4542411</v>
      </c>
      <c r="BH23" s="657"/>
      <c r="BI23" s="657"/>
      <c r="BJ23" s="657"/>
      <c r="BK23" s="657"/>
      <c r="BL23" s="657"/>
      <c r="BM23" s="657"/>
      <c r="BN23" s="658"/>
      <c r="BO23" s="694">
        <v>7.7</v>
      </c>
      <c r="BP23" s="694"/>
      <c r="BQ23" s="694"/>
      <c r="BR23" s="694"/>
      <c r="BS23" s="695" t="s">
        <v>238</v>
      </c>
      <c r="BT23" s="695"/>
      <c r="BU23" s="695"/>
      <c r="BV23" s="695"/>
      <c r="BW23" s="695"/>
      <c r="BX23" s="695"/>
      <c r="BY23" s="695"/>
      <c r="BZ23" s="695"/>
      <c r="CA23" s="695"/>
      <c r="CB23" s="735"/>
      <c r="CD23" s="708" t="s">
        <v>226</v>
      </c>
      <c r="CE23" s="709"/>
      <c r="CF23" s="709"/>
      <c r="CG23" s="709"/>
      <c r="CH23" s="709"/>
      <c r="CI23" s="709"/>
      <c r="CJ23" s="709"/>
      <c r="CK23" s="709"/>
      <c r="CL23" s="709"/>
      <c r="CM23" s="709"/>
      <c r="CN23" s="709"/>
      <c r="CO23" s="709"/>
      <c r="CP23" s="709"/>
      <c r="CQ23" s="710"/>
      <c r="CR23" s="708" t="s">
        <v>288</v>
      </c>
      <c r="CS23" s="709"/>
      <c r="CT23" s="709"/>
      <c r="CU23" s="709"/>
      <c r="CV23" s="709"/>
      <c r="CW23" s="709"/>
      <c r="CX23" s="709"/>
      <c r="CY23" s="710"/>
      <c r="CZ23" s="708" t="s">
        <v>289</v>
      </c>
      <c r="DA23" s="709"/>
      <c r="DB23" s="709"/>
      <c r="DC23" s="710"/>
      <c r="DD23" s="708" t="s">
        <v>290</v>
      </c>
      <c r="DE23" s="709"/>
      <c r="DF23" s="709"/>
      <c r="DG23" s="709"/>
      <c r="DH23" s="709"/>
      <c r="DI23" s="709"/>
      <c r="DJ23" s="709"/>
      <c r="DK23" s="710"/>
      <c r="DL23" s="746" t="s">
        <v>291</v>
      </c>
      <c r="DM23" s="747"/>
      <c r="DN23" s="747"/>
      <c r="DO23" s="747"/>
      <c r="DP23" s="747"/>
      <c r="DQ23" s="747"/>
      <c r="DR23" s="747"/>
      <c r="DS23" s="747"/>
      <c r="DT23" s="747"/>
      <c r="DU23" s="747"/>
      <c r="DV23" s="748"/>
      <c r="DW23" s="708" t="s">
        <v>292</v>
      </c>
      <c r="DX23" s="709"/>
      <c r="DY23" s="709"/>
      <c r="DZ23" s="709"/>
      <c r="EA23" s="709"/>
      <c r="EB23" s="709"/>
      <c r="EC23" s="710"/>
    </row>
    <row r="24" spans="2:133" ht="11.25" customHeight="1" x14ac:dyDescent="0.2">
      <c r="B24" s="653" t="s">
        <v>293</v>
      </c>
      <c r="C24" s="654"/>
      <c r="D24" s="654"/>
      <c r="E24" s="654"/>
      <c r="F24" s="654"/>
      <c r="G24" s="654"/>
      <c r="H24" s="654"/>
      <c r="I24" s="654"/>
      <c r="J24" s="654"/>
      <c r="K24" s="654"/>
      <c r="L24" s="654"/>
      <c r="M24" s="654"/>
      <c r="N24" s="654"/>
      <c r="O24" s="654"/>
      <c r="P24" s="654"/>
      <c r="Q24" s="655"/>
      <c r="R24" s="656" t="s">
        <v>238</v>
      </c>
      <c r="S24" s="657"/>
      <c r="T24" s="657"/>
      <c r="U24" s="657"/>
      <c r="V24" s="657"/>
      <c r="W24" s="657"/>
      <c r="X24" s="657"/>
      <c r="Y24" s="658"/>
      <c r="Z24" s="694" t="s">
        <v>238</v>
      </c>
      <c r="AA24" s="694"/>
      <c r="AB24" s="694"/>
      <c r="AC24" s="694"/>
      <c r="AD24" s="695" t="s">
        <v>238</v>
      </c>
      <c r="AE24" s="695"/>
      <c r="AF24" s="695"/>
      <c r="AG24" s="695"/>
      <c r="AH24" s="695"/>
      <c r="AI24" s="695"/>
      <c r="AJ24" s="695"/>
      <c r="AK24" s="695"/>
      <c r="AL24" s="659" t="s">
        <v>128</v>
      </c>
      <c r="AM24" s="660"/>
      <c r="AN24" s="660"/>
      <c r="AO24" s="696"/>
      <c r="AP24" s="653" t="s">
        <v>294</v>
      </c>
      <c r="AQ24" s="733"/>
      <c r="AR24" s="733"/>
      <c r="AS24" s="733"/>
      <c r="AT24" s="733"/>
      <c r="AU24" s="733"/>
      <c r="AV24" s="733"/>
      <c r="AW24" s="733"/>
      <c r="AX24" s="733"/>
      <c r="AY24" s="733"/>
      <c r="AZ24" s="733"/>
      <c r="BA24" s="733"/>
      <c r="BB24" s="733"/>
      <c r="BC24" s="733"/>
      <c r="BD24" s="733"/>
      <c r="BE24" s="733"/>
      <c r="BF24" s="734"/>
      <c r="BG24" s="656" t="s">
        <v>128</v>
      </c>
      <c r="BH24" s="657"/>
      <c r="BI24" s="657"/>
      <c r="BJ24" s="657"/>
      <c r="BK24" s="657"/>
      <c r="BL24" s="657"/>
      <c r="BM24" s="657"/>
      <c r="BN24" s="658"/>
      <c r="BO24" s="694" t="s">
        <v>128</v>
      </c>
      <c r="BP24" s="694"/>
      <c r="BQ24" s="694"/>
      <c r="BR24" s="694"/>
      <c r="BS24" s="695" t="s">
        <v>238</v>
      </c>
      <c r="BT24" s="695"/>
      <c r="BU24" s="695"/>
      <c r="BV24" s="695"/>
      <c r="BW24" s="695"/>
      <c r="BX24" s="695"/>
      <c r="BY24" s="695"/>
      <c r="BZ24" s="695"/>
      <c r="CA24" s="695"/>
      <c r="CB24" s="735"/>
      <c r="CD24" s="714" t="s">
        <v>295</v>
      </c>
      <c r="CE24" s="715"/>
      <c r="CF24" s="715"/>
      <c r="CG24" s="715"/>
      <c r="CH24" s="715"/>
      <c r="CI24" s="715"/>
      <c r="CJ24" s="715"/>
      <c r="CK24" s="715"/>
      <c r="CL24" s="715"/>
      <c r="CM24" s="715"/>
      <c r="CN24" s="715"/>
      <c r="CO24" s="715"/>
      <c r="CP24" s="715"/>
      <c r="CQ24" s="716"/>
      <c r="CR24" s="711">
        <v>89665421</v>
      </c>
      <c r="CS24" s="712"/>
      <c r="CT24" s="712"/>
      <c r="CU24" s="712"/>
      <c r="CV24" s="712"/>
      <c r="CW24" s="712"/>
      <c r="CX24" s="712"/>
      <c r="CY24" s="737"/>
      <c r="CZ24" s="738">
        <v>51.7</v>
      </c>
      <c r="DA24" s="720"/>
      <c r="DB24" s="720"/>
      <c r="DC24" s="740"/>
      <c r="DD24" s="736">
        <v>57801092</v>
      </c>
      <c r="DE24" s="712"/>
      <c r="DF24" s="712"/>
      <c r="DG24" s="712"/>
      <c r="DH24" s="712"/>
      <c r="DI24" s="712"/>
      <c r="DJ24" s="712"/>
      <c r="DK24" s="737"/>
      <c r="DL24" s="736">
        <v>54569673</v>
      </c>
      <c r="DM24" s="712"/>
      <c r="DN24" s="712"/>
      <c r="DO24" s="712"/>
      <c r="DP24" s="712"/>
      <c r="DQ24" s="712"/>
      <c r="DR24" s="712"/>
      <c r="DS24" s="712"/>
      <c r="DT24" s="712"/>
      <c r="DU24" s="712"/>
      <c r="DV24" s="737"/>
      <c r="DW24" s="738">
        <v>60.3</v>
      </c>
      <c r="DX24" s="720"/>
      <c r="DY24" s="720"/>
      <c r="DZ24" s="720"/>
      <c r="EA24" s="720"/>
      <c r="EB24" s="720"/>
      <c r="EC24" s="739"/>
    </row>
    <row r="25" spans="2:133" ht="11.25" customHeight="1" x14ac:dyDescent="0.2">
      <c r="B25" s="653" t="s">
        <v>296</v>
      </c>
      <c r="C25" s="654"/>
      <c r="D25" s="654"/>
      <c r="E25" s="654"/>
      <c r="F25" s="654"/>
      <c r="G25" s="654"/>
      <c r="H25" s="654"/>
      <c r="I25" s="654"/>
      <c r="J25" s="654"/>
      <c r="K25" s="654"/>
      <c r="L25" s="654"/>
      <c r="M25" s="654"/>
      <c r="N25" s="654"/>
      <c r="O25" s="654"/>
      <c r="P25" s="654"/>
      <c r="Q25" s="655"/>
      <c r="R25" s="656">
        <v>89148954</v>
      </c>
      <c r="S25" s="657"/>
      <c r="T25" s="657"/>
      <c r="U25" s="657"/>
      <c r="V25" s="657"/>
      <c r="W25" s="657"/>
      <c r="X25" s="657"/>
      <c r="Y25" s="658"/>
      <c r="Z25" s="694">
        <v>49.3</v>
      </c>
      <c r="AA25" s="694"/>
      <c r="AB25" s="694"/>
      <c r="AC25" s="694"/>
      <c r="AD25" s="695">
        <v>83557263</v>
      </c>
      <c r="AE25" s="695"/>
      <c r="AF25" s="695"/>
      <c r="AG25" s="695"/>
      <c r="AH25" s="695"/>
      <c r="AI25" s="695"/>
      <c r="AJ25" s="695"/>
      <c r="AK25" s="695"/>
      <c r="AL25" s="659">
        <v>96.5</v>
      </c>
      <c r="AM25" s="660"/>
      <c r="AN25" s="660"/>
      <c r="AO25" s="696"/>
      <c r="AP25" s="653" t="s">
        <v>297</v>
      </c>
      <c r="AQ25" s="733"/>
      <c r="AR25" s="733"/>
      <c r="AS25" s="733"/>
      <c r="AT25" s="733"/>
      <c r="AU25" s="733"/>
      <c r="AV25" s="733"/>
      <c r="AW25" s="733"/>
      <c r="AX25" s="733"/>
      <c r="AY25" s="733"/>
      <c r="AZ25" s="733"/>
      <c r="BA25" s="733"/>
      <c r="BB25" s="733"/>
      <c r="BC25" s="733"/>
      <c r="BD25" s="733"/>
      <c r="BE25" s="733"/>
      <c r="BF25" s="734"/>
      <c r="BG25" s="656" t="s">
        <v>238</v>
      </c>
      <c r="BH25" s="657"/>
      <c r="BI25" s="657"/>
      <c r="BJ25" s="657"/>
      <c r="BK25" s="657"/>
      <c r="BL25" s="657"/>
      <c r="BM25" s="657"/>
      <c r="BN25" s="658"/>
      <c r="BO25" s="694" t="s">
        <v>181</v>
      </c>
      <c r="BP25" s="694"/>
      <c r="BQ25" s="694"/>
      <c r="BR25" s="694"/>
      <c r="BS25" s="695" t="s">
        <v>128</v>
      </c>
      <c r="BT25" s="695"/>
      <c r="BU25" s="695"/>
      <c r="BV25" s="695"/>
      <c r="BW25" s="695"/>
      <c r="BX25" s="695"/>
      <c r="BY25" s="695"/>
      <c r="BZ25" s="695"/>
      <c r="CA25" s="695"/>
      <c r="CB25" s="735"/>
      <c r="CD25" s="653" t="s">
        <v>298</v>
      </c>
      <c r="CE25" s="654"/>
      <c r="CF25" s="654"/>
      <c r="CG25" s="654"/>
      <c r="CH25" s="654"/>
      <c r="CI25" s="654"/>
      <c r="CJ25" s="654"/>
      <c r="CK25" s="654"/>
      <c r="CL25" s="654"/>
      <c r="CM25" s="654"/>
      <c r="CN25" s="654"/>
      <c r="CO25" s="654"/>
      <c r="CP25" s="654"/>
      <c r="CQ25" s="655"/>
      <c r="CR25" s="656">
        <v>27996972</v>
      </c>
      <c r="CS25" s="669"/>
      <c r="CT25" s="669"/>
      <c r="CU25" s="669"/>
      <c r="CV25" s="669"/>
      <c r="CW25" s="669"/>
      <c r="CX25" s="669"/>
      <c r="CY25" s="670"/>
      <c r="CZ25" s="659">
        <v>16.2</v>
      </c>
      <c r="DA25" s="671"/>
      <c r="DB25" s="671"/>
      <c r="DC25" s="672"/>
      <c r="DD25" s="662">
        <v>26315354</v>
      </c>
      <c r="DE25" s="669"/>
      <c r="DF25" s="669"/>
      <c r="DG25" s="669"/>
      <c r="DH25" s="669"/>
      <c r="DI25" s="669"/>
      <c r="DJ25" s="669"/>
      <c r="DK25" s="670"/>
      <c r="DL25" s="662">
        <v>24165301</v>
      </c>
      <c r="DM25" s="669"/>
      <c r="DN25" s="669"/>
      <c r="DO25" s="669"/>
      <c r="DP25" s="669"/>
      <c r="DQ25" s="669"/>
      <c r="DR25" s="669"/>
      <c r="DS25" s="669"/>
      <c r="DT25" s="669"/>
      <c r="DU25" s="669"/>
      <c r="DV25" s="670"/>
      <c r="DW25" s="659">
        <v>26.7</v>
      </c>
      <c r="DX25" s="671"/>
      <c r="DY25" s="671"/>
      <c r="DZ25" s="671"/>
      <c r="EA25" s="671"/>
      <c r="EB25" s="671"/>
      <c r="EC25" s="683"/>
    </row>
    <row r="26" spans="2:133" ht="11.25" customHeight="1" x14ac:dyDescent="0.2">
      <c r="B26" s="653" t="s">
        <v>299</v>
      </c>
      <c r="C26" s="654"/>
      <c r="D26" s="654"/>
      <c r="E26" s="654"/>
      <c r="F26" s="654"/>
      <c r="G26" s="654"/>
      <c r="H26" s="654"/>
      <c r="I26" s="654"/>
      <c r="J26" s="654"/>
      <c r="K26" s="654"/>
      <c r="L26" s="654"/>
      <c r="M26" s="654"/>
      <c r="N26" s="654"/>
      <c r="O26" s="654"/>
      <c r="P26" s="654"/>
      <c r="Q26" s="655"/>
      <c r="R26" s="656">
        <v>45678</v>
      </c>
      <c r="S26" s="657"/>
      <c r="T26" s="657"/>
      <c r="U26" s="657"/>
      <c r="V26" s="657"/>
      <c r="W26" s="657"/>
      <c r="X26" s="657"/>
      <c r="Y26" s="658"/>
      <c r="Z26" s="694">
        <v>0</v>
      </c>
      <c r="AA26" s="694"/>
      <c r="AB26" s="694"/>
      <c r="AC26" s="694"/>
      <c r="AD26" s="695">
        <v>45678</v>
      </c>
      <c r="AE26" s="695"/>
      <c r="AF26" s="695"/>
      <c r="AG26" s="695"/>
      <c r="AH26" s="695"/>
      <c r="AI26" s="695"/>
      <c r="AJ26" s="695"/>
      <c r="AK26" s="695"/>
      <c r="AL26" s="659">
        <v>0.1</v>
      </c>
      <c r="AM26" s="660"/>
      <c r="AN26" s="660"/>
      <c r="AO26" s="696"/>
      <c r="AP26" s="653" t="s">
        <v>300</v>
      </c>
      <c r="AQ26" s="733"/>
      <c r="AR26" s="733"/>
      <c r="AS26" s="733"/>
      <c r="AT26" s="733"/>
      <c r="AU26" s="733"/>
      <c r="AV26" s="733"/>
      <c r="AW26" s="733"/>
      <c r="AX26" s="733"/>
      <c r="AY26" s="733"/>
      <c r="AZ26" s="733"/>
      <c r="BA26" s="733"/>
      <c r="BB26" s="733"/>
      <c r="BC26" s="733"/>
      <c r="BD26" s="733"/>
      <c r="BE26" s="733"/>
      <c r="BF26" s="734"/>
      <c r="BG26" s="656" t="s">
        <v>238</v>
      </c>
      <c r="BH26" s="657"/>
      <c r="BI26" s="657"/>
      <c r="BJ26" s="657"/>
      <c r="BK26" s="657"/>
      <c r="BL26" s="657"/>
      <c r="BM26" s="657"/>
      <c r="BN26" s="658"/>
      <c r="BO26" s="694" t="s">
        <v>128</v>
      </c>
      <c r="BP26" s="694"/>
      <c r="BQ26" s="694"/>
      <c r="BR26" s="694"/>
      <c r="BS26" s="695" t="s">
        <v>128</v>
      </c>
      <c r="BT26" s="695"/>
      <c r="BU26" s="695"/>
      <c r="BV26" s="695"/>
      <c r="BW26" s="695"/>
      <c r="BX26" s="695"/>
      <c r="BY26" s="695"/>
      <c r="BZ26" s="695"/>
      <c r="CA26" s="695"/>
      <c r="CB26" s="735"/>
      <c r="CD26" s="653" t="s">
        <v>301</v>
      </c>
      <c r="CE26" s="654"/>
      <c r="CF26" s="654"/>
      <c r="CG26" s="654"/>
      <c r="CH26" s="654"/>
      <c r="CI26" s="654"/>
      <c r="CJ26" s="654"/>
      <c r="CK26" s="654"/>
      <c r="CL26" s="654"/>
      <c r="CM26" s="654"/>
      <c r="CN26" s="654"/>
      <c r="CO26" s="654"/>
      <c r="CP26" s="654"/>
      <c r="CQ26" s="655"/>
      <c r="CR26" s="656">
        <v>19399413</v>
      </c>
      <c r="CS26" s="657"/>
      <c r="CT26" s="657"/>
      <c r="CU26" s="657"/>
      <c r="CV26" s="657"/>
      <c r="CW26" s="657"/>
      <c r="CX26" s="657"/>
      <c r="CY26" s="658"/>
      <c r="CZ26" s="659">
        <v>11.2</v>
      </c>
      <c r="DA26" s="671"/>
      <c r="DB26" s="671"/>
      <c r="DC26" s="672"/>
      <c r="DD26" s="662">
        <v>19115159</v>
      </c>
      <c r="DE26" s="657"/>
      <c r="DF26" s="657"/>
      <c r="DG26" s="657"/>
      <c r="DH26" s="657"/>
      <c r="DI26" s="657"/>
      <c r="DJ26" s="657"/>
      <c r="DK26" s="658"/>
      <c r="DL26" s="662" t="s">
        <v>238</v>
      </c>
      <c r="DM26" s="657"/>
      <c r="DN26" s="657"/>
      <c r="DO26" s="657"/>
      <c r="DP26" s="657"/>
      <c r="DQ26" s="657"/>
      <c r="DR26" s="657"/>
      <c r="DS26" s="657"/>
      <c r="DT26" s="657"/>
      <c r="DU26" s="657"/>
      <c r="DV26" s="658"/>
      <c r="DW26" s="659" t="s">
        <v>181</v>
      </c>
      <c r="DX26" s="671"/>
      <c r="DY26" s="671"/>
      <c r="DZ26" s="671"/>
      <c r="EA26" s="671"/>
      <c r="EB26" s="671"/>
      <c r="EC26" s="683"/>
    </row>
    <row r="27" spans="2:133" ht="11.25" customHeight="1" x14ac:dyDescent="0.2">
      <c r="B27" s="653" t="s">
        <v>302</v>
      </c>
      <c r="C27" s="654"/>
      <c r="D27" s="654"/>
      <c r="E27" s="654"/>
      <c r="F27" s="654"/>
      <c r="G27" s="654"/>
      <c r="H27" s="654"/>
      <c r="I27" s="654"/>
      <c r="J27" s="654"/>
      <c r="K27" s="654"/>
      <c r="L27" s="654"/>
      <c r="M27" s="654"/>
      <c r="N27" s="654"/>
      <c r="O27" s="654"/>
      <c r="P27" s="654"/>
      <c r="Q27" s="655"/>
      <c r="R27" s="656">
        <v>928750</v>
      </c>
      <c r="S27" s="657"/>
      <c r="T27" s="657"/>
      <c r="U27" s="657"/>
      <c r="V27" s="657"/>
      <c r="W27" s="657"/>
      <c r="X27" s="657"/>
      <c r="Y27" s="658"/>
      <c r="Z27" s="694">
        <v>0.5</v>
      </c>
      <c r="AA27" s="694"/>
      <c r="AB27" s="694"/>
      <c r="AC27" s="694"/>
      <c r="AD27" s="695" t="s">
        <v>238</v>
      </c>
      <c r="AE27" s="695"/>
      <c r="AF27" s="695"/>
      <c r="AG27" s="695"/>
      <c r="AH27" s="695"/>
      <c r="AI27" s="695"/>
      <c r="AJ27" s="695"/>
      <c r="AK27" s="695"/>
      <c r="AL27" s="659" t="s">
        <v>128</v>
      </c>
      <c r="AM27" s="660"/>
      <c r="AN27" s="660"/>
      <c r="AO27" s="696"/>
      <c r="AP27" s="653" t="s">
        <v>303</v>
      </c>
      <c r="AQ27" s="654"/>
      <c r="AR27" s="654"/>
      <c r="AS27" s="654"/>
      <c r="AT27" s="654"/>
      <c r="AU27" s="654"/>
      <c r="AV27" s="654"/>
      <c r="AW27" s="654"/>
      <c r="AX27" s="654"/>
      <c r="AY27" s="654"/>
      <c r="AZ27" s="654"/>
      <c r="BA27" s="654"/>
      <c r="BB27" s="654"/>
      <c r="BC27" s="654"/>
      <c r="BD27" s="654"/>
      <c r="BE27" s="654"/>
      <c r="BF27" s="655"/>
      <c r="BG27" s="656">
        <v>59138443</v>
      </c>
      <c r="BH27" s="657"/>
      <c r="BI27" s="657"/>
      <c r="BJ27" s="657"/>
      <c r="BK27" s="657"/>
      <c r="BL27" s="657"/>
      <c r="BM27" s="657"/>
      <c r="BN27" s="658"/>
      <c r="BO27" s="694">
        <v>100</v>
      </c>
      <c r="BP27" s="694"/>
      <c r="BQ27" s="694"/>
      <c r="BR27" s="694"/>
      <c r="BS27" s="695">
        <v>414120</v>
      </c>
      <c r="BT27" s="695"/>
      <c r="BU27" s="695"/>
      <c r="BV27" s="695"/>
      <c r="BW27" s="695"/>
      <c r="BX27" s="695"/>
      <c r="BY27" s="695"/>
      <c r="BZ27" s="695"/>
      <c r="CA27" s="695"/>
      <c r="CB27" s="735"/>
      <c r="CD27" s="653" t="s">
        <v>304</v>
      </c>
      <c r="CE27" s="654"/>
      <c r="CF27" s="654"/>
      <c r="CG27" s="654"/>
      <c r="CH27" s="654"/>
      <c r="CI27" s="654"/>
      <c r="CJ27" s="654"/>
      <c r="CK27" s="654"/>
      <c r="CL27" s="654"/>
      <c r="CM27" s="654"/>
      <c r="CN27" s="654"/>
      <c r="CO27" s="654"/>
      <c r="CP27" s="654"/>
      <c r="CQ27" s="655"/>
      <c r="CR27" s="656">
        <v>44566854</v>
      </c>
      <c r="CS27" s="669"/>
      <c r="CT27" s="669"/>
      <c r="CU27" s="669"/>
      <c r="CV27" s="669"/>
      <c r="CW27" s="669"/>
      <c r="CX27" s="669"/>
      <c r="CY27" s="670"/>
      <c r="CZ27" s="659">
        <v>25.7</v>
      </c>
      <c r="DA27" s="671"/>
      <c r="DB27" s="671"/>
      <c r="DC27" s="672"/>
      <c r="DD27" s="662">
        <v>14617020</v>
      </c>
      <c r="DE27" s="669"/>
      <c r="DF27" s="669"/>
      <c r="DG27" s="669"/>
      <c r="DH27" s="669"/>
      <c r="DI27" s="669"/>
      <c r="DJ27" s="669"/>
      <c r="DK27" s="670"/>
      <c r="DL27" s="662">
        <v>13535654</v>
      </c>
      <c r="DM27" s="669"/>
      <c r="DN27" s="669"/>
      <c r="DO27" s="669"/>
      <c r="DP27" s="669"/>
      <c r="DQ27" s="669"/>
      <c r="DR27" s="669"/>
      <c r="DS27" s="669"/>
      <c r="DT27" s="669"/>
      <c r="DU27" s="669"/>
      <c r="DV27" s="670"/>
      <c r="DW27" s="659">
        <v>15</v>
      </c>
      <c r="DX27" s="671"/>
      <c r="DY27" s="671"/>
      <c r="DZ27" s="671"/>
      <c r="EA27" s="671"/>
      <c r="EB27" s="671"/>
      <c r="EC27" s="683"/>
    </row>
    <row r="28" spans="2:133" ht="11.25" customHeight="1" x14ac:dyDescent="0.2">
      <c r="B28" s="653" t="s">
        <v>305</v>
      </c>
      <c r="C28" s="654"/>
      <c r="D28" s="654"/>
      <c r="E28" s="654"/>
      <c r="F28" s="654"/>
      <c r="G28" s="654"/>
      <c r="H28" s="654"/>
      <c r="I28" s="654"/>
      <c r="J28" s="654"/>
      <c r="K28" s="654"/>
      <c r="L28" s="654"/>
      <c r="M28" s="654"/>
      <c r="N28" s="654"/>
      <c r="O28" s="654"/>
      <c r="P28" s="654"/>
      <c r="Q28" s="655"/>
      <c r="R28" s="656">
        <v>3455063</v>
      </c>
      <c r="S28" s="657"/>
      <c r="T28" s="657"/>
      <c r="U28" s="657"/>
      <c r="V28" s="657"/>
      <c r="W28" s="657"/>
      <c r="X28" s="657"/>
      <c r="Y28" s="658"/>
      <c r="Z28" s="694">
        <v>1.9</v>
      </c>
      <c r="AA28" s="694"/>
      <c r="AB28" s="694"/>
      <c r="AC28" s="694"/>
      <c r="AD28" s="695">
        <v>396354</v>
      </c>
      <c r="AE28" s="695"/>
      <c r="AF28" s="695"/>
      <c r="AG28" s="695"/>
      <c r="AH28" s="695"/>
      <c r="AI28" s="695"/>
      <c r="AJ28" s="695"/>
      <c r="AK28" s="695"/>
      <c r="AL28" s="659">
        <v>0.5</v>
      </c>
      <c r="AM28" s="660"/>
      <c r="AN28" s="660"/>
      <c r="AO28" s="696"/>
      <c r="AP28" s="653"/>
      <c r="AQ28" s="654"/>
      <c r="AR28" s="654"/>
      <c r="AS28" s="654"/>
      <c r="AT28" s="654"/>
      <c r="AU28" s="654"/>
      <c r="AV28" s="654"/>
      <c r="AW28" s="654"/>
      <c r="AX28" s="654"/>
      <c r="AY28" s="654"/>
      <c r="AZ28" s="654"/>
      <c r="BA28" s="654"/>
      <c r="BB28" s="654"/>
      <c r="BC28" s="654"/>
      <c r="BD28" s="654"/>
      <c r="BE28" s="654"/>
      <c r="BF28" s="655"/>
      <c r="BG28" s="656"/>
      <c r="BH28" s="657"/>
      <c r="BI28" s="657"/>
      <c r="BJ28" s="657"/>
      <c r="BK28" s="657"/>
      <c r="BL28" s="657"/>
      <c r="BM28" s="657"/>
      <c r="BN28" s="658"/>
      <c r="BO28" s="694"/>
      <c r="BP28" s="694"/>
      <c r="BQ28" s="694"/>
      <c r="BR28" s="694"/>
      <c r="BS28" s="662"/>
      <c r="BT28" s="657"/>
      <c r="BU28" s="657"/>
      <c r="BV28" s="657"/>
      <c r="BW28" s="657"/>
      <c r="BX28" s="657"/>
      <c r="BY28" s="657"/>
      <c r="BZ28" s="657"/>
      <c r="CA28" s="657"/>
      <c r="CB28" s="693"/>
      <c r="CD28" s="653" t="s">
        <v>306</v>
      </c>
      <c r="CE28" s="654"/>
      <c r="CF28" s="654"/>
      <c r="CG28" s="654"/>
      <c r="CH28" s="654"/>
      <c r="CI28" s="654"/>
      <c r="CJ28" s="654"/>
      <c r="CK28" s="654"/>
      <c r="CL28" s="654"/>
      <c r="CM28" s="654"/>
      <c r="CN28" s="654"/>
      <c r="CO28" s="654"/>
      <c r="CP28" s="654"/>
      <c r="CQ28" s="655"/>
      <c r="CR28" s="656">
        <v>17101595</v>
      </c>
      <c r="CS28" s="657"/>
      <c r="CT28" s="657"/>
      <c r="CU28" s="657"/>
      <c r="CV28" s="657"/>
      <c r="CW28" s="657"/>
      <c r="CX28" s="657"/>
      <c r="CY28" s="658"/>
      <c r="CZ28" s="659">
        <v>9.9</v>
      </c>
      <c r="DA28" s="671"/>
      <c r="DB28" s="671"/>
      <c r="DC28" s="672"/>
      <c r="DD28" s="662">
        <v>16868718</v>
      </c>
      <c r="DE28" s="657"/>
      <c r="DF28" s="657"/>
      <c r="DG28" s="657"/>
      <c r="DH28" s="657"/>
      <c r="DI28" s="657"/>
      <c r="DJ28" s="657"/>
      <c r="DK28" s="658"/>
      <c r="DL28" s="662">
        <v>16868718</v>
      </c>
      <c r="DM28" s="657"/>
      <c r="DN28" s="657"/>
      <c r="DO28" s="657"/>
      <c r="DP28" s="657"/>
      <c r="DQ28" s="657"/>
      <c r="DR28" s="657"/>
      <c r="DS28" s="657"/>
      <c r="DT28" s="657"/>
      <c r="DU28" s="657"/>
      <c r="DV28" s="658"/>
      <c r="DW28" s="659">
        <v>18.7</v>
      </c>
      <c r="DX28" s="671"/>
      <c r="DY28" s="671"/>
      <c r="DZ28" s="671"/>
      <c r="EA28" s="671"/>
      <c r="EB28" s="671"/>
      <c r="EC28" s="683"/>
    </row>
    <row r="29" spans="2:133" ht="11.25" customHeight="1" x14ac:dyDescent="0.2">
      <c r="B29" s="653" t="s">
        <v>307</v>
      </c>
      <c r="C29" s="654"/>
      <c r="D29" s="654"/>
      <c r="E29" s="654"/>
      <c r="F29" s="654"/>
      <c r="G29" s="654"/>
      <c r="H29" s="654"/>
      <c r="I29" s="654"/>
      <c r="J29" s="654"/>
      <c r="K29" s="654"/>
      <c r="L29" s="654"/>
      <c r="M29" s="654"/>
      <c r="N29" s="654"/>
      <c r="O29" s="654"/>
      <c r="P29" s="654"/>
      <c r="Q29" s="655"/>
      <c r="R29" s="656">
        <v>919055</v>
      </c>
      <c r="S29" s="657"/>
      <c r="T29" s="657"/>
      <c r="U29" s="657"/>
      <c r="V29" s="657"/>
      <c r="W29" s="657"/>
      <c r="X29" s="657"/>
      <c r="Y29" s="658"/>
      <c r="Z29" s="694">
        <v>0.5</v>
      </c>
      <c r="AA29" s="694"/>
      <c r="AB29" s="694"/>
      <c r="AC29" s="694"/>
      <c r="AD29" s="695" t="s">
        <v>238</v>
      </c>
      <c r="AE29" s="695"/>
      <c r="AF29" s="695"/>
      <c r="AG29" s="695"/>
      <c r="AH29" s="695"/>
      <c r="AI29" s="695"/>
      <c r="AJ29" s="695"/>
      <c r="AK29" s="695"/>
      <c r="AL29" s="659" t="s">
        <v>238</v>
      </c>
      <c r="AM29" s="660"/>
      <c r="AN29" s="660"/>
      <c r="AO29" s="696"/>
      <c r="AP29" s="637"/>
      <c r="AQ29" s="638"/>
      <c r="AR29" s="638"/>
      <c r="AS29" s="638"/>
      <c r="AT29" s="638"/>
      <c r="AU29" s="638"/>
      <c r="AV29" s="638"/>
      <c r="AW29" s="638"/>
      <c r="AX29" s="638"/>
      <c r="AY29" s="638"/>
      <c r="AZ29" s="638"/>
      <c r="BA29" s="638"/>
      <c r="BB29" s="638"/>
      <c r="BC29" s="638"/>
      <c r="BD29" s="638"/>
      <c r="BE29" s="638"/>
      <c r="BF29" s="639"/>
      <c r="BG29" s="656"/>
      <c r="BH29" s="657"/>
      <c r="BI29" s="657"/>
      <c r="BJ29" s="657"/>
      <c r="BK29" s="657"/>
      <c r="BL29" s="657"/>
      <c r="BM29" s="657"/>
      <c r="BN29" s="658"/>
      <c r="BO29" s="694"/>
      <c r="BP29" s="694"/>
      <c r="BQ29" s="694"/>
      <c r="BR29" s="694"/>
      <c r="BS29" s="695"/>
      <c r="BT29" s="695"/>
      <c r="BU29" s="695"/>
      <c r="BV29" s="695"/>
      <c r="BW29" s="695"/>
      <c r="BX29" s="695"/>
      <c r="BY29" s="695"/>
      <c r="BZ29" s="695"/>
      <c r="CA29" s="695"/>
      <c r="CB29" s="735"/>
      <c r="CD29" s="675" t="s">
        <v>308</v>
      </c>
      <c r="CE29" s="676"/>
      <c r="CF29" s="653" t="s">
        <v>309</v>
      </c>
      <c r="CG29" s="654"/>
      <c r="CH29" s="654"/>
      <c r="CI29" s="654"/>
      <c r="CJ29" s="654"/>
      <c r="CK29" s="654"/>
      <c r="CL29" s="654"/>
      <c r="CM29" s="654"/>
      <c r="CN29" s="654"/>
      <c r="CO29" s="654"/>
      <c r="CP29" s="654"/>
      <c r="CQ29" s="655"/>
      <c r="CR29" s="656">
        <v>17101567</v>
      </c>
      <c r="CS29" s="669"/>
      <c r="CT29" s="669"/>
      <c r="CU29" s="669"/>
      <c r="CV29" s="669"/>
      <c r="CW29" s="669"/>
      <c r="CX29" s="669"/>
      <c r="CY29" s="670"/>
      <c r="CZ29" s="659">
        <v>9.9</v>
      </c>
      <c r="DA29" s="671"/>
      <c r="DB29" s="671"/>
      <c r="DC29" s="672"/>
      <c r="DD29" s="662">
        <v>16868690</v>
      </c>
      <c r="DE29" s="669"/>
      <c r="DF29" s="669"/>
      <c r="DG29" s="669"/>
      <c r="DH29" s="669"/>
      <c r="DI29" s="669"/>
      <c r="DJ29" s="669"/>
      <c r="DK29" s="670"/>
      <c r="DL29" s="662">
        <v>16868690</v>
      </c>
      <c r="DM29" s="669"/>
      <c r="DN29" s="669"/>
      <c r="DO29" s="669"/>
      <c r="DP29" s="669"/>
      <c r="DQ29" s="669"/>
      <c r="DR29" s="669"/>
      <c r="DS29" s="669"/>
      <c r="DT29" s="669"/>
      <c r="DU29" s="669"/>
      <c r="DV29" s="670"/>
      <c r="DW29" s="659">
        <v>18.7</v>
      </c>
      <c r="DX29" s="671"/>
      <c r="DY29" s="671"/>
      <c r="DZ29" s="671"/>
      <c r="EA29" s="671"/>
      <c r="EB29" s="671"/>
      <c r="EC29" s="683"/>
    </row>
    <row r="30" spans="2:133" ht="11.25" customHeight="1" x14ac:dyDescent="0.2">
      <c r="B30" s="653" t="s">
        <v>310</v>
      </c>
      <c r="C30" s="654"/>
      <c r="D30" s="654"/>
      <c r="E30" s="654"/>
      <c r="F30" s="654"/>
      <c r="G30" s="654"/>
      <c r="H30" s="654"/>
      <c r="I30" s="654"/>
      <c r="J30" s="654"/>
      <c r="K30" s="654"/>
      <c r="L30" s="654"/>
      <c r="M30" s="654"/>
      <c r="N30" s="654"/>
      <c r="O30" s="654"/>
      <c r="P30" s="654"/>
      <c r="Q30" s="655"/>
      <c r="R30" s="656">
        <v>42102316</v>
      </c>
      <c r="S30" s="657"/>
      <c r="T30" s="657"/>
      <c r="U30" s="657"/>
      <c r="V30" s="657"/>
      <c r="W30" s="657"/>
      <c r="X30" s="657"/>
      <c r="Y30" s="658"/>
      <c r="Z30" s="694">
        <v>23.3</v>
      </c>
      <c r="AA30" s="694"/>
      <c r="AB30" s="694"/>
      <c r="AC30" s="694"/>
      <c r="AD30" s="695" t="s">
        <v>238</v>
      </c>
      <c r="AE30" s="695"/>
      <c r="AF30" s="695"/>
      <c r="AG30" s="695"/>
      <c r="AH30" s="695"/>
      <c r="AI30" s="695"/>
      <c r="AJ30" s="695"/>
      <c r="AK30" s="695"/>
      <c r="AL30" s="659" t="s">
        <v>128</v>
      </c>
      <c r="AM30" s="660"/>
      <c r="AN30" s="660"/>
      <c r="AO30" s="696"/>
      <c r="AP30" s="708" t="s">
        <v>226</v>
      </c>
      <c r="AQ30" s="709"/>
      <c r="AR30" s="709"/>
      <c r="AS30" s="709"/>
      <c r="AT30" s="709"/>
      <c r="AU30" s="709"/>
      <c r="AV30" s="709"/>
      <c r="AW30" s="709"/>
      <c r="AX30" s="709"/>
      <c r="AY30" s="709"/>
      <c r="AZ30" s="709"/>
      <c r="BA30" s="709"/>
      <c r="BB30" s="709"/>
      <c r="BC30" s="709"/>
      <c r="BD30" s="709"/>
      <c r="BE30" s="709"/>
      <c r="BF30" s="710"/>
      <c r="BG30" s="708" t="s">
        <v>311</v>
      </c>
      <c r="BH30" s="726"/>
      <c r="BI30" s="726"/>
      <c r="BJ30" s="726"/>
      <c r="BK30" s="726"/>
      <c r="BL30" s="726"/>
      <c r="BM30" s="726"/>
      <c r="BN30" s="726"/>
      <c r="BO30" s="726"/>
      <c r="BP30" s="726"/>
      <c r="BQ30" s="727"/>
      <c r="BR30" s="708" t="s">
        <v>312</v>
      </c>
      <c r="BS30" s="726"/>
      <c r="BT30" s="726"/>
      <c r="BU30" s="726"/>
      <c r="BV30" s="726"/>
      <c r="BW30" s="726"/>
      <c r="BX30" s="726"/>
      <c r="BY30" s="726"/>
      <c r="BZ30" s="726"/>
      <c r="CA30" s="726"/>
      <c r="CB30" s="727"/>
      <c r="CD30" s="677"/>
      <c r="CE30" s="678"/>
      <c r="CF30" s="653" t="s">
        <v>313</v>
      </c>
      <c r="CG30" s="654"/>
      <c r="CH30" s="654"/>
      <c r="CI30" s="654"/>
      <c r="CJ30" s="654"/>
      <c r="CK30" s="654"/>
      <c r="CL30" s="654"/>
      <c r="CM30" s="654"/>
      <c r="CN30" s="654"/>
      <c r="CO30" s="654"/>
      <c r="CP30" s="654"/>
      <c r="CQ30" s="655"/>
      <c r="CR30" s="656">
        <v>16528183</v>
      </c>
      <c r="CS30" s="657"/>
      <c r="CT30" s="657"/>
      <c r="CU30" s="657"/>
      <c r="CV30" s="657"/>
      <c r="CW30" s="657"/>
      <c r="CX30" s="657"/>
      <c r="CY30" s="658"/>
      <c r="CZ30" s="659">
        <v>9.5</v>
      </c>
      <c r="DA30" s="671"/>
      <c r="DB30" s="671"/>
      <c r="DC30" s="672"/>
      <c r="DD30" s="662">
        <v>16307152</v>
      </c>
      <c r="DE30" s="657"/>
      <c r="DF30" s="657"/>
      <c r="DG30" s="657"/>
      <c r="DH30" s="657"/>
      <c r="DI30" s="657"/>
      <c r="DJ30" s="657"/>
      <c r="DK30" s="658"/>
      <c r="DL30" s="662">
        <v>16307152</v>
      </c>
      <c r="DM30" s="657"/>
      <c r="DN30" s="657"/>
      <c r="DO30" s="657"/>
      <c r="DP30" s="657"/>
      <c r="DQ30" s="657"/>
      <c r="DR30" s="657"/>
      <c r="DS30" s="657"/>
      <c r="DT30" s="657"/>
      <c r="DU30" s="657"/>
      <c r="DV30" s="658"/>
      <c r="DW30" s="659">
        <v>18</v>
      </c>
      <c r="DX30" s="671"/>
      <c r="DY30" s="671"/>
      <c r="DZ30" s="671"/>
      <c r="EA30" s="671"/>
      <c r="EB30" s="671"/>
      <c r="EC30" s="683"/>
    </row>
    <row r="31" spans="2:133" ht="11.25" customHeight="1" x14ac:dyDescent="0.2">
      <c r="B31" s="723" t="s">
        <v>314</v>
      </c>
      <c r="C31" s="724"/>
      <c r="D31" s="724"/>
      <c r="E31" s="724"/>
      <c r="F31" s="724"/>
      <c r="G31" s="724"/>
      <c r="H31" s="724"/>
      <c r="I31" s="724"/>
      <c r="J31" s="724"/>
      <c r="K31" s="724"/>
      <c r="L31" s="724"/>
      <c r="M31" s="724"/>
      <c r="N31" s="724"/>
      <c r="O31" s="724"/>
      <c r="P31" s="724"/>
      <c r="Q31" s="725"/>
      <c r="R31" s="656">
        <v>2332711</v>
      </c>
      <c r="S31" s="657"/>
      <c r="T31" s="657"/>
      <c r="U31" s="657"/>
      <c r="V31" s="657"/>
      <c r="W31" s="657"/>
      <c r="X31" s="657"/>
      <c r="Y31" s="658"/>
      <c r="Z31" s="694">
        <v>1.3</v>
      </c>
      <c r="AA31" s="694"/>
      <c r="AB31" s="694"/>
      <c r="AC31" s="694"/>
      <c r="AD31" s="695">
        <v>2332711</v>
      </c>
      <c r="AE31" s="695"/>
      <c r="AF31" s="695"/>
      <c r="AG31" s="695"/>
      <c r="AH31" s="695"/>
      <c r="AI31" s="695"/>
      <c r="AJ31" s="695"/>
      <c r="AK31" s="695"/>
      <c r="AL31" s="659">
        <v>2.7</v>
      </c>
      <c r="AM31" s="660"/>
      <c r="AN31" s="660"/>
      <c r="AO31" s="696"/>
      <c r="AP31" s="728" t="s">
        <v>315</v>
      </c>
      <c r="AQ31" s="729"/>
      <c r="AR31" s="729"/>
      <c r="AS31" s="729"/>
      <c r="AT31" s="730" t="s">
        <v>316</v>
      </c>
      <c r="AU31" s="218"/>
      <c r="AV31" s="218"/>
      <c r="AW31" s="218"/>
      <c r="AX31" s="714" t="s">
        <v>190</v>
      </c>
      <c r="AY31" s="715"/>
      <c r="AZ31" s="715"/>
      <c r="BA31" s="715"/>
      <c r="BB31" s="715"/>
      <c r="BC31" s="715"/>
      <c r="BD31" s="715"/>
      <c r="BE31" s="715"/>
      <c r="BF31" s="716"/>
      <c r="BG31" s="718">
        <v>99.2</v>
      </c>
      <c r="BH31" s="719"/>
      <c r="BI31" s="719"/>
      <c r="BJ31" s="719"/>
      <c r="BK31" s="719"/>
      <c r="BL31" s="719"/>
      <c r="BM31" s="720">
        <v>97.1</v>
      </c>
      <c r="BN31" s="719"/>
      <c r="BO31" s="719"/>
      <c r="BP31" s="719"/>
      <c r="BQ31" s="721"/>
      <c r="BR31" s="718">
        <v>99.2</v>
      </c>
      <c r="BS31" s="719"/>
      <c r="BT31" s="719"/>
      <c r="BU31" s="719"/>
      <c r="BV31" s="719"/>
      <c r="BW31" s="719"/>
      <c r="BX31" s="720">
        <v>97</v>
      </c>
      <c r="BY31" s="719"/>
      <c r="BZ31" s="719"/>
      <c r="CA31" s="719"/>
      <c r="CB31" s="721"/>
      <c r="CD31" s="677"/>
      <c r="CE31" s="678"/>
      <c r="CF31" s="653" t="s">
        <v>317</v>
      </c>
      <c r="CG31" s="654"/>
      <c r="CH31" s="654"/>
      <c r="CI31" s="654"/>
      <c r="CJ31" s="654"/>
      <c r="CK31" s="654"/>
      <c r="CL31" s="654"/>
      <c r="CM31" s="654"/>
      <c r="CN31" s="654"/>
      <c r="CO31" s="654"/>
      <c r="CP31" s="654"/>
      <c r="CQ31" s="655"/>
      <c r="CR31" s="656">
        <v>573384</v>
      </c>
      <c r="CS31" s="669"/>
      <c r="CT31" s="669"/>
      <c r="CU31" s="669"/>
      <c r="CV31" s="669"/>
      <c r="CW31" s="669"/>
      <c r="CX31" s="669"/>
      <c r="CY31" s="670"/>
      <c r="CZ31" s="659">
        <v>0.3</v>
      </c>
      <c r="DA31" s="671"/>
      <c r="DB31" s="671"/>
      <c r="DC31" s="672"/>
      <c r="DD31" s="662">
        <v>561538</v>
      </c>
      <c r="DE31" s="669"/>
      <c r="DF31" s="669"/>
      <c r="DG31" s="669"/>
      <c r="DH31" s="669"/>
      <c r="DI31" s="669"/>
      <c r="DJ31" s="669"/>
      <c r="DK31" s="670"/>
      <c r="DL31" s="662">
        <v>561538</v>
      </c>
      <c r="DM31" s="669"/>
      <c r="DN31" s="669"/>
      <c r="DO31" s="669"/>
      <c r="DP31" s="669"/>
      <c r="DQ31" s="669"/>
      <c r="DR31" s="669"/>
      <c r="DS31" s="669"/>
      <c r="DT31" s="669"/>
      <c r="DU31" s="669"/>
      <c r="DV31" s="670"/>
      <c r="DW31" s="659">
        <v>0.6</v>
      </c>
      <c r="DX31" s="671"/>
      <c r="DY31" s="671"/>
      <c r="DZ31" s="671"/>
      <c r="EA31" s="671"/>
      <c r="EB31" s="671"/>
      <c r="EC31" s="683"/>
    </row>
    <row r="32" spans="2:133" ht="11.25" customHeight="1" x14ac:dyDescent="0.2">
      <c r="B32" s="653" t="s">
        <v>318</v>
      </c>
      <c r="C32" s="654"/>
      <c r="D32" s="654"/>
      <c r="E32" s="654"/>
      <c r="F32" s="654"/>
      <c r="G32" s="654"/>
      <c r="H32" s="654"/>
      <c r="I32" s="654"/>
      <c r="J32" s="654"/>
      <c r="K32" s="654"/>
      <c r="L32" s="654"/>
      <c r="M32" s="654"/>
      <c r="N32" s="654"/>
      <c r="O32" s="654"/>
      <c r="P32" s="654"/>
      <c r="Q32" s="655"/>
      <c r="R32" s="656">
        <v>11245106</v>
      </c>
      <c r="S32" s="657"/>
      <c r="T32" s="657"/>
      <c r="U32" s="657"/>
      <c r="V32" s="657"/>
      <c r="W32" s="657"/>
      <c r="X32" s="657"/>
      <c r="Y32" s="658"/>
      <c r="Z32" s="694">
        <v>6.2</v>
      </c>
      <c r="AA32" s="694"/>
      <c r="AB32" s="694"/>
      <c r="AC32" s="694"/>
      <c r="AD32" s="695" t="s">
        <v>128</v>
      </c>
      <c r="AE32" s="695"/>
      <c r="AF32" s="695"/>
      <c r="AG32" s="695"/>
      <c r="AH32" s="695"/>
      <c r="AI32" s="695"/>
      <c r="AJ32" s="695"/>
      <c r="AK32" s="695"/>
      <c r="AL32" s="659" t="s">
        <v>128</v>
      </c>
      <c r="AM32" s="660"/>
      <c r="AN32" s="660"/>
      <c r="AO32" s="696"/>
      <c r="AP32" s="697"/>
      <c r="AQ32" s="698"/>
      <c r="AR32" s="698"/>
      <c r="AS32" s="698"/>
      <c r="AT32" s="731"/>
      <c r="AU32" s="214" t="s">
        <v>319</v>
      </c>
      <c r="AX32" s="653" t="s">
        <v>320</v>
      </c>
      <c r="AY32" s="654"/>
      <c r="AZ32" s="654"/>
      <c r="BA32" s="654"/>
      <c r="BB32" s="654"/>
      <c r="BC32" s="654"/>
      <c r="BD32" s="654"/>
      <c r="BE32" s="654"/>
      <c r="BF32" s="655"/>
      <c r="BG32" s="722">
        <v>99</v>
      </c>
      <c r="BH32" s="669"/>
      <c r="BI32" s="669"/>
      <c r="BJ32" s="669"/>
      <c r="BK32" s="669"/>
      <c r="BL32" s="669"/>
      <c r="BM32" s="660">
        <v>96.4</v>
      </c>
      <c r="BN32" s="669"/>
      <c r="BO32" s="669"/>
      <c r="BP32" s="669"/>
      <c r="BQ32" s="692"/>
      <c r="BR32" s="722">
        <v>98.9</v>
      </c>
      <c r="BS32" s="669"/>
      <c r="BT32" s="669"/>
      <c r="BU32" s="669"/>
      <c r="BV32" s="669"/>
      <c r="BW32" s="669"/>
      <c r="BX32" s="660">
        <v>96.1</v>
      </c>
      <c r="BY32" s="669"/>
      <c r="BZ32" s="669"/>
      <c r="CA32" s="669"/>
      <c r="CB32" s="692"/>
      <c r="CD32" s="679"/>
      <c r="CE32" s="680"/>
      <c r="CF32" s="653" t="s">
        <v>321</v>
      </c>
      <c r="CG32" s="654"/>
      <c r="CH32" s="654"/>
      <c r="CI32" s="654"/>
      <c r="CJ32" s="654"/>
      <c r="CK32" s="654"/>
      <c r="CL32" s="654"/>
      <c r="CM32" s="654"/>
      <c r="CN32" s="654"/>
      <c r="CO32" s="654"/>
      <c r="CP32" s="654"/>
      <c r="CQ32" s="655"/>
      <c r="CR32" s="656">
        <v>28</v>
      </c>
      <c r="CS32" s="657"/>
      <c r="CT32" s="657"/>
      <c r="CU32" s="657"/>
      <c r="CV32" s="657"/>
      <c r="CW32" s="657"/>
      <c r="CX32" s="657"/>
      <c r="CY32" s="658"/>
      <c r="CZ32" s="659">
        <v>0</v>
      </c>
      <c r="DA32" s="671"/>
      <c r="DB32" s="671"/>
      <c r="DC32" s="672"/>
      <c r="DD32" s="662">
        <v>28</v>
      </c>
      <c r="DE32" s="657"/>
      <c r="DF32" s="657"/>
      <c r="DG32" s="657"/>
      <c r="DH32" s="657"/>
      <c r="DI32" s="657"/>
      <c r="DJ32" s="657"/>
      <c r="DK32" s="658"/>
      <c r="DL32" s="662">
        <v>28</v>
      </c>
      <c r="DM32" s="657"/>
      <c r="DN32" s="657"/>
      <c r="DO32" s="657"/>
      <c r="DP32" s="657"/>
      <c r="DQ32" s="657"/>
      <c r="DR32" s="657"/>
      <c r="DS32" s="657"/>
      <c r="DT32" s="657"/>
      <c r="DU32" s="657"/>
      <c r="DV32" s="658"/>
      <c r="DW32" s="659">
        <v>0</v>
      </c>
      <c r="DX32" s="671"/>
      <c r="DY32" s="671"/>
      <c r="DZ32" s="671"/>
      <c r="EA32" s="671"/>
      <c r="EB32" s="671"/>
      <c r="EC32" s="683"/>
    </row>
    <row r="33" spans="2:133" ht="11.25" customHeight="1" x14ac:dyDescent="0.2">
      <c r="B33" s="653" t="s">
        <v>322</v>
      </c>
      <c r="C33" s="654"/>
      <c r="D33" s="654"/>
      <c r="E33" s="654"/>
      <c r="F33" s="654"/>
      <c r="G33" s="654"/>
      <c r="H33" s="654"/>
      <c r="I33" s="654"/>
      <c r="J33" s="654"/>
      <c r="K33" s="654"/>
      <c r="L33" s="654"/>
      <c r="M33" s="654"/>
      <c r="N33" s="654"/>
      <c r="O33" s="654"/>
      <c r="P33" s="654"/>
      <c r="Q33" s="655"/>
      <c r="R33" s="656">
        <v>497517</v>
      </c>
      <c r="S33" s="657"/>
      <c r="T33" s="657"/>
      <c r="U33" s="657"/>
      <c r="V33" s="657"/>
      <c r="W33" s="657"/>
      <c r="X33" s="657"/>
      <c r="Y33" s="658"/>
      <c r="Z33" s="694">
        <v>0.3</v>
      </c>
      <c r="AA33" s="694"/>
      <c r="AB33" s="694"/>
      <c r="AC33" s="694"/>
      <c r="AD33" s="695">
        <v>172981</v>
      </c>
      <c r="AE33" s="695"/>
      <c r="AF33" s="695"/>
      <c r="AG33" s="695"/>
      <c r="AH33" s="695"/>
      <c r="AI33" s="695"/>
      <c r="AJ33" s="695"/>
      <c r="AK33" s="695"/>
      <c r="AL33" s="659">
        <v>0.2</v>
      </c>
      <c r="AM33" s="660"/>
      <c r="AN33" s="660"/>
      <c r="AO33" s="696"/>
      <c r="AP33" s="699"/>
      <c r="AQ33" s="700"/>
      <c r="AR33" s="700"/>
      <c r="AS33" s="700"/>
      <c r="AT33" s="732"/>
      <c r="AU33" s="219"/>
      <c r="AV33" s="219"/>
      <c r="AW33" s="219"/>
      <c r="AX33" s="637" t="s">
        <v>323</v>
      </c>
      <c r="AY33" s="638"/>
      <c r="AZ33" s="638"/>
      <c r="BA33" s="638"/>
      <c r="BB33" s="638"/>
      <c r="BC33" s="638"/>
      <c r="BD33" s="638"/>
      <c r="BE33" s="638"/>
      <c r="BF33" s="639"/>
      <c r="BG33" s="717">
        <v>99.2</v>
      </c>
      <c r="BH33" s="641"/>
      <c r="BI33" s="641"/>
      <c r="BJ33" s="641"/>
      <c r="BK33" s="641"/>
      <c r="BL33" s="641"/>
      <c r="BM33" s="687">
        <v>97.4</v>
      </c>
      <c r="BN33" s="641"/>
      <c r="BO33" s="641"/>
      <c r="BP33" s="641"/>
      <c r="BQ33" s="704"/>
      <c r="BR33" s="717">
        <v>99.4</v>
      </c>
      <c r="BS33" s="641"/>
      <c r="BT33" s="641"/>
      <c r="BU33" s="641"/>
      <c r="BV33" s="641"/>
      <c r="BW33" s="641"/>
      <c r="BX33" s="687">
        <v>97.3</v>
      </c>
      <c r="BY33" s="641"/>
      <c r="BZ33" s="641"/>
      <c r="CA33" s="641"/>
      <c r="CB33" s="704"/>
      <c r="CD33" s="653" t="s">
        <v>324</v>
      </c>
      <c r="CE33" s="654"/>
      <c r="CF33" s="654"/>
      <c r="CG33" s="654"/>
      <c r="CH33" s="654"/>
      <c r="CI33" s="654"/>
      <c r="CJ33" s="654"/>
      <c r="CK33" s="654"/>
      <c r="CL33" s="654"/>
      <c r="CM33" s="654"/>
      <c r="CN33" s="654"/>
      <c r="CO33" s="654"/>
      <c r="CP33" s="654"/>
      <c r="CQ33" s="655"/>
      <c r="CR33" s="656">
        <v>67645226</v>
      </c>
      <c r="CS33" s="669"/>
      <c r="CT33" s="669"/>
      <c r="CU33" s="669"/>
      <c r="CV33" s="669"/>
      <c r="CW33" s="669"/>
      <c r="CX33" s="669"/>
      <c r="CY33" s="670"/>
      <c r="CZ33" s="659">
        <v>39</v>
      </c>
      <c r="DA33" s="671"/>
      <c r="DB33" s="671"/>
      <c r="DC33" s="672"/>
      <c r="DD33" s="662">
        <v>46799284</v>
      </c>
      <c r="DE33" s="669"/>
      <c r="DF33" s="669"/>
      <c r="DG33" s="669"/>
      <c r="DH33" s="669"/>
      <c r="DI33" s="669"/>
      <c r="DJ33" s="669"/>
      <c r="DK33" s="670"/>
      <c r="DL33" s="662">
        <v>35048041</v>
      </c>
      <c r="DM33" s="669"/>
      <c r="DN33" s="669"/>
      <c r="DO33" s="669"/>
      <c r="DP33" s="669"/>
      <c r="DQ33" s="669"/>
      <c r="DR33" s="669"/>
      <c r="DS33" s="669"/>
      <c r="DT33" s="669"/>
      <c r="DU33" s="669"/>
      <c r="DV33" s="670"/>
      <c r="DW33" s="659">
        <v>38.799999999999997</v>
      </c>
      <c r="DX33" s="671"/>
      <c r="DY33" s="671"/>
      <c r="DZ33" s="671"/>
      <c r="EA33" s="671"/>
      <c r="EB33" s="671"/>
      <c r="EC33" s="683"/>
    </row>
    <row r="34" spans="2:133" ht="11.25" customHeight="1" x14ac:dyDescent="0.2">
      <c r="B34" s="653" t="s">
        <v>325</v>
      </c>
      <c r="C34" s="654"/>
      <c r="D34" s="654"/>
      <c r="E34" s="654"/>
      <c r="F34" s="654"/>
      <c r="G34" s="654"/>
      <c r="H34" s="654"/>
      <c r="I34" s="654"/>
      <c r="J34" s="654"/>
      <c r="K34" s="654"/>
      <c r="L34" s="654"/>
      <c r="M34" s="654"/>
      <c r="N34" s="654"/>
      <c r="O34" s="654"/>
      <c r="P34" s="654"/>
      <c r="Q34" s="655"/>
      <c r="R34" s="656">
        <v>428364</v>
      </c>
      <c r="S34" s="657"/>
      <c r="T34" s="657"/>
      <c r="U34" s="657"/>
      <c r="V34" s="657"/>
      <c r="W34" s="657"/>
      <c r="X34" s="657"/>
      <c r="Y34" s="658"/>
      <c r="Z34" s="694">
        <v>0.2</v>
      </c>
      <c r="AA34" s="694"/>
      <c r="AB34" s="694"/>
      <c r="AC34" s="694"/>
      <c r="AD34" s="695" t="s">
        <v>128</v>
      </c>
      <c r="AE34" s="695"/>
      <c r="AF34" s="695"/>
      <c r="AG34" s="695"/>
      <c r="AH34" s="695"/>
      <c r="AI34" s="695"/>
      <c r="AJ34" s="695"/>
      <c r="AK34" s="695"/>
      <c r="AL34" s="659" t="s">
        <v>238</v>
      </c>
      <c r="AM34" s="660"/>
      <c r="AN34" s="660"/>
      <c r="AO34" s="696"/>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53" t="s">
        <v>326</v>
      </c>
      <c r="CE34" s="654"/>
      <c r="CF34" s="654"/>
      <c r="CG34" s="654"/>
      <c r="CH34" s="654"/>
      <c r="CI34" s="654"/>
      <c r="CJ34" s="654"/>
      <c r="CK34" s="654"/>
      <c r="CL34" s="654"/>
      <c r="CM34" s="654"/>
      <c r="CN34" s="654"/>
      <c r="CO34" s="654"/>
      <c r="CP34" s="654"/>
      <c r="CQ34" s="655"/>
      <c r="CR34" s="656">
        <v>31402359</v>
      </c>
      <c r="CS34" s="657"/>
      <c r="CT34" s="657"/>
      <c r="CU34" s="657"/>
      <c r="CV34" s="657"/>
      <c r="CW34" s="657"/>
      <c r="CX34" s="657"/>
      <c r="CY34" s="658"/>
      <c r="CZ34" s="659">
        <v>18.100000000000001</v>
      </c>
      <c r="DA34" s="671"/>
      <c r="DB34" s="671"/>
      <c r="DC34" s="672"/>
      <c r="DD34" s="662">
        <v>18189107</v>
      </c>
      <c r="DE34" s="657"/>
      <c r="DF34" s="657"/>
      <c r="DG34" s="657"/>
      <c r="DH34" s="657"/>
      <c r="DI34" s="657"/>
      <c r="DJ34" s="657"/>
      <c r="DK34" s="658"/>
      <c r="DL34" s="662">
        <v>15928312</v>
      </c>
      <c r="DM34" s="657"/>
      <c r="DN34" s="657"/>
      <c r="DO34" s="657"/>
      <c r="DP34" s="657"/>
      <c r="DQ34" s="657"/>
      <c r="DR34" s="657"/>
      <c r="DS34" s="657"/>
      <c r="DT34" s="657"/>
      <c r="DU34" s="657"/>
      <c r="DV34" s="658"/>
      <c r="DW34" s="659">
        <v>17.600000000000001</v>
      </c>
      <c r="DX34" s="671"/>
      <c r="DY34" s="671"/>
      <c r="DZ34" s="671"/>
      <c r="EA34" s="671"/>
      <c r="EB34" s="671"/>
      <c r="EC34" s="683"/>
    </row>
    <row r="35" spans="2:133" ht="11.25" customHeight="1" x14ac:dyDescent="0.2">
      <c r="B35" s="653" t="s">
        <v>327</v>
      </c>
      <c r="C35" s="654"/>
      <c r="D35" s="654"/>
      <c r="E35" s="654"/>
      <c r="F35" s="654"/>
      <c r="G35" s="654"/>
      <c r="H35" s="654"/>
      <c r="I35" s="654"/>
      <c r="J35" s="654"/>
      <c r="K35" s="654"/>
      <c r="L35" s="654"/>
      <c r="M35" s="654"/>
      <c r="N35" s="654"/>
      <c r="O35" s="654"/>
      <c r="P35" s="654"/>
      <c r="Q35" s="655"/>
      <c r="R35" s="656">
        <v>4079762</v>
      </c>
      <c r="S35" s="657"/>
      <c r="T35" s="657"/>
      <c r="U35" s="657"/>
      <c r="V35" s="657"/>
      <c r="W35" s="657"/>
      <c r="X35" s="657"/>
      <c r="Y35" s="658"/>
      <c r="Z35" s="694">
        <v>2.2999999999999998</v>
      </c>
      <c r="AA35" s="694"/>
      <c r="AB35" s="694"/>
      <c r="AC35" s="694"/>
      <c r="AD35" s="695" t="s">
        <v>128</v>
      </c>
      <c r="AE35" s="695"/>
      <c r="AF35" s="695"/>
      <c r="AG35" s="695"/>
      <c r="AH35" s="695"/>
      <c r="AI35" s="695"/>
      <c r="AJ35" s="695"/>
      <c r="AK35" s="695"/>
      <c r="AL35" s="659" t="s">
        <v>238</v>
      </c>
      <c r="AM35" s="660"/>
      <c r="AN35" s="660"/>
      <c r="AO35" s="696"/>
      <c r="AP35" s="222"/>
      <c r="AQ35" s="708" t="s">
        <v>328</v>
      </c>
      <c r="AR35" s="709"/>
      <c r="AS35" s="709"/>
      <c r="AT35" s="709"/>
      <c r="AU35" s="709"/>
      <c r="AV35" s="709"/>
      <c r="AW35" s="709"/>
      <c r="AX35" s="709"/>
      <c r="AY35" s="709"/>
      <c r="AZ35" s="709"/>
      <c r="BA35" s="709"/>
      <c r="BB35" s="709"/>
      <c r="BC35" s="709"/>
      <c r="BD35" s="709"/>
      <c r="BE35" s="709"/>
      <c r="BF35" s="710"/>
      <c r="BG35" s="708" t="s">
        <v>329</v>
      </c>
      <c r="BH35" s="709"/>
      <c r="BI35" s="709"/>
      <c r="BJ35" s="709"/>
      <c r="BK35" s="709"/>
      <c r="BL35" s="709"/>
      <c r="BM35" s="709"/>
      <c r="BN35" s="709"/>
      <c r="BO35" s="709"/>
      <c r="BP35" s="709"/>
      <c r="BQ35" s="709"/>
      <c r="BR35" s="709"/>
      <c r="BS35" s="709"/>
      <c r="BT35" s="709"/>
      <c r="BU35" s="709"/>
      <c r="BV35" s="709"/>
      <c r="BW35" s="709"/>
      <c r="BX35" s="709"/>
      <c r="BY35" s="709"/>
      <c r="BZ35" s="709"/>
      <c r="CA35" s="709"/>
      <c r="CB35" s="710"/>
      <c r="CD35" s="653" t="s">
        <v>330</v>
      </c>
      <c r="CE35" s="654"/>
      <c r="CF35" s="654"/>
      <c r="CG35" s="654"/>
      <c r="CH35" s="654"/>
      <c r="CI35" s="654"/>
      <c r="CJ35" s="654"/>
      <c r="CK35" s="654"/>
      <c r="CL35" s="654"/>
      <c r="CM35" s="654"/>
      <c r="CN35" s="654"/>
      <c r="CO35" s="654"/>
      <c r="CP35" s="654"/>
      <c r="CQ35" s="655"/>
      <c r="CR35" s="656">
        <v>983280</v>
      </c>
      <c r="CS35" s="669"/>
      <c r="CT35" s="669"/>
      <c r="CU35" s="669"/>
      <c r="CV35" s="669"/>
      <c r="CW35" s="669"/>
      <c r="CX35" s="669"/>
      <c r="CY35" s="670"/>
      <c r="CZ35" s="659">
        <v>0.6</v>
      </c>
      <c r="DA35" s="671"/>
      <c r="DB35" s="671"/>
      <c r="DC35" s="672"/>
      <c r="DD35" s="662">
        <v>867711</v>
      </c>
      <c r="DE35" s="669"/>
      <c r="DF35" s="669"/>
      <c r="DG35" s="669"/>
      <c r="DH35" s="669"/>
      <c r="DI35" s="669"/>
      <c r="DJ35" s="669"/>
      <c r="DK35" s="670"/>
      <c r="DL35" s="662">
        <v>867711</v>
      </c>
      <c r="DM35" s="669"/>
      <c r="DN35" s="669"/>
      <c r="DO35" s="669"/>
      <c r="DP35" s="669"/>
      <c r="DQ35" s="669"/>
      <c r="DR35" s="669"/>
      <c r="DS35" s="669"/>
      <c r="DT35" s="669"/>
      <c r="DU35" s="669"/>
      <c r="DV35" s="670"/>
      <c r="DW35" s="659">
        <v>1</v>
      </c>
      <c r="DX35" s="671"/>
      <c r="DY35" s="671"/>
      <c r="DZ35" s="671"/>
      <c r="EA35" s="671"/>
      <c r="EB35" s="671"/>
      <c r="EC35" s="683"/>
    </row>
    <row r="36" spans="2:133" ht="11.25" customHeight="1" x14ac:dyDescent="0.2">
      <c r="B36" s="653" t="s">
        <v>331</v>
      </c>
      <c r="C36" s="654"/>
      <c r="D36" s="654"/>
      <c r="E36" s="654"/>
      <c r="F36" s="654"/>
      <c r="G36" s="654"/>
      <c r="H36" s="654"/>
      <c r="I36" s="654"/>
      <c r="J36" s="654"/>
      <c r="K36" s="654"/>
      <c r="L36" s="654"/>
      <c r="M36" s="654"/>
      <c r="N36" s="654"/>
      <c r="O36" s="654"/>
      <c r="P36" s="654"/>
      <c r="Q36" s="655"/>
      <c r="R36" s="656">
        <v>4800317</v>
      </c>
      <c r="S36" s="657"/>
      <c r="T36" s="657"/>
      <c r="U36" s="657"/>
      <c r="V36" s="657"/>
      <c r="W36" s="657"/>
      <c r="X36" s="657"/>
      <c r="Y36" s="658"/>
      <c r="Z36" s="694">
        <v>2.7</v>
      </c>
      <c r="AA36" s="694"/>
      <c r="AB36" s="694"/>
      <c r="AC36" s="694"/>
      <c r="AD36" s="695" t="s">
        <v>128</v>
      </c>
      <c r="AE36" s="695"/>
      <c r="AF36" s="695"/>
      <c r="AG36" s="695"/>
      <c r="AH36" s="695"/>
      <c r="AI36" s="695"/>
      <c r="AJ36" s="695"/>
      <c r="AK36" s="695"/>
      <c r="AL36" s="659" t="s">
        <v>238</v>
      </c>
      <c r="AM36" s="660"/>
      <c r="AN36" s="660"/>
      <c r="AO36" s="696"/>
      <c r="AP36" s="222"/>
      <c r="AQ36" s="705" t="s">
        <v>332</v>
      </c>
      <c r="AR36" s="706"/>
      <c r="AS36" s="706"/>
      <c r="AT36" s="706"/>
      <c r="AU36" s="706"/>
      <c r="AV36" s="706"/>
      <c r="AW36" s="706"/>
      <c r="AX36" s="706"/>
      <c r="AY36" s="707"/>
      <c r="AZ36" s="711">
        <v>19399680</v>
      </c>
      <c r="BA36" s="712"/>
      <c r="BB36" s="712"/>
      <c r="BC36" s="712"/>
      <c r="BD36" s="712"/>
      <c r="BE36" s="712"/>
      <c r="BF36" s="713"/>
      <c r="BG36" s="714" t="s">
        <v>333</v>
      </c>
      <c r="BH36" s="715"/>
      <c r="BI36" s="715"/>
      <c r="BJ36" s="715"/>
      <c r="BK36" s="715"/>
      <c r="BL36" s="715"/>
      <c r="BM36" s="715"/>
      <c r="BN36" s="715"/>
      <c r="BO36" s="715"/>
      <c r="BP36" s="715"/>
      <c r="BQ36" s="715"/>
      <c r="BR36" s="715"/>
      <c r="BS36" s="715"/>
      <c r="BT36" s="715"/>
      <c r="BU36" s="716"/>
      <c r="BV36" s="711">
        <v>774098</v>
      </c>
      <c r="BW36" s="712"/>
      <c r="BX36" s="712"/>
      <c r="BY36" s="712"/>
      <c r="BZ36" s="712"/>
      <c r="CA36" s="712"/>
      <c r="CB36" s="713"/>
      <c r="CD36" s="653" t="s">
        <v>334</v>
      </c>
      <c r="CE36" s="654"/>
      <c r="CF36" s="654"/>
      <c r="CG36" s="654"/>
      <c r="CH36" s="654"/>
      <c r="CI36" s="654"/>
      <c r="CJ36" s="654"/>
      <c r="CK36" s="654"/>
      <c r="CL36" s="654"/>
      <c r="CM36" s="654"/>
      <c r="CN36" s="654"/>
      <c r="CO36" s="654"/>
      <c r="CP36" s="654"/>
      <c r="CQ36" s="655"/>
      <c r="CR36" s="656">
        <v>15854273</v>
      </c>
      <c r="CS36" s="657"/>
      <c r="CT36" s="657"/>
      <c r="CU36" s="657"/>
      <c r="CV36" s="657"/>
      <c r="CW36" s="657"/>
      <c r="CX36" s="657"/>
      <c r="CY36" s="658"/>
      <c r="CZ36" s="659">
        <v>9.1</v>
      </c>
      <c r="DA36" s="671"/>
      <c r="DB36" s="671"/>
      <c r="DC36" s="672"/>
      <c r="DD36" s="662">
        <v>13503371</v>
      </c>
      <c r="DE36" s="657"/>
      <c r="DF36" s="657"/>
      <c r="DG36" s="657"/>
      <c r="DH36" s="657"/>
      <c r="DI36" s="657"/>
      <c r="DJ36" s="657"/>
      <c r="DK36" s="658"/>
      <c r="DL36" s="662">
        <v>6954719</v>
      </c>
      <c r="DM36" s="657"/>
      <c r="DN36" s="657"/>
      <c r="DO36" s="657"/>
      <c r="DP36" s="657"/>
      <c r="DQ36" s="657"/>
      <c r="DR36" s="657"/>
      <c r="DS36" s="657"/>
      <c r="DT36" s="657"/>
      <c r="DU36" s="657"/>
      <c r="DV36" s="658"/>
      <c r="DW36" s="659">
        <v>7.7</v>
      </c>
      <c r="DX36" s="671"/>
      <c r="DY36" s="671"/>
      <c r="DZ36" s="671"/>
      <c r="EA36" s="671"/>
      <c r="EB36" s="671"/>
      <c r="EC36" s="683"/>
    </row>
    <row r="37" spans="2:133" ht="11.25" customHeight="1" x14ac:dyDescent="0.2">
      <c r="B37" s="653" t="s">
        <v>335</v>
      </c>
      <c r="C37" s="654"/>
      <c r="D37" s="654"/>
      <c r="E37" s="654"/>
      <c r="F37" s="654"/>
      <c r="G37" s="654"/>
      <c r="H37" s="654"/>
      <c r="I37" s="654"/>
      <c r="J37" s="654"/>
      <c r="K37" s="654"/>
      <c r="L37" s="654"/>
      <c r="M37" s="654"/>
      <c r="N37" s="654"/>
      <c r="O37" s="654"/>
      <c r="P37" s="654"/>
      <c r="Q37" s="655"/>
      <c r="R37" s="656">
        <v>5740154</v>
      </c>
      <c r="S37" s="657"/>
      <c r="T37" s="657"/>
      <c r="U37" s="657"/>
      <c r="V37" s="657"/>
      <c r="W37" s="657"/>
      <c r="X37" s="657"/>
      <c r="Y37" s="658"/>
      <c r="Z37" s="694">
        <v>3.2</v>
      </c>
      <c r="AA37" s="694"/>
      <c r="AB37" s="694"/>
      <c r="AC37" s="694"/>
      <c r="AD37" s="695">
        <v>114250</v>
      </c>
      <c r="AE37" s="695"/>
      <c r="AF37" s="695"/>
      <c r="AG37" s="695"/>
      <c r="AH37" s="695"/>
      <c r="AI37" s="695"/>
      <c r="AJ37" s="695"/>
      <c r="AK37" s="695"/>
      <c r="AL37" s="659">
        <v>0.1</v>
      </c>
      <c r="AM37" s="660"/>
      <c r="AN37" s="660"/>
      <c r="AO37" s="696"/>
      <c r="AQ37" s="689" t="s">
        <v>336</v>
      </c>
      <c r="AR37" s="690"/>
      <c r="AS37" s="690"/>
      <c r="AT37" s="690"/>
      <c r="AU37" s="690"/>
      <c r="AV37" s="690"/>
      <c r="AW37" s="690"/>
      <c r="AX37" s="690"/>
      <c r="AY37" s="691"/>
      <c r="AZ37" s="656">
        <v>3569194</v>
      </c>
      <c r="BA37" s="657"/>
      <c r="BB37" s="657"/>
      <c r="BC37" s="657"/>
      <c r="BD37" s="669"/>
      <c r="BE37" s="669"/>
      <c r="BF37" s="692"/>
      <c r="BG37" s="653" t="s">
        <v>337</v>
      </c>
      <c r="BH37" s="654"/>
      <c r="BI37" s="654"/>
      <c r="BJ37" s="654"/>
      <c r="BK37" s="654"/>
      <c r="BL37" s="654"/>
      <c r="BM37" s="654"/>
      <c r="BN37" s="654"/>
      <c r="BO37" s="654"/>
      <c r="BP37" s="654"/>
      <c r="BQ37" s="654"/>
      <c r="BR37" s="654"/>
      <c r="BS37" s="654"/>
      <c r="BT37" s="654"/>
      <c r="BU37" s="655"/>
      <c r="BV37" s="656">
        <v>651998</v>
      </c>
      <c r="BW37" s="657"/>
      <c r="BX37" s="657"/>
      <c r="BY37" s="657"/>
      <c r="BZ37" s="657"/>
      <c r="CA37" s="657"/>
      <c r="CB37" s="693"/>
      <c r="CD37" s="653" t="s">
        <v>338</v>
      </c>
      <c r="CE37" s="654"/>
      <c r="CF37" s="654"/>
      <c r="CG37" s="654"/>
      <c r="CH37" s="654"/>
      <c r="CI37" s="654"/>
      <c r="CJ37" s="654"/>
      <c r="CK37" s="654"/>
      <c r="CL37" s="654"/>
      <c r="CM37" s="654"/>
      <c r="CN37" s="654"/>
      <c r="CO37" s="654"/>
      <c r="CP37" s="654"/>
      <c r="CQ37" s="655"/>
      <c r="CR37" s="656">
        <v>21936</v>
      </c>
      <c r="CS37" s="669"/>
      <c r="CT37" s="669"/>
      <c r="CU37" s="669"/>
      <c r="CV37" s="669"/>
      <c r="CW37" s="669"/>
      <c r="CX37" s="669"/>
      <c r="CY37" s="670"/>
      <c r="CZ37" s="659">
        <v>0</v>
      </c>
      <c r="DA37" s="671"/>
      <c r="DB37" s="671"/>
      <c r="DC37" s="672"/>
      <c r="DD37" s="662">
        <v>21936</v>
      </c>
      <c r="DE37" s="669"/>
      <c r="DF37" s="669"/>
      <c r="DG37" s="669"/>
      <c r="DH37" s="669"/>
      <c r="DI37" s="669"/>
      <c r="DJ37" s="669"/>
      <c r="DK37" s="670"/>
      <c r="DL37" s="662">
        <v>21936</v>
      </c>
      <c r="DM37" s="669"/>
      <c r="DN37" s="669"/>
      <c r="DO37" s="669"/>
      <c r="DP37" s="669"/>
      <c r="DQ37" s="669"/>
      <c r="DR37" s="669"/>
      <c r="DS37" s="669"/>
      <c r="DT37" s="669"/>
      <c r="DU37" s="669"/>
      <c r="DV37" s="670"/>
      <c r="DW37" s="659">
        <v>0</v>
      </c>
      <c r="DX37" s="671"/>
      <c r="DY37" s="671"/>
      <c r="DZ37" s="671"/>
      <c r="EA37" s="671"/>
      <c r="EB37" s="671"/>
      <c r="EC37" s="683"/>
    </row>
    <row r="38" spans="2:133" ht="11.25" customHeight="1" x14ac:dyDescent="0.2">
      <c r="B38" s="653" t="s">
        <v>339</v>
      </c>
      <c r="C38" s="654"/>
      <c r="D38" s="654"/>
      <c r="E38" s="654"/>
      <c r="F38" s="654"/>
      <c r="G38" s="654"/>
      <c r="H38" s="654"/>
      <c r="I38" s="654"/>
      <c r="J38" s="654"/>
      <c r="K38" s="654"/>
      <c r="L38" s="654"/>
      <c r="M38" s="654"/>
      <c r="N38" s="654"/>
      <c r="O38" s="654"/>
      <c r="P38" s="654"/>
      <c r="Q38" s="655"/>
      <c r="R38" s="656">
        <v>15063700</v>
      </c>
      <c r="S38" s="657"/>
      <c r="T38" s="657"/>
      <c r="U38" s="657"/>
      <c r="V38" s="657"/>
      <c r="W38" s="657"/>
      <c r="X38" s="657"/>
      <c r="Y38" s="658"/>
      <c r="Z38" s="694">
        <v>8.3000000000000007</v>
      </c>
      <c r="AA38" s="694"/>
      <c r="AB38" s="694"/>
      <c r="AC38" s="694"/>
      <c r="AD38" s="695" t="s">
        <v>181</v>
      </c>
      <c r="AE38" s="695"/>
      <c r="AF38" s="695"/>
      <c r="AG38" s="695"/>
      <c r="AH38" s="695"/>
      <c r="AI38" s="695"/>
      <c r="AJ38" s="695"/>
      <c r="AK38" s="695"/>
      <c r="AL38" s="659" t="s">
        <v>238</v>
      </c>
      <c r="AM38" s="660"/>
      <c r="AN38" s="660"/>
      <c r="AO38" s="696"/>
      <c r="AQ38" s="689" t="s">
        <v>340</v>
      </c>
      <c r="AR38" s="690"/>
      <c r="AS38" s="690"/>
      <c r="AT38" s="690"/>
      <c r="AU38" s="690"/>
      <c r="AV38" s="690"/>
      <c r="AW38" s="690"/>
      <c r="AX38" s="690"/>
      <c r="AY38" s="691"/>
      <c r="AZ38" s="656">
        <v>999000</v>
      </c>
      <c r="BA38" s="657"/>
      <c r="BB38" s="657"/>
      <c r="BC38" s="657"/>
      <c r="BD38" s="669"/>
      <c r="BE38" s="669"/>
      <c r="BF38" s="692"/>
      <c r="BG38" s="653" t="s">
        <v>341</v>
      </c>
      <c r="BH38" s="654"/>
      <c r="BI38" s="654"/>
      <c r="BJ38" s="654"/>
      <c r="BK38" s="654"/>
      <c r="BL38" s="654"/>
      <c r="BM38" s="654"/>
      <c r="BN38" s="654"/>
      <c r="BO38" s="654"/>
      <c r="BP38" s="654"/>
      <c r="BQ38" s="654"/>
      <c r="BR38" s="654"/>
      <c r="BS38" s="654"/>
      <c r="BT38" s="654"/>
      <c r="BU38" s="655"/>
      <c r="BV38" s="656">
        <v>54667</v>
      </c>
      <c r="BW38" s="657"/>
      <c r="BX38" s="657"/>
      <c r="BY38" s="657"/>
      <c r="BZ38" s="657"/>
      <c r="CA38" s="657"/>
      <c r="CB38" s="693"/>
      <c r="CD38" s="653" t="s">
        <v>342</v>
      </c>
      <c r="CE38" s="654"/>
      <c r="CF38" s="654"/>
      <c r="CG38" s="654"/>
      <c r="CH38" s="654"/>
      <c r="CI38" s="654"/>
      <c r="CJ38" s="654"/>
      <c r="CK38" s="654"/>
      <c r="CL38" s="654"/>
      <c r="CM38" s="654"/>
      <c r="CN38" s="654"/>
      <c r="CO38" s="654"/>
      <c r="CP38" s="654"/>
      <c r="CQ38" s="655"/>
      <c r="CR38" s="656">
        <v>14724068</v>
      </c>
      <c r="CS38" s="657"/>
      <c r="CT38" s="657"/>
      <c r="CU38" s="657"/>
      <c r="CV38" s="657"/>
      <c r="CW38" s="657"/>
      <c r="CX38" s="657"/>
      <c r="CY38" s="658"/>
      <c r="CZ38" s="659">
        <v>8.5</v>
      </c>
      <c r="DA38" s="671"/>
      <c r="DB38" s="671"/>
      <c r="DC38" s="672"/>
      <c r="DD38" s="662">
        <v>12110255</v>
      </c>
      <c r="DE38" s="657"/>
      <c r="DF38" s="657"/>
      <c r="DG38" s="657"/>
      <c r="DH38" s="657"/>
      <c r="DI38" s="657"/>
      <c r="DJ38" s="657"/>
      <c r="DK38" s="658"/>
      <c r="DL38" s="662">
        <v>11297299</v>
      </c>
      <c r="DM38" s="657"/>
      <c r="DN38" s="657"/>
      <c r="DO38" s="657"/>
      <c r="DP38" s="657"/>
      <c r="DQ38" s="657"/>
      <c r="DR38" s="657"/>
      <c r="DS38" s="657"/>
      <c r="DT38" s="657"/>
      <c r="DU38" s="657"/>
      <c r="DV38" s="658"/>
      <c r="DW38" s="659">
        <v>12.5</v>
      </c>
      <c r="DX38" s="671"/>
      <c r="DY38" s="671"/>
      <c r="DZ38" s="671"/>
      <c r="EA38" s="671"/>
      <c r="EB38" s="671"/>
      <c r="EC38" s="683"/>
    </row>
    <row r="39" spans="2:133" ht="11.25" customHeight="1" x14ac:dyDescent="0.2">
      <c r="B39" s="653" t="s">
        <v>343</v>
      </c>
      <c r="C39" s="654"/>
      <c r="D39" s="654"/>
      <c r="E39" s="654"/>
      <c r="F39" s="654"/>
      <c r="G39" s="654"/>
      <c r="H39" s="654"/>
      <c r="I39" s="654"/>
      <c r="J39" s="654"/>
      <c r="K39" s="654"/>
      <c r="L39" s="654"/>
      <c r="M39" s="654"/>
      <c r="N39" s="654"/>
      <c r="O39" s="654"/>
      <c r="P39" s="654"/>
      <c r="Q39" s="655"/>
      <c r="R39" s="656" t="s">
        <v>128</v>
      </c>
      <c r="S39" s="657"/>
      <c r="T39" s="657"/>
      <c r="U39" s="657"/>
      <c r="V39" s="657"/>
      <c r="W39" s="657"/>
      <c r="X39" s="657"/>
      <c r="Y39" s="658"/>
      <c r="Z39" s="694" t="s">
        <v>128</v>
      </c>
      <c r="AA39" s="694"/>
      <c r="AB39" s="694"/>
      <c r="AC39" s="694"/>
      <c r="AD39" s="695" t="s">
        <v>238</v>
      </c>
      <c r="AE39" s="695"/>
      <c r="AF39" s="695"/>
      <c r="AG39" s="695"/>
      <c r="AH39" s="695"/>
      <c r="AI39" s="695"/>
      <c r="AJ39" s="695"/>
      <c r="AK39" s="695"/>
      <c r="AL39" s="659" t="s">
        <v>238</v>
      </c>
      <c r="AM39" s="660"/>
      <c r="AN39" s="660"/>
      <c r="AO39" s="696"/>
      <c r="AQ39" s="689" t="s">
        <v>344</v>
      </c>
      <c r="AR39" s="690"/>
      <c r="AS39" s="690"/>
      <c r="AT39" s="690"/>
      <c r="AU39" s="690"/>
      <c r="AV39" s="690"/>
      <c r="AW39" s="690"/>
      <c r="AX39" s="690"/>
      <c r="AY39" s="691"/>
      <c r="AZ39" s="656">
        <v>107418</v>
      </c>
      <c r="BA39" s="657"/>
      <c r="BB39" s="657"/>
      <c r="BC39" s="657"/>
      <c r="BD39" s="669"/>
      <c r="BE39" s="669"/>
      <c r="BF39" s="692"/>
      <c r="BG39" s="653" t="s">
        <v>345</v>
      </c>
      <c r="BH39" s="654"/>
      <c r="BI39" s="654"/>
      <c r="BJ39" s="654"/>
      <c r="BK39" s="654"/>
      <c r="BL39" s="654"/>
      <c r="BM39" s="654"/>
      <c r="BN39" s="654"/>
      <c r="BO39" s="654"/>
      <c r="BP39" s="654"/>
      <c r="BQ39" s="654"/>
      <c r="BR39" s="654"/>
      <c r="BS39" s="654"/>
      <c r="BT39" s="654"/>
      <c r="BU39" s="655"/>
      <c r="BV39" s="656">
        <v>79634</v>
      </c>
      <c r="BW39" s="657"/>
      <c r="BX39" s="657"/>
      <c r="BY39" s="657"/>
      <c r="BZ39" s="657"/>
      <c r="CA39" s="657"/>
      <c r="CB39" s="693"/>
      <c r="CD39" s="653" t="s">
        <v>346</v>
      </c>
      <c r="CE39" s="654"/>
      <c r="CF39" s="654"/>
      <c r="CG39" s="654"/>
      <c r="CH39" s="654"/>
      <c r="CI39" s="654"/>
      <c r="CJ39" s="654"/>
      <c r="CK39" s="654"/>
      <c r="CL39" s="654"/>
      <c r="CM39" s="654"/>
      <c r="CN39" s="654"/>
      <c r="CO39" s="654"/>
      <c r="CP39" s="654"/>
      <c r="CQ39" s="655"/>
      <c r="CR39" s="656">
        <v>2879738</v>
      </c>
      <c r="CS39" s="669"/>
      <c r="CT39" s="669"/>
      <c r="CU39" s="669"/>
      <c r="CV39" s="669"/>
      <c r="CW39" s="669"/>
      <c r="CX39" s="669"/>
      <c r="CY39" s="670"/>
      <c r="CZ39" s="659">
        <v>1.7</v>
      </c>
      <c r="DA39" s="671"/>
      <c r="DB39" s="671"/>
      <c r="DC39" s="672"/>
      <c r="DD39" s="662">
        <v>2125507</v>
      </c>
      <c r="DE39" s="669"/>
      <c r="DF39" s="669"/>
      <c r="DG39" s="669"/>
      <c r="DH39" s="669"/>
      <c r="DI39" s="669"/>
      <c r="DJ39" s="669"/>
      <c r="DK39" s="670"/>
      <c r="DL39" s="662" t="s">
        <v>238</v>
      </c>
      <c r="DM39" s="669"/>
      <c r="DN39" s="669"/>
      <c r="DO39" s="669"/>
      <c r="DP39" s="669"/>
      <c r="DQ39" s="669"/>
      <c r="DR39" s="669"/>
      <c r="DS39" s="669"/>
      <c r="DT39" s="669"/>
      <c r="DU39" s="669"/>
      <c r="DV39" s="670"/>
      <c r="DW39" s="659" t="s">
        <v>128</v>
      </c>
      <c r="DX39" s="671"/>
      <c r="DY39" s="671"/>
      <c r="DZ39" s="671"/>
      <c r="EA39" s="671"/>
      <c r="EB39" s="671"/>
      <c r="EC39" s="683"/>
    </row>
    <row r="40" spans="2:133" ht="11.25" customHeight="1" x14ac:dyDescent="0.2">
      <c r="B40" s="653" t="s">
        <v>347</v>
      </c>
      <c r="C40" s="654"/>
      <c r="D40" s="654"/>
      <c r="E40" s="654"/>
      <c r="F40" s="654"/>
      <c r="G40" s="654"/>
      <c r="H40" s="654"/>
      <c r="I40" s="654"/>
      <c r="J40" s="654"/>
      <c r="K40" s="654"/>
      <c r="L40" s="654"/>
      <c r="M40" s="654"/>
      <c r="N40" s="654"/>
      <c r="O40" s="654"/>
      <c r="P40" s="654"/>
      <c r="Q40" s="655"/>
      <c r="R40" s="656">
        <v>3823900</v>
      </c>
      <c r="S40" s="657"/>
      <c r="T40" s="657"/>
      <c r="U40" s="657"/>
      <c r="V40" s="657"/>
      <c r="W40" s="657"/>
      <c r="X40" s="657"/>
      <c r="Y40" s="658"/>
      <c r="Z40" s="694">
        <v>2.1</v>
      </c>
      <c r="AA40" s="694"/>
      <c r="AB40" s="694"/>
      <c r="AC40" s="694"/>
      <c r="AD40" s="695" t="s">
        <v>128</v>
      </c>
      <c r="AE40" s="695"/>
      <c r="AF40" s="695"/>
      <c r="AG40" s="695"/>
      <c r="AH40" s="695"/>
      <c r="AI40" s="695"/>
      <c r="AJ40" s="695"/>
      <c r="AK40" s="695"/>
      <c r="AL40" s="659" t="s">
        <v>128</v>
      </c>
      <c r="AM40" s="660"/>
      <c r="AN40" s="660"/>
      <c r="AO40" s="696"/>
      <c r="AQ40" s="689" t="s">
        <v>348</v>
      </c>
      <c r="AR40" s="690"/>
      <c r="AS40" s="690"/>
      <c r="AT40" s="690"/>
      <c r="AU40" s="690"/>
      <c r="AV40" s="690"/>
      <c r="AW40" s="690"/>
      <c r="AX40" s="690"/>
      <c r="AY40" s="691"/>
      <c r="AZ40" s="656">
        <v>15001</v>
      </c>
      <c r="BA40" s="657"/>
      <c r="BB40" s="657"/>
      <c r="BC40" s="657"/>
      <c r="BD40" s="669"/>
      <c r="BE40" s="669"/>
      <c r="BF40" s="692"/>
      <c r="BG40" s="697" t="s">
        <v>349</v>
      </c>
      <c r="BH40" s="698"/>
      <c r="BI40" s="698"/>
      <c r="BJ40" s="698"/>
      <c r="BK40" s="698"/>
      <c r="BL40" s="223"/>
      <c r="BM40" s="654" t="s">
        <v>350</v>
      </c>
      <c r="BN40" s="654"/>
      <c r="BO40" s="654"/>
      <c r="BP40" s="654"/>
      <c r="BQ40" s="654"/>
      <c r="BR40" s="654"/>
      <c r="BS40" s="654"/>
      <c r="BT40" s="654"/>
      <c r="BU40" s="655"/>
      <c r="BV40" s="656">
        <v>98</v>
      </c>
      <c r="BW40" s="657"/>
      <c r="BX40" s="657"/>
      <c r="BY40" s="657"/>
      <c r="BZ40" s="657"/>
      <c r="CA40" s="657"/>
      <c r="CB40" s="693"/>
      <c r="CD40" s="653" t="s">
        <v>351</v>
      </c>
      <c r="CE40" s="654"/>
      <c r="CF40" s="654"/>
      <c r="CG40" s="654"/>
      <c r="CH40" s="654"/>
      <c r="CI40" s="654"/>
      <c r="CJ40" s="654"/>
      <c r="CK40" s="654"/>
      <c r="CL40" s="654"/>
      <c r="CM40" s="654"/>
      <c r="CN40" s="654"/>
      <c r="CO40" s="654"/>
      <c r="CP40" s="654"/>
      <c r="CQ40" s="655"/>
      <c r="CR40" s="656">
        <v>1801508</v>
      </c>
      <c r="CS40" s="657"/>
      <c r="CT40" s="657"/>
      <c r="CU40" s="657"/>
      <c r="CV40" s="657"/>
      <c r="CW40" s="657"/>
      <c r="CX40" s="657"/>
      <c r="CY40" s="658"/>
      <c r="CZ40" s="659">
        <v>1</v>
      </c>
      <c r="DA40" s="671"/>
      <c r="DB40" s="671"/>
      <c r="DC40" s="672"/>
      <c r="DD40" s="662">
        <v>3333</v>
      </c>
      <c r="DE40" s="657"/>
      <c r="DF40" s="657"/>
      <c r="DG40" s="657"/>
      <c r="DH40" s="657"/>
      <c r="DI40" s="657"/>
      <c r="DJ40" s="657"/>
      <c r="DK40" s="658"/>
      <c r="DL40" s="662" t="s">
        <v>238</v>
      </c>
      <c r="DM40" s="657"/>
      <c r="DN40" s="657"/>
      <c r="DO40" s="657"/>
      <c r="DP40" s="657"/>
      <c r="DQ40" s="657"/>
      <c r="DR40" s="657"/>
      <c r="DS40" s="657"/>
      <c r="DT40" s="657"/>
      <c r="DU40" s="657"/>
      <c r="DV40" s="658"/>
      <c r="DW40" s="659" t="s">
        <v>128</v>
      </c>
      <c r="DX40" s="671"/>
      <c r="DY40" s="671"/>
      <c r="DZ40" s="671"/>
      <c r="EA40" s="671"/>
      <c r="EB40" s="671"/>
      <c r="EC40" s="683"/>
    </row>
    <row r="41" spans="2:133" ht="11.25" customHeight="1" x14ac:dyDescent="0.2">
      <c r="B41" s="637" t="s">
        <v>352</v>
      </c>
      <c r="C41" s="638"/>
      <c r="D41" s="638"/>
      <c r="E41" s="638"/>
      <c r="F41" s="638"/>
      <c r="G41" s="638"/>
      <c r="H41" s="638"/>
      <c r="I41" s="638"/>
      <c r="J41" s="638"/>
      <c r="K41" s="638"/>
      <c r="L41" s="638"/>
      <c r="M41" s="638"/>
      <c r="N41" s="638"/>
      <c r="O41" s="638"/>
      <c r="P41" s="638"/>
      <c r="Q41" s="639"/>
      <c r="R41" s="640">
        <v>180787447</v>
      </c>
      <c r="S41" s="681"/>
      <c r="T41" s="681"/>
      <c r="U41" s="681"/>
      <c r="V41" s="681"/>
      <c r="W41" s="681"/>
      <c r="X41" s="681"/>
      <c r="Y41" s="684"/>
      <c r="Z41" s="685">
        <v>100</v>
      </c>
      <c r="AA41" s="685"/>
      <c r="AB41" s="685"/>
      <c r="AC41" s="685"/>
      <c r="AD41" s="686">
        <v>86619237</v>
      </c>
      <c r="AE41" s="686"/>
      <c r="AF41" s="686"/>
      <c r="AG41" s="686"/>
      <c r="AH41" s="686"/>
      <c r="AI41" s="686"/>
      <c r="AJ41" s="686"/>
      <c r="AK41" s="686"/>
      <c r="AL41" s="643">
        <v>100</v>
      </c>
      <c r="AM41" s="687"/>
      <c r="AN41" s="687"/>
      <c r="AO41" s="688"/>
      <c r="AQ41" s="689" t="s">
        <v>353</v>
      </c>
      <c r="AR41" s="690"/>
      <c r="AS41" s="690"/>
      <c r="AT41" s="690"/>
      <c r="AU41" s="690"/>
      <c r="AV41" s="690"/>
      <c r="AW41" s="690"/>
      <c r="AX41" s="690"/>
      <c r="AY41" s="691"/>
      <c r="AZ41" s="656">
        <v>3415242</v>
      </c>
      <c r="BA41" s="657"/>
      <c r="BB41" s="657"/>
      <c r="BC41" s="657"/>
      <c r="BD41" s="669"/>
      <c r="BE41" s="669"/>
      <c r="BF41" s="692"/>
      <c r="BG41" s="697"/>
      <c r="BH41" s="698"/>
      <c r="BI41" s="698"/>
      <c r="BJ41" s="698"/>
      <c r="BK41" s="698"/>
      <c r="BL41" s="223"/>
      <c r="BM41" s="654" t="s">
        <v>354</v>
      </c>
      <c r="BN41" s="654"/>
      <c r="BO41" s="654"/>
      <c r="BP41" s="654"/>
      <c r="BQ41" s="654"/>
      <c r="BR41" s="654"/>
      <c r="BS41" s="654"/>
      <c r="BT41" s="654"/>
      <c r="BU41" s="655"/>
      <c r="BV41" s="656" t="s">
        <v>238</v>
      </c>
      <c r="BW41" s="657"/>
      <c r="BX41" s="657"/>
      <c r="BY41" s="657"/>
      <c r="BZ41" s="657"/>
      <c r="CA41" s="657"/>
      <c r="CB41" s="693"/>
      <c r="CD41" s="653" t="s">
        <v>355</v>
      </c>
      <c r="CE41" s="654"/>
      <c r="CF41" s="654"/>
      <c r="CG41" s="654"/>
      <c r="CH41" s="654"/>
      <c r="CI41" s="654"/>
      <c r="CJ41" s="654"/>
      <c r="CK41" s="654"/>
      <c r="CL41" s="654"/>
      <c r="CM41" s="654"/>
      <c r="CN41" s="654"/>
      <c r="CO41" s="654"/>
      <c r="CP41" s="654"/>
      <c r="CQ41" s="655"/>
      <c r="CR41" s="656" t="s">
        <v>238</v>
      </c>
      <c r="CS41" s="669"/>
      <c r="CT41" s="669"/>
      <c r="CU41" s="669"/>
      <c r="CV41" s="669"/>
      <c r="CW41" s="669"/>
      <c r="CX41" s="669"/>
      <c r="CY41" s="670"/>
      <c r="CZ41" s="659" t="s">
        <v>128</v>
      </c>
      <c r="DA41" s="671"/>
      <c r="DB41" s="671"/>
      <c r="DC41" s="672"/>
      <c r="DD41" s="662" t="s">
        <v>238</v>
      </c>
      <c r="DE41" s="669"/>
      <c r="DF41" s="669"/>
      <c r="DG41" s="669"/>
      <c r="DH41" s="669"/>
      <c r="DI41" s="669"/>
      <c r="DJ41" s="669"/>
      <c r="DK41" s="670"/>
      <c r="DL41" s="663"/>
      <c r="DM41" s="664"/>
      <c r="DN41" s="664"/>
      <c r="DO41" s="664"/>
      <c r="DP41" s="664"/>
      <c r="DQ41" s="664"/>
      <c r="DR41" s="664"/>
      <c r="DS41" s="664"/>
      <c r="DT41" s="664"/>
      <c r="DU41" s="664"/>
      <c r="DV41" s="665"/>
      <c r="DW41" s="666"/>
      <c r="DX41" s="667"/>
      <c r="DY41" s="667"/>
      <c r="DZ41" s="667"/>
      <c r="EA41" s="667"/>
      <c r="EB41" s="667"/>
      <c r="EC41" s="668"/>
    </row>
    <row r="42" spans="2:133" ht="11.25" customHeight="1" x14ac:dyDescent="0.2">
      <c r="AQ42" s="701" t="s">
        <v>356</v>
      </c>
      <c r="AR42" s="702"/>
      <c r="AS42" s="702"/>
      <c r="AT42" s="702"/>
      <c r="AU42" s="702"/>
      <c r="AV42" s="702"/>
      <c r="AW42" s="702"/>
      <c r="AX42" s="702"/>
      <c r="AY42" s="703"/>
      <c r="AZ42" s="640">
        <v>11293825</v>
      </c>
      <c r="BA42" s="681"/>
      <c r="BB42" s="681"/>
      <c r="BC42" s="681"/>
      <c r="BD42" s="641"/>
      <c r="BE42" s="641"/>
      <c r="BF42" s="704"/>
      <c r="BG42" s="699"/>
      <c r="BH42" s="700"/>
      <c r="BI42" s="700"/>
      <c r="BJ42" s="700"/>
      <c r="BK42" s="700"/>
      <c r="BL42" s="224"/>
      <c r="BM42" s="638" t="s">
        <v>357</v>
      </c>
      <c r="BN42" s="638"/>
      <c r="BO42" s="638"/>
      <c r="BP42" s="638"/>
      <c r="BQ42" s="638"/>
      <c r="BR42" s="638"/>
      <c r="BS42" s="638"/>
      <c r="BT42" s="638"/>
      <c r="BU42" s="639"/>
      <c r="BV42" s="640">
        <v>363</v>
      </c>
      <c r="BW42" s="681"/>
      <c r="BX42" s="681"/>
      <c r="BY42" s="681"/>
      <c r="BZ42" s="681"/>
      <c r="CA42" s="681"/>
      <c r="CB42" s="682"/>
      <c r="CD42" s="653" t="s">
        <v>358</v>
      </c>
      <c r="CE42" s="654"/>
      <c r="CF42" s="654"/>
      <c r="CG42" s="654"/>
      <c r="CH42" s="654"/>
      <c r="CI42" s="654"/>
      <c r="CJ42" s="654"/>
      <c r="CK42" s="654"/>
      <c r="CL42" s="654"/>
      <c r="CM42" s="654"/>
      <c r="CN42" s="654"/>
      <c r="CO42" s="654"/>
      <c r="CP42" s="654"/>
      <c r="CQ42" s="655"/>
      <c r="CR42" s="656">
        <v>15965164</v>
      </c>
      <c r="CS42" s="669"/>
      <c r="CT42" s="669"/>
      <c r="CU42" s="669"/>
      <c r="CV42" s="669"/>
      <c r="CW42" s="669"/>
      <c r="CX42" s="669"/>
      <c r="CY42" s="670"/>
      <c r="CZ42" s="659">
        <v>9.1999999999999993</v>
      </c>
      <c r="DA42" s="671"/>
      <c r="DB42" s="671"/>
      <c r="DC42" s="672"/>
      <c r="DD42" s="662">
        <v>1425508</v>
      </c>
      <c r="DE42" s="669"/>
      <c r="DF42" s="669"/>
      <c r="DG42" s="669"/>
      <c r="DH42" s="669"/>
      <c r="DI42" s="669"/>
      <c r="DJ42" s="669"/>
      <c r="DK42" s="670"/>
      <c r="DL42" s="663"/>
      <c r="DM42" s="664"/>
      <c r="DN42" s="664"/>
      <c r="DO42" s="664"/>
      <c r="DP42" s="664"/>
      <c r="DQ42" s="664"/>
      <c r="DR42" s="664"/>
      <c r="DS42" s="664"/>
      <c r="DT42" s="664"/>
      <c r="DU42" s="664"/>
      <c r="DV42" s="665"/>
      <c r="DW42" s="666"/>
      <c r="DX42" s="667"/>
      <c r="DY42" s="667"/>
      <c r="DZ42" s="667"/>
      <c r="EA42" s="667"/>
      <c r="EB42" s="667"/>
      <c r="EC42" s="668"/>
    </row>
    <row r="43" spans="2:133" ht="11.25" customHeight="1" x14ac:dyDescent="0.2">
      <c r="B43" s="214" t="s">
        <v>359</v>
      </c>
      <c r="CD43" s="653" t="s">
        <v>360</v>
      </c>
      <c r="CE43" s="654"/>
      <c r="CF43" s="654"/>
      <c r="CG43" s="654"/>
      <c r="CH43" s="654"/>
      <c r="CI43" s="654"/>
      <c r="CJ43" s="654"/>
      <c r="CK43" s="654"/>
      <c r="CL43" s="654"/>
      <c r="CM43" s="654"/>
      <c r="CN43" s="654"/>
      <c r="CO43" s="654"/>
      <c r="CP43" s="654"/>
      <c r="CQ43" s="655"/>
      <c r="CR43" s="656">
        <v>788767</v>
      </c>
      <c r="CS43" s="669"/>
      <c r="CT43" s="669"/>
      <c r="CU43" s="669"/>
      <c r="CV43" s="669"/>
      <c r="CW43" s="669"/>
      <c r="CX43" s="669"/>
      <c r="CY43" s="670"/>
      <c r="CZ43" s="659">
        <v>0.5</v>
      </c>
      <c r="DA43" s="671"/>
      <c r="DB43" s="671"/>
      <c r="DC43" s="672"/>
      <c r="DD43" s="662">
        <v>642767</v>
      </c>
      <c r="DE43" s="669"/>
      <c r="DF43" s="669"/>
      <c r="DG43" s="669"/>
      <c r="DH43" s="669"/>
      <c r="DI43" s="669"/>
      <c r="DJ43" s="669"/>
      <c r="DK43" s="670"/>
      <c r="DL43" s="663"/>
      <c r="DM43" s="664"/>
      <c r="DN43" s="664"/>
      <c r="DO43" s="664"/>
      <c r="DP43" s="664"/>
      <c r="DQ43" s="664"/>
      <c r="DR43" s="664"/>
      <c r="DS43" s="664"/>
      <c r="DT43" s="664"/>
      <c r="DU43" s="664"/>
      <c r="DV43" s="665"/>
      <c r="DW43" s="666"/>
      <c r="DX43" s="667"/>
      <c r="DY43" s="667"/>
      <c r="DZ43" s="667"/>
      <c r="EA43" s="667"/>
      <c r="EB43" s="667"/>
      <c r="EC43" s="668"/>
    </row>
    <row r="44" spans="2:133" ht="11.25" customHeight="1" x14ac:dyDescent="0.2">
      <c r="B44" s="673" t="s">
        <v>361</v>
      </c>
      <c r="C44" s="673"/>
      <c r="D44" s="673"/>
      <c r="E44" s="673"/>
      <c r="F44" s="673"/>
      <c r="G44" s="673"/>
      <c r="H44" s="673"/>
      <c r="I44" s="673"/>
      <c r="J44" s="673"/>
      <c r="K44" s="673"/>
      <c r="L44" s="673"/>
      <c r="M44" s="673"/>
      <c r="N44" s="673"/>
      <c r="O44" s="673"/>
      <c r="P44" s="673"/>
      <c r="Q44" s="673"/>
      <c r="R44" s="673"/>
      <c r="S44" s="673"/>
      <c r="T44" s="673"/>
      <c r="U44" s="673"/>
      <c r="V44" s="673"/>
      <c r="W44" s="673"/>
      <c r="X44" s="673"/>
      <c r="Y44" s="673"/>
      <c r="Z44" s="673"/>
      <c r="AA44" s="673"/>
      <c r="AB44" s="673"/>
      <c r="AC44" s="673"/>
      <c r="AD44" s="673"/>
      <c r="AE44" s="673"/>
      <c r="AF44" s="673"/>
      <c r="AG44" s="673"/>
      <c r="AH44" s="673"/>
      <c r="AI44" s="673"/>
      <c r="AJ44" s="673"/>
      <c r="AK44" s="673"/>
      <c r="AL44" s="673"/>
      <c r="AM44" s="673"/>
      <c r="AN44" s="673"/>
      <c r="AO44" s="673"/>
      <c r="AP44" s="673"/>
      <c r="AQ44" s="673"/>
      <c r="AR44" s="673"/>
      <c r="AS44" s="673"/>
      <c r="AT44" s="673"/>
      <c r="AU44" s="673"/>
      <c r="AV44" s="673"/>
      <c r="AW44" s="673"/>
      <c r="AX44" s="673"/>
      <c r="AY44" s="673"/>
      <c r="AZ44" s="673"/>
      <c r="BA44" s="673"/>
      <c r="BB44" s="673"/>
      <c r="BC44" s="673"/>
      <c r="BD44" s="673"/>
      <c r="BE44" s="673"/>
      <c r="BF44" s="673"/>
      <c r="BG44" s="673"/>
      <c r="BH44" s="673"/>
      <c r="BI44" s="673"/>
      <c r="BJ44" s="673"/>
      <c r="BK44" s="673"/>
      <c r="BL44" s="673"/>
      <c r="BM44" s="673"/>
      <c r="BN44" s="673"/>
      <c r="BO44" s="673"/>
      <c r="BP44" s="673"/>
      <c r="BQ44" s="673"/>
      <c r="BR44" s="673"/>
      <c r="BS44" s="673"/>
      <c r="BT44" s="673"/>
      <c r="BU44" s="673"/>
      <c r="BV44" s="673"/>
      <c r="BW44" s="673"/>
      <c r="BX44" s="673"/>
      <c r="BY44" s="673"/>
      <c r="BZ44" s="673"/>
      <c r="CA44" s="673"/>
      <c r="CB44" s="673"/>
      <c r="CC44" s="674"/>
      <c r="CD44" s="675" t="s">
        <v>308</v>
      </c>
      <c r="CE44" s="676"/>
      <c r="CF44" s="653" t="s">
        <v>362</v>
      </c>
      <c r="CG44" s="654"/>
      <c r="CH44" s="654"/>
      <c r="CI44" s="654"/>
      <c r="CJ44" s="654"/>
      <c r="CK44" s="654"/>
      <c r="CL44" s="654"/>
      <c r="CM44" s="654"/>
      <c r="CN44" s="654"/>
      <c r="CO44" s="654"/>
      <c r="CP44" s="654"/>
      <c r="CQ44" s="655"/>
      <c r="CR44" s="656">
        <v>15942953</v>
      </c>
      <c r="CS44" s="657"/>
      <c r="CT44" s="657"/>
      <c r="CU44" s="657"/>
      <c r="CV44" s="657"/>
      <c r="CW44" s="657"/>
      <c r="CX44" s="657"/>
      <c r="CY44" s="658"/>
      <c r="CZ44" s="659">
        <v>9.1999999999999993</v>
      </c>
      <c r="DA44" s="660"/>
      <c r="DB44" s="660"/>
      <c r="DC44" s="661"/>
      <c r="DD44" s="662">
        <v>1403297</v>
      </c>
      <c r="DE44" s="657"/>
      <c r="DF44" s="657"/>
      <c r="DG44" s="657"/>
      <c r="DH44" s="657"/>
      <c r="DI44" s="657"/>
      <c r="DJ44" s="657"/>
      <c r="DK44" s="658"/>
      <c r="DL44" s="663"/>
      <c r="DM44" s="664"/>
      <c r="DN44" s="664"/>
      <c r="DO44" s="664"/>
      <c r="DP44" s="664"/>
      <c r="DQ44" s="664"/>
      <c r="DR44" s="664"/>
      <c r="DS44" s="664"/>
      <c r="DT44" s="664"/>
      <c r="DU44" s="664"/>
      <c r="DV44" s="665"/>
      <c r="DW44" s="666"/>
      <c r="DX44" s="667"/>
      <c r="DY44" s="667"/>
      <c r="DZ44" s="667"/>
      <c r="EA44" s="667"/>
      <c r="EB44" s="667"/>
      <c r="EC44" s="668"/>
    </row>
    <row r="45" spans="2:133" ht="11.25" customHeight="1" x14ac:dyDescent="0.2">
      <c r="B45" s="673" t="s">
        <v>363</v>
      </c>
      <c r="C45" s="673"/>
      <c r="D45" s="673"/>
      <c r="E45" s="673"/>
      <c r="F45" s="673"/>
      <c r="G45" s="673"/>
      <c r="H45" s="673"/>
      <c r="I45" s="673"/>
      <c r="J45" s="673"/>
      <c r="K45" s="673"/>
      <c r="L45" s="673"/>
      <c r="M45" s="673"/>
      <c r="N45" s="673"/>
      <c r="O45" s="673"/>
      <c r="P45" s="673"/>
      <c r="Q45" s="673"/>
      <c r="R45" s="673"/>
      <c r="S45" s="673"/>
      <c r="T45" s="673"/>
      <c r="U45" s="673"/>
      <c r="V45" s="673"/>
      <c r="W45" s="673"/>
      <c r="X45" s="673"/>
      <c r="Y45" s="673"/>
      <c r="Z45" s="673"/>
      <c r="AA45" s="673"/>
      <c r="AB45" s="673"/>
      <c r="AC45" s="673"/>
      <c r="AD45" s="673"/>
      <c r="AE45" s="673"/>
      <c r="AF45" s="673"/>
      <c r="AG45" s="673"/>
      <c r="AH45" s="673"/>
      <c r="AI45" s="673"/>
      <c r="AJ45" s="673"/>
      <c r="AK45" s="673"/>
      <c r="AL45" s="673"/>
      <c r="AM45" s="673"/>
      <c r="AN45" s="673"/>
      <c r="AO45" s="673"/>
      <c r="AP45" s="673"/>
      <c r="AQ45" s="673"/>
      <c r="AR45" s="673"/>
      <c r="AS45" s="673"/>
      <c r="AT45" s="673"/>
      <c r="AU45" s="673"/>
      <c r="AV45" s="673"/>
      <c r="AW45" s="673"/>
      <c r="AX45" s="673"/>
      <c r="AY45" s="673"/>
      <c r="AZ45" s="673"/>
      <c r="BA45" s="673"/>
      <c r="BB45" s="673"/>
      <c r="BC45" s="673"/>
      <c r="BD45" s="673"/>
      <c r="BE45" s="673"/>
      <c r="BF45" s="673"/>
      <c r="BG45" s="673"/>
      <c r="BH45" s="673"/>
      <c r="BI45" s="673"/>
      <c r="BJ45" s="673"/>
      <c r="BK45" s="673"/>
      <c r="BL45" s="673"/>
      <c r="BM45" s="673"/>
      <c r="BN45" s="673"/>
      <c r="BO45" s="673"/>
      <c r="BP45" s="673"/>
      <c r="BQ45" s="673"/>
      <c r="BR45" s="673"/>
      <c r="BS45" s="673"/>
      <c r="BT45" s="673"/>
      <c r="BU45" s="673"/>
      <c r="BV45" s="673"/>
      <c r="BW45" s="673"/>
      <c r="BX45" s="673"/>
      <c r="BY45" s="673"/>
      <c r="BZ45" s="673"/>
      <c r="CA45" s="673"/>
      <c r="CB45" s="673"/>
      <c r="CC45" s="674"/>
      <c r="CD45" s="677"/>
      <c r="CE45" s="678"/>
      <c r="CF45" s="653" t="s">
        <v>364</v>
      </c>
      <c r="CG45" s="654"/>
      <c r="CH45" s="654"/>
      <c r="CI45" s="654"/>
      <c r="CJ45" s="654"/>
      <c r="CK45" s="654"/>
      <c r="CL45" s="654"/>
      <c r="CM45" s="654"/>
      <c r="CN45" s="654"/>
      <c r="CO45" s="654"/>
      <c r="CP45" s="654"/>
      <c r="CQ45" s="655"/>
      <c r="CR45" s="656">
        <v>6580403</v>
      </c>
      <c r="CS45" s="669"/>
      <c r="CT45" s="669"/>
      <c r="CU45" s="669"/>
      <c r="CV45" s="669"/>
      <c r="CW45" s="669"/>
      <c r="CX45" s="669"/>
      <c r="CY45" s="670"/>
      <c r="CZ45" s="659">
        <v>3.8</v>
      </c>
      <c r="DA45" s="671"/>
      <c r="DB45" s="671"/>
      <c r="DC45" s="672"/>
      <c r="DD45" s="662">
        <v>271990</v>
      </c>
      <c r="DE45" s="669"/>
      <c r="DF45" s="669"/>
      <c r="DG45" s="669"/>
      <c r="DH45" s="669"/>
      <c r="DI45" s="669"/>
      <c r="DJ45" s="669"/>
      <c r="DK45" s="670"/>
      <c r="DL45" s="663"/>
      <c r="DM45" s="664"/>
      <c r="DN45" s="664"/>
      <c r="DO45" s="664"/>
      <c r="DP45" s="664"/>
      <c r="DQ45" s="664"/>
      <c r="DR45" s="664"/>
      <c r="DS45" s="664"/>
      <c r="DT45" s="664"/>
      <c r="DU45" s="664"/>
      <c r="DV45" s="665"/>
      <c r="DW45" s="666"/>
      <c r="DX45" s="667"/>
      <c r="DY45" s="667"/>
      <c r="DZ45" s="667"/>
      <c r="EA45" s="667"/>
      <c r="EB45" s="667"/>
      <c r="EC45" s="668"/>
    </row>
    <row r="46" spans="2:133" ht="11.25" customHeight="1" x14ac:dyDescent="0.2">
      <c r="B46" s="225"/>
      <c r="CD46" s="677"/>
      <c r="CE46" s="678"/>
      <c r="CF46" s="653" t="s">
        <v>365</v>
      </c>
      <c r="CG46" s="654"/>
      <c r="CH46" s="654"/>
      <c r="CI46" s="654"/>
      <c r="CJ46" s="654"/>
      <c r="CK46" s="654"/>
      <c r="CL46" s="654"/>
      <c r="CM46" s="654"/>
      <c r="CN46" s="654"/>
      <c r="CO46" s="654"/>
      <c r="CP46" s="654"/>
      <c r="CQ46" s="655"/>
      <c r="CR46" s="656">
        <v>8931709</v>
      </c>
      <c r="CS46" s="657"/>
      <c r="CT46" s="657"/>
      <c r="CU46" s="657"/>
      <c r="CV46" s="657"/>
      <c r="CW46" s="657"/>
      <c r="CX46" s="657"/>
      <c r="CY46" s="658"/>
      <c r="CZ46" s="659">
        <v>5.2</v>
      </c>
      <c r="DA46" s="660"/>
      <c r="DB46" s="660"/>
      <c r="DC46" s="661"/>
      <c r="DD46" s="662">
        <v>1107966</v>
      </c>
      <c r="DE46" s="657"/>
      <c r="DF46" s="657"/>
      <c r="DG46" s="657"/>
      <c r="DH46" s="657"/>
      <c r="DI46" s="657"/>
      <c r="DJ46" s="657"/>
      <c r="DK46" s="658"/>
      <c r="DL46" s="663"/>
      <c r="DM46" s="664"/>
      <c r="DN46" s="664"/>
      <c r="DO46" s="664"/>
      <c r="DP46" s="664"/>
      <c r="DQ46" s="664"/>
      <c r="DR46" s="664"/>
      <c r="DS46" s="664"/>
      <c r="DT46" s="664"/>
      <c r="DU46" s="664"/>
      <c r="DV46" s="665"/>
      <c r="DW46" s="666"/>
      <c r="DX46" s="667"/>
      <c r="DY46" s="667"/>
      <c r="DZ46" s="667"/>
      <c r="EA46" s="667"/>
      <c r="EB46" s="667"/>
      <c r="EC46" s="668"/>
    </row>
    <row r="47" spans="2:133" ht="11.25" customHeight="1" x14ac:dyDescent="0.2">
      <c r="B47" s="225"/>
      <c r="CD47" s="677"/>
      <c r="CE47" s="678"/>
      <c r="CF47" s="653" t="s">
        <v>366</v>
      </c>
      <c r="CG47" s="654"/>
      <c r="CH47" s="654"/>
      <c r="CI47" s="654"/>
      <c r="CJ47" s="654"/>
      <c r="CK47" s="654"/>
      <c r="CL47" s="654"/>
      <c r="CM47" s="654"/>
      <c r="CN47" s="654"/>
      <c r="CO47" s="654"/>
      <c r="CP47" s="654"/>
      <c r="CQ47" s="655"/>
      <c r="CR47" s="656">
        <v>22211</v>
      </c>
      <c r="CS47" s="669"/>
      <c r="CT47" s="669"/>
      <c r="CU47" s="669"/>
      <c r="CV47" s="669"/>
      <c r="CW47" s="669"/>
      <c r="CX47" s="669"/>
      <c r="CY47" s="670"/>
      <c r="CZ47" s="659">
        <v>0</v>
      </c>
      <c r="DA47" s="671"/>
      <c r="DB47" s="671"/>
      <c r="DC47" s="672"/>
      <c r="DD47" s="662">
        <v>22211</v>
      </c>
      <c r="DE47" s="669"/>
      <c r="DF47" s="669"/>
      <c r="DG47" s="669"/>
      <c r="DH47" s="669"/>
      <c r="DI47" s="669"/>
      <c r="DJ47" s="669"/>
      <c r="DK47" s="670"/>
      <c r="DL47" s="663"/>
      <c r="DM47" s="664"/>
      <c r="DN47" s="664"/>
      <c r="DO47" s="664"/>
      <c r="DP47" s="664"/>
      <c r="DQ47" s="664"/>
      <c r="DR47" s="664"/>
      <c r="DS47" s="664"/>
      <c r="DT47" s="664"/>
      <c r="DU47" s="664"/>
      <c r="DV47" s="665"/>
      <c r="DW47" s="666"/>
      <c r="DX47" s="667"/>
      <c r="DY47" s="667"/>
      <c r="DZ47" s="667"/>
      <c r="EA47" s="667"/>
      <c r="EB47" s="667"/>
      <c r="EC47" s="668"/>
    </row>
    <row r="48" spans="2:133" ht="11" x14ac:dyDescent="0.2">
      <c r="B48" s="225"/>
      <c r="CD48" s="679"/>
      <c r="CE48" s="680"/>
      <c r="CF48" s="653" t="s">
        <v>367</v>
      </c>
      <c r="CG48" s="654"/>
      <c r="CH48" s="654"/>
      <c r="CI48" s="654"/>
      <c r="CJ48" s="654"/>
      <c r="CK48" s="654"/>
      <c r="CL48" s="654"/>
      <c r="CM48" s="654"/>
      <c r="CN48" s="654"/>
      <c r="CO48" s="654"/>
      <c r="CP48" s="654"/>
      <c r="CQ48" s="655"/>
      <c r="CR48" s="656" t="s">
        <v>238</v>
      </c>
      <c r="CS48" s="657"/>
      <c r="CT48" s="657"/>
      <c r="CU48" s="657"/>
      <c r="CV48" s="657"/>
      <c r="CW48" s="657"/>
      <c r="CX48" s="657"/>
      <c r="CY48" s="658"/>
      <c r="CZ48" s="659" t="s">
        <v>181</v>
      </c>
      <c r="DA48" s="660"/>
      <c r="DB48" s="660"/>
      <c r="DC48" s="661"/>
      <c r="DD48" s="662" t="s">
        <v>238</v>
      </c>
      <c r="DE48" s="657"/>
      <c r="DF48" s="657"/>
      <c r="DG48" s="657"/>
      <c r="DH48" s="657"/>
      <c r="DI48" s="657"/>
      <c r="DJ48" s="657"/>
      <c r="DK48" s="658"/>
      <c r="DL48" s="663"/>
      <c r="DM48" s="664"/>
      <c r="DN48" s="664"/>
      <c r="DO48" s="664"/>
      <c r="DP48" s="664"/>
      <c r="DQ48" s="664"/>
      <c r="DR48" s="664"/>
      <c r="DS48" s="664"/>
      <c r="DT48" s="664"/>
      <c r="DU48" s="664"/>
      <c r="DV48" s="665"/>
      <c r="DW48" s="666"/>
      <c r="DX48" s="667"/>
      <c r="DY48" s="667"/>
      <c r="DZ48" s="667"/>
      <c r="EA48" s="667"/>
      <c r="EB48" s="667"/>
      <c r="EC48" s="668"/>
    </row>
    <row r="49" spans="2:133" ht="11.25" customHeight="1" x14ac:dyDescent="0.2">
      <c r="B49" s="225"/>
      <c r="CD49" s="637" t="s">
        <v>368</v>
      </c>
      <c r="CE49" s="638"/>
      <c r="CF49" s="638"/>
      <c r="CG49" s="638"/>
      <c r="CH49" s="638"/>
      <c r="CI49" s="638"/>
      <c r="CJ49" s="638"/>
      <c r="CK49" s="638"/>
      <c r="CL49" s="638"/>
      <c r="CM49" s="638"/>
      <c r="CN49" s="638"/>
      <c r="CO49" s="638"/>
      <c r="CP49" s="638"/>
      <c r="CQ49" s="639"/>
      <c r="CR49" s="640">
        <v>173275811</v>
      </c>
      <c r="CS49" s="641"/>
      <c r="CT49" s="641"/>
      <c r="CU49" s="641"/>
      <c r="CV49" s="641"/>
      <c r="CW49" s="641"/>
      <c r="CX49" s="641"/>
      <c r="CY49" s="642"/>
      <c r="CZ49" s="643">
        <v>100</v>
      </c>
      <c r="DA49" s="644"/>
      <c r="DB49" s="644"/>
      <c r="DC49" s="645"/>
      <c r="DD49" s="646">
        <v>106025884</v>
      </c>
      <c r="DE49" s="641"/>
      <c r="DF49" s="641"/>
      <c r="DG49" s="641"/>
      <c r="DH49" s="641"/>
      <c r="DI49" s="641"/>
      <c r="DJ49" s="641"/>
      <c r="DK49" s="642"/>
      <c r="DL49" s="647"/>
      <c r="DM49" s="648"/>
      <c r="DN49" s="648"/>
      <c r="DO49" s="648"/>
      <c r="DP49" s="648"/>
      <c r="DQ49" s="648"/>
      <c r="DR49" s="648"/>
      <c r="DS49" s="648"/>
      <c r="DT49" s="648"/>
      <c r="DU49" s="648"/>
      <c r="DV49" s="649"/>
      <c r="DW49" s="650"/>
      <c r="DX49" s="651"/>
      <c r="DY49" s="651"/>
      <c r="DZ49" s="651"/>
      <c r="EA49" s="651"/>
      <c r="EB49" s="651"/>
      <c r="EC49" s="652"/>
    </row>
  </sheetData>
  <sheetProtection algorithmName="SHA-512" hashValue="YC7H/i6W3BdB/B9W7YFZTZQ1gsAFndSDB8BwvPqJ5jC2JrIGC8hLLTLMp04cemhDoQS3B71MUPDnJ1kcE24cXA==" saltValue="vp9N6+E6YFu6u9VTanjlmA=="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DL25:DV25"/>
    <mergeCell ref="DW27:EC27"/>
    <mergeCell ref="DW26:EC26"/>
    <mergeCell ref="BS26:CB26"/>
    <mergeCell ref="CD26:CQ26"/>
    <mergeCell ref="CR26:CY26"/>
    <mergeCell ref="CZ26:DC26"/>
    <mergeCell ref="DD26:DK26"/>
    <mergeCell ref="DL26:DV26"/>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AD29:AK29"/>
    <mergeCell ref="AL29:AO29"/>
    <mergeCell ref="AP29:BF29"/>
    <mergeCell ref="BG29:BN29"/>
    <mergeCell ref="BG28:BN28"/>
    <mergeCell ref="BO28:BR28"/>
    <mergeCell ref="Z32:AC32"/>
    <mergeCell ref="AD32:AK32"/>
    <mergeCell ref="AL32:AO32"/>
    <mergeCell ref="AD31:AK31"/>
    <mergeCell ref="AL31:AO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Normal="100" zoomScaleSheetLayoutView="70" workbookViewId="0"/>
  </sheetViews>
  <sheetFormatPr defaultColWidth="0" defaultRowHeight="13" zeroHeight="1" x14ac:dyDescent="0.2"/>
  <cols>
    <col min="1" max="130" width="2.81640625" style="231" customWidth="1"/>
    <col min="131" max="131" width="1.6328125" style="231" customWidth="1"/>
    <col min="132" max="16384" width="9" style="231" hidden="1"/>
  </cols>
  <sheetData>
    <row r="1" spans="1:131" ht="11.25" customHeight="1" thickBot="1" x14ac:dyDescent="0.25">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5">
      <c r="A2" s="1127" t="s">
        <v>369</v>
      </c>
      <c r="B2" s="1127"/>
      <c r="C2" s="1127"/>
      <c r="D2" s="1127"/>
      <c r="E2" s="1127"/>
      <c r="F2" s="1127"/>
      <c r="G2" s="1127"/>
      <c r="H2" s="1127"/>
      <c r="I2" s="1127"/>
      <c r="J2" s="1127"/>
      <c r="K2" s="1127"/>
      <c r="L2" s="1127"/>
      <c r="M2" s="1127"/>
      <c r="N2" s="1127"/>
      <c r="O2" s="1127"/>
      <c r="P2" s="1127"/>
      <c r="Q2" s="1127"/>
      <c r="R2" s="1127"/>
      <c r="S2" s="1127"/>
      <c r="T2" s="1127"/>
      <c r="U2" s="1127"/>
      <c r="V2" s="1127"/>
      <c r="W2" s="1127"/>
      <c r="X2" s="1127"/>
      <c r="Y2" s="1127"/>
      <c r="Z2" s="1127"/>
      <c r="AA2" s="1127"/>
      <c r="AB2" s="1127"/>
      <c r="AC2" s="1127"/>
      <c r="AD2" s="1127"/>
      <c r="AE2" s="1127"/>
      <c r="AF2" s="1127"/>
      <c r="AG2" s="1127"/>
      <c r="AH2" s="1127"/>
      <c r="AI2" s="1127"/>
      <c r="AJ2" s="1127"/>
      <c r="AK2" s="1127"/>
      <c r="AL2" s="1127"/>
      <c r="AM2" s="1127"/>
      <c r="AN2" s="1127"/>
      <c r="AO2" s="1127"/>
      <c r="AP2" s="1127"/>
      <c r="AQ2" s="1127"/>
      <c r="AR2" s="1127"/>
      <c r="AS2" s="1127"/>
      <c r="AT2" s="1127"/>
      <c r="AU2" s="1127"/>
      <c r="AV2" s="1127"/>
      <c r="AW2" s="1127"/>
      <c r="AX2" s="1127"/>
      <c r="AY2" s="1127"/>
      <c r="AZ2" s="1127"/>
      <c r="BA2" s="1127"/>
      <c r="BB2" s="1127"/>
      <c r="BC2" s="1127"/>
      <c r="BD2" s="1127"/>
      <c r="BE2" s="1127"/>
      <c r="BF2" s="1127"/>
      <c r="BG2" s="1127"/>
      <c r="BH2" s="1127"/>
      <c r="BI2" s="1127"/>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1128" t="s">
        <v>370</v>
      </c>
      <c r="DK2" s="1129"/>
      <c r="DL2" s="1129"/>
      <c r="DM2" s="1129"/>
      <c r="DN2" s="1129"/>
      <c r="DO2" s="1130"/>
      <c r="DP2" s="228"/>
      <c r="DQ2" s="1128" t="s">
        <v>371</v>
      </c>
      <c r="DR2" s="1129"/>
      <c r="DS2" s="1129"/>
      <c r="DT2" s="1129"/>
      <c r="DU2" s="1129"/>
      <c r="DV2" s="1129"/>
      <c r="DW2" s="1129"/>
      <c r="DX2" s="1129"/>
      <c r="DY2" s="1129"/>
      <c r="DZ2" s="1130"/>
      <c r="EA2" s="230"/>
    </row>
    <row r="3" spans="1:131" ht="11.25" customHeight="1" x14ac:dyDescent="0.2">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5">
      <c r="A4" s="1093" t="s">
        <v>372</v>
      </c>
      <c r="B4" s="1093"/>
      <c r="C4" s="1093"/>
      <c r="D4" s="1093"/>
      <c r="E4" s="1093"/>
      <c r="F4" s="1093"/>
      <c r="G4" s="1093"/>
      <c r="H4" s="1093"/>
      <c r="I4" s="1093"/>
      <c r="J4" s="1093"/>
      <c r="K4" s="1093"/>
      <c r="L4" s="1093"/>
      <c r="M4" s="1093"/>
      <c r="N4" s="1093"/>
      <c r="O4" s="1093"/>
      <c r="P4" s="1093"/>
      <c r="Q4" s="1093"/>
      <c r="R4" s="1093"/>
      <c r="S4" s="1093"/>
      <c r="T4" s="1093"/>
      <c r="U4" s="1093"/>
      <c r="V4" s="1093"/>
      <c r="W4" s="1093"/>
      <c r="X4" s="1093"/>
      <c r="Y4" s="1093"/>
      <c r="Z4" s="1093"/>
      <c r="AA4" s="1093"/>
      <c r="AB4" s="1093"/>
      <c r="AC4" s="1093"/>
      <c r="AD4" s="1093"/>
      <c r="AE4" s="1093"/>
      <c r="AF4" s="1093"/>
      <c r="AG4" s="1093"/>
      <c r="AH4" s="1093"/>
      <c r="AI4" s="1093"/>
      <c r="AJ4" s="1093"/>
      <c r="AK4" s="1093"/>
      <c r="AL4" s="1093"/>
      <c r="AM4" s="1093"/>
      <c r="AN4" s="1093"/>
      <c r="AO4" s="1093"/>
      <c r="AP4" s="1093"/>
      <c r="AQ4" s="1093"/>
      <c r="AR4" s="1093"/>
      <c r="AS4" s="1093"/>
      <c r="AT4" s="1093"/>
      <c r="AU4" s="1093"/>
      <c r="AV4" s="1093"/>
      <c r="AW4" s="1093"/>
      <c r="AX4" s="1093"/>
      <c r="AY4" s="1093"/>
      <c r="AZ4" s="232"/>
      <c r="BA4" s="232"/>
      <c r="BB4" s="232"/>
      <c r="BC4" s="232"/>
      <c r="BD4" s="232"/>
      <c r="BE4" s="233"/>
      <c r="BF4" s="233"/>
      <c r="BG4" s="233"/>
      <c r="BH4" s="233"/>
      <c r="BI4" s="233"/>
      <c r="BJ4" s="233"/>
      <c r="BK4" s="233"/>
      <c r="BL4" s="233"/>
      <c r="BM4" s="233"/>
      <c r="BN4" s="233"/>
      <c r="BO4" s="233"/>
      <c r="BP4" s="233"/>
      <c r="BQ4" s="765" t="s">
        <v>373</v>
      </c>
      <c r="BR4" s="765"/>
      <c r="BS4" s="765"/>
      <c r="BT4" s="765"/>
      <c r="BU4" s="765"/>
      <c r="BV4" s="765"/>
      <c r="BW4" s="765"/>
      <c r="BX4" s="765"/>
      <c r="BY4" s="765"/>
      <c r="BZ4" s="765"/>
      <c r="CA4" s="765"/>
      <c r="CB4" s="765"/>
      <c r="CC4" s="765"/>
      <c r="CD4" s="765"/>
      <c r="CE4" s="765"/>
      <c r="CF4" s="765"/>
      <c r="CG4" s="765"/>
      <c r="CH4" s="765"/>
      <c r="CI4" s="765"/>
      <c r="CJ4" s="765"/>
      <c r="CK4" s="765"/>
      <c r="CL4" s="765"/>
      <c r="CM4" s="765"/>
      <c r="CN4" s="765"/>
      <c r="CO4" s="765"/>
      <c r="CP4" s="765"/>
      <c r="CQ4" s="765"/>
      <c r="CR4" s="765"/>
      <c r="CS4" s="765"/>
      <c r="CT4" s="765"/>
      <c r="CU4" s="765"/>
      <c r="CV4" s="765"/>
      <c r="CW4" s="765"/>
      <c r="CX4" s="765"/>
      <c r="CY4" s="765"/>
      <c r="CZ4" s="765"/>
      <c r="DA4" s="765"/>
      <c r="DB4" s="765"/>
      <c r="DC4" s="765"/>
      <c r="DD4" s="765"/>
      <c r="DE4" s="765"/>
      <c r="DF4" s="765"/>
      <c r="DG4" s="765"/>
      <c r="DH4" s="765"/>
      <c r="DI4" s="765"/>
      <c r="DJ4" s="765"/>
      <c r="DK4" s="765"/>
      <c r="DL4" s="765"/>
      <c r="DM4" s="765"/>
      <c r="DN4" s="765"/>
      <c r="DO4" s="765"/>
      <c r="DP4" s="765"/>
      <c r="DQ4" s="765"/>
      <c r="DR4" s="765"/>
      <c r="DS4" s="765"/>
      <c r="DT4" s="765"/>
      <c r="DU4" s="765"/>
      <c r="DV4" s="765"/>
      <c r="DW4" s="765"/>
      <c r="DX4" s="765"/>
      <c r="DY4" s="765"/>
      <c r="DZ4" s="765"/>
      <c r="EA4" s="234"/>
    </row>
    <row r="5" spans="1:131" s="235" customFormat="1" ht="26.25" customHeight="1" x14ac:dyDescent="0.2">
      <c r="A5" s="1030" t="s">
        <v>374</v>
      </c>
      <c r="B5" s="1031"/>
      <c r="C5" s="1031"/>
      <c r="D5" s="1031"/>
      <c r="E5" s="1031"/>
      <c r="F5" s="1031"/>
      <c r="G5" s="1031"/>
      <c r="H5" s="1031"/>
      <c r="I5" s="1031"/>
      <c r="J5" s="1031"/>
      <c r="K5" s="1031"/>
      <c r="L5" s="1031"/>
      <c r="M5" s="1031"/>
      <c r="N5" s="1031"/>
      <c r="O5" s="1031"/>
      <c r="P5" s="1032"/>
      <c r="Q5" s="1036" t="s">
        <v>375</v>
      </c>
      <c r="R5" s="1037"/>
      <c r="S5" s="1037"/>
      <c r="T5" s="1037"/>
      <c r="U5" s="1038"/>
      <c r="V5" s="1036" t="s">
        <v>376</v>
      </c>
      <c r="W5" s="1037"/>
      <c r="X5" s="1037"/>
      <c r="Y5" s="1037"/>
      <c r="Z5" s="1038"/>
      <c r="AA5" s="1036" t="s">
        <v>377</v>
      </c>
      <c r="AB5" s="1037"/>
      <c r="AC5" s="1037"/>
      <c r="AD5" s="1037"/>
      <c r="AE5" s="1037"/>
      <c r="AF5" s="1131" t="s">
        <v>378</v>
      </c>
      <c r="AG5" s="1037"/>
      <c r="AH5" s="1037"/>
      <c r="AI5" s="1037"/>
      <c r="AJ5" s="1050"/>
      <c r="AK5" s="1037" t="s">
        <v>379</v>
      </c>
      <c r="AL5" s="1037"/>
      <c r="AM5" s="1037"/>
      <c r="AN5" s="1037"/>
      <c r="AO5" s="1038"/>
      <c r="AP5" s="1036" t="s">
        <v>380</v>
      </c>
      <c r="AQ5" s="1037"/>
      <c r="AR5" s="1037"/>
      <c r="AS5" s="1037"/>
      <c r="AT5" s="1038"/>
      <c r="AU5" s="1036" t="s">
        <v>381</v>
      </c>
      <c r="AV5" s="1037"/>
      <c r="AW5" s="1037"/>
      <c r="AX5" s="1037"/>
      <c r="AY5" s="1050"/>
      <c r="AZ5" s="232"/>
      <c r="BA5" s="232"/>
      <c r="BB5" s="232"/>
      <c r="BC5" s="232"/>
      <c r="BD5" s="232"/>
      <c r="BE5" s="233"/>
      <c r="BF5" s="233"/>
      <c r="BG5" s="233"/>
      <c r="BH5" s="233"/>
      <c r="BI5" s="233"/>
      <c r="BJ5" s="233"/>
      <c r="BK5" s="233"/>
      <c r="BL5" s="233"/>
      <c r="BM5" s="233"/>
      <c r="BN5" s="233"/>
      <c r="BO5" s="233"/>
      <c r="BP5" s="233"/>
      <c r="BQ5" s="1030" t="s">
        <v>382</v>
      </c>
      <c r="BR5" s="1031"/>
      <c r="BS5" s="1031"/>
      <c r="BT5" s="1031"/>
      <c r="BU5" s="1031"/>
      <c r="BV5" s="1031"/>
      <c r="BW5" s="1031"/>
      <c r="BX5" s="1031"/>
      <c r="BY5" s="1031"/>
      <c r="BZ5" s="1031"/>
      <c r="CA5" s="1031"/>
      <c r="CB5" s="1031"/>
      <c r="CC5" s="1031"/>
      <c r="CD5" s="1031"/>
      <c r="CE5" s="1031"/>
      <c r="CF5" s="1031"/>
      <c r="CG5" s="1032"/>
      <c r="CH5" s="1036" t="s">
        <v>383</v>
      </c>
      <c r="CI5" s="1037"/>
      <c r="CJ5" s="1037"/>
      <c r="CK5" s="1037"/>
      <c r="CL5" s="1038"/>
      <c r="CM5" s="1036" t="s">
        <v>384</v>
      </c>
      <c r="CN5" s="1037"/>
      <c r="CO5" s="1037"/>
      <c r="CP5" s="1037"/>
      <c r="CQ5" s="1038"/>
      <c r="CR5" s="1036" t="s">
        <v>385</v>
      </c>
      <c r="CS5" s="1037"/>
      <c r="CT5" s="1037"/>
      <c r="CU5" s="1037"/>
      <c r="CV5" s="1038"/>
      <c r="CW5" s="1036" t="s">
        <v>386</v>
      </c>
      <c r="CX5" s="1037"/>
      <c r="CY5" s="1037"/>
      <c r="CZ5" s="1037"/>
      <c r="DA5" s="1038"/>
      <c r="DB5" s="1036" t="s">
        <v>387</v>
      </c>
      <c r="DC5" s="1037"/>
      <c r="DD5" s="1037"/>
      <c r="DE5" s="1037"/>
      <c r="DF5" s="1038"/>
      <c r="DG5" s="1121" t="s">
        <v>388</v>
      </c>
      <c r="DH5" s="1122"/>
      <c r="DI5" s="1122"/>
      <c r="DJ5" s="1122"/>
      <c r="DK5" s="1123"/>
      <c r="DL5" s="1121" t="s">
        <v>389</v>
      </c>
      <c r="DM5" s="1122"/>
      <c r="DN5" s="1122"/>
      <c r="DO5" s="1122"/>
      <c r="DP5" s="1123"/>
      <c r="DQ5" s="1036" t="s">
        <v>390</v>
      </c>
      <c r="DR5" s="1037"/>
      <c r="DS5" s="1037"/>
      <c r="DT5" s="1037"/>
      <c r="DU5" s="1038"/>
      <c r="DV5" s="1036" t="s">
        <v>381</v>
      </c>
      <c r="DW5" s="1037"/>
      <c r="DX5" s="1037"/>
      <c r="DY5" s="1037"/>
      <c r="DZ5" s="1050"/>
      <c r="EA5" s="234"/>
    </row>
    <row r="6" spans="1:131" s="235" customFormat="1" ht="26.25" customHeight="1" thickBot="1" x14ac:dyDescent="0.25">
      <c r="A6" s="1033"/>
      <c r="B6" s="1034"/>
      <c r="C6" s="1034"/>
      <c r="D6" s="1034"/>
      <c r="E6" s="1034"/>
      <c r="F6" s="1034"/>
      <c r="G6" s="1034"/>
      <c r="H6" s="1034"/>
      <c r="I6" s="1034"/>
      <c r="J6" s="1034"/>
      <c r="K6" s="1034"/>
      <c r="L6" s="1034"/>
      <c r="M6" s="1034"/>
      <c r="N6" s="1034"/>
      <c r="O6" s="1034"/>
      <c r="P6" s="1035"/>
      <c r="Q6" s="1039"/>
      <c r="R6" s="1040"/>
      <c r="S6" s="1040"/>
      <c r="T6" s="1040"/>
      <c r="U6" s="1041"/>
      <c r="V6" s="1039"/>
      <c r="W6" s="1040"/>
      <c r="X6" s="1040"/>
      <c r="Y6" s="1040"/>
      <c r="Z6" s="1041"/>
      <c r="AA6" s="1039"/>
      <c r="AB6" s="1040"/>
      <c r="AC6" s="1040"/>
      <c r="AD6" s="1040"/>
      <c r="AE6" s="1040"/>
      <c r="AF6" s="1132"/>
      <c r="AG6" s="1040"/>
      <c r="AH6" s="1040"/>
      <c r="AI6" s="1040"/>
      <c r="AJ6" s="1051"/>
      <c r="AK6" s="1040"/>
      <c r="AL6" s="1040"/>
      <c r="AM6" s="1040"/>
      <c r="AN6" s="1040"/>
      <c r="AO6" s="1041"/>
      <c r="AP6" s="1039"/>
      <c r="AQ6" s="1040"/>
      <c r="AR6" s="1040"/>
      <c r="AS6" s="1040"/>
      <c r="AT6" s="1041"/>
      <c r="AU6" s="1039"/>
      <c r="AV6" s="1040"/>
      <c r="AW6" s="1040"/>
      <c r="AX6" s="1040"/>
      <c r="AY6" s="1051"/>
      <c r="AZ6" s="232"/>
      <c r="BA6" s="232"/>
      <c r="BB6" s="232"/>
      <c r="BC6" s="232"/>
      <c r="BD6" s="232"/>
      <c r="BE6" s="233"/>
      <c r="BF6" s="233"/>
      <c r="BG6" s="233"/>
      <c r="BH6" s="233"/>
      <c r="BI6" s="233"/>
      <c r="BJ6" s="233"/>
      <c r="BK6" s="233"/>
      <c r="BL6" s="233"/>
      <c r="BM6" s="233"/>
      <c r="BN6" s="233"/>
      <c r="BO6" s="233"/>
      <c r="BP6" s="233"/>
      <c r="BQ6" s="1033"/>
      <c r="BR6" s="1034"/>
      <c r="BS6" s="1034"/>
      <c r="BT6" s="1034"/>
      <c r="BU6" s="1034"/>
      <c r="BV6" s="1034"/>
      <c r="BW6" s="1034"/>
      <c r="BX6" s="1034"/>
      <c r="BY6" s="1034"/>
      <c r="BZ6" s="1034"/>
      <c r="CA6" s="1034"/>
      <c r="CB6" s="1034"/>
      <c r="CC6" s="1034"/>
      <c r="CD6" s="1034"/>
      <c r="CE6" s="1034"/>
      <c r="CF6" s="1034"/>
      <c r="CG6" s="1035"/>
      <c r="CH6" s="1039"/>
      <c r="CI6" s="1040"/>
      <c r="CJ6" s="1040"/>
      <c r="CK6" s="1040"/>
      <c r="CL6" s="1041"/>
      <c r="CM6" s="1039"/>
      <c r="CN6" s="1040"/>
      <c r="CO6" s="1040"/>
      <c r="CP6" s="1040"/>
      <c r="CQ6" s="1041"/>
      <c r="CR6" s="1039"/>
      <c r="CS6" s="1040"/>
      <c r="CT6" s="1040"/>
      <c r="CU6" s="1040"/>
      <c r="CV6" s="1041"/>
      <c r="CW6" s="1039"/>
      <c r="CX6" s="1040"/>
      <c r="CY6" s="1040"/>
      <c r="CZ6" s="1040"/>
      <c r="DA6" s="1041"/>
      <c r="DB6" s="1039"/>
      <c r="DC6" s="1040"/>
      <c r="DD6" s="1040"/>
      <c r="DE6" s="1040"/>
      <c r="DF6" s="1041"/>
      <c r="DG6" s="1124"/>
      <c r="DH6" s="1125"/>
      <c r="DI6" s="1125"/>
      <c r="DJ6" s="1125"/>
      <c r="DK6" s="1126"/>
      <c r="DL6" s="1124"/>
      <c r="DM6" s="1125"/>
      <c r="DN6" s="1125"/>
      <c r="DO6" s="1125"/>
      <c r="DP6" s="1126"/>
      <c r="DQ6" s="1039"/>
      <c r="DR6" s="1040"/>
      <c r="DS6" s="1040"/>
      <c r="DT6" s="1040"/>
      <c r="DU6" s="1041"/>
      <c r="DV6" s="1039"/>
      <c r="DW6" s="1040"/>
      <c r="DX6" s="1040"/>
      <c r="DY6" s="1040"/>
      <c r="DZ6" s="1051"/>
      <c r="EA6" s="234"/>
    </row>
    <row r="7" spans="1:131" s="235" customFormat="1" ht="26.25" customHeight="1" thickTop="1" x14ac:dyDescent="0.2">
      <c r="A7" s="236">
        <v>1</v>
      </c>
      <c r="B7" s="1081" t="s">
        <v>391</v>
      </c>
      <c r="C7" s="1082"/>
      <c r="D7" s="1082"/>
      <c r="E7" s="1082"/>
      <c r="F7" s="1082"/>
      <c r="G7" s="1082"/>
      <c r="H7" s="1082"/>
      <c r="I7" s="1082"/>
      <c r="J7" s="1082"/>
      <c r="K7" s="1082"/>
      <c r="L7" s="1082"/>
      <c r="M7" s="1082"/>
      <c r="N7" s="1082"/>
      <c r="O7" s="1082"/>
      <c r="P7" s="1083"/>
      <c r="Q7" s="1139">
        <v>180827</v>
      </c>
      <c r="R7" s="1140"/>
      <c r="S7" s="1140"/>
      <c r="T7" s="1140"/>
      <c r="U7" s="1140"/>
      <c r="V7" s="1140">
        <v>171280</v>
      </c>
      <c r="W7" s="1140"/>
      <c r="X7" s="1140"/>
      <c r="Y7" s="1140"/>
      <c r="Z7" s="1140"/>
      <c r="AA7" s="1140">
        <v>9547</v>
      </c>
      <c r="AB7" s="1140"/>
      <c r="AC7" s="1140"/>
      <c r="AD7" s="1140"/>
      <c r="AE7" s="1141"/>
      <c r="AF7" s="1142">
        <v>9225</v>
      </c>
      <c r="AG7" s="1143"/>
      <c r="AH7" s="1143"/>
      <c r="AI7" s="1143"/>
      <c r="AJ7" s="1144"/>
      <c r="AK7" s="1145">
        <v>4098</v>
      </c>
      <c r="AL7" s="1146"/>
      <c r="AM7" s="1146"/>
      <c r="AN7" s="1146"/>
      <c r="AO7" s="1146"/>
      <c r="AP7" s="1146">
        <v>190383</v>
      </c>
      <c r="AQ7" s="1146"/>
      <c r="AR7" s="1146"/>
      <c r="AS7" s="1146"/>
      <c r="AT7" s="1146"/>
      <c r="AU7" s="1147"/>
      <c r="AV7" s="1147"/>
      <c r="AW7" s="1147"/>
      <c r="AX7" s="1147"/>
      <c r="AY7" s="1148"/>
      <c r="AZ7" s="232"/>
      <c r="BA7" s="232"/>
      <c r="BB7" s="232"/>
      <c r="BC7" s="232"/>
      <c r="BD7" s="232"/>
      <c r="BE7" s="233"/>
      <c r="BF7" s="233"/>
      <c r="BG7" s="233"/>
      <c r="BH7" s="233"/>
      <c r="BI7" s="233"/>
      <c r="BJ7" s="233"/>
      <c r="BK7" s="233"/>
      <c r="BL7" s="233"/>
      <c r="BM7" s="233"/>
      <c r="BN7" s="233"/>
      <c r="BO7" s="233"/>
      <c r="BP7" s="233"/>
      <c r="BQ7" s="236">
        <v>1</v>
      </c>
      <c r="BR7" s="238" t="s">
        <v>589</v>
      </c>
      <c r="BS7" s="1027" t="s">
        <v>590</v>
      </c>
      <c r="BT7" s="1028"/>
      <c r="BU7" s="1028"/>
      <c r="BV7" s="1028"/>
      <c r="BW7" s="1028"/>
      <c r="BX7" s="1028"/>
      <c r="BY7" s="1028"/>
      <c r="BZ7" s="1028"/>
      <c r="CA7" s="1028"/>
      <c r="CB7" s="1028"/>
      <c r="CC7" s="1028"/>
      <c r="CD7" s="1028"/>
      <c r="CE7" s="1028"/>
      <c r="CF7" s="1028"/>
      <c r="CG7" s="1049"/>
      <c r="CH7" s="1024">
        <v>19</v>
      </c>
      <c r="CI7" s="1025"/>
      <c r="CJ7" s="1025"/>
      <c r="CK7" s="1025"/>
      <c r="CL7" s="1026"/>
      <c r="CM7" s="1024">
        <v>103</v>
      </c>
      <c r="CN7" s="1025"/>
      <c r="CO7" s="1025"/>
      <c r="CP7" s="1025"/>
      <c r="CQ7" s="1026"/>
      <c r="CR7" s="1024">
        <v>10</v>
      </c>
      <c r="CS7" s="1025"/>
      <c r="CT7" s="1025"/>
      <c r="CU7" s="1025"/>
      <c r="CV7" s="1026"/>
      <c r="CW7" s="1024" t="s">
        <v>591</v>
      </c>
      <c r="CX7" s="1025"/>
      <c r="CY7" s="1025"/>
      <c r="CZ7" s="1025"/>
      <c r="DA7" s="1026"/>
      <c r="DB7" s="1024" t="s">
        <v>591</v>
      </c>
      <c r="DC7" s="1025"/>
      <c r="DD7" s="1025"/>
      <c r="DE7" s="1025"/>
      <c r="DF7" s="1026"/>
      <c r="DG7" s="1024">
        <v>2320</v>
      </c>
      <c r="DH7" s="1025"/>
      <c r="DI7" s="1025"/>
      <c r="DJ7" s="1025"/>
      <c r="DK7" s="1026"/>
      <c r="DL7" s="1024" t="s">
        <v>591</v>
      </c>
      <c r="DM7" s="1025"/>
      <c r="DN7" s="1025"/>
      <c r="DO7" s="1025"/>
      <c r="DP7" s="1026"/>
      <c r="DQ7" s="1133">
        <v>536</v>
      </c>
      <c r="DR7" s="1134"/>
      <c r="DS7" s="1134"/>
      <c r="DT7" s="1134"/>
      <c r="DU7" s="1135"/>
      <c r="DV7" s="1136"/>
      <c r="DW7" s="1137"/>
      <c r="DX7" s="1137"/>
      <c r="DY7" s="1137"/>
      <c r="DZ7" s="1138"/>
      <c r="EA7" s="234"/>
    </row>
    <row r="8" spans="1:131" s="235" customFormat="1" ht="26.25" customHeight="1" x14ac:dyDescent="0.2">
      <c r="A8" s="237">
        <v>2</v>
      </c>
      <c r="B8" s="1065" t="s">
        <v>392</v>
      </c>
      <c r="C8" s="1066"/>
      <c r="D8" s="1066"/>
      <c r="E8" s="1066"/>
      <c r="F8" s="1066"/>
      <c r="G8" s="1066"/>
      <c r="H8" s="1066"/>
      <c r="I8" s="1066"/>
      <c r="J8" s="1066"/>
      <c r="K8" s="1066"/>
      <c r="L8" s="1066"/>
      <c r="M8" s="1066"/>
      <c r="N8" s="1066"/>
      <c r="O8" s="1066"/>
      <c r="P8" s="1067"/>
      <c r="Q8" s="1073">
        <v>826</v>
      </c>
      <c r="R8" s="1074"/>
      <c r="S8" s="1074"/>
      <c r="T8" s="1074"/>
      <c r="U8" s="1074"/>
      <c r="V8" s="1074">
        <v>688</v>
      </c>
      <c r="W8" s="1074"/>
      <c r="X8" s="1074"/>
      <c r="Y8" s="1074"/>
      <c r="Z8" s="1074"/>
      <c r="AA8" s="1074">
        <v>138</v>
      </c>
      <c r="AB8" s="1074"/>
      <c r="AC8" s="1074"/>
      <c r="AD8" s="1074"/>
      <c r="AE8" s="1075"/>
      <c r="AF8" s="1070">
        <v>138</v>
      </c>
      <c r="AG8" s="1071"/>
      <c r="AH8" s="1071"/>
      <c r="AI8" s="1071"/>
      <c r="AJ8" s="1072"/>
      <c r="AK8" s="1114">
        <v>18</v>
      </c>
      <c r="AL8" s="1115"/>
      <c r="AM8" s="1115"/>
      <c r="AN8" s="1115"/>
      <c r="AO8" s="1115"/>
      <c r="AP8" s="1115" t="s">
        <v>585</v>
      </c>
      <c r="AQ8" s="1115"/>
      <c r="AR8" s="1115"/>
      <c r="AS8" s="1115"/>
      <c r="AT8" s="1115"/>
      <c r="AU8" s="1116"/>
      <c r="AV8" s="1116"/>
      <c r="AW8" s="1116"/>
      <c r="AX8" s="1116"/>
      <c r="AY8" s="1117"/>
      <c r="AZ8" s="232"/>
      <c r="BA8" s="232"/>
      <c r="BB8" s="232"/>
      <c r="BC8" s="232"/>
      <c r="BD8" s="232"/>
      <c r="BE8" s="233"/>
      <c r="BF8" s="233"/>
      <c r="BG8" s="233"/>
      <c r="BH8" s="233"/>
      <c r="BI8" s="233"/>
      <c r="BJ8" s="233"/>
      <c r="BK8" s="233"/>
      <c r="BL8" s="233"/>
      <c r="BM8" s="233"/>
      <c r="BN8" s="233"/>
      <c r="BO8" s="233"/>
      <c r="BP8" s="233"/>
      <c r="BQ8" s="237">
        <v>2</v>
      </c>
      <c r="BR8" s="238"/>
      <c r="BS8" s="1027" t="s">
        <v>592</v>
      </c>
      <c r="BT8" s="1028"/>
      <c r="BU8" s="1028"/>
      <c r="BV8" s="1028"/>
      <c r="BW8" s="1028"/>
      <c r="BX8" s="1028"/>
      <c r="BY8" s="1028"/>
      <c r="BZ8" s="1028"/>
      <c r="CA8" s="1028"/>
      <c r="CB8" s="1028"/>
      <c r="CC8" s="1028"/>
      <c r="CD8" s="1028"/>
      <c r="CE8" s="1028"/>
      <c r="CF8" s="1028"/>
      <c r="CG8" s="1049"/>
      <c r="CH8" s="1024">
        <v>74</v>
      </c>
      <c r="CI8" s="1025"/>
      <c r="CJ8" s="1025"/>
      <c r="CK8" s="1025"/>
      <c r="CL8" s="1026"/>
      <c r="CM8" s="1024">
        <v>3595</v>
      </c>
      <c r="CN8" s="1025"/>
      <c r="CO8" s="1025"/>
      <c r="CP8" s="1025"/>
      <c r="CQ8" s="1026"/>
      <c r="CR8" s="1024">
        <v>30</v>
      </c>
      <c r="CS8" s="1025"/>
      <c r="CT8" s="1025"/>
      <c r="CU8" s="1025"/>
      <c r="CV8" s="1026"/>
      <c r="CW8" s="1024" t="s">
        <v>591</v>
      </c>
      <c r="CX8" s="1025"/>
      <c r="CY8" s="1025"/>
      <c r="CZ8" s="1025"/>
      <c r="DA8" s="1026"/>
      <c r="DB8" s="1024" t="s">
        <v>591</v>
      </c>
      <c r="DC8" s="1025"/>
      <c r="DD8" s="1025"/>
      <c r="DE8" s="1025"/>
      <c r="DF8" s="1026"/>
      <c r="DG8" s="1024" t="s">
        <v>591</v>
      </c>
      <c r="DH8" s="1025"/>
      <c r="DI8" s="1025"/>
      <c r="DJ8" s="1025"/>
      <c r="DK8" s="1026"/>
      <c r="DL8" s="1024" t="s">
        <v>591</v>
      </c>
      <c r="DM8" s="1025"/>
      <c r="DN8" s="1025"/>
      <c r="DO8" s="1025"/>
      <c r="DP8" s="1026"/>
      <c r="DQ8" s="1024" t="s">
        <v>591</v>
      </c>
      <c r="DR8" s="1025"/>
      <c r="DS8" s="1025"/>
      <c r="DT8" s="1025"/>
      <c r="DU8" s="1026"/>
      <c r="DV8" s="1027"/>
      <c r="DW8" s="1028"/>
      <c r="DX8" s="1028"/>
      <c r="DY8" s="1028"/>
      <c r="DZ8" s="1029"/>
      <c r="EA8" s="234"/>
    </row>
    <row r="9" spans="1:131" s="235" customFormat="1" ht="26.25" customHeight="1" x14ac:dyDescent="0.2">
      <c r="A9" s="237">
        <v>3</v>
      </c>
      <c r="B9" s="1065" t="s">
        <v>393</v>
      </c>
      <c r="C9" s="1066"/>
      <c r="D9" s="1066"/>
      <c r="E9" s="1066"/>
      <c r="F9" s="1066"/>
      <c r="G9" s="1066"/>
      <c r="H9" s="1066"/>
      <c r="I9" s="1066"/>
      <c r="J9" s="1066"/>
      <c r="K9" s="1066"/>
      <c r="L9" s="1066"/>
      <c r="M9" s="1066"/>
      <c r="N9" s="1066"/>
      <c r="O9" s="1066"/>
      <c r="P9" s="1067"/>
      <c r="Q9" s="1073">
        <v>343</v>
      </c>
      <c r="R9" s="1074"/>
      <c r="S9" s="1074"/>
      <c r="T9" s="1074"/>
      <c r="U9" s="1074"/>
      <c r="V9" s="1074">
        <v>110</v>
      </c>
      <c r="W9" s="1074"/>
      <c r="X9" s="1074"/>
      <c r="Y9" s="1074"/>
      <c r="Z9" s="1074"/>
      <c r="AA9" s="1074">
        <v>234</v>
      </c>
      <c r="AB9" s="1074"/>
      <c r="AC9" s="1074"/>
      <c r="AD9" s="1074"/>
      <c r="AE9" s="1075"/>
      <c r="AF9" s="1070">
        <v>28</v>
      </c>
      <c r="AG9" s="1071"/>
      <c r="AH9" s="1071"/>
      <c r="AI9" s="1071"/>
      <c r="AJ9" s="1072"/>
      <c r="AK9" s="1114">
        <v>9</v>
      </c>
      <c r="AL9" s="1115"/>
      <c r="AM9" s="1115"/>
      <c r="AN9" s="1115"/>
      <c r="AO9" s="1115"/>
      <c r="AP9" s="1115">
        <v>459</v>
      </c>
      <c r="AQ9" s="1115"/>
      <c r="AR9" s="1115"/>
      <c r="AS9" s="1115"/>
      <c r="AT9" s="1115"/>
      <c r="AU9" s="1116"/>
      <c r="AV9" s="1116"/>
      <c r="AW9" s="1116"/>
      <c r="AX9" s="1116"/>
      <c r="AY9" s="1117"/>
      <c r="AZ9" s="232"/>
      <c r="BA9" s="232"/>
      <c r="BB9" s="232"/>
      <c r="BC9" s="232"/>
      <c r="BD9" s="232"/>
      <c r="BE9" s="233"/>
      <c r="BF9" s="233"/>
      <c r="BG9" s="233"/>
      <c r="BH9" s="233"/>
      <c r="BI9" s="233"/>
      <c r="BJ9" s="233"/>
      <c r="BK9" s="233"/>
      <c r="BL9" s="233"/>
      <c r="BM9" s="233"/>
      <c r="BN9" s="233"/>
      <c r="BO9" s="233"/>
      <c r="BP9" s="233"/>
      <c r="BQ9" s="237">
        <v>3</v>
      </c>
      <c r="BR9" s="238"/>
      <c r="BS9" s="1027" t="s">
        <v>593</v>
      </c>
      <c r="BT9" s="1028"/>
      <c r="BU9" s="1028"/>
      <c r="BV9" s="1028"/>
      <c r="BW9" s="1028"/>
      <c r="BX9" s="1028"/>
      <c r="BY9" s="1028"/>
      <c r="BZ9" s="1028"/>
      <c r="CA9" s="1028"/>
      <c r="CB9" s="1028"/>
      <c r="CC9" s="1028"/>
      <c r="CD9" s="1028"/>
      <c r="CE9" s="1028"/>
      <c r="CF9" s="1028"/>
      <c r="CG9" s="1049"/>
      <c r="CH9" s="1024">
        <v>39</v>
      </c>
      <c r="CI9" s="1025"/>
      <c r="CJ9" s="1025"/>
      <c r="CK9" s="1025"/>
      <c r="CL9" s="1026"/>
      <c r="CM9" s="1024">
        <v>1419</v>
      </c>
      <c r="CN9" s="1025"/>
      <c r="CO9" s="1025"/>
      <c r="CP9" s="1025"/>
      <c r="CQ9" s="1026"/>
      <c r="CR9" s="1024">
        <v>100</v>
      </c>
      <c r="CS9" s="1025"/>
      <c r="CT9" s="1025"/>
      <c r="CU9" s="1025"/>
      <c r="CV9" s="1026"/>
      <c r="CW9" s="1024" t="s">
        <v>591</v>
      </c>
      <c r="CX9" s="1025"/>
      <c r="CY9" s="1025"/>
      <c r="CZ9" s="1025"/>
      <c r="DA9" s="1026"/>
      <c r="DB9" s="1024" t="s">
        <v>591</v>
      </c>
      <c r="DC9" s="1025"/>
      <c r="DD9" s="1025"/>
      <c r="DE9" s="1025"/>
      <c r="DF9" s="1026"/>
      <c r="DG9" s="1024" t="s">
        <v>591</v>
      </c>
      <c r="DH9" s="1025"/>
      <c r="DI9" s="1025"/>
      <c r="DJ9" s="1025"/>
      <c r="DK9" s="1026"/>
      <c r="DL9" s="1024" t="s">
        <v>591</v>
      </c>
      <c r="DM9" s="1025"/>
      <c r="DN9" s="1025"/>
      <c r="DO9" s="1025"/>
      <c r="DP9" s="1026"/>
      <c r="DQ9" s="1024" t="s">
        <v>591</v>
      </c>
      <c r="DR9" s="1025"/>
      <c r="DS9" s="1025"/>
      <c r="DT9" s="1025"/>
      <c r="DU9" s="1026"/>
      <c r="DV9" s="1027"/>
      <c r="DW9" s="1028"/>
      <c r="DX9" s="1028"/>
      <c r="DY9" s="1028"/>
      <c r="DZ9" s="1029"/>
      <c r="EA9" s="234"/>
    </row>
    <row r="10" spans="1:131" s="235" customFormat="1" ht="26.25" customHeight="1" x14ac:dyDescent="0.2">
      <c r="A10" s="237">
        <v>4</v>
      </c>
      <c r="B10" s="1065" t="s">
        <v>394</v>
      </c>
      <c r="C10" s="1066"/>
      <c r="D10" s="1066"/>
      <c r="E10" s="1066"/>
      <c r="F10" s="1066"/>
      <c r="G10" s="1066"/>
      <c r="H10" s="1066"/>
      <c r="I10" s="1066"/>
      <c r="J10" s="1066"/>
      <c r="K10" s="1066"/>
      <c r="L10" s="1066"/>
      <c r="M10" s="1066"/>
      <c r="N10" s="1066"/>
      <c r="O10" s="1066"/>
      <c r="P10" s="1067"/>
      <c r="Q10" s="1073">
        <v>19511</v>
      </c>
      <c r="R10" s="1074"/>
      <c r="S10" s="1074"/>
      <c r="T10" s="1074"/>
      <c r="U10" s="1074"/>
      <c r="V10" s="1074">
        <v>19511</v>
      </c>
      <c r="W10" s="1074"/>
      <c r="X10" s="1074"/>
      <c r="Y10" s="1074"/>
      <c r="Z10" s="1074"/>
      <c r="AA10" s="1074">
        <v>0</v>
      </c>
      <c r="AB10" s="1074"/>
      <c r="AC10" s="1074"/>
      <c r="AD10" s="1074"/>
      <c r="AE10" s="1075"/>
      <c r="AF10" s="1070" t="s">
        <v>128</v>
      </c>
      <c r="AG10" s="1071"/>
      <c r="AH10" s="1071"/>
      <c r="AI10" s="1071"/>
      <c r="AJ10" s="1072"/>
      <c r="AK10" s="1114">
        <v>17103</v>
      </c>
      <c r="AL10" s="1115"/>
      <c r="AM10" s="1115"/>
      <c r="AN10" s="1115"/>
      <c r="AO10" s="1115"/>
      <c r="AP10" s="1115" t="s">
        <v>585</v>
      </c>
      <c r="AQ10" s="1115"/>
      <c r="AR10" s="1115"/>
      <c r="AS10" s="1115"/>
      <c r="AT10" s="1115"/>
      <c r="AU10" s="1116"/>
      <c r="AV10" s="1116"/>
      <c r="AW10" s="1116"/>
      <c r="AX10" s="1116"/>
      <c r="AY10" s="1117"/>
      <c r="AZ10" s="232"/>
      <c r="BA10" s="232"/>
      <c r="BB10" s="232"/>
      <c r="BC10" s="232"/>
      <c r="BD10" s="232"/>
      <c r="BE10" s="233"/>
      <c r="BF10" s="233"/>
      <c r="BG10" s="233"/>
      <c r="BH10" s="233"/>
      <c r="BI10" s="233"/>
      <c r="BJ10" s="233"/>
      <c r="BK10" s="233"/>
      <c r="BL10" s="233"/>
      <c r="BM10" s="233"/>
      <c r="BN10" s="233"/>
      <c r="BO10" s="233"/>
      <c r="BP10" s="233"/>
      <c r="BQ10" s="237">
        <v>4</v>
      </c>
      <c r="BR10" s="238"/>
      <c r="BS10" s="1027" t="s">
        <v>594</v>
      </c>
      <c r="BT10" s="1028"/>
      <c r="BU10" s="1028"/>
      <c r="BV10" s="1028"/>
      <c r="BW10" s="1028"/>
      <c r="BX10" s="1028"/>
      <c r="BY10" s="1028"/>
      <c r="BZ10" s="1028"/>
      <c r="CA10" s="1028"/>
      <c r="CB10" s="1028"/>
      <c r="CC10" s="1028"/>
      <c r="CD10" s="1028"/>
      <c r="CE10" s="1028"/>
      <c r="CF10" s="1028"/>
      <c r="CG10" s="1049"/>
      <c r="CH10" s="1024">
        <v>-145</v>
      </c>
      <c r="CI10" s="1025"/>
      <c r="CJ10" s="1025"/>
      <c r="CK10" s="1025"/>
      <c r="CL10" s="1026"/>
      <c r="CM10" s="1024">
        <v>236</v>
      </c>
      <c r="CN10" s="1025"/>
      <c r="CO10" s="1025"/>
      <c r="CP10" s="1025"/>
      <c r="CQ10" s="1026"/>
      <c r="CR10" s="1024">
        <v>3</v>
      </c>
      <c r="CS10" s="1025"/>
      <c r="CT10" s="1025"/>
      <c r="CU10" s="1025"/>
      <c r="CV10" s="1026"/>
      <c r="CW10" s="1024">
        <v>48</v>
      </c>
      <c r="CX10" s="1025"/>
      <c r="CY10" s="1025"/>
      <c r="CZ10" s="1025"/>
      <c r="DA10" s="1026"/>
      <c r="DB10" s="1024" t="s">
        <v>591</v>
      </c>
      <c r="DC10" s="1025"/>
      <c r="DD10" s="1025"/>
      <c r="DE10" s="1025"/>
      <c r="DF10" s="1026"/>
      <c r="DG10" s="1024" t="s">
        <v>591</v>
      </c>
      <c r="DH10" s="1025"/>
      <c r="DI10" s="1025"/>
      <c r="DJ10" s="1025"/>
      <c r="DK10" s="1026"/>
      <c r="DL10" s="1024" t="s">
        <v>591</v>
      </c>
      <c r="DM10" s="1025"/>
      <c r="DN10" s="1025"/>
      <c r="DO10" s="1025"/>
      <c r="DP10" s="1026"/>
      <c r="DQ10" s="1024" t="s">
        <v>591</v>
      </c>
      <c r="DR10" s="1025"/>
      <c r="DS10" s="1025"/>
      <c r="DT10" s="1025"/>
      <c r="DU10" s="1026"/>
      <c r="DV10" s="1027"/>
      <c r="DW10" s="1028"/>
      <c r="DX10" s="1028"/>
      <c r="DY10" s="1028"/>
      <c r="DZ10" s="1029"/>
      <c r="EA10" s="234"/>
    </row>
    <row r="11" spans="1:131" s="235" customFormat="1" ht="26.25" customHeight="1" x14ac:dyDescent="0.2">
      <c r="A11" s="237">
        <v>5</v>
      </c>
      <c r="B11" s="1065"/>
      <c r="C11" s="1066"/>
      <c r="D11" s="1066"/>
      <c r="E11" s="1066"/>
      <c r="F11" s="1066"/>
      <c r="G11" s="1066"/>
      <c r="H11" s="1066"/>
      <c r="I11" s="1066"/>
      <c r="J11" s="1066"/>
      <c r="K11" s="1066"/>
      <c r="L11" s="1066"/>
      <c r="M11" s="1066"/>
      <c r="N11" s="1066"/>
      <c r="O11" s="1066"/>
      <c r="P11" s="1067"/>
      <c r="Q11" s="1073"/>
      <c r="R11" s="1074"/>
      <c r="S11" s="1074"/>
      <c r="T11" s="1074"/>
      <c r="U11" s="1074"/>
      <c r="V11" s="1074"/>
      <c r="W11" s="1074"/>
      <c r="X11" s="1074"/>
      <c r="Y11" s="1074"/>
      <c r="Z11" s="1074"/>
      <c r="AA11" s="1074"/>
      <c r="AB11" s="1074"/>
      <c r="AC11" s="1074"/>
      <c r="AD11" s="1074"/>
      <c r="AE11" s="1075"/>
      <c r="AF11" s="1070"/>
      <c r="AG11" s="1071"/>
      <c r="AH11" s="1071"/>
      <c r="AI11" s="1071"/>
      <c r="AJ11" s="1072"/>
      <c r="AK11" s="1114"/>
      <c r="AL11" s="1115"/>
      <c r="AM11" s="1115"/>
      <c r="AN11" s="1115"/>
      <c r="AO11" s="1115"/>
      <c r="AP11" s="1115"/>
      <c r="AQ11" s="1115"/>
      <c r="AR11" s="1115"/>
      <c r="AS11" s="1115"/>
      <c r="AT11" s="1115"/>
      <c r="AU11" s="1116"/>
      <c r="AV11" s="1116"/>
      <c r="AW11" s="1116"/>
      <c r="AX11" s="1116"/>
      <c r="AY11" s="1117"/>
      <c r="AZ11" s="232"/>
      <c r="BA11" s="232"/>
      <c r="BB11" s="232"/>
      <c r="BC11" s="232"/>
      <c r="BD11" s="232"/>
      <c r="BE11" s="233"/>
      <c r="BF11" s="233"/>
      <c r="BG11" s="233"/>
      <c r="BH11" s="233"/>
      <c r="BI11" s="233"/>
      <c r="BJ11" s="233"/>
      <c r="BK11" s="233"/>
      <c r="BL11" s="233"/>
      <c r="BM11" s="233"/>
      <c r="BN11" s="233"/>
      <c r="BO11" s="233"/>
      <c r="BP11" s="233"/>
      <c r="BQ11" s="237">
        <v>5</v>
      </c>
      <c r="BR11" s="238"/>
      <c r="BS11" s="1027" t="s">
        <v>595</v>
      </c>
      <c r="BT11" s="1028"/>
      <c r="BU11" s="1028"/>
      <c r="BV11" s="1028"/>
      <c r="BW11" s="1028"/>
      <c r="BX11" s="1028"/>
      <c r="BY11" s="1028"/>
      <c r="BZ11" s="1028"/>
      <c r="CA11" s="1028"/>
      <c r="CB11" s="1028"/>
      <c r="CC11" s="1028"/>
      <c r="CD11" s="1028"/>
      <c r="CE11" s="1028"/>
      <c r="CF11" s="1028"/>
      <c r="CG11" s="1049"/>
      <c r="CH11" s="1024">
        <v>2</v>
      </c>
      <c r="CI11" s="1025"/>
      <c r="CJ11" s="1025"/>
      <c r="CK11" s="1025"/>
      <c r="CL11" s="1026"/>
      <c r="CM11" s="1024">
        <v>434</v>
      </c>
      <c r="CN11" s="1025"/>
      <c r="CO11" s="1025"/>
      <c r="CP11" s="1025"/>
      <c r="CQ11" s="1026"/>
      <c r="CR11" s="1024">
        <v>200</v>
      </c>
      <c r="CS11" s="1025"/>
      <c r="CT11" s="1025"/>
      <c r="CU11" s="1025"/>
      <c r="CV11" s="1026"/>
      <c r="CW11" s="1024">
        <v>1</v>
      </c>
      <c r="CX11" s="1025"/>
      <c r="CY11" s="1025"/>
      <c r="CZ11" s="1025"/>
      <c r="DA11" s="1026"/>
      <c r="DB11" s="1024" t="s">
        <v>591</v>
      </c>
      <c r="DC11" s="1025"/>
      <c r="DD11" s="1025"/>
      <c r="DE11" s="1025"/>
      <c r="DF11" s="1026"/>
      <c r="DG11" s="1024" t="s">
        <v>591</v>
      </c>
      <c r="DH11" s="1025"/>
      <c r="DI11" s="1025"/>
      <c r="DJ11" s="1025"/>
      <c r="DK11" s="1026"/>
      <c r="DL11" s="1024" t="s">
        <v>591</v>
      </c>
      <c r="DM11" s="1025"/>
      <c r="DN11" s="1025"/>
      <c r="DO11" s="1025"/>
      <c r="DP11" s="1026"/>
      <c r="DQ11" s="1024" t="s">
        <v>591</v>
      </c>
      <c r="DR11" s="1025"/>
      <c r="DS11" s="1025"/>
      <c r="DT11" s="1025"/>
      <c r="DU11" s="1026"/>
      <c r="DV11" s="1027"/>
      <c r="DW11" s="1028"/>
      <c r="DX11" s="1028"/>
      <c r="DY11" s="1028"/>
      <c r="DZ11" s="1029"/>
      <c r="EA11" s="234"/>
    </row>
    <row r="12" spans="1:131" s="235" customFormat="1" ht="26.25" customHeight="1" x14ac:dyDescent="0.2">
      <c r="A12" s="237">
        <v>6</v>
      </c>
      <c r="B12" s="1065"/>
      <c r="C12" s="1066"/>
      <c r="D12" s="1066"/>
      <c r="E12" s="1066"/>
      <c r="F12" s="1066"/>
      <c r="G12" s="1066"/>
      <c r="H12" s="1066"/>
      <c r="I12" s="1066"/>
      <c r="J12" s="1066"/>
      <c r="K12" s="1066"/>
      <c r="L12" s="1066"/>
      <c r="M12" s="1066"/>
      <c r="N12" s="1066"/>
      <c r="O12" s="1066"/>
      <c r="P12" s="1067"/>
      <c r="Q12" s="1073"/>
      <c r="R12" s="1074"/>
      <c r="S12" s="1074"/>
      <c r="T12" s="1074"/>
      <c r="U12" s="1074"/>
      <c r="V12" s="1074"/>
      <c r="W12" s="1074"/>
      <c r="X12" s="1074"/>
      <c r="Y12" s="1074"/>
      <c r="Z12" s="1074"/>
      <c r="AA12" s="1074"/>
      <c r="AB12" s="1074"/>
      <c r="AC12" s="1074"/>
      <c r="AD12" s="1074"/>
      <c r="AE12" s="1075"/>
      <c r="AF12" s="1070"/>
      <c r="AG12" s="1071"/>
      <c r="AH12" s="1071"/>
      <c r="AI12" s="1071"/>
      <c r="AJ12" s="1072"/>
      <c r="AK12" s="1114"/>
      <c r="AL12" s="1115"/>
      <c r="AM12" s="1115"/>
      <c r="AN12" s="1115"/>
      <c r="AO12" s="1115"/>
      <c r="AP12" s="1115"/>
      <c r="AQ12" s="1115"/>
      <c r="AR12" s="1115"/>
      <c r="AS12" s="1115"/>
      <c r="AT12" s="1115"/>
      <c r="AU12" s="1116"/>
      <c r="AV12" s="1116"/>
      <c r="AW12" s="1116"/>
      <c r="AX12" s="1116"/>
      <c r="AY12" s="1117"/>
      <c r="AZ12" s="232"/>
      <c r="BA12" s="232"/>
      <c r="BB12" s="232"/>
      <c r="BC12" s="232"/>
      <c r="BD12" s="232"/>
      <c r="BE12" s="233"/>
      <c r="BF12" s="233"/>
      <c r="BG12" s="233"/>
      <c r="BH12" s="233"/>
      <c r="BI12" s="233"/>
      <c r="BJ12" s="233"/>
      <c r="BK12" s="233"/>
      <c r="BL12" s="233"/>
      <c r="BM12" s="233"/>
      <c r="BN12" s="233"/>
      <c r="BO12" s="233"/>
      <c r="BP12" s="233"/>
      <c r="BQ12" s="237">
        <v>6</v>
      </c>
      <c r="BR12" s="238"/>
      <c r="BS12" s="1027" t="s">
        <v>596</v>
      </c>
      <c r="BT12" s="1028"/>
      <c r="BU12" s="1028"/>
      <c r="BV12" s="1028"/>
      <c r="BW12" s="1028"/>
      <c r="BX12" s="1028"/>
      <c r="BY12" s="1028"/>
      <c r="BZ12" s="1028"/>
      <c r="CA12" s="1028"/>
      <c r="CB12" s="1028"/>
      <c r="CC12" s="1028"/>
      <c r="CD12" s="1028"/>
      <c r="CE12" s="1028"/>
      <c r="CF12" s="1028"/>
      <c r="CG12" s="1049"/>
      <c r="CH12" s="1024">
        <v>-20</v>
      </c>
      <c r="CI12" s="1025"/>
      <c r="CJ12" s="1025"/>
      <c r="CK12" s="1025"/>
      <c r="CL12" s="1026"/>
      <c r="CM12" s="1024">
        <v>-84</v>
      </c>
      <c r="CN12" s="1025"/>
      <c r="CO12" s="1025"/>
      <c r="CP12" s="1025"/>
      <c r="CQ12" s="1026"/>
      <c r="CR12" s="1024">
        <v>20</v>
      </c>
      <c r="CS12" s="1025"/>
      <c r="CT12" s="1025"/>
      <c r="CU12" s="1025"/>
      <c r="CV12" s="1026"/>
      <c r="CW12" s="1024" t="s">
        <v>591</v>
      </c>
      <c r="CX12" s="1025"/>
      <c r="CY12" s="1025"/>
      <c r="CZ12" s="1025"/>
      <c r="DA12" s="1026"/>
      <c r="DB12" s="1024">
        <v>50</v>
      </c>
      <c r="DC12" s="1025"/>
      <c r="DD12" s="1025"/>
      <c r="DE12" s="1025"/>
      <c r="DF12" s="1026"/>
      <c r="DG12" s="1024" t="s">
        <v>591</v>
      </c>
      <c r="DH12" s="1025"/>
      <c r="DI12" s="1025"/>
      <c r="DJ12" s="1025"/>
      <c r="DK12" s="1026"/>
      <c r="DL12" s="1024" t="s">
        <v>591</v>
      </c>
      <c r="DM12" s="1025"/>
      <c r="DN12" s="1025"/>
      <c r="DO12" s="1025"/>
      <c r="DP12" s="1026"/>
      <c r="DQ12" s="1024" t="s">
        <v>591</v>
      </c>
      <c r="DR12" s="1025"/>
      <c r="DS12" s="1025"/>
      <c r="DT12" s="1025"/>
      <c r="DU12" s="1026"/>
      <c r="DV12" s="1027"/>
      <c r="DW12" s="1028"/>
      <c r="DX12" s="1028"/>
      <c r="DY12" s="1028"/>
      <c r="DZ12" s="1029"/>
      <c r="EA12" s="234"/>
    </row>
    <row r="13" spans="1:131" s="235" customFormat="1" ht="26.25" customHeight="1" x14ac:dyDescent="0.2">
      <c r="A13" s="237">
        <v>7</v>
      </c>
      <c r="B13" s="1065"/>
      <c r="C13" s="1066"/>
      <c r="D13" s="1066"/>
      <c r="E13" s="1066"/>
      <c r="F13" s="1066"/>
      <c r="G13" s="1066"/>
      <c r="H13" s="1066"/>
      <c r="I13" s="1066"/>
      <c r="J13" s="1066"/>
      <c r="K13" s="1066"/>
      <c r="L13" s="1066"/>
      <c r="M13" s="1066"/>
      <c r="N13" s="1066"/>
      <c r="O13" s="1066"/>
      <c r="P13" s="1067"/>
      <c r="Q13" s="1073"/>
      <c r="R13" s="1074"/>
      <c r="S13" s="1074"/>
      <c r="T13" s="1074"/>
      <c r="U13" s="1074"/>
      <c r="V13" s="1074"/>
      <c r="W13" s="1074"/>
      <c r="X13" s="1074"/>
      <c r="Y13" s="1074"/>
      <c r="Z13" s="1074"/>
      <c r="AA13" s="1074"/>
      <c r="AB13" s="1074"/>
      <c r="AC13" s="1074"/>
      <c r="AD13" s="1074"/>
      <c r="AE13" s="1075"/>
      <c r="AF13" s="1070"/>
      <c r="AG13" s="1071"/>
      <c r="AH13" s="1071"/>
      <c r="AI13" s="1071"/>
      <c r="AJ13" s="1072"/>
      <c r="AK13" s="1114"/>
      <c r="AL13" s="1115"/>
      <c r="AM13" s="1115"/>
      <c r="AN13" s="1115"/>
      <c r="AO13" s="1115"/>
      <c r="AP13" s="1115"/>
      <c r="AQ13" s="1115"/>
      <c r="AR13" s="1115"/>
      <c r="AS13" s="1115"/>
      <c r="AT13" s="1115"/>
      <c r="AU13" s="1116"/>
      <c r="AV13" s="1116"/>
      <c r="AW13" s="1116"/>
      <c r="AX13" s="1116"/>
      <c r="AY13" s="1117"/>
      <c r="AZ13" s="232"/>
      <c r="BA13" s="232"/>
      <c r="BB13" s="232"/>
      <c r="BC13" s="232"/>
      <c r="BD13" s="232"/>
      <c r="BE13" s="233"/>
      <c r="BF13" s="233"/>
      <c r="BG13" s="233"/>
      <c r="BH13" s="233"/>
      <c r="BI13" s="233"/>
      <c r="BJ13" s="233"/>
      <c r="BK13" s="233"/>
      <c r="BL13" s="233"/>
      <c r="BM13" s="233"/>
      <c r="BN13" s="233"/>
      <c r="BO13" s="233"/>
      <c r="BP13" s="233"/>
      <c r="BQ13" s="237">
        <v>7</v>
      </c>
      <c r="BR13" s="238"/>
      <c r="BS13" s="1027" t="s">
        <v>597</v>
      </c>
      <c r="BT13" s="1028"/>
      <c r="BU13" s="1028"/>
      <c r="BV13" s="1028"/>
      <c r="BW13" s="1028"/>
      <c r="BX13" s="1028"/>
      <c r="BY13" s="1028"/>
      <c r="BZ13" s="1028"/>
      <c r="CA13" s="1028"/>
      <c r="CB13" s="1028"/>
      <c r="CC13" s="1028"/>
      <c r="CD13" s="1028"/>
      <c r="CE13" s="1028"/>
      <c r="CF13" s="1028"/>
      <c r="CG13" s="1049"/>
      <c r="CH13" s="1024">
        <v>1</v>
      </c>
      <c r="CI13" s="1025"/>
      <c r="CJ13" s="1025"/>
      <c r="CK13" s="1025"/>
      <c r="CL13" s="1026"/>
      <c r="CM13" s="1024">
        <v>567</v>
      </c>
      <c r="CN13" s="1025"/>
      <c r="CO13" s="1025"/>
      <c r="CP13" s="1025"/>
      <c r="CQ13" s="1026"/>
      <c r="CR13" s="1024">
        <v>400</v>
      </c>
      <c r="CS13" s="1025"/>
      <c r="CT13" s="1025"/>
      <c r="CU13" s="1025"/>
      <c r="CV13" s="1026"/>
      <c r="CW13" s="1024">
        <v>26</v>
      </c>
      <c r="CX13" s="1025"/>
      <c r="CY13" s="1025"/>
      <c r="CZ13" s="1025"/>
      <c r="DA13" s="1026"/>
      <c r="DB13" s="1024" t="s">
        <v>591</v>
      </c>
      <c r="DC13" s="1025"/>
      <c r="DD13" s="1025"/>
      <c r="DE13" s="1025"/>
      <c r="DF13" s="1026"/>
      <c r="DG13" s="1024" t="s">
        <v>591</v>
      </c>
      <c r="DH13" s="1025"/>
      <c r="DI13" s="1025"/>
      <c r="DJ13" s="1025"/>
      <c r="DK13" s="1026"/>
      <c r="DL13" s="1024" t="s">
        <v>591</v>
      </c>
      <c r="DM13" s="1025"/>
      <c r="DN13" s="1025"/>
      <c r="DO13" s="1025"/>
      <c r="DP13" s="1026"/>
      <c r="DQ13" s="1024" t="s">
        <v>591</v>
      </c>
      <c r="DR13" s="1025"/>
      <c r="DS13" s="1025"/>
      <c r="DT13" s="1025"/>
      <c r="DU13" s="1026"/>
      <c r="DV13" s="1027"/>
      <c r="DW13" s="1028"/>
      <c r="DX13" s="1028"/>
      <c r="DY13" s="1028"/>
      <c r="DZ13" s="1029"/>
      <c r="EA13" s="234"/>
    </row>
    <row r="14" spans="1:131" s="235" customFormat="1" ht="26.25" customHeight="1" x14ac:dyDescent="0.2">
      <c r="A14" s="237">
        <v>8</v>
      </c>
      <c r="B14" s="1065"/>
      <c r="C14" s="1066"/>
      <c r="D14" s="1066"/>
      <c r="E14" s="1066"/>
      <c r="F14" s="1066"/>
      <c r="G14" s="1066"/>
      <c r="H14" s="1066"/>
      <c r="I14" s="1066"/>
      <c r="J14" s="1066"/>
      <c r="K14" s="1066"/>
      <c r="L14" s="1066"/>
      <c r="M14" s="1066"/>
      <c r="N14" s="1066"/>
      <c r="O14" s="1066"/>
      <c r="P14" s="1067"/>
      <c r="Q14" s="1073"/>
      <c r="R14" s="1074"/>
      <c r="S14" s="1074"/>
      <c r="T14" s="1074"/>
      <c r="U14" s="1074"/>
      <c r="V14" s="1074"/>
      <c r="W14" s="1074"/>
      <c r="X14" s="1074"/>
      <c r="Y14" s="1074"/>
      <c r="Z14" s="1074"/>
      <c r="AA14" s="1074"/>
      <c r="AB14" s="1074"/>
      <c r="AC14" s="1074"/>
      <c r="AD14" s="1074"/>
      <c r="AE14" s="1075"/>
      <c r="AF14" s="1070"/>
      <c r="AG14" s="1071"/>
      <c r="AH14" s="1071"/>
      <c r="AI14" s="1071"/>
      <c r="AJ14" s="1072"/>
      <c r="AK14" s="1114"/>
      <c r="AL14" s="1115"/>
      <c r="AM14" s="1115"/>
      <c r="AN14" s="1115"/>
      <c r="AO14" s="1115"/>
      <c r="AP14" s="1115"/>
      <c r="AQ14" s="1115"/>
      <c r="AR14" s="1115"/>
      <c r="AS14" s="1115"/>
      <c r="AT14" s="1115"/>
      <c r="AU14" s="1116"/>
      <c r="AV14" s="1116"/>
      <c r="AW14" s="1116"/>
      <c r="AX14" s="1116"/>
      <c r="AY14" s="1117"/>
      <c r="AZ14" s="232"/>
      <c r="BA14" s="232"/>
      <c r="BB14" s="232"/>
      <c r="BC14" s="232"/>
      <c r="BD14" s="232"/>
      <c r="BE14" s="233"/>
      <c r="BF14" s="233"/>
      <c r="BG14" s="233"/>
      <c r="BH14" s="233"/>
      <c r="BI14" s="233"/>
      <c r="BJ14" s="233"/>
      <c r="BK14" s="233"/>
      <c r="BL14" s="233"/>
      <c r="BM14" s="233"/>
      <c r="BN14" s="233"/>
      <c r="BO14" s="233"/>
      <c r="BP14" s="233"/>
      <c r="BQ14" s="237">
        <v>8</v>
      </c>
      <c r="BR14" s="238"/>
      <c r="BS14" s="1027" t="s">
        <v>598</v>
      </c>
      <c r="BT14" s="1028"/>
      <c r="BU14" s="1028"/>
      <c r="BV14" s="1028"/>
      <c r="BW14" s="1028"/>
      <c r="BX14" s="1028"/>
      <c r="BY14" s="1028"/>
      <c r="BZ14" s="1028"/>
      <c r="CA14" s="1028"/>
      <c r="CB14" s="1028"/>
      <c r="CC14" s="1028"/>
      <c r="CD14" s="1028"/>
      <c r="CE14" s="1028"/>
      <c r="CF14" s="1028"/>
      <c r="CG14" s="1049"/>
      <c r="CH14" s="1024">
        <v>4</v>
      </c>
      <c r="CI14" s="1025"/>
      <c r="CJ14" s="1025"/>
      <c r="CK14" s="1025"/>
      <c r="CL14" s="1026"/>
      <c r="CM14" s="1024">
        <v>489</v>
      </c>
      <c r="CN14" s="1025"/>
      <c r="CO14" s="1025"/>
      <c r="CP14" s="1025"/>
      <c r="CQ14" s="1026"/>
      <c r="CR14" s="1024">
        <v>350</v>
      </c>
      <c r="CS14" s="1025"/>
      <c r="CT14" s="1025"/>
      <c r="CU14" s="1025"/>
      <c r="CV14" s="1026"/>
      <c r="CW14" s="1024" t="s">
        <v>600</v>
      </c>
      <c r="CX14" s="1025"/>
      <c r="CY14" s="1025"/>
      <c r="CZ14" s="1025"/>
      <c r="DA14" s="1026"/>
      <c r="DB14" s="1024" t="s">
        <v>591</v>
      </c>
      <c r="DC14" s="1025"/>
      <c r="DD14" s="1025"/>
      <c r="DE14" s="1025"/>
      <c r="DF14" s="1026"/>
      <c r="DG14" s="1024" t="s">
        <v>591</v>
      </c>
      <c r="DH14" s="1025"/>
      <c r="DI14" s="1025"/>
      <c r="DJ14" s="1025"/>
      <c r="DK14" s="1026"/>
      <c r="DL14" s="1024" t="s">
        <v>591</v>
      </c>
      <c r="DM14" s="1025"/>
      <c r="DN14" s="1025"/>
      <c r="DO14" s="1025"/>
      <c r="DP14" s="1026"/>
      <c r="DQ14" s="1024" t="s">
        <v>591</v>
      </c>
      <c r="DR14" s="1025"/>
      <c r="DS14" s="1025"/>
      <c r="DT14" s="1025"/>
      <c r="DU14" s="1026"/>
      <c r="DV14" s="1027"/>
      <c r="DW14" s="1028"/>
      <c r="DX14" s="1028"/>
      <c r="DY14" s="1028"/>
      <c r="DZ14" s="1029"/>
      <c r="EA14" s="234"/>
    </row>
    <row r="15" spans="1:131" s="235" customFormat="1" ht="26.25" customHeight="1" x14ac:dyDescent="0.2">
      <c r="A15" s="237">
        <v>9</v>
      </c>
      <c r="B15" s="1065"/>
      <c r="C15" s="1066"/>
      <c r="D15" s="1066"/>
      <c r="E15" s="1066"/>
      <c r="F15" s="1066"/>
      <c r="G15" s="1066"/>
      <c r="H15" s="1066"/>
      <c r="I15" s="1066"/>
      <c r="J15" s="1066"/>
      <c r="K15" s="1066"/>
      <c r="L15" s="1066"/>
      <c r="M15" s="1066"/>
      <c r="N15" s="1066"/>
      <c r="O15" s="1066"/>
      <c r="P15" s="1067"/>
      <c r="Q15" s="1073"/>
      <c r="R15" s="1074"/>
      <c r="S15" s="1074"/>
      <c r="T15" s="1074"/>
      <c r="U15" s="1074"/>
      <c r="V15" s="1074"/>
      <c r="W15" s="1074"/>
      <c r="X15" s="1074"/>
      <c r="Y15" s="1074"/>
      <c r="Z15" s="1074"/>
      <c r="AA15" s="1074"/>
      <c r="AB15" s="1074"/>
      <c r="AC15" s="1074"/>
      <c r="AD15" s="1074"/>
      <c r="AE15" s="1075"/>
      <c r="AF15" s="1070"/>
      <c r="AG15" s="1071"/>
      <c r="AH15" s="1071"/>
      <c r="AI15" s="1071"/>
      <c r="AJ15" s="1072"/>
      <c r="AK15" s="1114"/>
      <c r="AL15" s="1115"/>
      <c r="AM15" s="1115"/>
      <c r="AN15" s="1115"/>
      <c r="AO15" s="1115"/>
      <c r="AP15" s="1115"/>
      <c r="AQ15" s="1115"/>
      <c r="AR15" s="1115"/>
      <c r="AS15" s="1115"/>
      <c r="AT15" s="1115"/>
      <c r="AU15" s="1116"/>
      <c r="AV15" s="1116"/>
      <c r="AW15" s="1116"/>
      <c r="AX15" s="1116"/>
      <c r="AY15" s="1117"/>
      <c r="AZ15" s="232"/>
      <c r="BA15" s="232"/>
      <c r="BB15" s="232"/>
      <c r="BC15" s="232"/>
      <c r="BD15" s="232"/>
      <c r="BE15" s="233"/>
      <c r="BF15" s="233"/>
      <c r="BG15" s="233"/>
      <c r="BH15" s="233"/>
      <c r="BI15" s="233"/>
      <c r="BJ15" s="233"/>
      <c r="BK15" s="233"/>
      <c r="BL15" s="233"/>
      <c r="BM15" s="233"/>
      <c r="BN15" s="233"/>
      <c r="BO15" s="233"/>
      <c r="BP15" s="233"/>
      <c r="BQ15" s="237">
        <v>9</v>
      </c>
      <c r="BR15" s="238"/>
      <c r="BS15" s="1118" t="s">
        <v>599</v>
      </c>
      <c r="BT15" s="1119"/>
      <c r="BU15" s="1119"/>
      <c r="BV15" s="1119"/>
      <c r="BW15" s="1119"/>
      <c r="BX15" s="1119"/>
      <c r="BY15" s="1119"/>
      <c r="BZ15" s="1119"/>
      <c r="CA15" s="1119"/>
      <c r="CB15" s="1119"/>
      <c r="CC15" s="1119"/>
      <c r="CD15" s="1119"/>
      <c r="CE15" s="1119"/>
      <c r="CF15" s="1119"/>
      <c r="CG15" s="1120"/>
      <c r="CH15" s="1024">
        <v>144</v>
      </c>
      <c r="CI15" s="1025"/>
      <c r="CJ15" s="1025"/>
      <c r="CK15" s="1025"/>
      <c r="CL15" s="1026"/>
      <c r="CM15" s="1024">
        <v>1689</v>
      </c>
      <c r="CN15" s="1025"/>
      <c r="CO15" s="1025"/>
      <c r="CP15" s="1025"/>
      <c r="CQ15" s="1026"/>
      <c r="CR15" s="1024">
        <v>20</v>
      </c>
      <c r="CS15" s="1025"/>
      <c r="CT15" s="1025"/>
      <c r="CU15" s="1025"/>
      <c r="CV15" s="1026"/>
      <c r="CW15" s="1024" t="s">
        <v>600</v>
      </c>
      <c r="CX15" s="1025"/>
      <c r="CY15" s="1025"/>
      <c r="CZ15" s="1025"/>
      <c r="DA15" s="1026"/>
      <c r="DB15" s="1024" t="s">
        <v>600</v>
      </c>
      <c r="DC15" s="1025"/>
      <c r="DD15" s="1025"/>
      <c r="DE15" s="1025"/>
      <c r="DF15" s="1026"/>
      <c r="DG15" s="1024" t="s">
        <v>600</v>
      </c>
      <c r="DH15" s="1025"/>
      <c r="DI15" s="1025"/>
      <c r="DJ15" s="1025"/>
      <c r="DK15" s="1026"/>
      <c r="DL15" s="1024" t="s">
        <v>600</v>
      </c>
      <c r="DM15" s="1025"/>
      <c r="DN15" s="1025"/>
      <c r="DO15" s="1025"/>
      <c r="DP15" s="1026"/>
      <c r="DQ15" s="1024" t="s">
        <v>600</v>
      </c>
      <c r="DR15" s="1025"/>
      <c r="DS15" s="1025"/>
      <c r="DT15" s="1025"/>
      <c r="DU15" s="1026"/>
      <c r="DV15" s="1027"/>
      <c r="DW15" s="1028"/>
      <c r="DX15" s="1028"/>
      <c r="DY15" s="1028"/>
      <c r="DZ15" s="1029"/>
      <c r="EA15" s="234"/>
    </row>
    <row r="16" spans="1:131" s="235" customFormat="1" ht="26.25" customHeight="1" x14ac:dyDescent="0.2">
      <c r="A16" s="237">
        <v>10</v>
      </c>
      <c r="B16" s="1065"/>
      <c r="C16" s="1066"/>
      <c r="D16" s="1066"/>
      <c r="E16" s="1066"/>
      <c r="F16" s="1066"/>
      <c r="G16" s="1066"/>
      <c r="H16" s="1066"/>
      <c r="I16" s="1066"/>
      <c r="J16" s="1066"/>
      <c r="K16" s="1066"/>
      <c r="L16" s="1066"/>
      <c r="M16" s="1066"/>
      <c r="N16" s="1066"/>
      <c r="O16" s="1066"/>
      <c r="P16" s="1067"/>
      <c r="Q16" s="1073"/>
      <c r="R16" s="1074"/>
      <c r="S16" s="1074"/>
      <c r="T16" s="1074"/>
      <c r="U16" s="1074"/>
      <c r="V16" s="1074"/>
      <c r="W16" s="1074"/>
      <c r="X16" s="1074"/>
      <c r="Y16" s="1074"/>
      <c r="Z16" s="1074"/>
      <c r="AA16" s="1074"/>
      <c r="AB16" s="1074"/>
      <c r="AC16" s="1074"/>
      <c r="AD16" s="1074"/>
      <c r="AE16" s="1075"/>
      <c r="AF16" s="1070"/>
      <c r="AG16" s="1071"/>
      <c r="AH16" s="1071"/>
      <c r="AI16" s="1071"/>
      <c r="AJ16" s="1072"/>
      <c r="AK16" s="1114"/>
      <c r="AL16" s="1115"/>
      <c r="AM16" s="1115"/>
      <c r="AN16" s="1115"/>
      <c r="AO16" s="1115"/>
      <c r="AP16" s="1115"/>
      <c r="AQ16" s="1115"/>
      <c r="AR16" s="1115"/>
      <c r="AS16" s="1115"/>
      <c r="AT16" s="1115"/>
      <c r="AU16" s="1116"/>
      <c r="AV16" s="1116"/>
      <c r="AW16" s="1116"/>
      <c r="AX16" s="1116"/>
      <c r="AY16" s="1117"/>
      <c r="AZ16" s="232"/>
      <c r="BA16" s="232"/>
      <c r="BB16" s="232"/>
      <c r="BC16" s="232"/>
      <c r="BD16" s="232"/>
      <c r="BE16" s="233"/>
      <c r="BF16" s="233"/>
      <c r="BG16" s="233"/>
      <c r="BH16" s="233"/>
      <c r="BI16" s="233"/>
      <c r="BJ16" s="233"/>
      <c r="BK16" s="233"/>
      <c r="BL16" s="233"/>
      <c r="BM16" s="233"/>
      <c r="BN16" s="233"/>
      <c r="BO16" s="233"/>
      <c r="BP16" s="233"/>
      <c r="BQ16" s="237">
        <v>10</v>
      </c>
      <c r="BR16" s="238"/>
      <c r="BS16" s="1027" t="s">
        <v>602</v>
      </c>
      <c r="BT16" s="1028"/>
      <c r="BU16" s="1028"/>
      <c r="BV16" s="1028"/>
      <c r="BW16" s="1028"/>
      <c r="BX16" s="1028"/>
      <c r="BY16" s="1028"/>
      <c r="BZ16" s="1028"/>
      <c r="CA16" s="1028"/>
      <c r="CB16" s="1028"/>
      <c r="CC16" s="1028"/>
      <c r="CD16" s="1028"/>
      <c r="CE16" s="1028"/>
      <c r="CF16" s="1028"/>
      <c r="CG16" s="1049"/>
      <c r="CH16" s="1024">
        <v>0.02</v>
      </c>
      <c r="CI16" s="1025"/>
      <c r="CJ16" s="1025"/>
      <c r="CK16" s="1025"/>
      <c r="CL16" s="1026"/>
      <c r="CM16" s="1024">
        <v>1866</v>
      </c>
      <c r="CN16" s="1025"/>
      <c r="CO16" s="1025"/>
      <c r="CP16" s="1025"/>
      <c r="CQ16" s="1026"/>
      <c r="CR16" s="1024">
        <v>38</v>
      </c>
      <c r="CS16" s="1025"/>
      <c r="CT16" s="1025"/>
      <c r="CU16" s="1025"/>
      <c r="CV16" s="1026"/>
      <c r="CW16" s="1024">
        <v>10</v>
      </c>
      <c r="CX16" s="1025"/>
      <c r="CY16" s="1025"/>
      <c r="CZ16" s="1025"/>
      <c r="DA16" s="1026"/>
      <c r="DB16" s="1024" t="s">
        <v>585</v>
      </c>
      <c r="DC16" s="1025"/>
      <c r="DD16" s="1025"/>
      <c r="DE16" s="1025"/>
      <c r="DF16" s="1026"/>
      <c r="DG16" s="1024" t="s">
        <v>585</v>
      </c>
      <c r="DH16" s="1025"/>
      <c r="DI16" s="1025"/>
      <c r="DJ16" s="1025"/>
      <c r="DK16" s="1026"/>
      <c r="DL16" s="1024" t="s">
        <v>585</v>
      </c>
      <c r="DM16" s="1025"/>
      <c r="DN16" s="1025"/>
      <c r="DO16" s="1025"/>
      <c r="DP16" s="1026"/>
      <c r="DQ16" s="1024" t="s">
        <v>585</v>
      </c>
      <c r="DR16" s="1025"/>
      <c r="DS16" s="1025"/>
      <c r="DT16" s="1025"/>
      <c r="DU16" s="1026"/>
      <c r="DV16" s="1027"/>
      <c r="DW16" s="1028"/>
      <c r="DX16" s="1028"/>
      <c r="DY16" s="1028"/>
      <c r="DZ16" s="1029"/>
      <c r="EA16" s="234"/>
    </row>
    <row r="17" spans="1:131" s="235" customFormat="1" ht="26.25" customHeight="1" x14ac:dyDescent="0.2">
      <c r="A17" s="237">
        <v>11</v>
      </c>
      <c r="B17" s="1065"/>
      <c r="C17" s="1066"/>
      <c r="D17" s="1066"/>
      <c r="E17" s="1066"/>
      <c r="F17" s="1066"/>
      <c r="G17" s="1066"/>
      <c r="H17" s="1066"/>
      <c r="I17" s="1066"/>
      <c r="J17" s="1066"/>
      <c r="K17" s="1066"/>
      <c r="L17" s="1066"/>
      <c r="M17" s="1066"/>
      <c r="N17" s="1066"/>
      <c r="O17" s="1066"/>
      <c r="P17" s="1067"/>
      <c r="Q17" s="1073"/>
      <c r="R17" s="1074"/>
      <c r="S17" s="1074"/>
      <c r="T17" s="1074"/>
      <c r="U17" s="1074"/>
      <c r="V17" s="1074"/>
      <c r="W17" s="1074"/>
      <c r="X17" s="1074"/>
      <c r="Y17" s="1074"/>
      <c r="Z17" s="1074"/>
      <c r="AA17" s="1074"/>
      <c r="AB17" s="1074"/>
      <c r="AC17" s="1074"/>
      <c r="AD17" s="1074"/>
      <c r="AE17" s="1075"/>
      <c r="AF17" s="1070"/>
      <c r="AG17" s="1071"/>
      <c r="AH17" s="1071"/>
      <c r="AI17" s="1071"/>
      <c r="AJ17" s="1072"/>
      <c r="AK17" s="1114"/>
      <c r="AL17" s="1115"/>
      <c r="AM17" s="1115"/>
      <c r="AN17" s="1115"/>
      <c r="AO17" s="1115"/>
      <c r="AP17" s="1115"/>
      <c r="AQ17" s="1115"/>
      <c r="AR17" s="1115"/>
      <c r="AS17" s="1115"/>
      <c r="AT17" s="1115"/>
      <c r="AU17" s="1116"/>
      <c r="AV17" s="1116"/>
      <c r="AW17" s="1116"/>
      <c r="AX17" s="1116"/>
      <c r="AY17" s="1117"/>
      <c r="AZ17" s="232"/>
      <c r="BA17" s="232"/>
      <c r="BB17" s="232"/>
      <c r="BC17" s="232"/>
      <c r="BD17" s="232"/>
      <c r="BE17" s="233"/>
      <c r="BF17" s="233"/>
      <c r="BG17" s="233"/>
      <c r="BH17" s="233"/>
      <c r="BI17" s="233"/>
      <c r="BJ17" s="233"/>
      <c r="BK17" s="233"/>
      <c r="BL17" s="233"/>
      <c r="BM17" s="233"/>
      <c r="BN17" s="233"/>
      <c r="BO17" s="233"/>
      <c r="BP17" s="233"/>
      <c r="BQ17" s="237">
        <v>11</v>
      </c>
      <c r="BR17" s="238"/>
      <c r="BS17" s="1027"/>
      <c r="BT17" s="1028"/>
      <c r="BU17" s="1028"/>
      <c r="BV17" s="1028"/>
      <c r="BW17" s="1028"/>
      <c r="BX17" s="1028"/>
      <c r="BY17" s="1028"/>
      <c r="BZ17" s="1028"/>
      <c r="CA17" s="1028"/>
      <c r="CB17" s="1028"/>
      <c r="CC17" s="1028"/>
      <c r="CD17" s="1028"/>
      <c r="CE17" s="1028"/>
      <c r="CF17" s="1028"/>
      <c r="CG17" s="1049"/>
      <c r="CH17" s="1024"/>
      <c r="CI17" s="1025"/>
      <c r="CJ17" s="1025"/>
      <c r="CK17" s="1025"/>
      <c r="CL17" s="1026"/>
      <c r="CM17" s="1024"/>
      <c r="CN17" s="1025"/>
      <c r="CO17" s="1025"/>
      <c r="CP17" s="1025"/>
      <c r="CQ17" s="1026"/>
      <c r="CR17" s="1024"/>
      <c r="CS17" s="1025"/>
      <c r="CT17" s="1025"/>
      <c r="CU17" s="1025"/>
      <c r="CV17" s="1026"/>
      <c r="CW17" s="1024"/>
      <c r="CX17" s="1025"/>
      <c r="CY17" s="1025"/>
      <c r="CZ17" s="1025"/>
      <c r="DA17" s="1026"/>
      <c r="DB17" s="1024"/>
      <c r="DC17" s="1025"/>
      <c r="DD17" s="1025"/>
      <c r="DE17" s="1025"/>
      <c r="DF17" s="1026"/>
      <c r="DG17" s="1024"/>
      <c r="DH17" s="1025"/>
      <c r="DI17" s="1025"/>
      <c r="DJ17" s="1025"/>
      <c r="DK17" s="1026"/>
      <c r="DL17" s="1024"/>
      <c r="DM17" s="1025"/>
      <c r="DN17" s="1025"/>
      <c r="DO17" s="1025"/>
      <c r="DP17" s="1026"/>
      <c r="DQ17" s="1024"/>
      <c r="DR17" s="1025"/>
      <c r="DS17" s="1025"/>
      <c r="DT17" s="1025"/>
      <c r="DU17" s="1026"/>
      <c r="DV17" s="1027"/>
      <c r="DW17" s="1028"/>
      <c r="DX17" s="1028"/>
      <c r="DY17" s="1028"/>
      <c r="DZ17" s="1029"/>
      <c r="EA17" s="234"/>
    </row>
    <row r="18" spans="1:131" s="235" customFormat="1" ht="26.25" customHeight="1" x14ac:dyDescent="0.2">
      <c r="A18" s="237">
        <v>12</v>
      </c>
      <c r="B18" s="1065"/>
      <c r="C18" s="1066"/>
      <c r="D18" s="1066"/>
      <c r="E18" s="1066"/>
      <c r="F18" s="1066"/>
      <c r="G18" s="1066"/>
      <c r="H18" s="1066"/>
      <c r="I18" s="1066"/>
      <c r="J18" s="1066"/>
      <c r="K18" s="1066"/>
      <c r="L18" s="1066"/>
      <c r="M18" s="1066"/>
      <c r="N18" s="1066"/>
      <c r="O18" s="1066"/>
      <c r="P18" s="1067"/>
      <c r="Q18" s="1073"/>
      <c r="R18" s="1074"/>
      <c r="S18" s="1074"/>
      <c r="T18" s="1074"/>
      <c r="U18" s="1074"/>
      <c r="V18" s="1074"/>
      <c r="W18" s="1074"/>
      <c r="X18" s="1074"/>
      <c r="Y18" s="1074"/>
      <c r="Z18" s="1074"/>
      <c r="AA18" s="1074"/>
      <c r="AB18" s="1074"/>
      <c r="AC18" s="1074"/>
      <c r="AD18" s="1074"/>
      <c r="AE18" s="1075"/>
      <c r="AF18" s="1070"/>
      <c r="AG18" s="1071"/>
      <c r="AH18" s="1071"/>
      <c r="AI18" s="1071"/>
      <c r="AJ18" s="1072"/>
      <c r="AK18" s="1114"/>
      <c r="AL18" s="1115"/>
      <c r="AM18" s="1115"/>
      <c r="AN18" s="1115"/>
      <c r="AO18" s="1115"/>
      <c r="AP18" s="1115"/>
      <c r="AQ18" s="1115"/>
      <c r="AR18" s="1115"/>
      <c r="AS18" s="1115"/>
      <c r="AT18" s="1115"/>
      <c r="AU18" s="1116"/>
      <c r="AV18" s="1116"/>
      <c r="AW18" s="1116"/>
      <c r="AX18" s="1116"/>
      <c r="AY18" s="1117"/>
      <c r="AZ18" s="232"/>
      <c r="BA18" s="232"/>
      <c r="BB18" s="232"/>
      <c r="BC18" s="232"/>
      <c r="BD18" s="232"/>
      <c r="BE18" s="233"/>
      <c r="BF18" s="233"/>
      <c r="BG18" s="233"/>
      <c r="BH18" s="233"/>
      <c r="BI18" s="233"/>
      <c r="BJ18" s="233"/>
      <c r="BK18" s="233"/>
      <c r="BL18" s="233"/>
      <c r="BM18" s="233"/>
      <c r="BN18" s="233"/>
      <c r="BO18" s="233"/>
      <c r="BP18" s="233"/>
      <c r="BQ18" s="237">
        <v>12</v>
      </c>
      <c r="BR18" s="238"/>
      <c r="BS18" s="1027"/>
      <c r="BT18" s="1028"/>
      <c r="BU18" s="1028"/>
      <c r="BV18" s="1028"/>
      <c r="BW18" s="1028"/>
      <c r="BX18" s="1028"/>
      <c r="BY18" s="1028"/>
      <c r="BZ18" s="1028"/>
      <c r="CA18" s="1028"/>
      <c r="CB18" s="1028"/>
      <c r="CC18" s="1028"/>
      <c r="CD18" s="1028"/>
      <c r="CE18" s="1028"/>
      <c r="CF18" s="1028"/>
      <c r="CG18" s="1049"/>
      <c r="CH18" s="1024"/>
      <c r="CI18" s="1025"/>
      <c r="CJ18" s="1025"/>
      <c r="CK18" s="1025"/>
      <c r="CL18" s="1026"/>
      <c r="CM18" s="1024"/>
      <c r="CN18" s="1025"/>
      <c r="CO18" s="1025"/>
      <c r="CP18" s="1025"/>
      <c r="CQ18" s="1026"/>
      <c r="CR18" s="1024"/>
      <c r="CS18" s="1025"/>
      <c r="CT18" s="1025"/>
      <c r="CU18" s="1025"/>
      <c r="CV18" s="1026"/>
      <c r="CW18" s="1024"/>
      <c r="CX18" s="1025"/>
      <c r="CY18" s="1025"/>
      <c r="CZ18" s="1025"/>
      <c r="DA18" s="1026"/>
      <c r="DB18" s="1024"/>
      <c r="DC18" s="1025"/>
      <c r="DD18" s="1025"/>
      <c r="DE18" s="1025"/>
      <c r="DF18" s="1026"/>
      <c r="DG18" s="1024"/>
      <c r="DH18" s="1025"/>
      <c r="DI18" s="1025"/>
      <c r="DJ18" s="1025"/>
      <c r="DK18" s="1026"/>
      <c r="DL18" s="1024"/>
      <c r="DM18" s="1025"/>
      <c r="DN18" s="1025"/>
      <c r="DO18" s="1025"/>
      <c r="DP18" s="1026"/>
      <c r="DQ18" s="1024"/>
      <c r="DR18" s="1025"/>
      <c r="DS18" s="1025"/>
      <c r="DT18" s="1025"/>
      <c r="DU18" s="1026"/>
      <c r="DV18" s="1027"/>
      <c r="DW18" s="1028"/>
      <c r="DX18" s="1028"/>
      <c r="DY18" s="1028"/>
      <c r="DZ18" s="1029"/>
      <c r="EA18" s="234"/>
    </row>
    <row r="19" spans="1:131" s="235" customFormat="1" ht="26.25" customHeight="1" x14ac:dyDescent="0.2">
      <c r="A19" s="237">
        <v>13</v>
      </c>
      <c r="B19" s="1065"/>
      <c r="C19" s="1066"/>
      <c r="D19" s="1066"/>
      <c r="E19" s="1066"/>
      <c r="F19" s="1066"/>
      <c r="G19" s="1066"/>
      <c r="H19" s="1066"/>
      <c r="I19" s="1066"/>
      <c r="J19" s="1066"/>
      <c r="K19" s="1066"/>
      <c r="L19" s="1066"/>
      <c r="M19" s="1066"/>
      <c r="N19" s="1066"/>
      <c r="O19" s="1066"/>
      <c r="P19" s="1067"/>
      <c r="Q19" s="1073"/>
      <c r="R19" s="1074"/>
      <c r="S19" s="1074"/>
      <c r="T19" s="1074"/>
      <c r="U19" s="1074"/>
      <c r="V19" s="1074"/>
      <c r="W19" s="1074"/>
      <c r="X19" s="1074"/>
      <c r="Y19" s="1074"/>
      <c r="Z19" s="1074"/>
      <c r="AA19" s="1074"/>
      <c r="AB19" s="1074"/>
      <c r="AC19" s="1074"/>
      <c r="AD19" s="1074"/>
      <c r="AE19" s="1075"/>
      <c r="AF19" s="1070"/>
      <c r="AG19" s="1071"/>
      <c r="AH19" s="1071"/>
      <c r="AI19" s="1071"/>
      <c r="AJ19" s="1072"/>
      <c r="AK19" s="1114"/>
      <c r="AL19" s="1115"/>
      <c r="AM19" s="1115"/>
      <c r="AN19" s="1115"/>
      <c r="AO19" s="1115"/>
      <c r="AP19" s="1115"/>
      <c r="AQ19" s="1115"/>
      <c r="AR19" s="1115"/>
      <c r="AS19" s="1115"/>
      <c r="AT19" s="1115"/>
      <c r="AU19" s="1116"/>
      <c r="AV19" s="1116"/>
      <c r="AW19" s="1116"/>
      <c r="AX19" s="1116"/>
      <c r="AY19" s="1117"/>
      <c r="AZ19" s="232"/>
      <c r="BA19" s="232"/>
      <c r="BB19" s="232"/>
      <c r="BC19" s="232"/>
      <c r="BD19" s="232"/>
      <c r="BE19" s="233"/>
      <c r="BF19" s="233"/>
      <c r="BG19" s="233"/>
      <c r="BH19" s="233"/>
      <c r="BI19" s="233"/>
      <c r="BJ19" s="233"/>
      <c r="BK19" s="233"/>
      <c r="BL19" s="233"/>
      <c r="BM19" s="233"/>
      <c r="BN19" s="233"/>
      <c r="BO19" s="233"/>
      <c r="BP19" s="233"/>
      <c r="BQ19" s="237">
        <v>13</v>
      </c>
      <c r="BR19" s="238"/>
      <c r="BS19" s="1027"/>
      <c r="BT19" s="1028"/>
      <c r="BU19" s="1028"/>
      <c r="BV19" s="1028"/>
      <c r="BW19" s="1028"/>
      <c r="BX19" s="1028"/>
      <c r="BY19" s="1028"/>
      <c r="BZ19" s="1028"/>
      <c r="CA19" s="1028"/>
      <c r="CB19" s="1028"/>
      <c r="CC19" s="1028"/>
      <c r="CD19" s="1028"/>
      <c r="CE19" s="1028"/>
      <c r="CF19" s="1028"/>
      <c r="CG19" s="1049"/>
      <c r="CH19" s="1024"/>
      <c r="CI19" s="1025"/>
      <c r="CJ19" s="1025"/>
      <c r="CK19" s="1025"/>
      <c r="CL19" s="1026"/>
      <c r="CM19" s="1024"/>
      <c r="CN19" s="1025"/>
      <c r="CO19" s="1025"/>
      <c r="CP19" s="1025"/>
      <c r="CQ19" s="1026"/>
      <c r="CR19" s="1024"/>
      <c r="CS19" s="1025"/>
      <c r="CT19" s="1025"/>
      <c r="CU19" s="1025"/>
      <c r="CV19" s="1026"/>
      <c r="CW19" s="1024"/>
      <c r="CX19" s="1025"/>
      <c r="CY19" s="1025"/>
      <c r="CZ19" s="1025"/>
      <c r="DA19" s="1026"/>
      <c r="DB19" s="1024"/>
      <c r="DC19" s="1025"/>
      <c r="DD19" s="1025"/>
      <c r="DE19" s="1025"/>
      <c r="DF19" s="1026"/>
      <c r="DG19" s="1024"/>
      <c r="DH19" s="1025"/>
      <c r="DI19" s="1025"/>
      <c r="DJ19" s="1025"/>
      <c r="DK19" s="1026"/>
      <c r="DL19" s="1024"/>
      <c r="DM19" s="1025"/>
      <c r="DN19" s="1025"/>
      <c r="DO19" s="1025"/>
      <c r="DP19" s="1026"/>
      <c r="DQ19" s="1024"/>
      <c r="DR19" s="1025"/>
      <c r="DS19" s="1025"/>
      <c r="DT19" s="1025"/>
      <c r="DU19" s="1026"/>
      <c r="DV19" s="1027"/>
      <c r="DW19" s="1028"/>
      <c r="DX19" s="1028"/>
      <c r="DY19" s="1028"/>
      <c r="DZ19" s="1029"/>
      <c r="EA19" s="234"/>
    </row>
    <row r="20" spans="1:131" s="235" customFormat="1" ht="26.25" customHeight="1" x14ac:dyDescent="0.2">
      <c r="A20" s="237">
        <v>14</v>
      </c>
      <c r="B20" s="1065"/>
      <c r="C20" s="1066"/>
      <c r="D20" s="1066"/>
      <c r="E20" s="1066"/>
      <c r="F20" s="1066"/>
      <c r="G20" s="1066"/>
      <c r="H20" s="1066"/>
      <c r="I20" s="1066"/>
      <c r="J20" s="1066"/>
      <c r="K20" s="1066"/>
      <c r="L20" s="1066"/>
      <c r="M20" s="1066"/>
      <c r="N20" s="1066"/>
      <c r="O20" s="1066"/>
      <c r="P20" s="1067"/>
      <c r="Q20" s="1073"/>
      <c r="R20" s="1074"/>
      <c r="S20" s="1074"/>
      <c r="T20" s="1074"/>
      <c r="U20" s="1074"/>
      <c r="V20" s="1074"/>
      <c r="W20" s="1074"/>
      <c r="X20" s="1074"/>
      <c r="Y20" s="1074"/>
      <c r="Z20" s="1074"/>
      <c r="AA20" s="1074"/>
      <c r="AB20" s="1074"/>
      <c r="AC20" s="1074"/>
      <c r="AD20" s="1074"/>
      <c r="AE20" s="1075"/>
      <c r="AF20" s="1070"/>
      <c r="AG20" s="1071"/>
      <c r="AH20" s="1071"/>
      <c r="AI20" s="1071"/>
      <c r="AJ20" s="1072"/>
      <c r="AK20" s="1114"/>
      <c r="AL20" s="1115"/>
      <c r="AM20" s="1115"/>
      <c r="AN20" s="1115"/>
      <c r="AO20" s="1115"/>
      <c r="AP20" s="1115"/>
      <c r="AQ20" s="1115"/>
      <c r="AR20" s="1115"/>
      <c r="AS20" s="1115"/>
      <c r="AT20" s="1115"/>
      <c r="AU20" s="1116"/>
      <c r="AV20" s="1116"/>
      <c r="AW20" s="1116"/>
      <c r="AX20" s="1116"/>
      <c r="AY20" s="1117"/>
      <c r="AZ20" s="232"/>
      <c r="BA20" s="232"/>
      <c r="BB20" s="232"/>
      <c r="BC20" s="232"/>
      <c r="BD20" s="232"/>
      <c r="BE20" s="233"/>
      <c r="BF20" s="233"/>
      <c r="BG20" s="233"/>
      <c r="BH20" s="233"/>
      <c r="BI20" s="233"/>
      <c r="BJ20" s="233"/>
      <c r="BK20" s="233"/>
      <c r="BL20" s="233"/>
      <c r="BM20" s="233"/>
      <c r="BN20" s="233"/>
      <c r="BO20" s="233"/>
      <c r="BP20" s="233"/>
      <c r="BQ20" s="237">
        <v>14</v>
      </c>
      <c r="BR20" s="238"/>
      <c r="BS20" s="1027"/>
      <c r="BT20" s="1028"/>
      <c r="BU20" s="1028"/>
      <c r="BV20" s="1028"/>
      <c r="BW20" s="1028"/>
      <c r="BX20" s="1028"/>
      <c r="BY20" s="1028"/>
      <c r="BZ20" s="1028"/>
      <c r="CA20" s="1028"/>
      <c r="CB20" s="1028"/>
      <c r="CC20" s="1028"/>
      <c r="CD20" s="1028"/>
      <c r="CE20" s="1028"/>
      <c r="CF20" s="1028"/>
      <c r="CG20" s="1049"/>
      <c r="CH20" s="1024"/>
      <c r="CI20" s="1025"/>
      <c r="CJ20" s="1025"/>
      <c r="CK20" s="1025"/>
      <c r="CL20" s="1026"/>
      <c r="CM20" s="1024"/>
      <c r="CN20" s="1025"/>
      <c r="CO20" s="1025"/>
      <c r="CP20" s="1025"/>
      <c r="CQ20" s="1026"/>
      <c r="CR20" s="1024"/>
      <c r="CS20" s="1025"/>
      <c r="CT20" s="1025"/>
      <c r="CU20" s="1025"/>
      <c r="CV20" s="1026"/>
      <c r="CW20" s="1024"/>
      <c r="CX20" s="1025"/>
      <c r="CY20" s="1025"/>
      <c r="CZ20" s="1025"/>
      <c r="DA20" s="1026"/>
      <c r="DB20" s="1024"/>
      <c r="DC20" s="1025"/>
      <c r="DD20" s="1025"/>
      <c r="DE20" s="1025"/>
      <c r="DF20" s="1026"/>
      <c r="DG20" s="1024"/>
      <c r="DH20" s="1025"/>
      <c r="DI20" s="1025"/>
      <c r="DJ20" s="1025"/>
      <c r="DK20" s="1026"/>
      <c r="DL20" s="1024"/>
      <c r="DM20" s="1025"/>
      <c r="DN20" s="1025"/>
      <c r="DO20" s="1025"/>
      <c r="DP20" s="1026"/>
      <c r="DQ20" s="1024"/>
      <c r="DR20" s="1025"/>
      <c r="DS20" s="1025"/>
      <c r="DT20" s="1025"/>
      <c r="DU20" s="1026"/>
      <c r="DV20" s="1027"/>
      <c r="DW20" s="1028"/>
      <c r="DX20" s="1028"/>
      <c r="DY20" s="1028"/>
      <c r="DZ20" s="1029"/>
      <c r="EA20" s="234"/>
    </row>
    <row r="21" spans="1:131" s="235" customFormat="1" ht="26.25" customHeight="1" thickBot="1" x14ac:dyDescent="0.25">
      <c r="A21" s="237">
        <v>15</v>
      </c>
      <c r="B21" s="1065"/>
      <c r="C21" s="1066"/>
      <c r="D21" s="1066"/>
      <c r="E21" s="1066"/>
      <c r="F21" s="1066"/>
      <c r="G21" s="1066"/>
      <c r="H21" s="1066"/>
      <c r="I21" s="1066"/>
      <c r="J21" s="1066"/>
      <c r="K21" s="1066"/>
      <c r="L21" s="1066"/>
      <c r="M21" s="1066"/>
      <c r="N21" s="1066"/>
      <c r="O21" s="1066"/>
      <c r="P21" s="1067"/>
      <c r="Q21" s="1073"/>
      <c r="R21" s="1074"/>
      <c r="S21" s="1074"/>
      <c r="T21" s="1074"/>
      <c r="U21" s="1074"/>
      <c r="V21" s="1074"/>
      <c r="W21" s="1074"/>
      <c r="X21" s="1074"/>
      <c r="Y21" s="1074"/>
      <c r="Z21" s="1074"/>
      <c r="AA21" s="1074"/>
      <c r="AB21" s="1074"/>
      <c r="AC21" s="1074"/>
      <c r="AD21" s="1074"/>
      <c r="AE21" s="1075"/>
      <c r="AF21" s="1070"/>
      <c r="AG21" s="1071"/>
      <c r="AH21" s="1071"/>
      <c r="AI21" s="1071"/>
      <c r="AJ21" s="1072"/>
      <c r="AK21" s="1114"/>
      <c r="AL21" s="1115"/>
      <c r="AM21" s="1115"/>
      <c r="AN21" s="1115"/>
      <c r="AO21" s="1115"/>
      <c r="AP21" s="1115"/>
      <c r="AQ21" s="1115"/>
      <c r="AR21" s="1115"/>
      <c r="AS21" s="1115"/>
      <c r="AT21" s="1115"/>
      <c r="AU21" s="1116"/>
      <c r="AV21" s="1116"/>
      <c r="AW21" s="1116"/>
      <c r="AX21" s="1116"/>
      <c r="AY21" s="1117"/>
      <c r="AZ21" s="232"/>
      <c r="BA21" s="232"/>
      <c r="BB21" s="232"/>
      <c r="BC21" s="232"/>
      <c r="BD21" s="232"/>
      <c r="BE21" s="233"/>
      <c r="BF21" s="233"/>
      <c r="BG21" s="233"/>
      <c r="BH21" s="233"/>
      <c r="BI21" s="233"/>
      <c r="BJ21" s="233"/>
      <c r="BK21" s="233"/>
      <c r="BL21" s="233"/>
      <c r="BM21" s="233"/>
      <c r="BN21" s="233"/>
      <c r="BO21" s="233"/>
      <c r="BP21" s="233"/>
      <c r="BQ21" s="237">
        <v>15</v>
      </c>
      <c r="BR21" s="238"/>
      <c r="BS21" s="1027"/>
      <c r="BT21" s="1028"/>
      <c r="BU21" s="1028"/>
      <c r="BV21" s="1028"/>
      <c r="BW21" s="1028"/>
      <c r="BX21" s="1028"/>
      <c r="BY21" s="1028"/>
      <c r="BZ21" s="1028"/>
      <c r="CA21" s="1028"/>
      <c r="CB21" s="1028"/>
      <c r="CC21" s="1028"/>
      <c r="CD21" s="1028"/>
      <c r="CE21" s="1028"/>
      <c r="CF21" s="1028"/>
      <c r="CG21" s="1049"/>
      <c r="CH21" s="1024"/>
      <c r="CI21" s="1025"/>
      <c r="CJ21" s="1025"/>
      <c r="CK21" s="1025"/>
      <c r="CL21" s="1026"/>
      <c r="CM21" s="1024"/>
      <c r="CN21" s="1025"/>
      <c r="CO21" s="1025"/>
      <c r="CP21" s="1025"/>
      <c r="CQ21" s="1026"/>
      <c r="CR21" s="1024"/>
      <c r="CS21" s="1025"/>
      <c r="CT21" s="1025"/>
      <c r="CU21" s="1025"/>
      <c r="CV21" s="1026"/>
      <c r="CW21" s="1024"/>
      <c r="CX21" s="1025"/>
      <c r="CY21" s="1025"/>
      <c r="CZ21" s="1025"/>
      <c r="DA21" s="1026"/>
      <c r="DB21" s="1024"/>
      <c r="DC21" s="1025"/>
      <c r="DD21" s="1025"/>
      <c r="DE21" s="1025"/>
      <c r="DF21" s="1026"/>
      <c r="DG21" s="1024"/>
      <c r="DH21" s="1025"/>
      <c r="DI21" s="1025"/>
      <c r="DJ21" s="1025"/>
      <c r="DK21" s="1026"/>
      <c r="DL21" s="1024"/>
      <c r="DM21" s="1025"/>
      <c r="DN21" s="1025"/>
      <c r="DO21" s="1025"/>
      <c r="DP21" s="1026"/>
      <c r="DQ21" s="1024"/>
      <c r="DR21" s="1025"/>
      <c r="DS21" s="1025"/>
      <c r="DT21" s="1025"/>
      <c r="DU21" s="1026"/>
      <c r="DV21" s="1027"/>
      <c r="DW21" s="1028"/>
      <c r="DX21" s="1028"/>
      <c r="DY21" s="1028"/>
      <c r="DZ21" s="1029"/>
      <c r="EA21" s="234"/>
    </row>
    <row r="22" spans="1:131" s="235" customFormat="1" ht="26.25" customHeight="1" x14ac:dyDescent="0.2">
      <c r="A22" s="237">
        <v>16</v>
      </c>
      <c r="B22" s="1065"/>
      <c r="C22" s="1066"/>
      <c r="D22" s="1066"/>
      <c r="E22" s="1066"/>
      <c r="F22" s="1066"/>
      <c r="G22" s="1066"/>
      <c r="H22" s="1066"/>
      <c r="I22" s="1066"/>
      <c r="J22" s="1066"/>
      <c r="K22" s="1066"/>
      <c r="L22" s="1066"/>
      <c r="M22" s="1066"/>
      <c r="N22" s="1066"/>
      <c r="O22" s="1066"/>
      <c r="P22" s="1067"/>
      <c r="Q22" s="1107"/>
      <c r="R22" s="1108"/>
      <c r="S22" s="1108"/>
      <c r="T22" s="1108"/>
      <c r="U22" s="1108"/>
      <c r="V22" s="1108"/>
      <c r="W22" s="1108"/>
      <c r="X22" s="1108"/>
      <c r="Y22" s="1108"/>
      <c r="Z22" s="1108"/>
      <c r="AA22" s="1108"/>
      <c r="AB22" s="1108"/>
      <c r="AC22" s="1108"/>
      <c r="AD22" s="1108"/>
      <c r="AE22" s="1109"/>
      <c r="AF22" s="1070"/>
      <c r="AG22" s="1071"/>
      <c r="AH22" s="1071"/>
      <c r="AI22" s="1071"/>
      <c r="AJ22" s="1072"/>
      <c r="AK22" s="1110"/>
      <c r="AL22" s="1111"/>
      <c r="AM22" s="1111"/>
      <c r="AN22" s="1111"/>
      <c r="AO22" s="1111"/>
      <c r="AP22" s="1111"/>
      <c r="AQ22" s="1111"/>
      <c r="AR22" s="1111"/>
      <c r="AS22" s="1111"/>
      <c r="AT22" s="1111"/>
      <c r="AU22" s="1112"/>
      <c r="AV22" s="1112"/>
      <c r="AW22" s="1112"/>
      <c r="AX22" s="1112"/>
      <c r="AY22" s="1113"/>
      <c r="AZ22" s="1063" t="s">
        <v>395</v>
      </c>
      <c r="BA22" s="1063"/>
      <c r="BB22" s="1063"/>
      <c r="BC22" s="1063"/>
      <c r="BD22" s="1064"/>
      <c r="BE22" s="233"/>
      <c r="BF22" s="233"/>
      <c r="BG22" s="233"/>
      <c r="BH22" s="233"/>
      <c r="BI22" s="233"/>
      <c r="BJ22" s="233"/>
      <c r="BK22" s="233"/>
      <c r="BL22" s="233"/>
      <c r="BM22" s="233"/>
      <c r="BN22" s="233"/>
      <c r="BO22" s="233"/>
      <c r="BP22" s="233"/>
      <c r="BQ22" s="237">
        <v>16</v>
      </c>
      <c r="BR22" s="238"/>
      <c r="BS22" s="1027"/>
      <c r="BT22" s="1028"/>
      <c r="BU22" s="1028"/>
      <c r="BV22" s="1028"/>
      <c r="BW22" s="1028"/>
      <c r="BX22" s="1028"/>
      <c r="BY22" s="1028"/>
      <c r="BZ22" s="1028"/>
      <c r="CA22" s="1028"/>
      <c r="CB22" s="1028"/>
      <c r="CC22" s="1028"/>
      <c r="CD22" s="1028"/>
      <c r="CE22" s="1028"/>
      <c r="CF22" s="1028"/>
      <c r="CG22" s="1049"/>
      <c r="CH22" s="1024"/>
      <c r="CI22" s="1025"/>
      <c r="CJ22" s="1025"/>
      <c r="CK22" s="1025"/>
      <c r="CL22" s="1026"/>
      <c r="CM22" s="1024"/>
      <c r="CN22" s="1025"/>
      <c r="CO22" s="1025"/>
      <c r="CP22" s="1025"/>
      <c r="CQ22" s="1026"/>
      <c r="CR22" s="1024"/>
      <c r="CS22" s="1025"/>
      <c r="CT22" s="1025"/>
      <c r="CU22" s="1025"/>
      <c r="CV22" s="1026"/>
      <c r="CW22" s="1024"/>
      <c r="CX22" s="1025"/>
      <c r="CY22" s="1025"/>
      <c r="CZ22" s="1025"/>
      <c r="DA22" s="1026"/>
      <c r="DB22" s="1024"/>
      <c r="DC22" s="1025"/>
      <c r="DD22" s="1025"/>
      <c r="DE22" s="1025"/>
      <c r="DF22" s="1026"/>
      <c r="DG22" s="1024"/>
      <c r="DH22" s="1025"/>
      <c r="DI22" s="1025"/>
      <c r="DJ22" s="1025"/>
      <c r="DK22" s="1026"/>
      <c r="DL22" s="1024"/>
      <c r="DM22" s="1025"/>
      <c r="DN22" s="1025"/>
      <c r="DO22" s="1025"/>
      <c r="DP22" s="1026"/>
      <c r="DQ22" s="1024"/>
      <c r="DR22" s="1025"/>
      <c r="DS22" s="1025"/>
      <c r="DT22" s="1025"/>
      <c r="DU22" s="1026"/>
      <c r="DV22" s="1027"/>
      <c r="DW22" s="1028"/>
      <c r="DX22" s="1028"/>
      <c r="DY22" s="1028"/>
      <c r="DZ22" s="1029"/>
      <c r="EA22" s="234"/>
    </row>
    <row r="23" spans="1:131" s="235" customFormat="1" ht="26.25" customHeight="1" thickBot="1" x14ac:dyDescent="0.25">
      <c r="A23" s="239" t="s">
        <v>396</v>
      </c>
      <c r="B23" s="972" t="s">
        <v>397</v>
      </c>
      <c r="C23" s="973"/>
      <c r="D23" s="973"/>
      <c r="E23" s="973"/>
      <c r="F23" s="973"/>
      <c r="G23" s="973"/>
      <c r="H23" s="973"/>
      <c r="I23" s="973"/>
      <c r="J23" s="973"/>
      <c r="K23" s="973"/>
      <c r="L23" s="973"/>
      <c r="M23" s="973"/>
      <c r="N23" s="973"/>
      <c r="O23" s="973"/>
      <c r="P23" s="983"/>
      <c r="Q23" s="1101">
        <v>199100</v>
      </c>
      <c r="R23" s="1095"/>
      <c r="S23" s="1095"/>
      <c r="T23" s="1095"/>
      <c r="U23" s="1095"/>
      <c r="V23" s="1095">
        <v>191588</v>
      </c>
      <c r="W23" s="1095"/>
      <c r="X23" s="1095"/>
      <c r="Y23" s="1095"/>
      <c r="Z23" s="1095"/>
      <c r="AA23" s="1095">
        <v>7512</v>
      </c>
      <c r="AB23" s="1095"/>
      <c r="AC23" s="1095"/>
      <c r="AD23" s="1095"/>
      <c r="AE23" s="1102"/>
      <c r="AF23" s="1103">
        <v>6983</v>
      </c>
      <c r="AG23" s="1095"/>
      <c r="AH23" s="1095"/>
      <c r="AI23" s="1095"/>
      <c r="AJ23" s="1104"/>
      <c r="AK23" s="1105"/>
      <c r="AL23" s="1106"/>
      <c r="AM23" s="1106"/>
      <c r="AN23" s="1106"/>
      <c r="AO23" s="1106"/>
      <c r="AP23" s="1095">
        <v>190843</v>
      </c>
      <c r="AQ23" s="1095"/>
      <c r="AR23" s="1095"/>
      <c r="AS23" s="1095"/>
      <c r="AT23" s="1095"/>
      <c r="AU23" s="1096"/>
      <c r="AV23" s="1096"/>
      <c r="AW23" s="1096"/>
      <c r="AX23" s="1096"/>
      <c r="AY23" s="1097"/>
      <c r="AZ23" s="1098" t="s">
        <v>128</v>
      </c>
      <c r="BA23" s="1099"/>
      <c r="BB23" s="1099"/>
      <c r="BC23" s="1099"/>
      <c r="BD23" s="1100"/>
      <c r="BE23" s="233"/>
      <c r="BF23" s="233"/>
      <c r="BG23" s="233"/>
      <c r="BH23" s="233"/>
      <c r="BI23" s="233"/>
      <c r="BJ23" s="233"/>
      <c r="BK23" s="233"/>
      <c r="BL23" s="233"/>
      <c r="BM23" s="233"/>
      <c r="BN23" s="233"/>
      <c r="BO23" s="233"/>
      <c r="BP23" s="233"/>
      <c r="BQ23" s="237">
        <v>17</v>
      </c>
      <c r="BR23" s="238"/>
      <c r="BS23" s="1027"/>
      <c r="BT23" s="1028"/>
      <c r="BU23" s="1028"/>
      <c r="BV23" s="1028"/>
      <c r="BW23" s="1028"/>
      <c r="BX23" s="1028"/>
      <c r="BY23" s="1028"/>
      <c r="BZ23" s="1028"/>
      <c r="CA23" s="1028"/>
      <c r="CB23" s="1028"/>
      <c r="CC23" s="1028"/>
      <c r="CD23" s="1028"/>
      <c r="CE23" s="1028"/>
      <c r="CF23" s="1028"/>
      <c r="CG23" s="1049"/>
      <c r="CH23" s="1024"/>
      <c r="CI23" s="1025"/>
      <c r="CJ23" s="1025"/>
      <c r="CK23" s="1025"/>
      <c r="CL23" s="1026"/>
      <c r="CM23" s="1024"/>
      <c r="CN23" s="1025"/>
      <c r="CO23" s="1025"/>
      <c r="CP23" s="1025"/>
      <c r="CQ23" s="1026"/>
      <c r="CR23" s="1024"/>
      <c r="CS23" s="1025"/>
      <c r="CT23" s="1025"/>
      <c r="CU23" s="1025"/>
      <c r="CV23" s="1026"/>
      <c r="CW23" s="1024"/>
      <c r="CX23" s="1025"/>
      <c r="CY23" s="1025"/>
      <c r="CZ23" s="1025"/>
      <c r="DA23" s="1026"/>
      <c r="DB23" s="1024"/>
      <c r="DC23" s="1025"/>
      <c r="DD23" s="1025"/>
      <c r="DE23" s="1025"/>
      <c r="DF23" s="1026"/>
      <c r="DG23" s="1024"/>
      <c r="DH23" s="1025"/>
      <c r="DI23" s="1025"/>
      <c r="DJ23" s="1025"/>
      <c r="DK23" s="1026"/>
      <c r="DL23" s="1024"/>
      <c r="DM23" s="1025"/>
      <c r="DN23" s="1025"/>
      <c r="DO23" s="1025"/>
      <c r="DP23" s="1026"/>
      <c r="DQ23" s="1024"/>
      <c r="DR23" s="1025"/>
      <c r="DS23" s="1025"/>
      <c r="DT23" s="1025"/>
      <c r="DU23" s="1026"/>
      <c r="DV23" s="1027"/>
      <c r="DW23" s="1028"/>
      <c r="DX23" s="1028"/>
      <c r="DY23" s="1028"/>
      <c r="DZ23" s="1029"/>
      <c r="EA23" s="234"/>
    </row>
    <row r="24" spans="1:131" s="235" customFormat="1" ht="26.25" customHeight="1" x14ac:dyDescent="0.2">
      <c r="A24" s="1094" t="s">
        <v>398</v>
      </c>
      <c r="B24" s="1094"/>
      <c r="C24" s="1094"/>
      <c r="D24" s="1094"/>
      <c r="E24" s="1094"/>
      <c r="F24" s="1094"/>
      <c r="G24" s="1094"/>
      <c r="H24" s="1094"/>
      <c r="I24" s="1094"/>
      <c r="J24" s="1094"/>
      <c r="K24" s="1094"/>
      <c r="L24" s="1094"/>
      <c r="M24" s="1094"/>
      <c r="N24" s="1094"/>
      <c r="O24" s="1094"/>
      <c r="P24" s="1094"/>
      <c r="Q24" s="1094"/>
      <c r="R24" s="1094"/>
      <c r="S24" s="1094"/>
      <c r="T24" s="1094"/>
      <c r="U24" s="1094"/>
      <c r="V24" s="1094"/>
      <c r="W24" s="1094"/>
      <c r="X24" s="1094"/>
      <c r="Y24" s="1094"/>
      <c r="Z24" s="1094"/>
      <c r="AA24" s="1094"/>
      <c r="AB24" s="1094"/>
      <c r="AC24" s="1094"/>
      <c r="AD24" s="1094"/>
      <c r="AE24" s="1094"/>
      <c r="AF24" s="1094"/>
      <c r="AG24" s="1094"/>
      <c r="AH24" s="1094"/>
      <c r="AI24" s="1094"/>
      <c r="AJ24" s="1094"/>
      <c r="AK24" s="1094"/>
      <c r="AL24" s="1094"/>
      <c r="AM24" s="1094"/>
      <c r="AN24" s="1094"/>
      <c r="AO24" s="1094"/>
      <c r="AP24" s="1094"/>
      <c r="AQ24" s="1094"/>
      <c r="AR24" s="1094"/>
      <c r="AS24" s="1094"/>
      <c r="AT24" s="1094"/>
      <c r="AU24" s="1094"/>
      <c r="AV24" s="1094"/>
      <c r="AW24" s="1094"/>
      <c r="AX24" s="1094"/>
      <c r="AY24" s="1094"/>
      <c r="AZ24" s="232"/>
      <c r="BA24" s="232"/>
      <c r="BB24" s="232"/>
      <c r="BC24" s="232"/>
      <c r="BD24" s="232"/>
      <c r="BE24" s="233"/>
      <c r="BF24" s="233"/>
      <c r="BG24" s="233"/>
      <c r="BH24" s="233"/>
      <c r="BI24" s="233"/>
      <c r="BJ24" s="233"/>
      <c r="BK24" s="233"/>
      <c r="BL24" s="233"/>
      <c r="BM24" s="233"/>
      <c r="BN24" s="233"/>
      <c r="BO24" s="233"/>
      <c r="BP24" s="233"/>
      <c r="BQ24" s="237">
        <v>18</v>
      </c>
      <c r="BR24" s="238"/>
      <c r="BS24" s="1027"/>
      <c r="BT24" s="1028"/>
      <c r="BU24" s="1028"/>
      <c r="BV24" s="1028"/>
      <c r="BW24" s="1028"/>
      <c r="BX24" s="1028"/>
      <c r="BY24" s="1028"/>
      <c r="BZ24" s="1028"/>
      <c r="CA24" s="1028"/>
      <c r="CB24" s="1028"/>
      <c r="CC24" s="1028"/>
      <c r="CD24" s="1028"/>
      <c r="CE24" s="1028"/>
      <c r="CF24" s="1028"/>
      <c r="CG24" s="1049"/>
      <c r="CH24" s="1024"/>
      <c r="CI24" s="1025"/>
      <c r="CJ24" s="1025"/>
      <c r="CK24" s="1025"/>
      <c r="CL24" s="1026"/>
      <c r="CM24" s="1024"/>
      <c r="CN24" s="1025"/>
      <c r="CO24" s="1025"/>
      <c r="CP24" s="1025"/>
      <c r="CQ24" s="1026"/>
      <c r="CR24" s="1024"/>
      <c r="CS24" s="1025"/>
      <c r="CT24" s="1025"/>
      <c r="CU24" s="1025"/>
      <c r="CV24" s="1026"/>
      <c r="CW24" s="1024"/>
      <c r="CX24" s="1025"/>
      <c r="CY24" s="1025"/>
      <c r="CZ24" s="1025"/>
      <c r="DA24" s="1026"/>
      <c r="DB24" s="1024"/>
      <c r="DC24" s="1025"/>
      <c r="DD24" s="1025"/>
      <c r="DE24" s="1025"/>
      <c r="DF24" s="1026"/>
      <c r="DG24" s="1024"/>
      <c r="DH24" s="1025"/>
      <c r="DI24" s="1025"/>
      <c r="DJ24" s="1025"/>
      <c r="DK24" s="1026"/>
      <c r="DL24" s="1024"/>
      <c r="DM24" s="1025"/>
      <c r="DN24" s="1025"/>
      <c r="DO24" s="1025"/>
      <c r="DP24" s="1026"/>
      <c r="DQ24" s="1024"/>
      <c r="DR24" s="1025"/>
      <c r="DS24" s="1025"/>
      <c r="DT24" s="1025"/>
      <c r="DU24" s="1026"/>
      <c r="DV24" s="1027"/>
      <c r="DW24" s="1028"/>
      <c r="DX24" s="1028"/>
      <c r="DY24" s="1028"/>
      <c r="DZ24" s="1029"/>
      <c r="EA24" s="234"/>
    </row>
    <row r="25" spans="1:131" ht="26.25" customHeight="1" thickBot="1" x14ac:dyDescent="0.25">
      <c r="A25" s="1093" t="s">
        <v>399</v>
      </c>
      <c r="B25" s="1093"/>
      <c r="C25" s="1093"/>
      <c r="D25" s="1093"/>
      <c r="E25" s="1093"/>
      <c r="F25" s="1093"/>
      <c r="G25" s="1093"/>
      <c r="H25" s="1093"/>
      <c r="I25" s="1093"/>
      <c r="J25" s="1093"/>
      <c r="K25" s="1093"/>
      <c r="L25" s="1093"/>
      <c r="M25" s="1093"/>
      <c r="N25" s="1093"/>
      <c r="O25" s="1093"/>
      <c r="P25" s="1093"/>
      <c r="Q25" s="1093"/>
      <c r="R25" s="1093"/>
      <c r="S25" s="1093"/>
      <c r="T25" s="1093"/>
      <c r="U25" s="1093"/>
      <c r="V25" s="1093"/>
      <c r="W25" s="1093"/>
      <c r="X25" s="1093"/>
      <c r="Y25" s="1093"/>
      <c r="Z25" s="1093"/>
      <c r="AA25" s="1093"/>
      <c r="AB25" s="1093"/>
      <c r="AC25" s="1093"/>
      <c r="AD25" s="1093"/>
      <c r="AE25" s="1093"/>
      <c r="AF25" s="1093"/>
      <c r="AG25" s="1093"/>
      <c r="AH25" s="1093"/>
      <c r="AI25" s="1093"/>
      <c r="AJ25" s="1093"/>
      <c r="AK25" s="1093"/>
      <c r="AL25" s="1093"/>
      <c r="AM25" s="1093"/>
      <c r="AN25" s="1093"/>
      <c r="AO25" s="1093"/>
      <c r="AP25" s="1093"/>
      <c r="AQ25" s="1093"/>
      <c r="AR25" s="1093"/>
      <c r="AS25" s="1093"/>
      <c r="AT25" s="1093"/>
      <c r="AU25" s="1093"/>
      <c r="AV25" s="1093"/>
      <c r="AW25" s="1093"/>
      <c r="AX25" s="1093"/>
      <c r="AY25" s="1093"/>
      <c r="AZ25" s="1093"/>
      <c r="BA25" s="1093"/>
      <c r="BB25" s="1093"/>
      <c r="BC25" s="1093"/>
      <c r="BD25" s="1093"/>
      <c r="BE25" s="1093"/>
      <c r="BF25" s="1093"/>
      <c r="BG25" s="1093"/>
      <c r="BH25" s="1093"/>
      <c r="BI25" s="1093"/>
      <c r="BJ25" s="232"/>
      <c r="BK25" s="232"/>
      <c r="BL25" s="232"/>
      <c r="BM25" s="232"/>
      <c r="BN25" s="232"/>
      <c r="BO25" s="240"/>
      <c r="BP25" s="240"/>
      <c r="BQ25" s="237">
        <v>19</v>
      </c>
      <c r="BR25" s="238"/>
      <c r="BS25" s="1027"/>
      <c r="BT25" s="1028"/>
      <c r="BU25" s="1028"/>
      <c r="BV25" s="1028"/>
      <c r="BW25" s="1028"/>
      <c r="BX25" s="1028"/>
      <c r="BY25" s="1028"/>
      <c r="BZ25" s="1028"/>
      <c r="CA25" s="1028"/>
      <c r="CB25" s="1028"/>
      <c r="CC25" s="1028"/>
      <c r="CD25" s="1028"/>
      <c r="CE25" s="1028"/>
      <c r="CF25" s="1028"/>
      <c r="CG25" s="1049"/>
      <c r="CH25" s="1024"/>
      <c r="CI25" s="1025"/>
      <c r="CJ25" s="1025"/>
      <c r="CK25" s="1025"/>
      <c r="CL25" s="1026"/>
      <c r="CM25" s="1024"/>
      <c r="CN25" s="1025"/>
      <c r="CO25" s="1025"/>
      <c r="CP25" s="1025"/>
      <c r="CQ25" s="1026"/>
      <c r="CR25" s="1024"/>
      <c r="CS25" s="1025"/>
      <c r="CT25" s="1025"/>
      <c r="CU25" s="1025"/>
      <c r="CV25" s="1026"/>
      <c r="CW25" s="1024"/>
      <c r="CX25" s="1025"/>
      <c r="CY25" s="1025"/>
      <c r="CZ25" s="1025"/>
      <c r="DA25" s="1026"/>
      <c r="DB25" s="1024"/>
      <c r="DC25" s="1025"/>
      <c r="DD25" s="1025"/>
      <c r="DE25" s="1025"/>
      <c r="DF25" s="1026"/>
      <c r="DG25" s="1024"/>
      <c r="DH25" s="1025"/>
      <c r="DI25" s="1025"/>
      <c r="DJ25" s="1025"/>
      <c r="DK25" s="1026"/>
      <c r="DL25" s="1024"/>
      <c r="DM25" s="1025"/>
      <c r="DN25" s="1025"/>
      <c r="DO25" s="1025"/>
      <c r="DP25" s="1026"/>
      <c r="DQ25" s="1024"/>
      <c r="DR25" s="1025"/>
      <c r="DS25" s="1025"/>
      <c r="DT25" s="1025"/>
      <c r="DU25" s="1026"/>
      <c r="DV25" s="1027"/>
      <c r="DW25" s="1028"/>
      <c r="DX25" s="1028"/>
      <c r="DY25" s="1028"/>
      <c r="DZ25" s="1029"/>
      <c r="EA25" s="230"/>
    </row>
    <row r="26" spans="1:131" ht="26.25" customHeight="1" x14ac:dyDescent="0.2">
      <c r="A26" s="1030" t="s">
        <v>374</v>
      </c>
      <c r="B26" s="1031"/>
      <c r="C26" s="1031"/>
      <c r="D26" s="1031"/>
      <c r="E26" s="1031"/>
      <c r="F26" s="1031"/>
      <c r="G26" s="1031"/>
      <c r="H26" s="1031"/>
      <c r="I26" s="1031"/>
      <c r="J26" s="1031"/>
      <c r="K26" s="1031"/>
      <c r="L26" s="1031"/>
      <c r="M26" s="1031"/>
      <c r="N26" s="1031"/>
      <c r="O26" s="1031"/>
      <c r="P26" s="1032"/>
      <c r="Q26" s="1036" t="s">
        <v>400</v>
      </c>
      <c r="R26" s="1037"/>
      <c r="S26" s="1037"/>
      <c r="T26" s="1037"/>
      <c r="U26" s="1038"/>
      <c r="V26" s="1036" t="s">
        <v>401</v>
      </c>
      <c r="W26" s="1037"/>
      <c r="X26" s="1037"/>
      <c r="Y26" s="1037"/>
      <c r="Z26" s="1038"/>
      <c r="AA26" s="1036" t="s">
        <v>402</v>
      </c>
      <c r="AB26" s="1037"/>
      <c r="AC26" s="1037"/>
      <c r="AD26" s="1037"/>
      <c r="AE26" s="1037"/>
      <c r="AF26" s="1089" t="s">
        <v>403</v>
      </c>
      <c r="AG26" s="1043"/>
      <c r="AH26" s="1043"/>
      <c r="AI26" s="1043"/>
      <c r="AJ26" s="1090"/>
      <c r="AK26" s="1037" t="s">
        <v>404</v>
      </c>
      <c r="AL26" s="1037"/>
      <c r="AM26" s="1037"/>
      <c r="AN26" s="1037"/>
      <c r="AO26" s="1038"/>
      <c r="AP26" s="1036" t="s">
        <v>405</v>
      </c>
      <c r="AQ26" s="1037"/>
      <c r="AR26" s="1037"/>
      <c r="AS26" s="1037"/>
      <c r="AT26" s="1038"/>
      <c r="AU26" s="1036" t="s">
        <v>406</v>
      </c>
      <c r="AV26" s="1037"/>
      <c r="AW26" s="1037"/>
      <c r="AX26" s="1037"/>
      <c r="AY26" s="1038"/>
      <c r="AZ26" s="1036" t="s">
        <v>407</v>
      </c>
      <c r="BA26" s="1037"/>
      <c r="BB26" s="1037"/>
      <c r="BC26" s="1037"/>
      <c r="BD26" s="1038"/>
      <c r="BE26" s="1036" t="s">
        <v>381</v>
      </c>
      <c r="BF26" s="1037"/>
      <c r="BG26" s="1037"/>
      <c r="BH26" s="1037"/>
      <c r="BI26" s="1050"/>
      <c r="BJ26" s="232"/>
      <c r="BK26" s="232"/>
      <c r="BL26" s="232"/>
      <c r="BM26" s="232"/>
      <c r="BN26" s="232"/>
      <c r="BO26" s="240"/>
      <c r="BP26" s="240"/>
      <c r="BQ26" s="237">
        <v>20</v>
      </c>
      <c r="BR26" s="238"/>
      <c r="BS26" s="1027"/>
      <c r="BT26" s="1028"/>
      <c r="BU26" s="1028"/>
      <c r="BV26" s="1028"/>
      <c r="BW26" s="1028"/>
      <c r="BX26" s="1028"/>
      <c r="BY26" s="1028"/>
      <c r="BZ26" s="1028"/>
      <c r="CA26" s="1028"/>
      <c r="CB26" s="1028"/>
      <c r="CC26" s="1028"/>
      <c r="CD26" s="1028"/>
      <c r="CE26" s="1028"/>
      <c r="CF26" s="1028"/>
      <c r="CG26" s="1049"/>
      <c r="CH26" s="1024"/>
      <c r="CI26" s="1025"/>
      <c r="CJ26" s="1025"/>
      <c r="CK26" s="1025"/>
      <c r="CL26" s="1026"/>
      <c r="CM26" s="1024"/>
      <c r="CN26" s="1025"/>
      <c r="CO26" s="1025"/>
      <c r="CP26" s="1025"/>
      <c r="CQ26" s="1026"/>
      <c r="CR26" s="1024"/>
      <c r="CS26" s="1025"/>
      <c r="CT26" s="1025"/>
      <c r="CU26" s="1025"/>
      <c r="CV26" s="1026"/>
      <c r="CW26" s="1024"/>
      <c r="CX26" s="1025"/>
      <c r="CY26" s="1025"/>
      <c r="CZ26" s="1025"/>
      <c r="DA26" s="1026"/>
      <c r="DB26" s="1024"/>
      <c r="DC26" s="1025"/>
      <c r="DD26" s="1025"/>
      <c r="DE26" s="1025"/>
      <c r="DF26" s="1026"/>
      <c r="DG26" s="1024"/>
      <c r="DH26" s="1025"/>
      <c r="DI26" s="1025"/>
      <c r="DJ26" s="1025"/>
      <c r="DK26" s="1026"/>
      <c r="DL26" s="1024"/>
      <c r="DM26" s="1025"/>
      <c r="DN26" s="1025"/>
      <c r="DO26" s="1025"/>
      <c r="DP26" s="1026"/>
      <c r="DQ26" s="1024"/>
      <c r="DR26" s="1025"/>
      <c r="DS26" s="1025"/>
      <c r="DT26" s="1025"/>
      <c r="DU26" s="1026"/>
      <c r="DV26" s="1027"/>
      <c r="DW26" s="1028"/>
      <c r="DX26" s="1028"/>
      <c r="DY26" s="1028"/>
      <c r="DZ26" s="1029"/>
      <c r="EA26" s="230"/>
    </row>
    <row r="27" spans="1:131" ht="26.25" customHeight="1" thickBot="1" x14ac:dyDescent="0.25">
      <c r="A27" s="1033"/>
      <c r="B27" s="1034"/>
      <c r="C27" s="1034"/>
      <c r="D27" s="1034"/>
      <c r="E27" s="1034"/>
      <c r="F27" s="1034"/>
      <c r="G27" s="1034"/>
      <c r="H27" s="1034"/>
      <c r="I27" s="1034"/>
      <c r="J27" s="1034"/>
      <c r="K27" s="1034"/>
      <c r="L27" s="1034"/>
      <c r="M27" s="1034"/>
      <c r="N27" s="1034"/>
      <c r="O27" s="1034"/>
      <c r="P27" s="1035"/>
      <c r="Q27" s="1039"/>
      <c r="R27" s="1040"/>
      <c r="S27" s="1040"/>
      <c r="T27" s="1040"/>
      <c r="U27" s="1041"/>
      <c r="V27" s="1039"/>
      <c r="W27" s="1040"/>
      <c r="X27" s="1040"/>
      <c r="Y27" s="1040"/>
      <c r="Z27" s="1041"/>
      <c r="AA27" s="1039"/>
      <c r="AB27" s="1040"/>
      <c r="AC27" s="1040"/>
      <c r="AD27" s="1040"/>
      <c r="AE27" s="1040"/>
      <c r="AF27" s="1091"/>
      <c r="AG27" s="1046"/>
      <c r="AH27" s="1046"/>
      <c r="AI27" s="1046"/>
      <c r="AJ27" s="1092"/>
      <c r="AK27" s="1040"/>
      <c r="AL27" s="1040"/>
      <c r="AM27" s="1040"/>
      <c r="AN27" s="1040"/>
      <c r="AO27" s="1041"/>
      <c r="AP27" s="1039"/>
      <c r="AQ27" s="1040"/>
      <c r="AR27" s="1040"/>
      <c r="AS27" s="1040"/>
      <c r="AT27" s="1041"/>
      <c r="AU27" s="1039"/>
      <c r="AV27" s="1040"/>
      <c r="AW27" s="1040"/>
      <c r="AX27" s="1040"/>
      <c r="AY27" s="1041"/>
      <c r="AZ27" s="1039"/>
      <c r="BA27" s="1040"/>
      <c r="BB27" s="1040"/>
      <c r="BC27" s="1040"/>
      <c r="BD27" s="1041"/>
      <c r="BE27" s="1039"/>
      <c r="BF27" s="1040"/>
      <c r="BG27" s="1040"/>
      <c r="BH27" s="1040"/>
      <c r="BI27" s="1051"/>
      <c r="BJ27" s="232"/>
      <c r="BK27" s="232"/>
      <c r="BL27" s="232"/>
      <c r="BM27" s="232"/>
      <c r="BN27" s="232"/>
      <c r="BO27" s="240"/>
      <c r="BP27" s="240"/>
      <c r="BQ27" s="237">
        <v>21</v>
      </c>
      <c r="BR27" s="238"/>
      <c r="BS27" s="1027"/>
      <c r="BT27" s="1028"/>
      <c r="BU27" s="1028"/>
      <c r="BV27" s="1028"/>
      <c r="BW27" s="1028"/>
      <c r="BX27" s="1028"/>
      <c r="BY27" s="1028"/>
      <c r="BZ27" s="1028"/>
      <c r="CA27" s="1028"/>
      <c r="CB27" s="1028"/>
      <c r="CC27" s="1028"/>
      <c r="CD27" s="1028"/>
      <c r="CE27" s="1028"/>
      <c r="CF27" s="1028"/>
      <c r="CG27" s="1049"/>
      <c r="CH27" s="1024"/>
      <c r="CI27" s="1025"/>
      <c r="CJ27" s="1025"/>
      <c r="CK27" s="1025"/>
      <c r="CL27" s="1026"/>
      <c r="CM27" s="1024"/>
      <c r="CN27" s="1025"/>
      <c r="CO27" s="1025"/>
      <c r="CP27" s="1025"/>
      <c r="CQ27" s="1026"/>
      <c r="CR27" s="1024"/>
      <c r="CS27" s="1025"/>
      <c r="CT27" s="1025"/>
      <c r="CU27" s="1025"/>
      <c r="CV27" s="1026"/>
      <c r="CW27" s="1024"/>
      <c r="CX27" s="1025"/>
      <c r="CY27" s="1025"/>
      <c r="CZ27" s="1025"/>
      <c r="DA27" s="1026"/>
      <c r="DB27" s="1024"/>
      <c r="DC27" s="1025"/>
      <c r="DD27" s="1025"/>
      <c r="DE27" s="1025"/>
      <c r="DF27" s="1026"/>
      <c r="DG27" s="1024"/>
      <c r="DH27" s="1025"/>
      <c r="DI27" s="1025"/>
      <c r="DJ27" s="1025"/>
      <c r="DK27" s="1026"/>
      <c r="DL27" s="1024"/>
      <c r="DM27" s="1025"/>
      <c r="DN27" s="1025"/>
      <c r="DO27" s="1025"/>
      <c r="DP27" s="1026"/>
      <c r="DQ27" s="1024"/>
      <c r="DR27" s="1025"/>
      <c r="DS27" s="1025"/>
      <c r="DT27" s="1025"/>
      <c r="DU27" s="1026"/>
      <c r="DV27" s="1027"/>
      <c r="DW27" s="1028"/>
      <c r="DX27" s="1028"/>
      <c r="DY27" s="1028"/>
      <c r="DZ27" s="1029"/>
      <c r="EA27" s="230"/>
    </row>
    <row r="28" spans="1:131" ht="26.25" customHeight="1" thickTop="1" x14ac:dyDescent="0.2">
      <c r="A28" s="241">
        <v>1</v>
      </c>
      <c r="B28" s="1081" t="s">
        <v>408</v>
      </c>
      <c r="C28" s="1082"/>
      <c r="D28" s="1082"/>
      <c r="E28" s="1082"/>
      <c r="F28" s="1082"/>
      <c r="G28" s="1082"/>
      <c r="H28" s="1082"/>
      <c r="I28" s="1082"/>
      <c r="J28" s="1082"/>
      <c r="K28" s="1082"/>
      <c r="L28" s="1082"/>
      <c r="M28" s="1082"/>
      <c r="N28" s="1082"/>
      <c r="O28" s="1082"/>
      <c r="P28" s="1083"/>
      <c r="Q28" s="1084">
        <v>41935</v>
      </c>
      <c r="R28" s="1085"/>
      <c r="S28" s="1085"/>
      <c r="T28" s="1085"/>
      <c r="U28" s="1085"/>
      <c r="V28" s="1085">
        <v>41161</v>
      </c>
      <c r="W28" s="1085"/>
      <c r="X28" s="1085"/>
      <c r="Y28" s="1085"/>
      <c r="Z28" s="1085"/>
      <c r="AA28" s="1085">
        <v>774</v>
      </c>
      <c r="AB28" s="1085"/>
      <c r="AC28" s="1085"/>
      <c r="AD28" s="1085"/>
      <c r="AE28" s="1086"/>
      <c r="AF28" s="1087">
        <v>774</v>
      </c>
      <c r="AG28" s="1085"/>
      <c r="AH28" s="1085"/>
      <c r="AI28" s="1085"/>
      <c r="AJ28" s="1088"/>
      <c r="AK28" s="1077" t="s">
        <v>601</v>
      </c>
      <c r="AL28" s="1078"/>
      <c r="AM28" s="1078"/>
      <c r="AN28" s="1078"/>
      <c r="AO28" s="1078"/>
      <c r="AP28" s="1077" t="s">
        <v>601</v>
      </c>
      <c r="AQ28" s="1078"/>
      <c r="AR28" s="1078"/>
      <c r="AS28" s="1078"/>
      <c r="AT28" s="1078"/>
      <c r="AU28" s="1077" t="s">
        <v>601</v>
      </c>
      <c r="AV28" s="1078"/>
      <c r="AW28" s="1078"/>
      <c r="AX28" s="1078"/>
      <c r="AY28" s="1078"/>
      <c r="AZ28" s="1077" t="s">
        <v>601</v>
      </c>
      <c r="BA28" s="1078"/>
      <c r="BB28" s="1078"/>
      <c r="BC28" s="1078"/>
      <c r="BD28" s="1078"/>
      <c r="BE28" s="1079"/>
      <c r="BF28" s="1079"/>
      <c r="BG28" s="1079"/>
      <c r="BH28" s="1079"/>
      <c r="BI28" s="1080"/>
      <c r="BJ28" s="232"/>
      <c r="BK28" s="232"/>
      <c r="BL28" s="232"/>
      <c r="BM28" s="232"/>
      <c r="BN28" s="232"/>
      <c r="BO28" s="240"/>
      <c r="BP28" s="240"/>
      <c r="BQ28" s="237">
        <v>22</v>
      </c>
      <c r="BR28" s="238"/>
      <c r="BS28" s="1027"/>
      <c r="BT28" s="1028"/>
      <c r="BU28" s="1028"/>
      <c r="BV28" s="1028"/>
      <c r="BW28" s="1028"/>
      <c r="BX28" s="1028"/>
      <c r="BY28" s="1028"/>
      <c r="BZ28" s="1028"/>
      <c r="CA28" s="1028"/>
      <c r="CB28" s="1028"/>
      <c r="CC28" s="1028"/>
      <c r="CD28" s="1028"/>
      <c r="CE28" s="1028"/>
      <c r="CF28" s="1028"/>
      <c r="CG28" s="1049"/>
      <c r="CH28" s="1024"/>
      <c r="CI28" s="1025"/>
      <c r="CJ28" s="1025"/>
      <c r="CK28" s="1025"/>
      <c r="CL28" s="1026"/>
      <c r="CM28" s="1024"/>
      <c r="CN28" s="1025"/>
      <c r="CO28" s="1025"/>
      <c r="CP28" s="1025"/>
      <c r="CQ28" s="1026"/>
      <c r="CR28" s="1024"/>
      <c r="CS28" s="1025"/>
      <c r="CT28" s="1025"/>
      <c r="CU28" s="1025"/>
      <c r="CV28" s="1026"/>
      <c r="CW28" s="1024"/>
      <c r="CX28" s="1025"/>
      <c r="CY28" s="1025"/>
      <c r="CZ28" s="1025"/>
      <c r="DA28" s="1026"/>
      <c r="DB28" s="1024"/>
      <c r="DC28" s="1025"/>
      <c r="DD28" s="1025"/>
      <c r="DE28" s="1025"/>
      <c r="DF28" s="1026"/>
      <c r="DG28" s="1024"/>
      <c r="DH28" s="1025"/>
      <c r="DI28" s="1025"/>
      <c r="DJ28" s="1025"/>
      <c r="DK28" s="1026"/>
      <c r="DL28" s="1024"/>
      <c r="DM28" s="1025"/>
      <c r="DN28" s="1025"/>
      <c r="DO28" s="1025"/>
      <c r="DP28" s="1026"/>
      <c r="DQ28" s="1024"/>
      <c r="DR28" s="1025"/>
      <c r="DS28" s="1025"/>
      <c r="DT28" s="1025"/>
      <c r="DU28" s="1026"/>
      <c r="DV28" s="1027"/>
      <c r="DW28" s="1028"/>
      <c r="DX28" s="1028"/>
      <c r="DY28" s="1028"/>
      <c r="DZ28" s="1029"/>
      <c r="EA28" s="230"/>
    </row>
    <row r="29" spans="1:131" ht="26.25" customHeight="1" x14ac:dyDescent="0.2">
      <c r="A29" s="241">
        <v>2</v>
      </c>
      <c r="B29" s="1065" t="s">
        <v>409</v>
      </c>
      <c r="C29" s="1066"/>
      <c r="D29" s="1066"/>
      <c r="E29" s="1066"/>
      <c r="F29" s="1066"/>
      <c r="G29" s="1066"/>
      <c r="H29" s="1066"/>
      <c r="I29" s="1066"/>
      <c r="J29" s="1066"/>
      <c r="K29" s="1066"/>
      <c r="L29" s="1066"/>
      <c r="M29" s="1066"/>
      <c r="N29" s="1066"/>
      <c r="O29" s="1066"/>
      <c r="P29" s="1067"/>
      <c r="Q29" s="1073">
        <v>40953</v>
      </c>
      <c r="R29" s="1074"/>
      <c r="S29" s="1074"/>
      <c r="T29" s="1074"/>
      <c r="U29" s="1074"/>
      <c r="V29" s="1074">
        <v>37719</v>
      </c>
      <c r="W29" s="1074"/>
      <c r="X29" s="1074"/>
      <c r="Y29" s="1074"/>
      <c r="Z29" s="1074"/>
      <c r="AA29" s="1074">
        <v>3234</v>
      </c>
      <c r="AB29" s="1074"/>
      <c r="AC29" s="1074"/>
      <c r="AD29" s="1074"/>
      <c r="AE29" s="1075"/>
      <c r="AF29" s="1070">
        <v>3234</v>
      </c>
      <c r="AG29" s="1071"/>
      <c r="AH29" s="1071"/>
      <c r="AI29" s="1071"/>
      <c r="AJ29" s="1072"/>
      <c r="AK29" s="1015" t="s">
        <v>601</v>
      </c>
      <c r="AL29" s="1006"/>
      <c r="AM29" s="1006"/>
      <c r="AN29" s="1006"/>
      <c r="AO29" s="1006"/>
      <c r="AP29" s="1015" t="s">
        <v>601</v>
      </c>
      <c r="AQ29" s="1006"/>
      <c r="AR29" s="1006"/>
      <c r="AS29" s="1006"/>
      <c r="AT29" s="1006"/>
      <c r="AU29" s="1015" t="s">
        <v>601</v>
      </c>
      <c r="AV29" s="1006"/>
      <c r="AW29" s="1006"/>
      <c r="AX29" s="1006"/>
      <c r="AY29" s="1006"/>
      <c r="AZ29" s="1015" t="s">
        <v>601</v>
      </c>
      <c r="BA29" s="1006"/>
      <c r="BB29" s="1006"/>
      <c r="BC29" s="1006"/>
      <c r="BD29" s="1006"/>
      <c r="BE29" s="1007"/>
      <c r="BF29" s="1007"/>
      <c r="BG29" s="1007"/>
      <c r="BH29" s="1007"/>
      <c r="BI29" s="1008"/>
      <c r="BJ29" s="232"/>
      <c r="BK29" s="232"/>
      <c r="BL29" s="232"/>
      <c r="BM29" s="232"/>
      <c r="BN29" s="232"/>
      <c r="BO29" s="240"/>
      <c r="BP29" s="240"/>
      <c r="BQ29" s="237">
        <v>23</v>
      </c>
      <c r="BR29" s="238"/>
      <c r="BS29" s="1027"/>
      <c r="BT29" s="1028"/>
      <c r="BU29" s="1028"/>
      <c r="BV29" s="1028"/>
      <c r="BW29" s="1028"/>
      <c r="BX29" s="1028"/>
      <c r="BY29" s="1028"/>
      <c r="BZ29" s="1028"/>
      <c r="CA29" s="1028"/>
      <c r="CB29" s="1028"/>
      <c r="CC29" s="1028"/>
      <c r="CD29" s="1028"/>
      <c r="CE29" s="1028"/>
      <c r="CF29" s="1028"/>
      <c r="CG29" s="1049"/>
      <c r="CH29" s="1024"/>
      <c r="CI29" s="1025"/>
      <c r="CJ29" s="1025"/>
      <c r="CK29" s="1025"/>
      <c r="CL29" s="1026"/>
      <c r="CM29" s="1024"/>
      <c r="CN29" s="1025"/>
      <c r="CO29" s="1025"/>
      <c r="CP29" s="1025"/>
      <c r="CQ29" s="1026"/>
      <c r="CR29" s="1024"/>
      <c r="CS29" s="1025"/>
      <c r="CT29" s="1025"/>
      <c r="CU29" s="1025"/>
      <c r="CV29" s="1026"/>
      <c r="CW29" s="1024"/>
      <c r="CX29" s="1025"/>
      <c r="CY29" s="1025"/>
      <c r="CZ29" s="1025"/>
      <c r="DA29" s="1026"/>
      <c r="DB29" s="1024"/>
      <c r="DC29" s="1025"/>
      <c r="DD29" s="1025"/>
      <c r="DE29" s="1025"/>
      <c r="DF29" s="1026"/>
      <c r="DG29" s="1024"/>
      <c r="DH29" s="1025"/>
      <c r="DI29" s="1025"/>
      <c r="DJ29" s="1025"/>
      <c r="DK29" s="1026"/>
      <c r="DL29" s="1024"/>
      <c r="DM29" s="1025"/>
      <c r="DN29" s="1025"/>
      <c r="DO29" s="1025"/>
      <c r="DP29" s="1026"/>
      <c r="DQ29" s="1024"/>
      <c r="DR29" s="1025"/>
      <c r="DS29" s="1025"/>
      <c r="DT29" s="1025"/>
      <c r="DU29" s="1026"/>
      <c r="DV29" s="1027"/>
      <c r="DW29" s="1028"/>
      <c r="DX29" s="1028"/>
      <c r="DY29" s="1028"/>
      <c r="DZ29" s="1029"/>
      <c r="EA29" s="230"/>
    </row>
    <row r="30" spans="1:131" ht="26.25" customHeight="1" x14ac:dyDescent="0.2">
      <c r="A30" s="241">
        <v>3</v>
      </c>
      <c r="B30" s="1065" t="s">
        <v>410</v>
      </c>
      <c r="C30" s="1066"/>
      <c r="D30" s="1066"/>
      <c r="E30" s="1066"/>
      <c r="F30" s="1066"/>
      <c r="G30" s="1066"/>
      <c r="H30" s="1066"/>
      <c r="I30" s="1066"/>
      <c r="J30" s="1066"/>
      <c r="K30" s="1066"/>
      <c r="L30" s="1066"/>
      <c r="M30" s="1066"/>
      <c r="N30" s="1066"/>
      <c r="O30" s="1066"/>
      <c r="P30" s="1067"/>
      <c r="Q30" s="1073">
        <v>7017</v>
      </c>
      <c r="R30" s="1074"/>
      <c r="S30" s="1074"/>
      <c r="T30" s="1074"/>
      <c r="U30" s="1074"/>
      <c r="V30" s="1074">
        <v>6952</v>
      </c>
      <c r="W30" s="1074"/>
      <c r="X30" s="1074"/>
      <c r="Y30" s="1074"/>
      <c r="Z30" s="1074"/>
      <c r="AA30" s="1074">
        <v>65</v>
      </c>
      <c r="AB30" s="1074"/>
      <c r="AC30" s="1074"/>
      <c r="AD30" s="1074"/>
      <c r="AE30" s="1075"/>
      <c r="AF30" s="1070">
        <v>65</v>
      </c>
      <c r="AG30" s="1071"/>
      <c r="AH30" s="1071"/>
      <c r="AI30" s="1071"/>
      <c r="AJ30" s="1072"/>
      <c r="AK30" s="1015" t="s">
        <v>601</v>
      </c>
      <c r="AL30" s="1006"/>
      <c r="AM30" s="1006"/>
      <c r="AN30" s="1006"/>
      <c r="AO30" s="1006"/>
      <c r="AP30" s="1015" t="s">
        <v>601</v>
      </c>
      <c r="AQ30" s="1006"/>
      <c r="AR30" s="1006"/>
      <c r="AS30" s="1006"/>
      <c r="AT30" s="1006"/>
      <c r="AU30" s="1015" t="s">
        <v>601</v>
      </c>
      <c r="AV30" s="1006"/>
      <c r="AW30" s="1006"/>
      <c r="AX30" s="1006"/>
      <c r="AY30" s="1006"/>
      <c r="AZ30" s="1015" t="s">
        <v>601</v>
      </c>
      <c r="BA30" s="1006"/>
      <c r="BB30" s="1006"/>
      <c r="BC30" s="1006"/>
      <c r="BD30" s="1006"/>
      <c r="BE30" s="1007"/>
      <c r="BF30" s="1007"/>
      <c r="BG30" s="1007"/>
      <c r="BH30" s="1007"/>
      <c r="BI30" s="1008"/>
      <c r="BJ30" s="232"/>
      <c r="BK30" s="232"/>
      <c r="BL30" s="232"/>
      <c r="BM30" s="232"/>
      <c r="BN30" s="232"/>
      <c r="BO30" s="240"/>
      <c r="BP30" s="240"/>
      <c r="BQ30" s="237">
        <v>24</v>
      </c>
      <c r="BR30" s="238"/>
      <c r="BS30" s="1027"/>
      <c r="BT30" s="1028"/>
      <c r="BU30" s="1028"/>
      <c r="BV30" s="1028"/>
      <c r="BW30" s="1028"/>
      <c r="BX30" s="1028"/>
      <c r="BY30" s="1028"/>
      <c r="BZ30" s="1028"/>
      <c r="CA30" s="1028"/>
      <c r="CB30" s="1028"/>
      <c r="CC30" s="1028"/>
      <c r="CD30" s="1028"/>
      <c r="CE30" s="1028"/>
      <c r="CF30" s="1028"/>
      <c r="CG30" s="1049"/>
      <c r="CH30" s="1024"/>
      <c r="CI30" s="1025"/>
      <c r="CJ30" s="1025"/>
      <c r="CK30" s="1025"/>
      <c r="CL30" s="1026"/>
      <c r="CM30" s="1024"/>
      <c r="CN30" s="1025"/>
      <c r="CO30" s="1025"/>
      <c r="CP30" s="1025"/>
      <c r="CQ30" s="1026"/>
      <c r="CR30" s="1024"/>
      <c r="CS30" s="1025"/>
      <c r="CT30" s="1025"/>
      <c r="CU30" s="1025"/>
      <c r="CV30" s="1026"/>
      <c r="CW30" s="1024"/>
      <c r="CX30" s="1025"/>
      <c r="CY30" s="1025"/>
      <c r="CZ30" s="1025"/>
      <c r="DA30" s="1026"/>
      <c r="DB30" s="1024"/>
      <c r="DC30" s="1025"/>
      <c r="DD30" s="1025"/>
      <c r="DE30" s="1025"/>
      <c r="DF30" s="1026"/>
      <c r="DG30" s="1024"/>
      <c r="DH30" s="1025"/>
      <c r="DI30" s="1025"/>
      <c r="DJ30" s="1025"/>
      <c r="DK30" s="1026"/>
      <c r="DL30" s="1024"/>
      <c r="DM30" s="1025"/>
      <c r="DN30" s="1025"/>
      <c r="DO30" s="1025"/>
      <c r="DP30" s="1026"/>
      <c r="DQ30" s="1024"/>
      <c r="DR30" s="1025"/>
      <c r="DS30" s="1025"/>
      <c r="DT30" s="1025"/>
      <c r="DU30" s="1026"/>
      <c r="DV30" s="1027"/>
      <c r="DW30" s="1028"/>
      <c r="DX30" s="1028"/>
      <c r="DY30" s="1028"/>
      <c r="DZ30" s="1029"/>
      <c r="EA30" s="230"/>
    </row>
    <row r="31" spans="1:131" ht="26.25" customHeight="1" x14ac:dyDescent="0.2">
      <c r="A31" s="241">
        <v>4</v>
      </c>
      <c r="B31" s="1065" t="s">
        <v>411</v>
      </c>
      <c r="C31" s="1066"/>
      <c r="D31" s="1066"/>
      <c r="E31" s="1066"/>
      <c r="F31" s="1066"/>
      <c r="G31" s="1066"/>
      <c r="H31" s="1066"/>
      <c r="I31" s="1066"/>
      <c r="J31" s="1066"/>
      <c r="K31" s="1066"/>
      <c r="L31" s="1066"/>
      <c r="M31" s="1066"/>
      <c r="N31" s="1066"/>
      <c r="O31" s="1066"/>
      <c r="P31" s="1067"/>
      <c r="Q31" s="1073">
        <v>9991</v>
      </c>
      <c r="R31" s="1074"/>
      <c r="S31" s="1074"/>
      <c r="T31" s="1074"/>
      <c r="U31" s="1074"/>
      <c r="V31" s="1074">
        <v>9185</v>
      </c>
      <c r="W31" s="1074"/>
      <c r="X31" s="1074"/>
      <c r="Y31" s="1074"/>
      <c r="Z31" s="1074"/>
      <c r="AA31" s="1074">
        <v>806</v>
      </c>
      <c r="AB31" s="1074"/>
      <c r="AC31" s="1074"/>
      <c r="AD31" s="1074"/>
      <c r="AE31" s="1075"/>
      <c r="AF31" s="1070">
        <v>5197</v>
      </c>
      <c r="AG31" s="1071"/>
      <c r="AH31" s="1071"/>
      <c r="AI31" s="1071"/>
      <c r="AJ31" s="1072"/>
      <c r="AK31" s="1015">
        <v>104</v>
      </c>
      <c r="AL31" s="1006"/>
      <c r="AM31" s="1006"/>
      <c r="AN31" s="1006"/>
      <c r="AO31" s="1006"/>
      <c r="AP31" s="1006">
        <v>18512</v>
      </c>
      <c r="AQ31" s="1006"/>
      <c r="AR31" s="1006"/>
      <c r="AS31" s="1006"/>
      <c r="AT31" s="1006"/>
      <c r="AU31" s="1006">
        <v>56</v>
      </c>
      <c r="AV31" s="1006"/>
      <c r="AW31" s="1006"/>
      <c r="AX31" s="1006"/>
      <c r="AY31" s="1006"/>
      <c r="AZ31" s="1015" t="s">
        <v>601</v>
      </c>
      <c r="BA31" s="1006"/>
      <c r="BB31" s="1006"/>
      <c r="BC31" s="1006"/>
      <c r="BD31" s="1006"/>
      <c r="BE31" s="1007" t="s">
        <v>412</v>
      </c>
      <c r="BF31" s="1007"/>
      <c r="BG31" s="1007"/>
      <c r="BH31" s="1007"/>
      <c r="BI31" s="1008"/>
      <c r="BJ31" s="232"/>
      <c r="BK31" s="232"/>
      <c r="BL31" s="232"/>
      <c r="BM31" s="232"/>
      <c r="BN31" s="232"/>
      <c r="BO31" s="240"/>
      <c r="BP31" s="240"/>
      <c r="BQ31" s="237">
        <v>25</v>
      </c>
      <c r="BR31" s="238"/>
      <c r="BS31" s="1027"/>
      <c r="BT31" s="1028"/>
      <c r="BU31" s="1028"/>
      <c r="BV31" s="1028"/>
      <c r="BW31" s="1028"/>
      <c r="BX31" s="1028"/>
      <c r="BY31" s="1028"/>
      <c r="BZ31" s="1028"/>
      <c r="CA31" s="1028"/>
      <c r="CB31" s="1028"/>
      <c r="CC31" s="1028"/>
      <c r="CD31" s="1028"/>
      <c r="CE31" s="1028"/>
      <c r="CF31" s="1028"/>
      <c r="CG31" s="1049"/>
      <c r="CH31" s="1024"/>
      <c r="CI31" s="1025"/>
      <c r="CJ31" s="1025"/>
      <c r="CK31" s="1025"/>
      <c r="CL31" s="1026"/>
      <c r="CM31" s="1024"/>
      <c r="CN31" s="1025"/>
      <c r="CO31" s="1025"/>
      <c r="CP31" s="1025"/>
      <c r="CQ31" s="1026"/>
      <c r="CR31" s="1024"/>
      <c r="CS31" s="1025"/>
      <c r="CT31" s="1025"/>
      <c r="CU31" s="1025"/>
      <c r="CV31" s="1026"/>
      <c r="CW31" s="1024"/>
      <c r="CX31" s="1025"/>
      <c r="CY31" s="1025"/>
      <c r="CZ31" s="1025"/>
      <c r="DA31" s="1026"/>
      <c r="DB31" s="1024"/>
      <c r="DC31" s="1025"/>
      <c r="DD31" s="1025"/>
      <c r="DE31" s="1025"/>
      <c r="DF31" s="1026"/>
      <c r="DG31" s="1024"/>
      <c r="DH31" s="1025"/>
      <c r="DI31" s="1025"/>
      <c r="DJ31" s="1025"/>
      <c r="DK31" s="1026"/>
      <c r="DL31" s="1024"/>
      <c r="DM31" s="1025"/>
      <c r="DN31" s="1025"/>
      <c r="DO31" s="1025"/>
      <c r="DP31" s="1026"/>
      <c r="DQ31" s="1024"/>
      <c r="DR31" s="1025"/>
      <c r="DS31" s="1025"/>
      <c r="DT31" s="1025"/>
      <c r="DU31" s="1026"/>
      <c r="DV31" s="1027"/>
      <c r="DW31" s="1028"/>
      <c r="DX31" s="1028"/>
      <c r="DY31" s="1028"/>
      <c r="DZ31" s="1029"/>
      <c r="EA31" s="230"/>
    </row>
    <row r="32" spans="1:131" ht="26.25" customHeight="1" x14ac:dyDescent="0.2">
      <c r="A32" s="241">
        <v>5</v>
      </c>
      <c r="B32" s="1065" t="s">
        <v>413</v>
      </c>
      <c r="C32" s="1066"/>
      <c r="D32" s="1066"/>
      <c r="E32" s="1066"/>
      <c r="F32" s="1066"/>
      <c r="G32" s="1066"/>
      <c r="H32" s="1066"/>
      <c r="I32" s="1066"/>
      <c r="J32" s="1066"/>
      <c r="K32" s="1066"/>
      <c r="L32" s="1066"/>
      <c r="M32" s="1066"/>
      <c r="N32" s="1066"/>
      <c r="O32" s="1066"/>
      <c r="P32" s="1067"/>
      <c r="Q32" s="1073">
        <v>14348</v>
      </c>
      <c r="R32" s="1074"/>
      <c r="S32" s="1074"/>
      <c r="T32" s="1074"/>
      <c r="U32" s="1074"/>
      <c r="V32" s="1074">
        <v>14070</v>
      </c>
      <c r="W32" s="1074"/>
      <c r="X32" s="1074"/>
      <c r="Y32" s="1074"/>
      <c r="Z32" s="1074"/>
      <c r="AA32" s="1074">
        <v>278</v>
      </c>
      <c r="AB32" s="1074"/>
      <c r="AC32" s="1074"/>
      <c r="AD32" s="1074"/>
      <c r="AE32" s="1075"/>
      <c r="AF32" s="1070">
        <v>1504</v>
      </c>
      <c r="AG32" s="1071"/>
      <c r="AH32" s="1071"/>
      <c r="AI32" s="1071"/>
      <c r="AJ32" s="1072"/>
      <c r="AK32" s="1015">
        <v>3566</v>
      </c>
      <c r="AL32" s="1006"/>
      <c r="AM32" s="1006"/>
      <c r="AN32" s="1006"/>
      <c r="AO32" s="1006"/>
      <c r="AP32" s="1006">
        <v>71257</v>
      </c>
      <c r="AQ32" s="1006"/>
      <c r="AR32" s="1006"/>
      <c r="AS32" s="1006"/>
      <c r="AT32" s="1006"/>
      <c r="AU32" s="1006">
        <v>30213</v>
      </c>
      <c r="AV32" s="1006"/>
      <c r="AW32" s="1006"/>
      <c r="AX32" s="1006"/>
      <c r="AY32" s="1006"/>
      <c r="AZ32" s="1015" t="s">
        <v>601</v>
      </c>
      <c r="BA32" s="1006"/>
      <c r="BB32" s="1006"/>
      <c r="BC32" s="1006"/>
      <c r="BD32" s="1006"/>
      <c r="BE32" s="1007" t="s">
        <v>412</v>
      </c>
      <c r="BF32" s="1007"/>
      <c r="BG32" s="1007"/>
      <c r="BH32" s="1007"/>
      <c r="BI32" s="1008"/>
      <c r="BJ32" s="232"/>
      <c r="BK32" s="232"/>
      <c r="BL32" s="232"/>
      <c r="BM32" s="232"/>
      <c r="BN32" s="232"/>
      <c r="BO32" s="240"/>
      <c r="BP32" s="240"/>
      <c r="BQ32" s="237">
        <v>26</v>
      </c>
      <c r="BR32" s="238"/>
      <c r="BS32" s="1027"/>
      <c r="BT32" s="1028"/>
      <c r="BU32" s="1028"/>
      <c r="BV32" s="1028"/>
      <c r="BW32" s="1028"/>
      <c r="BX32" s="1028"/>
      <c r="BY32" s="1028"/>
      <c r="BZ32" s="1028"/>
      <c r="CA32" s="1028"/>
      <c r="CB32" s="1028"/>
      <c r="CC32" s="1028"/>
      <c r="CD32" s="1028"/>
      <c r="CE32" s="1028"/>
      <c r="CF32" s="1028"/>
      <c r="CG32" s="1049"/>
      <c r="CH32" s="1024"/>
      <c r="CI32" s="1025"/>
      <c r="CJ32" s="1025"/>
      <c r="CK32" s="1025"/>
      <c r="CL32" s="1026"/>
      <c r="CM32" s="1024"/>
      <c r="CN32" s="1025"/>
      <c r="CO32" s="1025"/>
      <c r="CP32" s="1025"/>
      <c r="CQ32" s="1026"/>
      <c r="CR32" s="1024"/>
      <c r="CS32" s="1025"/>
      <c r="CT32" s="1025"/>
      <c r="CU32" s="1025"/>
      <c r="CV32" s="1026"/>
      <c r="CW32" s="1024"/>
      <c r="CX32" s="1025"/>
      <c r="CY32" s="1025"/>
      <c r="CZ32" s="1025"/>
      <c r="DA32" s="1026"/>
      <c r="DB32" s="1024"/>
      <c r="DC32" s="1025"/>
      <c r="DD32" s="1025"/>
      <c r="DE32" s="1025"/>
      <c r="DF32" s="1026"/>
      <c r="DG32" s="1024"/>
      <c r="DH32" s="1025"/>
      <c r="DI32" s="1025"/>
      <c r="DJ32" s="1025"/>
      <c r="DK32" s="1026"/>
      <c r="DL32" s="1024"/>
      <c r="DM32" s="1025"/>
      <c r="DN32" s="1025"/>
      <c r="DO32" s="1025"/>
      <c r="DP32" s="1026"/>
      <c r="DQ32" s="1024"/>
      <c r="DR32" s="1025"/>
      <c r="DS32" s="1025"/>
      <c r="DT32" s="1025"/>
      <c r="DU32" s="1026"/>
      <c r="DV32" s="1027"/>
      <c r="DW32" s="1028"/>
      <c r="DX32" s="1028"/>
      <c r="DY32" s="1028"/>
      <c r="DZ32" s="1029"/>
      <c r="EA32" s="230"/>
    </row>
    <row r="33" spans="1:131" ht="26.25" customHeight="1" x14ac:dyDescent="0.2">
      <c r="A33" s="241">
        <v>6</v>
      </c>
      <c r="B33" s="1065" t="s">
        <v>414</v>
      </c>
      <c r="C33" s="1066"/>
      <c r="D33" s="1066"/>
      <c r="E33" s="1066"/>
      <c r="F33" s="1066"/>
      <c r="G33" s="1066"/>
      <c r="H33" s="1066"/>
      <c r="I33" s="1066"/>
      <c r="J33" s="1066"/>
      <c r="K33" s="1066"/>
      <c r="L33" s="1066"/>
      <c r="M33" s="1066"/>
      <c r="N33" s="1066"/>
      <c r="O33" s="1066"/>
      <c r="P33" s="1067"/>
      <c r="Q33" s="1073">
        <v>1786</v>
      </c>
      <c r="R33" s="1074"/>
      <c r="S33" s="1074"/>
      <c r="T33" s="1074"/>
      <c r="U33" s="1074"/>
      <c r="V33" s="1074">
        <v>1721</v>
      </c>
      <c r="W33" s="1074"/>
      <c r="X33" s="1074"/>
      <c r="Y33" s="1074"/>
      <c r="Z33" s="1074"/>
      <c r="AA33" s="1074">
        <v>64</v>
      </c>
      <c r="AB33" s="1074"/>
      <c r="AC33" s="1074"/>
      <c r="AD33" s="1074"/>
      <c r="AE33" s="1075"/>
      <c r="AF33" s="1070">
        <v>3970</v>
      </c>
      <c r="AG33" s="1071"/>
      <c r="AH33" s="1071"/>
      <c r="AI33" s="1071"/>
      <c r="AJ33" s="1072"/>
      <c r="AK33" s="1015">
        <v>618</v>
      </c>
      <c r="AL33" s="1006"/>
      <c r="AM33" s="1006"/>
      <c r="AN33" s="1006"/>
      <c r="AO33" s="1006"/>
      <c r="AP33" s="1006">
        <v>4529</v>
      </c>
      <c r="AQ33" s="1006"/>
      <c r="AR33" s="1006"/>
      <c r="AS33" s="1006"/>
      <c r="AT33" s="1006"/>
      <c r="AU33" s="1006">
        <v>652</v>
      </c>
      <c r="AV33" s="1006"/>
      <c r="AW33" s="1006"/>
      <c r="AX33" s="1006"/>
      <c r="AY33" s="1006"/>
      <c r="AZ33" s="1015" t="s">
        <v>601</v>
      </c>
      <c r="BA33" s="1006"/>
      <c r="BB33" s="1006"/>
      <c r="BC33" s="1006"/>
      <c r="BD33" s="1006"/>
      <c r="BE33" s="1007" t="s">
        <v>412</v>
      </c>
      <c r="BF33" s="1007"/>
      <c r="BG33" s="1007"/>
      <c r="BH33" s="1007"/>
      <c r="BI33" s="1008"/>
      <c r="BJ33" s="232"/>
      <c r="BK33" s="232"/>
      <c r="BL33" s="232"/>
      <c r="BM33" s="232"/>
      <c r="BN33" s="232"/>
      <c r="BO33" s="240"/>
      <c r="BP33" s="240"/>
      <c r="BQ33" s="237">
        <v>27</v>
      </c>
      <c r="BR33" s="238"/>
      <c r="BS33" s="1027"/>
      <c r="BT33" s="1028"/>
      <c r="BU33" s="1028"/>
      <c r="BV33" s="1028"/>
      <c r="BW33" s="1028"/>
      <c r="BX33" s="1028"/>
      <c r="BY33" s="1028"/>
      <c r="BZ33" s="1028"/>
      <c r="CA33" s="1028"/>
      <c r="CB33" s="1028"/>
      <c r="CC33" s="1028"/>
      <c r="CD33" s="1028"/>
      <c r="CE33" s="1028"/>
      <c r="CF33" s="1028"/>
      <c r="CG33" s="1049"/>
      <c r="CH33" s="1024"/>
      <c r="CI33" s="1025"/>
      <c r="CJ33" s="1025"/>
      <c r="CK33" s="1025"/>
      <c r="CL33" s="1026"/>
      <c r="CM33" s="1024"/>
      <c r="CN33" s="1025"/>
      <c r="CO33" s="1025"/>
      <c r="CP33" s="1025"/>
      <c r="CQ33" s="1026"/>
      <c r="CR33" s="1024"/>
      <c r="CS33" s="1025"/>
      <c r="CT33" s="1025"/>
      <c r="CU33" s="1025"/>
      <c r="CV33" s="1026"/>
      <c r="CW33" s="1024"/>
      <c r="CX33" s="1025"/>
      <c r="CY33" s="1025"/>
      <c r="CZ33" s="1025"/>
      <c r="DA33" s="1026"/>
      <c r="DB33" s="1024"/>
      <c r="DC33" s="1025"/>
      <c r="DD33" s="1025"/>
      <c r="DE33" s="1025"/>
      <c r="DF33" s="1026"/>
      <c r="DG33" s="1024"/>
      <c r="DH33" s="1025"/>
      <c r="DI33" s="1025"/>
      <c r="DJ33" s="1025"/>
      <c r="DK33" s="1026"/>
      <c r="DL33" s="1024"/>
      <c r="DM33" s="1025"/>
      <c r="DN33" s="1025"/>
      <c r="DO33" s="1025"/>
      <c r="DP33" s="1026"/>
      <c r="DQ33" s="1024"/>
      <c r="DR33" s="1025"/>
      <c r="DS33" s="1025"/>
      <c r="DT33" s="1025"/>
      <c r="DU33" s="1026"/>
      <c r="DV33" s="1027"/>
      <c r="DW33" s="1028"/>
      <c r="DX33" s="1028"/>
      <c r="DY33" s="1028"/>
      <c r="DZ33" s="1029"/>
      <c r="EA33" s="230"/>
    </row>
    <row r="34" spans="1:131" ht="26.25" customHeight="1" x14ac:dyDescent="0.2">
      <c r="A34" s="241">
        <v>7</v>
      </c>
      <c r="B34" s="1065"/>
      <c r="C34" s="1066"/>
      <c r="D34" s="1066"/>
      <c r="E34" s="1066"/>
      <c r="F34" s="1066"/>
      <c r="G34" s="1066"/>
      <c r="H34" s="1066"/>
      <c r="I34" s="1066"/>
      <c r="J34" s="1066"/>
      <c r="K34" s="1066"/>
      <c r="L34" s="1066"/>
      <c r="M34" s="1066"/>
      <c r="N34" s="1066"/>
      <c r="O34" s="1066"/>
      <c r="P34" s="1067"/>
      <c r="Q34" s="1073"/>
      <c r="R34" s="1074"/>
      <c r="S34" s="1074"/>
      <c r="T34" s="1074"/>
      <c r="U34" s="1074"/>
      <c r="V34" s="1074"/>
      <c r="W34" s="1074"/>
      <c r="X34" s="1074"/>
      <c r="Y34" s="1074"/>
      <c r="Z34" s="1074"/>
      <c r="AA34" s="1074"/>
      <c r="AB34" s="1074"/>
      <c r="AC34" s="1074"/>
      <c r="AD34" s="1074"/>
      <c r="AE34" s="1075"/>
      <c r="AF34" s="1070"/>
      <c r="AG34" s="1071"/>
      <c r="AH34" s="1071"/>
      <c r="AI34" s="1071"/>
      <c r="AJ34" s="1072"/>
      <c r="AK34" s="1015"/>
      <c r="AL34" s="1006"/>
      <c r="AM34" s="1006"/>
      <c r="AN34" s="1006"/>
      <c r="AO34" s="1006"/>
      <c r="AP34" s="1006"/>
      <c r="AQ34" s="1006"/>
      <c r="AR34" s="1006"/>
      <c r="AS34" s="1006"/>
      <c r="AT34" s="1006"/>
      <c r="AU34" s="1006"/>
      <c r="AV34" s="1006"/>
      <c r="AW34" s="1006"/>
      <c r="AX34" s="1006"/>
      <c r="AY34" s="1006"/>
      <c r="AZ34" s="1015"/>
      <c r="BA34" s="1006"/>
      <c r="BB34" s="1006"/>
      <c r="BC34" s="1006"/>
      <c r="BD34" s="1006"/>
      <c r="BE34" s="1007"/>
      <c r="BF34" s="1007"/>
      <c r="BG34" s="1007"/>
      <c r="BH34" s="1007"/>
      <c r="BI34" s="1008"/>
      <c r="BJ34" s="232"/>
      <c r="BK34" s="232"/>
      <c r="BL34" s="232"/>
      <c r="BM34" s="232"/>
      <c r="BN34" s="232"/>
      <c r="BO34" s="240"/>
      <c r="BP34" s="240"/>
      <c r="BQ34" s="237">
        <v>28</v>
      </c>
      <c r="BR34" s="238"/>
      <c r="BS34" s="1027"/>
      <c r="BT34" s="1028"/>
      <c r="BU34" s="1028"/>
      <c r="BV34" s="1028"/>
      <c r="BW34" s="1028"/>
      <c r="BX34" s="1028"/>
      <c r="BY34" s="1028"/>
      <c r="BZ34" s="1028"/>
      <c r="CA34" s="1028"/>
      <c r="CB34" s="1028"/>
      <c r="CC34" s="1028"/>
      <c r="CD34" s="1028"/>
      <c r="CE34" s="1028"/>
      <c r="CF34" s="1028"/>
      <c r="CG34" s="1049"/>
      <c r="CH34" s="1024"/>
      <c r="CI34" s="1025"/>
      <c r="CJ34" s="1025"/>
      <c r="CK34" s="1025"/>
      <c r="CL34" s="1026"/>
      <c r="CM34" s="1024"/>
      <c r="CN34" s="1025"/>
      <c r="CO34" s="1025"/>
      <c r="CP34" s="1025"/>
      <c r="CQ34" s="1026"/>
      <c r="CR34" s="1024"/>
      <c r="CS34" s="1025"/>
      <c r="CT34" s="1025"/>
      <c r="CU34" s="1025"/>
      <c r="CV34" s="1026"/>
      <c r="CW34" s="1024"/>
      <c r="CX34" s="1025"/>
      <c r="CY34" s="1025"/>
      <c r="CZ34" s="1025"/>
      <c r="DA34" s="1026"/>
      <c r="DB34" s="1024"/>
      <c r="DC34" s="1025"/>
      <c r="DD34" s="1025"/>
      <c r="DE34" s="1025"/>
      <c r="DF34" s="1026"/>
      <c r="DG34" s="1024"/>
      <c r="DH34" s="1025"/>
      <c r="DI34" s="1025"/>
      <c r="DJ34" s="1025"/>
      <c r="DK34" s="1026"/>
      <c r="DL34" s="1024"/>
      <c r="DM34" s="1025"/>
      <c r="DN34" s="1025"/>
      <c r="DO34" s="1025"/>
      <c r="DP34" s="1026"/>
      <c r="DQ34" s="1024"/>
      <c r="DR34" s="1025"/>
      <c r="DS34" s="1025"/>
      <c r="DT34" s="1025"/>
      <c r="DU34" s="1026"/>
      <c r="DV34" s="1027"/>
      <c r="DW34" s="1028"/>
      <c r="DX34" s="1028"/>
      <c r="DY34" s="1028"/>
      <c r="DZ34" s="1029"/>
      <c r="EA34" s="230"/>
    </row>
    <row r="35" spans="1:131" ht="26.25" customHeight="1" x14ac:dyDescent="0.2">
      <c r="A35" s="241">
        <v>8</v>
      </c>
      <c r="B35" s="1065"/>
      <c r="C35" s="1066"/>
      <c r="D35" s="1066"/>
      <c r="E35" s="1066"/>
      <c r="F35" s="1066"/>
      <c r="G35" s="1066"/>
      <c r="H35" s="1066"/>
      <c r="I35" s="1066"/>
      <c r="J35" s="1066"/>
      <c r="K35" s="1066"/>
      <c r="L35" s="1066"/>
      <c r="M35" s="1066"/>
      <c r="N35" s="1066"/>
      <c r="O35" s="1066"/>
      <c r="P35" s="1067"/>
      <c r="Q35" s="1073"/>
      <c r="R35" s="1074"/>
      <c r="S35" s="1074"/>
      <c r="T35" s="1074"/>
      <c r="U35" s="1074"/>
      <c r="V35" s="1074"/>
      <c r="W35" s="1074"/>
      <c r="X35" s="1074"/>
      <c r="Y35" s="1074"/>
      <c r="Z35" s="1074"/>
      <c r="AA35" s="1074"/>
      <c r="AB35" s="1074"/>
      <c r="AC35" s="1074"/>
      <c r="AD35" s="1074"/>
      <c r="AE35" s="1075"/>
      <c r="AF35" s="1070"/>
      <c r="AG35" s="1071"/>
      <c r="AH35" s="1071"/>
      <c r="AI35" s="1071"/>
      <c r="AJ35" s="1072"/>
      <c r="AK35" s="1015"/>
      <c r="AL35" s="1006"/>
      <c r="AM35" s="1006"/>
      <c r="AN35" s="1006"/>
      <c r="AO35" s="1006"/>
      <c r="AP35" s="1006"/>
      <c r="AQ35" s="1006"/>
      <c r="AR35" s="1006"/>
      <c r="AS35" s="1006"/>
      <c r="AT35" s="1006"/>
      <c r="AU35" s="1006"/>
      <c r="AV35" s="1006"/>
      <c r="AW35" s="1006"/>
      <c r="AX35" s="1006"/>
      <c r="AY35" s="1006"/>
      <c r="AZ35" s="1076"/>
      <c r="BA35" s="1076"/>
      <c r="BB35" s="1076"/>
      <c r="BC35" s="1076"/>
      <c r="BD35" s="1076"/>
      <c r="BE35" s="1007"/>
      <c r="BF35" s="1007"/>
      <c r="BG35" s="1007"/>
      <c r="BH35" s="1007"/>
      <c r="BI35" s="1008"/>
      <c r="BJ35" s="232"/>
      <c r="BK35" s="232"/>
      <c r="BL35" s="232"/>
      <c r="BM35" s="232"/>
      <c r="BN35" s="232"/>
      <c r="BO35" s="240"/>
      <c r="BP35" s="240"/>
      <c r="BQ35" s="237">
        <v>29</v>
      </c>
      <c r="BR35" s="238"/>
      <c r="BS35" s="1027"/>
      <c r="BT35" s="1028"/>
      <c r="BU35" s="1028"/>
      <c r="BV35" s="1028"/>
      <c r="BW35" s="1028"/>
      <c r="BX35" s="1028"/>
      <c r="BY35" s="1028"/>
      <c r="BZ35" s="1028"/>
      <c r="CA35" s="1028"/>
      <c r="CB35" s="1028"/>
      <c r="CC35" s="1028"/>
      <c r="CD35" s="1028"/>
      <c r="CE35" s="1028"/>
      <c r="CF35" s="1028"/>
      <c r="CG35" s="1049"/>
      <c r="CH35" s="1024"/>
      <c r="CI35" s="1025"/>
      <c r="CJ35" s="1025"/>
      <c r="CK35" s="1025"/>
      <c r="CL35" s="1026"/>
      <c r="CM35" s="1024"/>
      <c r="CN35" s="1025"/>
      <c r="CO35" s="1025"/>
      <c r="CP35" s="1025"/>
      <c r="CQ35" s="1026"/>
      <c r="CR35" s="1024"/>
      <c r="CS35" s="1025"/>
      <c r="CT35" s="1025"/>
      <c r="CU35" s="1025"/>
      <c r="CV35" s="1026"/>
      <c r="CW35" s="1024"/>
      <c r="CX35" s="1025"/>
      <c r="CY35" s="1025"/>
      <c r="CZ35" s="1025"/>
      <c r="DA35" s="1026"/>
      <c r="DB35" s="1024"/>
      <c r="DC35" s="1025"/>
      <c r="DD35" s="1025"/>
      <c r="DE35" s="1025"/>
      <c r="DF35" s="1026"/>
      <c r="DG35" s="1024"/>
      <c r="DH35" s="1025"/>
      <c r="DI35" s="1025"/>
      <c r="DJ35" s="1025"/>
      <c r="DK35" s="1026"/>
      <c r="DL35" s="1024"/>
      <c r="DM35" s="1025"/>
      <c r="DN35" s="1025"/>
      <c r="DO35" s="1025"/>
      <c r="DP35" s="1026"/>
      <c r="DQ35" s="1024"/>
      <c r="DR35" s="1025"/>
      <c r="DS35" s="1025"/>
      <c r="DT35" s="1025"/>
      <c r="DU35" s="1026"/>
      <c r="DV35" s="1027"/>
      <c r="DW35" s="1028"/>
      <c r="DX35" s="1028"/>
      <c r="DY35" s="1028"/>
      <c r="DZ35" s="1029"/>
      <c r="EA35" s="230"/>
    </row>
    <row r="36" spans="1:131" ht="26.25" customHeight="1" x14ac:dyDescent="0.2">
      <c r="A36" s="241">
        <v>9</v>
      </c>
      <c r="B36" s="1065"/>
      <c r="C36" s="1066"/>
      <c r="D36" s="1066"/>
      <c r="E36" s="1066"/>
      <c r="F36" s="1066"/>
      <c r="G36" s="1066"/>
      <c r="H36" s="1066"/>
      <c r="I36" s="1066"/>
      <c r="J36" s="1066"/>
      <c r="K36" s="1066"/>
      <c r="L36" s="1066"/>
      <c r="M36" s="1066"/>
      <c r="N36" s="1066"/>
      <c r="O36" s="1066"/>
      <c r="P36" s="1067"/>
      <c r="Q36" s="1073"/>
      <c r="R36" s="1074"/>
      <c r="S36" s="1074"/>
      <c r="T36" s="1074"/>
      <c r="U36" s="1074"/>
      <c r="V36" s="1074"/>
      <c r="W36" s="1074"/>
      <c r="X36" s="1074"/>
      <c r="Y36" s="1074"/>
      <c r="Z36" s="1074"/>
      <c r="AA36" s="1074"/>
      <c r="AB36" s="1074"/>
      <c r="AC36" s="1074"/>
      <c r="AD36" s="1074"/>
      <c r="AE36" s="1075"/>
      <c r="AF36" s="1070"/>
      <c r="AG36" s="1071"/>
      <c r="AH36" s="1071"/>
      <c r="AI36" s="1071"/>
      <c r="AJ36" s="1072"/>
      <c r="AK36" s="1015"/>
      <c r="AL36" s="1006"/>
      <c r="AM36" s="1006"/>
      <c r="AN36" s="1006"/>
      <c r="AO36" s="1006"/>
      <c r="AP36" s="1006"/>
      <c r="AQ36" s="1006"/>
      <c r="AR36" s="1006"/>
      <c r="AS36" s="1006"/>
      <c r="AT36" s="1006"/>
      <c r="AU36" s="1006"/>
      <c r="AV36" s="1006"/>
      <c r="AW36" s="1006"/>
      <c r="AX36" s="1006"/>
      <c r="AY36" s="1006"/>
      <c r="AZ36" s="1076"/>
      <c r="BA36" s="1076"/>
      <c r="BB36" s="1076"/>
      <c r="BC36" s="1076"/>
      <c r="BD36" s="1076"/>
      <c r="BE36" s="1007"/>
      <c r="BF36" s="1007"/>
      <c r="BG36" s="1007"/>
      <c r="BH36" s="1007"/>
      <c r="BI36" s="1008"/>
      <c r="BJ36" s="232"/>
      <c r="BK36" s="232"/>
      <c r="BL36" s="232"/>
      <c r="BM36" s="232"/>
      <c r="BN36" s="232"/>
      <c r="BO36" s="240"/>
      <c r="BP36" s="240"/>
      <c r="BQ36" s="237">
        <v>30</v>
      </c>
      <c r="BR36" s="238"/>
      <c r="BS36" s="1027"/>
      <c r="BT36" s="1028"/>
      <c r="BU36" s="1028"/>
      <c r="BV36" s="1028"/>
      <c r="BW36" s="1028"/>
      <c r="BX36" s="1028"/>
      <c r="BY36" s="1028"/>
      <c r="BZ36" s="1028"/>
      <c r="CA36" s="1028"/>
      <c r="CB36" s="1028"/>
      <c r="CC36" s="1028"/>
      <c r="CD36" s="1028"/>
      <c r="CE36" s="1028"/>
      <c r="CF36" s="1028"/>
      <c r="CG36" s="1049"/>
      <c r="CH36" s="1024"/>
      <c r="CI36" s="1025"/>
      <c r="CJ36" s="1025"/>
      <c r="CK36" s="1025"/>
      <c r="CL36" s="1026"/>
      <c r="CM36" s="1024"/>
      <c r="CN36" s="1025"/>
      <c r="CO36" s="1025"/>
      <c r="CP36" s="1025"/>
      <c r="CQ36" s="1026"/>
      <c r="CR36" s="1024"/>
      <c r="CS36" s="1025"/>
      <c r="CT36" s="1025"/>
      <c r="CU36" s="1025"/>
      <c r="CV36" s="1026"/>
      <c r="CW36" s="1024"/>
      <c r="CX36" s="1025"/>
      <c r="CY36" s="1025"/>
      <c r="CZ36" s="1025"/>
      <c r="DA36" s="1026"/>
      <c r="DB36" s="1024"/>
      <c r="DC36" s="1025"/>
      <c r="DD36" s="1025"/>
      <c r="DE36" s="1025"/>
      <c r="DF36" s="1026"/>
      <c r="DG36" s="1024"/>
      <c r="DH36" s="1025"/>
      <c r="DI36" s="1025"/>
      <c r="DJ36" s="1025"/>
      <c r="DK36" s="1026"/>
      <c r="DL36" s="1024"/>
      <c r="DM36" s="1025"/>
      <c r="DN36" s="1025"/>
      <c r="DO36" s="1025"/>
      <c r="DP36" s="1026"/>
      <c r="DQ36" s="1024"/>
      <c r="DR36" s="1025"/>
      <c r="DS36" s="1025"/>
      <c r="DT36" s="1025"/>
      <c r="DU36" s="1026"/>
      <c r="DV36" s="1027"/>
      <c r="DW36" s="1028"/>
      <c r="DX36" s="1028"/>
      <c r="DY36" s="1028"/>
      <c r="DZ36" s="1029"/>
      <c r="EA36" s="230"/>
    </row>
    <row r="37" spans="1:131" ht="26.25" customHeight="1" x14ac:dyDescent="0.2">
      <c r="A37" s="241">
        <v>10</v>
      </c>
      <c r="B37" s="1065"/>
      <c r="C37" s="1066"/>
      <c r="D37" s="1066"/>
      <c r="E37" s="1066"/>
      <c r="F37" s="1066"/>
      <c r="G37" s="1066"/>
      <c r="H37" s="1066"/>
      <c r="I37" s="1066"/>
      <c r="J37" s="1066"/>
      <c r="K37" s="1066"/>
      <c r="L37" s="1066"/>
      <c r="M37" s="1066"/>
      <c r="N37" s="1066"/>
      <c r="O37" s="1066"/>
      <c r="P37" s="1067"/>
      <c r="Q37" s="1073"/>
      <c r="R37" s="1074"/>
      <c r="S37" s="1074"/>
      <c r="T37" s="1074"/>
      <c r="U37" s="1074"/>
      <c r="V37" s="1074"/>
      <c r="W37" s="1074"/>
      <c r="X37" s="1074"/>
      <c r="Y37" s="1074"/>
      <c r="Z37" s="1074"/>
      <c r="AA37" s="1074"/>
      <c r="AB37" s="1074"/>
      <c r="AC37" s="1074"/>
      <c r="AD37" s="1074"/>
      <c r="AE37" s="1075"/>
      <c r="AF37" s="1070"/>
      <c r="AG37" s="1071"/>
      <c r="AH37" s="1071"/>
      <c r="AI37" s="1071"/>
      <c r="AJ37" s="1072"/>
      <c r="AK37" s="1015"/>
      <c r="AL37" s="1006"/>
      <c r="AM37" s="1006"/>
      <c r="AN37" s="1006"/>
      <c r="AO37" s="1006"/>
      <c r="AP37" s="1006"/>
      <c r="AQ37" s="1006"/>
      <c r="AR37" s="1006"/>
      <c r="AS37" s="1006"/>
      <c r="AT37" s="1006"/>
      <c r="AU37" s="1006"/>
      <c r="AV37" s="1006"/>
      <c r="AW37" s="1006"/>
      <c r="AX37" s="1006"/>
      <c r="AY37" s="1006"/>
      <c r="AZ37" s="1076"/>
      <c r="BA37" s="1076"/>
      <c r="BB37" s="1076"/>
      <c r="BC37" s="1076"/>
      <c r="BD37" s="1076"/>
      <c r="BE37" s="1007"/>
      <c r="BF37" s="1007"/>
      <c r="BG37" s="1007"/>
      <c r="BH37" s="1007"/>
      <c r="BI37" s="1008"/>
      <c r="BJ37" s="232"/>
      <c r="BK37" s="232"/>
      <c r="BL37" s="232"/>
      <c r="BM37" s="232"/>
      <c r="BN37" s="232"/>
      <c r="BO37" s="240"/>
      <c r="BP37" s="240"/>
      <c r="BQ37" s="237">
        <v>31</v>
      </c>
      <c r="BR37" s="238"/>
      <c r="BS37" s="1027"/>
      <c r="BT37" s="1028"/>
      <c r="BU37" s="1028"/>
      <c r="BV37" s="1028"/>
      <c r="BW37" s="1028"/>
      <c r="BX37" s="1028"/>
      <c r="BY37" s="1028"/>
      <c r="BZ37" s="1028"/>
      <c r="CA37" s="1028"/>
      <c r="CB37" s="1028"/>
      <c r="CC37" s="1028"/>
      <c r="CD37" s="1028"/>
      <c r="CE37" s="1028"/>
      <c r="CF37" s="1028"/>
      <c r="CG37" s="1049"/>
      <c r="CH37" s="1024"/>
      <c r="CI37" s="1025"/>
      <c r="CJ37" s="1025"/>
      <c r="CK37" s="1025"/>
      <c r="CL37" s="1026"/>
      <c r="CM37" s="1024"/>
      <c r="CN37" s="1025"/>
      <c r="CO37" s="1025"/>
      <c r="CP37" s="1025"/>
      <c r="CQ37" s="1026"/>
      <c r="CR37" s="1024"/>
      <c r="CS37" s="1025"/>
      <c r="CT37" s="1025"/>
      <c r="CU37" s="1025"/>
      <c r="CV37" s="1026"/>
      <c r="CW37" s="1024"/>
      <c r="CX37" s="1025"/>
      <c r="CY37" s="1025"/>
      <c r="CZ37" s="1025"/>
      <c r="DA37" s="1026"/>
      <c r="DB37" s="1024"/>
      <c r="DC37" s="1025"/>
      <c r="DD37" s="1025"/>
      <c r="DE37" s="1025"/>
      <c r="DF37" s="1026"/>
      <c r="DG37" s="1024"/>
      <c r="DH37" s="1025"/>
      <c r="DI37" s="1025"/>
      <c r="DJ37" s="1025"/>
      <c r="DK37" s="1026"/>
      <c r="DL37" s="1024"/>
      <c r="DM37" s="1025"/>
      <c r="DN37" s="1025"/>
      <c r="DO37" s="1025"/>
      <c r="DP37" s="1026"/>
      <c r="DQ37" s="1024"/>
      <c r="DR37" s="1025"/>
      <c r="DS37" s="1025"/>
      <c r="DT37" s="1025"/>
      <c r="DU37" s="1026"/>
      <c r="DV37" s="1027"/>
      <c r="DW37" s="1028"/>
      <c r="DX37" s="1028"/>
      <c r="DY37" s="1028"/>
      <c r="DZ37" s="1029"/>
      <c r="EA37" s="230"/>
    </row>
    <row r="38" spans="1:131" ht="26.25" customHeight="1" x14ac:dyDescent="0.2">
      <c r="A38" s="241">
        <v>11</v>
      </c>
      <c r="B38" s="1065"/>
      <c r="C38" s="1066"/>
      <c r="D38" s="1066"/>
      <c r="E38" s="1066"/>
      <c r="F38" s="1066"/>
      <c r="G38" s="1066"/>
      <c r="H38" s="1066"/>
      <c r="I38" s="1066"/>
      <c r="J38" s="1066"/>
      <c r="K38" s="1066"/>
      <c r="L38" s="1066"/>
      <c r="M38" s="1066"/>
      <c r="N38" s="1066"/>
      <c r="O38" s="1066"/>
      <c r="P38" s="1067"/>
      <c r="Q38" s="1073"/>
      <c r="R38" s="1074"/>
      <c r="S38" s="1074"/>
      <c r="T38" s="1074"/>
      <c r="U38" s="1074"/>
      <c r="V38" s="1074"/>
      <c r="W38" s="1074"/>
      <c r="X38" s="1074"/>
      <c r="Y38" s="1074"/>
      <c r="Z38" s="1074"/>
      <c r="AA38" s="1074"/>
      <c r="AB38" s="1074"/>
      <c r="AC38" s="1074"/>
      <c r="AD38" s="1074"/>
      <c r="AE38" s="1075"/>
      <c r="AF38" s="1070"/>
      <c r="AG38" s="1071"/>
      <c r="AH38" s="1071"/>
      <c r="AI38" s="1071"/>
      <c r="AJ38" s="1072"/>
      <c r="AK38" s="1015"/>
      <c r="AL38" s="1006"/>
      <c r="AM38" s="1006"/>
      <c r="AN38" s="1006"/>
      <c r="AO38" s="1006"/>
      <c r="AP38" s="1006"/>
      <c r="AQ38" s="1006"/>
      <c r="AR38" s="1006"/>
      <c r="AS38" s="1006"/>
      <c r="AT38" s="1006"/>
      <c r="AU38" s="1006"/>
      <c r="AV38" s="1006"/>
      <c r="AW38" s="1006"/>
      <c r="AX38" s="1006"/>
      <c r="AY38" s="1006"/>
      <c r="AZ38" s="1076"/>
      <c r="BA38" s="1076"/>
      <c r="BB38" s="1076"/>
      <c r="BC38" s="1076"/>
      <c r="BD38" s="1076"/>
      <c r="BE38" s="1007"/>
      <c r="BF38" s="1007"/>
      <c r="BG38" s="1007"/>
      <c r="BH38" s="1007"/>
      <c r="BI38" s="1008"/>
      <c r="BJ38" s="232"/>
      <c r="BK38" s="232"/>
      <c r="BL38" s="232"/>
      <c r="BM38" s="232"/>
      <c r="BN38" s="232"/>
      <c r="BO38" s="240"/>
      <c r="BP38" s="240"/>
      <c r="BQ38" s="237">
        <v>32</v>
      </c>
      <c r="BR38" s="238"/>
      <c r="BS38" s="1027"/>
      <c r="BT38" s="1028"/>
      <c r="BU38" s="1028"/>
      <c r="BV38" s="1028"/>
      <c r="BW38" s="1028"/>
      <c r="BX38" s="1028"/>
      <c r="BY38" s="1028"/>
      <c r="BZ38" s="1028"/>
      <c r="CA38" s="1028"/>
      <c r="CB38" s="1028"/>
      <c r="CC38" s="1028"/>
      <c r="CD38" s="1028"/>
      <c r="CE38" s="1028"/>
      <c r="CF38" s="1028"/>
      <c r="CG38" s="1049"/>
      <c r="CH38" s="1024"/>
      <c r="CI38" s="1025"/>
      <c r="CJ38" s="1025"/>
      <c r="CK38" s="1025"/>
      <c r="CL38" s="1026"/>
      <c r="CM38" s="1024"/>
      <c r="CN38" s="1025"/>
      <c r="CO38" s="1025"/>
      <c r="CP38" s="1025"/>
      <c r="CQ38" s="1026"/>
      <c r="CR38" s="1024"/>
      <c r="CS38" s="1025"/>
      <c r="CT38" s="1025"/>
      <c r="CU38" s="1025"/>
      <c r="CV38" s="1026"/>
      <c r="CW38" s="1024"/>
      <c r="CX38" s="1025"/>
      <c r="CY38" s="1025"/>
      <c r="CZ38" s="1025"/>
      <c r="DA38" s="1026"/>
      <c r="DB38" s="1024"/>
      <c r="DC38" s="1025"/>
      <c r="DD38" s="1025"/>
      <c r="DE38" s="1025"/>
      <c r="DF38" s="1026"/>
      <c r="DG38" s="1024"/>
      <c r="DH38" s="1025"/>
      <c r="DI38" s="1025"/>
      <c r="DJ38" s="1025"/>
      <c r="DK38" s="1026"/>
      <c r="DL38" s="1024"/>
      <c r="DM38" s="1025"/>
      <c r="DN38" s="1025"/>
      <c r="DO38" s="1025"/>
      <c r="DP38" s="1026"/>
      <c r="DQ38" s="1024"/>
      <c r="DR38" s="1025"/>
      <c r="DS38" s="1025"/>
      <c r="DT38" s="1025"/>
      <c r="DU38" s="1026"/>
      <c r="DV38" s="1027"/>
      <c r="DW38" s="1028"/>
      <c r="DX38" s="1028"/>
      <c r="DY38" s="1028"/>
      <c r="DZ38" s="1029"/>
      <c r="EA38" s="230"/>
    </row>
    <row r="39" spans="1:131" ht="26.25" customHeight="1" x14ac:dyDescent="0.2">
      <c r="A39" s="241">
        <v>12</v>
      </c>
      <c r="B39" s="1065"/>
      <c r="C39" s="1066"/>
      <c r="D39" s="1066"/>
      <c r="E39" s="1066"/>
      <c r="F39" s="1066"/>
      <c r="G39" s="1066"/>
      <c r="H39" s="1066"/>
      <c r="I39" s="1066"/>
      <c r="J39" s="1066"/>
      <c r="K39" s="1066"/>
      <c r="L39" s="1066"/>
      <c r="M39" s="1066"/>
      <c r="N39" s="1066"/>
      <c r="O39" s="1066"/>
      <c r="P39" s="1067"/>
      <c r="Q39" s="1073"/>
      <c r="R39" s="1074"/>
      <c r="S39" s="1074"/>
      <c r="T39" s="1074"/>
      <c r="U39" s="1074"/>
      <c r="V39" s="1074"/>
      <c r="W39" s="1074"/>
      <c r="X39" s="1074"/>
      <c r="Y39" s="1074"/>
      <c r="Z39" s="1074"/>
      <c r="AA39" s="1074"/>
      <c r="AB39" s="1074"/>
      <c r="AC39" s="1074"/>
      <c r="AD39" s="1074"/>
      <c r="AE39" s="1075"/>
      <c r="AF39" s="1070"/>
      <c r="AG39" s="1071"/>
      <c r="AH39" s="1071"/>
      <c r="AI39" s="1071"/>
      <c r="AJ39" s="1072"/>
      <c r="AK39" s="1015"/>
      <c r="AL39" s="1006"/>
      <c r="AM39" s="1006"/>
      <c r="AN39" s="1006"/>
      <c r="AO39" s="1006"/>
      <c r="AP39" s="1006"/>
      <c r="AQ39" s="1006"/>
      <c r="AR39" s="1006"/>
      <c r="AS39" s="1006"/>
      <c r="AT39" s="1006"/>
      <c r="AU39" s="1006"/>
      <c r="AV39" s="1006"/>
      <c r="AW39" s="1006"/>
      <c r="AX39" s="1006"/>
      <c r="AY39" s="1006"/>
      <c r="AZ39" s="1076"/>
      <c r="BA39" s="1076"/>
      <c r="BB39" s="1076"/>
      <c r="BC39" s="1076"/>
      <c r="BD39" s="1076"/>
      <c r="BE39" s="1007"/>
      <c r="BF39" s="1007"/>
      <c r="BG39" s="1007"/>
      <c r="BH39" s="1007"/>
      <c r="BI39" s="1008"/>
      <c r="BJ39" s="232"/>
      <c r="BK39" s="232"/>
      <c r="BL39" s="232"/>
      <c r="BM39" s="232"/>
      <c r="BN39" s="232"/>
      <c r="BO39" s="240"/>
      <c r="BP39" s="240"/>
      <c r="BQ39" s="237">
        <v>33</v>
      </c>
      <c r="BR39" s="238"/>
      <c r="BS39" s="1027"/>
      <c r="BT39" s="1028"/>
      <c r="BU39" s="1028"/>
      <c r="BV39" s="1028"/>
      <c r="BW39" s="1028"/>
      <c r="BX39" s="1028"/>
      <c r="BY39" s="1028"/>
      <c r="BZ39" s="1028"/>
      <c r="CA39" s="1028"/>
      <c r="CB39" s="1028"/>
      <c r="CC39" s="1028"/>
      <c r="CD39" s="1028"/>
      <c r="CE39" s="1028"/>
      <c r="CF39" s="1028"/>
      <c r="CG39" s="1049"/>
      <c r="CH39" s="1024"/>
      <c r="CI39" s="1025"/>
      <c r="CJ39" s="1025"/>
      <c r="CK39" s="1025"/>
      <c r="CL39" s="1026"/>
      <c r="CM39" s="1024"/>
      <c r="CN39" s="1025"/>
      <c r="CO39" s="1025"/>
      <c r="CP39" s="1025"/>
      <c r="CQ39" s="1026"/>
      <c r="CR39" s="1024"/>
      <c r="CS39" s="1025"/>
      <c r="CT39" s="1025"/>
      <c r="CU39" s="1025"/>
      <c r="CV39" s="1026"/>
      <c r="CW39" s="1024"/>
      <c r="CX39" s="1025"/>
      <c r="CY39" s="1025"/>
      <c r="CZ39" s="1025"/>
      <c r="DA39" s="1026"/>
      <c r="DB39" s="1024"/>
      <c r="DC39" s="1025"/>
      <c r="DD39" s="1025"/>
      <c r="DE39" s="1025"/>
      <c r="DF39" s="1026"/>
      <c r="DG39" s="1024"/>
      <c r="DH39" s="1025"/>
      <c r="DI39" s="1025"/>
      <c r="DJ39" s="1025"/>
      <c r="DK39" s="1026"/>
      <c r="DL39" s="1024"/>
      <c r="DM39" s="1025"/>
      <c r="DN39" s="1025"/>
      <c r="DO39" s="1025"/>
      <c r="DP39" s="1026"/>
      <c r="DQ39" s="1024"/>
      <c r="DR39" s="1025"/>
      <c r="DS39" s="1025"/>
      <c r="DT39" s="1025"/>
      <c r="DU39" s="1026"/>
      <c r="DV39" s="1027"/>
      <c r="DW39" s="1028"/>
      <c r="DX39" s="1028"/>
      <c r="DY39" s="1028"/>
      <c r="DZ39" s="1029"/>
      <c r="EA39" s="230"/>
    </row>
    <row r="40" spans="1:131" ht="26.25" customHeight="1" x14ac:dyDescent="0.2">
      <c r="A40" s="237">
        <v>13</v>
      </c>
      <c r="B40" s="1065"/>
      <c r="C40" s="1066"/>
      <c r="D40" s="1066"/>
      <c r="E40" s="1066"/>
      <c r="F40" s="1066"/>
      <c r="G40" s="1066"/>
      <c r="H40" s="1066"/>
      <c r="I40" s="1066"/>
      <c r="J40" s="1066"/>
      <c r="K40" s="1066"/>
      <c r="L40" s="1066"/>
      <c r="M40" s="1066"/>
      <c r="N40" s="1066"/>
      <c r="O40" s="1066"/>
      <c r="P40" s="1067"/>
      <c r="Q40" s="1073"/>
      <c r="R40" s="1074"/>
      <c r="S40" s="1074"/>
      <c r="T40" s="1074"/>
      <c r="U40" s="1074"/>
      <c r="V40" s="1074"/>
      <c r="W40" s="1074"/>
      <c r="X40" s="1074"/>
      <c r="Y40" s="1074"/>
      <c r="Z40" s="1074"/>
      <c r="AA40" s="1074"/>
      <c r="AB40" s="1074"/>
      <c r="AC40" s="1074"/>
      <c r="AD40" s="1074"/>
      <c r="AE40" s="1075"/>
      <c r="AF40" s="1070"/>
      <c r="AG40" s="1071"/>
      <c r="AH40" s="1071"/>
      <c r="AI40" s="1071"/>
      <c r="AJ40" s="1072"/>
      <c r="AK40" s="1015"/>
      <c r="AL40" s="1006"/>
      <c r="AM40" s="1006"/>
      <c r="AN40" s="1006"/>
      <c r="AO40" s="1006"/>
      <c r="AP40" s="1006"/>
      <c r="AQ40" s="1006"/>
      <c r="AR40" s="1006"/>
      <c r="AS40" s="1006"/>
      <c r="AT40" s="1006"/>
      <c r="AU40" s="1006"/>
      <c r="AV40" s="1006"/>
      <c r="AW40" s="1006"/>
      <c r="AX40" s="1006"/>
      <c r="AY40" s="1006"/>
      <c r="AZ40" s="1076"/>
      <c r="BA40" s="1076"/>
      <c r="BB40" s="1076"/>
      <c r="BC40" s="1076"/>
      <c r="BD40" s="1076"/>
      <c r="BE40" s="1007"/>
      <c r="BF40" s="1007"/>
      <c r="BG40" s="1007"/>
      <c r="BH40" s="1007"/>
      <c r="BI40" s="1008"/>
      <c r="BJ40" s="232"/>
      <c r="BK40" s="232"/>
      <c r="BL40" s="232"/>
      <c r="BM40" s="232"/>
      <c r="BN40" s="232"/>
      <c r="BO40" s="240"/>
      <c r="BP40" s="240"/>
      <c r="BQ40" s="237">
        <v>34</v>
      </c>
      <c r="BR40" s="238"/>
      <c r="BS40" s="1027"/>
      <c r="BT40" s="1028"/>
      <c r="BU40" s="1028"/>
      <c r="BV40" s="1028"/>
      <c r="BW40" s="1028"/>
      <c r="BX40" s="1028"/>
      <c r="BY40" s="1028"/>
      <c r="BZ40" s="1028"/>
      <c r="CA40" s="1028"/>
      <c r="CB40" s="1028"/>
      <c r="CC40" s="1028"/>
      <c r="CD40" s="1028"/>
      <c r="CE40" s="1028"/>
      <c r="CF40" s="1028"/>
      <c r="CG40" s="1049"/>
      <c r="CH40" s="1024"/>
      <c r="CI40" s="1025"/>
      <c r="CJ40" s="1025"/>
      <c r="CK40" s="1025"/>
      <c r="CL40" s="1026"/>
      <c r="CM40" s="1024"/>
      <c r="CN40" s="1025"/>
      <c r="CO40" s="1025"/>
      <c r="CP40" s="1025"/>
      <c r="CQ40" s="1026"/>
      <c r="CR40" s="1024"/>
      <c r="CS40" s="1025"/>
      <c r="CT40" s="1025"/>
      <c r="CU40" s="1025"/>
      <c r="CV40" s="1026"/>
      <c r="CW40" s="1024"/>
      <c r="CX40" s="1025"/>
      <c r="CY40" s="1025"/>
      <c r="CZ40" s="1025"/>
      <c r="DA40" s="1026"/>
      <c r="DB40" s="1024"/>
      <c r="DC40" s="1025"/>
      <c r="DD40" s="1025"/>
      <c r="DE40" s="1025"/>
      <c r="DF40" s="1026"/>
      <c r="DG40" s="1024"/>
      <c r="DH40" s="1025"/>
      <c r="DI40" s="1025"/>
      <c r="DJ40" s="1025"/>
      <c r="DK40" s="1026"/>
      <c r="DL40" s="1024"/>
      <c r="DM40" s="1025"/>
      <c r="DN40" s="1025"/>
      <c r="DO40" s="1025"/>
      <c r="DP40" s="1026"/>
      <c r="DQ40" s="1024"/>
      <c r="DR40" s="1025"/>
      <c r="DS40" s="1025"/>
      <c r="DT40" s="1025"/>
      <c r="DU40" s="1026"/>
      <c r="DV40" s="1027"/>
      <c r="DW40" s="1028"/>
      <c r="DX40" s="1028"/>
      <c r="DY40" s="1028"/>
      <c r="DZ40" s="1029"/>
      <c r="EA40" s="230"/>
    </row>
    <row r="41" spans="1:131" ht="26.25" customHeight="1" x14ac:dyDescent="0.2">
      <c r="A41" s="237">
        <v>14</v>
      </c>
      <c r="B41" s="1065"/>
      <c r="C41" s="1066"/>
      <c r="D41" s="1066"/>
      <c r="E41" s="1066"/>
      <c r="F41" s="1066"/>
      <c r="G41" s="1066"/>
      <c r="H41" s="1066"/>
      <c r="I41" s="1066"/>
      <c r="J41" s="1066"/>
      <c r="K41" s="1066"/>
      <c r="L41" s="1066"/>
      <c r="M41" s="1066"/>
      <c r="N41" s="1066"/>
      <c r="O41" s="1066"/>
      <c r="P41" s="1067"/>
      <c r="Q41" s="1073"/>
      <c r="R41" s="1074"/>
      <c r="S41" s="1074"/>
      <c r="T41" s="1074"/>
      <c r="U41" s="1074"/>
      <c r="V41" s="1074"/>
      <c r="W41" s="1074"/>
      <c r="X41" s="1074"/>
      <c r="Y41" s="1074"/>
      <c r="Z41" s="1074"/>
      <c r="AA41" s="1074"/>
      <c r="AB41" s="1074"/>
      <c r="AC41" s="1074"/>
      <c r="AD41" s="1074"/>
      <c r="AE41" s="1075"/>
      <c r="AF41" s="1070"/>
      <c r="AG41" s="1071"/>
      <c r="AH41" s="1071"/>
      <c r="AI41" s="1071"/>
      <c r="AJ41" s="1072"/>
      <c r="AK41" s="1015"/>
      <c r="AL41" s="1006"/>
      <c r="AM41" s="1006"/>
      <c r="AN41" s="1006"/>
      <c r="AO41" s="1006"/>
      <c r="AP41" s="1006"/>
      <c r="AQ41" s="1006"/>
      <c r="AR41" s="1006"/>
      <c r="AS41" s="1006"/>
      <c r="AT41" s="1006"/>
      <c r="AU41" s="1006"/>
      <c r="AV41" s="1006"/>
      <c r="AW41" s="1006"/>
      <c r="AX41" s="1006"/>
      <c r="AY41" s="1006"/>
      <c r="AZ41" s="1076"/>
      <c r="BA41" s="1076"/>
      <c r="BB41" s="1076"/>
      <c r="BC41" s="1076"/>
      <c r="BD41" s="1076"/>
      <c r="BE41" s="1007"/>
      <c r="BF41" s="1007"/>
      <c r="BG41" s="1007"/>
      <c r="BH41" s="1007"/>
      <c r="BI41" s="1008"/>
      <c r="BJ41" s="232"/>
      <c r="BK41" s="232"/>
      <c r="BL41" s="232"/>
      <c r="BM41" s="232"/>
      <c r="BN41" s="232"/>
      <c r="BO41" s="240"/>
      <c r="BP41" s="240"/>
      <c r="BQ41" s="237">
        <v>35</v>
      </c>
      <c r="BR41" s="238"/>
      <c r="BS41" s="1027"/>
      <c r="BT41" s="1028"/>
      <c r="BU41" s="1028"/>
      <c r="BV41" s="1028"/>
      <c r="BW41" s="1028"/>
      <c r="BX41" s="1028"/>
      <c r="BY41" s="1028"/>
      <c r="BZ41" s="1028"/>
      <c r="CA41" s="1028"/>
      <c r="CB41" s="1028"/>
      <c r="CC41" s="1028"/>
      <c r="CD41" s="1028"/>
      <c r="CE41" s="1028"/>
      <c r="CF41" s="1028"/>
      <c r="CG41" s="1049"/>
      <c r="CH41" s="1024"/>
      <c r="CI41" s="1025"/>
      <c r="CJ41" s="1025"/>
      <c r="CK41" s="1025"/>
      <c r="CL41" s="1026"/>
      <c r="CM41" s="1024"/>
      <c r="CN41" s="1025"/>
      <c r="CO41" s="1025"/>
      <c r="CP41" s="1025"/>
      <c r="CQ41" s="1026"/>
      <c r="CR41" s="1024"/>
      <c r="CS41" s="1025"/>
      <c r="CT41" s="1025"/>
      <c r="CU41" s="1025"/>
      <c r="CV41" s="1026"/>
      <c r="CW41" s="1024"/>
      <c r="CX41" s="1025"/>
      <c r="CY41" s="1025"/>
      <c r="CZ41" s="1025"/>
      <c r="DA41" s="1026"/>
      <c r="DB41" s="1024"/>
      <c r="DC41" s="1025"/>
      <c r="DD41" s="1025"/>
      <c r="DE41" s="1025"/>
      <c r="DF41" s="1026"/>
      <c r="DG41" s="1024"/>
      <c r="DH41" s="1025"/>
      <c r="DI41" s="1025"/>
      <c r="DJ41" s="1025"/>
      <c r="DK41" s="1026"/>
      <c r="DL41" s="1024"/>
      <c r="DM41" s="1025"/>
      <c r="DN41" s="1025"/>
      <c r="DO41" s="1025"/>
      <c r="DP41" s="1026"/>
      <c r="DQ41" s="1024"/>
      <c r="DR41" s="1025"/>
      <c r="DS41" s="1025"/>
      <c r="DT41" s="1025"/>
      <c r="DU41" s="1026"/>
      <c r="DV41" s="1027"/>
      <c r="DW41" s="1028"/>
      <c r="DX41" s="1028"/>
      <c r="DY41" s="1028"/>
      <c r="DZ41" s="1029"/>
      <c r="EA41" s="230"/>
    </row>
    <row r="42" spans="1:131" ht="26.25" customHeight="1" x14ac:dyDescent="0.2">
      <c r="A42" s="237">
        <v>15</v>
      </c>
      <c r="B42" s="1065"/>
      <c r="C42" s="1066"/>
      <c r="D42" s="1066"/>
      <c r="E42" s="1066"/>
      <c r="F42" s="1066"/>
      <c r="G42" s="1066"/>
      <c r="H42" s="1066"/>
      <c r="I42" s="1066"/>
      <c r="J42" s="1066"/>
      <c r="K42" s="1066"/>
      <c r="L42" s="1066"/>
      <c r="M42" s="1066"/>
      <c r="N42" s="1066"/>
      <c r="O42" s="1066"/>
      <c r="P42" s="1067"/>
      <c r="Q42" s="1073"/>
      <c r="R42" s="1074"/>
      <c r="S42" s="1074"/>
      <c r="T42" s="1074"/>
      <c r="U42" s="1074"/>
      <c r="V42" s="1074"/>
      <c r="W42" s="1074"/>
      <c r="X42" s="1074"/>
      <c r="Y42" s="1074"/>
      <c r="Z42" s="1074"/>
      <c r="AA42" s="1074"/>
      <c r="AB42" s="1074"/>
      <c r="AC42" s="1074"/>
      <c r="AD42" s="1074"/>
      <c r="AE42" s="1075"/>
      <c r="AF42" s="1070"/>
      <c r="AG42" s="1071"/>
      <c r="AH42" s="1071"/>
      <c r="AI42" s="1071"/>
      <c r="AJ42" s="1072"/>
      <c r="AK42" s="1015"/>
      <c r="AL42" s="1006"/>
      <c r="AM42" s="1006"/>
      <c r="AN42" s="1006"/>
      <c r="AO42" s="1006"/>
      <c r="AP42" s="1006"/>
      <c r="AQ42" s="1006"/>
      <c r="AR42" s="1006"/>
      <c r="AS42" s="1006"/>
      <c r="AT42" s="1006"/>
      <c r="AU42" s="1006"/>
      <c r="AV42" s="1006"/>
      <c r="AW42" s="1006"/>
      <c r="AX42" s="1006"/>
      <c r="AY42" s="1006"/>
      <c r="AZ42" s="1076"/>
      <c r="BA42" s="1076"/>
      <c r="BB42" s="1076"/>
      <c r="BC42" s="1076"/>
      <c r="BD42" s="1076"/>
      <c r="BE42" s="1007"/>
      <c r="BF42" s="1007"/>
      <c r="BG42" s="1007"/>
      <c r="BH42" s="1007"/>
      <c r="BI42" s="1008"/>
      <c r="BJ42" s="232"/>
      <c r="BK42" s="232"/>
      <c r="BL42" s="232"/>
      <c r="BM42" s="232"/>
      <c r="BN42" s="232"/>
      <c r="BO42" s="240"/>
      <c r="BP42" s="240"/>
      <c r="BQ42" s="237">
        <v>36</v>
      </c>
      <c r="BR42" s="238"/>
      <c r="BS42" s="1027"/>
      <c r="BT42" s="1028"/>
      <c r="BU42" s="1028"/>
      <c r="BV42" s="1028"/>
      <c r="BW42" s="1028"/>
      <c r="BX42" s="1028"/>
      <c r="BY42" s="1028"/>
      <c r="BZ42" s="1028"/>
      <c r="CA42" s="1028"/>
      <c r="CB42" s="1028"/>
      <c r="CC42" s="1028"/>
      <c r="CD42" s="1028"/>
      <c r="CE42" s="1028"/>
      <c r="CF42" s="1028"/>
      <c r="CG42" s="1049"/>
      <c r="CH42" s="1024"/>
      <c r="CI42" s="1025"/>
      <c r="CJ42" s="1025"/>
      <c r="CK42" s="1025"/>
      <c r="CL42" s="1026"/>
      <c r="CM42" s="1024"/>
      <c r="CN42" s="1025"/>
      <c r="CO42" s="1025"/>
      <c r="CP42" s="1025"/>
      <c r="CQ42" s="1026"/>
      <c r="CR42" s="1024"/>
      <c r="CS42" s="1025"/>
      <c r="CT42" s="1025"/>
      <c r="CU42" s="1025"/>
      <c r="CV42" s="1026"/>
      <c r="CW42" s="1024"/>
      <c r="CX42" s="1025"/>
      <c r="CY42" s="1025"/>
      <c r="CZ42" s="1025"/>
      <c r="DA42" s="1026"/>
      <c r="DB42" s="1024"/>
      <c r="DC42" s="1025"/>
      <c r="DD42" s="1025"/>
      <c r="DE42" s="1025"/>
      <c r="DF42" s="1026"/>
      <c r="DG42" s="1024"/>
      <c r="DH42" s="1025"/>
      <c r="DI42" s="1025"/>
      <c r="DJ42" s="1025"/>
      <c r="DK42" s="1026"/>
      <c r="DL42" s="1024"/>
      <c r="DM42" s="1025"/>
      <c r="DN42" s="1025"/>
      <c r="DO42" s="1025"/>
      <c r="DP42" s="1026"/>
      <c r="DQ42" s="1024"/>
      <c r="DR42" s="1025"/>
      <c r="DS42" s="1025"/>
      <c r="DT42" s="1025"/>
      <c r="DU42" s="1026"/>
      <c r="DV42" s="1027"/>
      <c r="DW42" s="1028"/>
      <c r="DX42" s="1028"/>
      <c r="DY42" s="1028"/>
      <c r="DZ42" s="1029"/>
      <c r="EA42" s="230"/>
    </row>
    <row r="43" spans="1:131" ht="26.25" customHeight="1" x14ac:dyDescent="0.2">
      <c r="A43" s="237">
        <v>16</v>
      </c>
      <c r="B43" s="1065"/>
      <c r="C43" s="1066"/>
      <c r="D43" s="1066"/>
      <c r="E43" s="1066"/>
      <c r="F43" s="1066"/>
      <c r="G43" s="1066"/>
      <c r="H43" s="1066"/>
      <c r="I43" s="1066"/>
      <c r="J43" s="1066"/>
      <c r="K43" s="1066"/>
      <c r="L43" s="1066"/>
      <c r="M43" s="1066"/>
      <c r="N43" s="1066"/>
      <c r="O43" s="1066"/>
      <c r="P43" s="1067"/>
      <c r="Q43" s="1073"/>
      <c r="R43" s="1074"/>
      <c r="S43" s="1074"/>
      <c r="T43" s="1074"/>
      <c r="U43" s="1074"/>
      <c r="V43" s="1074"/>
      <c r="W43" s="1074"/>
      <c r="X43" s="1074"/>
      <c r="Y43" s="1074"/>
      <c r="Z43" s="1074"/>
      <c r="AA43" s="1074"/>
      <c r="AB43" s="1074"/>
      <c r="AC43" s="1074"/>
      <c r="AD43" s="1074"/>
      <c r="AE43" s="1075"/>
      <c r="AF43" s="1070"/>
      <c r="AG43" s="1071"/>
      <c r="AH43" s="1071"/>
      <c r="AI43" s="1071"/>
      <c r="AJ43" s="1072"/>
      <c r="AK43" s="1015"/>
      <c r="AL43" s="1006"/>
      <c r="AM43" s="1006"/>
      <c r="AN43" s="1006"/>
      <c r="AO43" s="1006"/>
      <c r="AP43" s="1006"/>
      <c r="AQ43" s="1006"/>
      <c r="AR43" s="1006"/>
      <c r="AS43" s="1006"/>
      <c r="AT43" s="1006"/>
      <c r="AU43" s="1006"/>
      <c r="AV43" s="1006"/>
      <c r="AW43" s="1006"/>
      <c r="AX43" s="1006"/>
      <c r="AY43" s="1006"/>
      <c r="AZ43" s="1076"/>
      <c r="BA43" s="1076"/>
      <c r="BB43" s="1076"/>
      <c r="BC43" s="1076"/>
      <c r="BD43" s="1076"/>
      <c r="BE43" s="1007"/>
      <c r="BF43" s="1007"/>
      <c r="BG43" s="1007"/>
      <c r="BH43" s="1007"/>
      <c r="BI43" s="1008"/>
      <c r="BJ43" s="232"/>
      <c r="BK43" s="232"/>
      <c r="BL43" s="232"/>
      <c r="BM43" s="232"/>
      <c r="BN43" s="232"/>
      <c r="BO43" s="240"/>
      <c r="BP43" s="240"/>
      <c r="BQ43" s="237">
        <v>37</v>
      </c>
      <c r="BR43" s="238"/>
      <c r="BS43" s="1027"/>
      <c r="BT43" s="1028"/>
      <c r="BU43" s="1028"/>
      <c r="BV43" s="1028"/>
      <c r="BW43" s="1028"/>
      <c r="BX43" s="1028"/>
      <c r="BY43" s="1028"/>
      <c r="BZ43" s="1028"/>
      <c r="CA43" s="1028"/>
      <c r="CB43" s="1028"/>
      <c r="CC43" s="1028"/>
      <c r="CD43" s="1028"/>
      <c r="CE43" s="1028"/>
      <c r="CF43" s="1028"/>
      <c r="CG43" s="1049"/>
      <c r="CH43" s="1024"/>
      <c r="CI43" s="1025"/>
      <c r="CJ43" s="1025"/>
      <c r="CK43" s="1025"/>
      <c r="CL43" s="1026"/>
      <c r="CM43" s="1024"/>
      <c r="CN43" s="1025"/>
      <c r="CO43" s="1025"/>
      <c r="CP43" s="1025"/>
      <c r="CQ43" s="1026"/>
      <c r="CR43" s="1024"/>
      <c r="CS43" s="1025"/>
      <c r="CT43" s="1025"/>
      <c r="CU43" s="1025"/>
      <c r="CV43" s="1026"/>
      <c r="CW43" s="1024"/>
      <c r="CX43" s="1025"/>
      <c r="CY43" s="1025"/>
      <c r="CZ43" s="1025"/>
      <c r="DA43" s="1026"/>
      <c r="DB43" s="1024"/>
      <c r="DC43" s="1025"/>
      <c r="DD43" s="1025"/>
      <c r="DE43" s="1025"/>
      <c r="DF43" s="1026"/>
      <c r="DG43" s="1024"/>
      <c r="DH43" s="1025"/>
      <c r="DI43" s="1025"/>
      <c r="DJ43" s="1025"/>
      <c r="DK43" s="1026"/>
      <c r="DL43" s="1024"/>
      <c r="DM43" s="1025"/>
      <c r="DN43" s="1025"/>
      <c r="DO43" s="1025"/>
      <c r="DP43" s="1026"/>
      <c r="DQ43" s="1024"/>
      <c r="DR43" s="1025"/>
      <c r="DS43" s="1025"/>
      <c r="DT43" s="1025"/>
      <c r="DU43" s="1026"/>
      <c r="DV43" s="1027"/>
      <c r="DW43" s="1028"/>
      <c r="DX43" s="1028"/>
      <c r="DY43" s="1028"/>
      <c r="DZ43" s="1029"/>
      <c r="EA43" s="230"/>
    </row>
    <row r="44" spans="1:131" ht="26.25" customHeight="1" x14ac:dyDescent="0.2">
      <c r="A44" s="237">
        <v>17</v>
      </c>
      <c r="B44" s="1065"/>
      <c r="C44" s="1066"/>
      <c r="D44" s="1066"/>
      <c r="E44" s="1066"/>
      <c r="F44" s="1066"/>
      <c r="G44" s="1066"/>
      <c r="H44" s="1066"/>
      <c r="I44" s="1066"/>
      <c r="J44" s="1066"/>
      <c r="K44" s="1066"/>
      <c r="L44" s="1066"/>
      <c r="M44" s="1066"/>
      <c r="N44" s="1066"/>
      <c r="O44" s="1066"/>
      <c r="P44" s="1067"/>
      <c r="Q44" s="1073"/>
      <c r="R44" s="1074"/>
      <c r="S44" s="1074"/>
      <c r="T44" s="1074"/>
      <c r="U44" s="1074"/>
      <c r="V44" s="1074"/>
      <c r="W44" s="1074"/>
      <c r="X44" s="1074"/>
      <c r="Y44" s="1074"/>
      <c r="Z44" s="1074"/>
      <c r="AA44" s="1074"/>
      <c r="AB44" s="1074"/>
      <c r="AC44" s="1074"/>
      <c r="AD44" s="1074"/>
      <c r="AE44" s="1075"/>
      <c r="AF44" s="1070"/>
      <c r="AG44" s="1071"/>
      <c r="AH44" s="1071"/>
      <c r="AI44" s="1071"/>
      <c r="AJ44" s="1072"/>
      <c r="AK44" s="1015"/>
      <c r="AL44" s="1006"/>
      <c r="AM44" s="1006"/>
      <c r="AN44" s="1006"/>
      <c r="AO44" s="1006"/>
      <c r="AP44" s="1006"/>
      <c r="AQ44" s="1006"/>
      <c r="AR44" s="1006"/>
      <c r="AS44" s="1006"/>
      <c r="AT44" s="1006"/>
      <c r="AU44" s="1006"/>
      <c r="AV44" s="1006"/>
      <c r="AW44" s="1006"/>
      <c r="AX44" s="1006"/>
      <c r="AY44" s="1006"/>
      <c r="AZ44" s="1076"/>
      <c r="BA44" s="1076"/>
      <c r="BB44" s="1076"/>
      <c r="BC44" s="1076"/>
      <c r="BD44" s="1076"/>
      <c r="BE44" s="1007"/>
      <c r="BF44" s="1007"/>
      <c r="BG44" s="1007"/>
      <c r="BH44" s="1007"/>
      <c r="BI44" s="1008"/>
      <c r="BJ44" s="232"/>
      <c r="BK44" s="232"/>
      <c r="BL44" s="232"/>
      <c r="BM44" s="232"/>
      <c r="BN44" s="232"/>
      <c r="BO44" s="240"/>
      <c r="BP44" s="240"/>
      <c r="BQ44" s="237">
        <v>38</v>
      </c>
      <c r="BR44" s="238"/>
      <c r="BS44" s="1027"/>
      <c r="BT44" s="1028"/>
      <c r="BU44" s="1028"/>
      <c r="BV44" s="1028"/>
      <c r="BW44" s="1028"/>
      <c r="BX44" s="1028"/>
      <c r="BY44" s="1028"/>
      <c r="BZ44" s="1028"/>
      <c r="CA44" s="1028"/>
      <c r="CB44" s="1028"/>
      <c r="CC44" s="1028"/>
      <c r="CD44" s="1028"/>
      <c r="CE44" s="1028"/>
      <c r="CF44" s="1028"/>
      <c r="CG44" s="1049"/>
      <c r="CH44" s="1024"/>
      <c r="CI44" s="1025"/>
      <c r="CJ44" s="1025"/>
      <c r="CK44" s="1025"/>
      <c r="CL44" s="1026"/>
      <c r="CM44" s="1024"/>
      <c r="CN44" s="1025"/>
      <c r="CO44" s="1025"/>
      <c r="CP44" s="1025"/>
      <c r="CQ44" s="1026"/>
      <c r="CR44" s="1024"/>
      <c r="CS44" s="1025"/>
      <c r="CT44" s="1025"/>
      <c r="CU44" s="1025"/>
      <c r="CV44" s="1026"/>
      <c r="CW44" s="1024"/>
      <c r="CX44" s="1025"/>
      <c r="CY44" s="1025"/>
      <c r="CZ44" s="1025"/>
      <c r="DA44" s="1026"/>
      <c r="DB44" s="1024"/>
      <c r="DC44" s="1025"/>
      <c r="DD44" s="1025"/>
      <c r="DE44" s="1025"/>
      <c r="DF44" s="1026"/>
      <c r="DG44" s="1024"/>
      <c r="DH44" s="1025"/>
      <c r="DI44" s="1025"/>
      <c r="DJ44" s="1025"/>
      <c r="DK44" s="1026"/>
      <c r="DL44" s="1024"/>
      <c r="DM44" s="1025"/>
      <c r="DN44" s="1025"/>
      <c r="DO44" s="1025"/>
      <c r="DP44" s="1026"/>
      <c r="DQ44" s="1024"/>
      <c r="DR44" s="1025"/>
      <c r="DS44" s="1025"/>
      <c r="DT44" s="1025"/>
      <c r="DU44" s="1026"/>
      <c r="DV44" s="1027"/>
      <c r="DW44" s="1028"/>
      <c r="DX44" s="1028"/>
      <c r="DY44" s="1028"/>
      <c r="DZ44" s="1029"/>
      <c r="EA44" s="230"/>
    </row>
    <row r="45" spans="1:131" ht="26.25" customHeight="1" x14ac:dyDescent="0.2">
      <c r="A45" s="237">
        <v>18</v>
      </c>
      <c r="B45" s="1065"/>
      <c r="C45" s="1066"/>
      <c r="D45" s="1066"/>
      <c r="E45" s="1066"/>
      <c r="F45" s="1066"/>
      <c r="G45" s="1066"/>
      <c r="H45" s="1066"/>
      <c r="I45" s="1066"/>
      <c r="J45" s="1066"/>
      <c r="K45" s="1066"/>
      <c r="L45" s="1066"/>
      <c r="M45" s="1066"/>
      <c r="N45" s="1066"/>
      <c r="O45" s="1066"/>
      <c r="P45" s="1067"/>
      <c r="Q45" s="1073"/>
      <c r="R45" s="1074"/>
      <c r="S45" s="1074"/>
      <c r="T45" s="1074"/>
      <c r="U45" s="1074"/>
      <c r="V45" s="1074"/>
      <c r="W45" s="1074"/>
      <c r="X45" s="1074"/>
      <c r="Y45" s="1074"/>
      <c r="Z45" s="1074"/>
      <c r="AA45" s="1074"/>
      <c r="AB45" s="1074"/>
      <c r="AC45" s="1074"/>
      <c r="AD45" s="1074"/>
      <c r="AE45" s="1075"/>
      <c r="AF45" s="1070"/>
      <c r="AG45" s="1071"/>
      <c r="AH45" s="1071"/>
      <c r="AI45" s="1071"/>
      <c r="AJ45" s="1072"/>
      <c r="AK45" s="1015"/>
      <c r="AL45" s="1006"/>
      <c r="AM45" s="1006"/>
      <c r="AN45" s="1006"/>
      <c r="AO45" s="1006"/>
      <c r="AP45" s="1006"/>
      <c r="AQ45" s="1006"/>
      <c r="AR45" s="1006"/>
      <c r="AS45" s="1006"/>
      <c r="AT45" s="1006"/>
      <c r="AU45" s="1006"/>
      <c r="AV45" s="1006"/>
      <c r="AW45" s="1006"/>
      <c r="AX45" s="1006"/>
      <c r="AY45" s="1006"/>
      <c r="AZ45" s="1076"/>
      <c r="BA45" s="1076"/>
      <c r="BB45" s="1076"/>
      <c r="BC45" s="1076"/>
      <c r="BD45" s="1076"/>
      <c r="BE45" s="1007"/>
      <c r="BF45" s="1007"/>
      <c r="BG45" s="1007"/>
      <c r="BH45" s="1007"/>
      <c r="BI45" s="1008"/>
      <c r="BJ45" s="232"/>
      <c r="BK45" s="232"/>
      <c r="BL45" s="232"/>
      <c r="BM45" s="232"/>
      <c r="BN45" s="232"/>
      <c r="BO45" s="240"/>
      <c r="BP45" s="240"/>
      <c r="BQ45" s="237">
        <v>39</v>
      </c>
      <c r="BR45" s="238"/>
      <c r="BS45" s="1027"/>
      <c r="BT45" s="1028"/>
      <c r="BU45" s="1028"/>
      <c r="BV45" s="1028"/>
      <c r="BW45" s="1028"/>
      <c r="BX45" s="1028"/>
      <c r="BY45" s="1028"/>
      <c r="BZ45" s="1028"/>
      <c r="CA45" s="1028"/>
      <c r="CB45" s="1028"/>
      <c r="CC45" s="1028"/>
      <c r="CD45" s="1028"/>
      <c r="CE45" s="1028"/>
      <c r="CF45" s="1028"/>
      <c r="CG45" s="1049"/>
      <c r="CH45" s="1024"/>
      <c r="CI45" s="1025"/>
      <c r="CJ45" s="1025"/>
      <c r="CK45" s="1025"/>
      <c r="CL45" s="1026"/>
      <c r="CM45" s="1024"/>
      <c r="CN45" s="1025"/>
      <c r="CO45" s="1025"/>
      <c r="CP45" s="1025"/>
      <c r="CQ45" s="1026"/>
      <c r="CR45" s="1024"/>
      <c r="CS45" s="1025"/>
      <c r="CT45" s="1025"/>
      <c r="CU45" s="1025"/>
      <c r="CV45" s="1026"/>
      <c r="CW45" s="1024"/>
      <c r="CX45" s="1025"/>
      <c r="CY45" s="1025"/>
      <c r="CZ45" s="1025"/>
      <c r="DA45" s="1026"/>
      <c r="DB45" s="1024"/>
      <c r="DC45" s="1025"/>
      <c r="DD45" s="1025"/>
      <c r="DE45" s="1025"/>
      <c r="DF45" s="1026"/>
      <c r="DG45" s="1024"/>
      <c r="DH45" s="1025"/>
      <c r="DI45" s="1025"/>
      <c r="DJ45" s="1025"/>
      <c r="DK45" s="1026"/>
      <c r="DL45" s="1024"/>
      <c r="DM45" s="1025"/>
      <c r="DN45" s="1025"/>
      <c r="DO45" s="1025"/>
      <c r="DP45" s="1026"/>
      <c r="DQ45" s="1024"/>
      <c r="DR45" s="1025"/>
      <c r="DS45" s="1025"/>
      <c r="DT45" s="1025"/>
      <c r="DU45" s="1026"/>
      <c r="DV45" s="1027"/>
      <c r="DW45" s="1028"/>
      <c r="DX45" s="1028"/>
      <c r="DY45" s="1028"/>
      <c r="DZ45" s="1029"/>
      <c r="EA45" s="230"/>
    </row>
    <row r="46" spans="1:131" ht="26.25" customHeight="1" x14ac:dyDescent="0.2">
      <c r="A46" s="237">
        <v>19</v>
      </c>
      <c r="B46" s="1065"/>
      <c r="C46" s="1066"/>
      <c r="D46" s="1066"/>
      <c r="E46" s="1066"/>
      <c r="F46" s="1066"/>
      <c r="G46" s="1066"/>
      <c r="H46" s="1066"/>
      <c r="I46" s="1066"/>
      <c r="J46" s="1066"/>
      <c r="K46" s="1066"/>
      <c r="L46" s="1066"/>
      <c r="M46" s="1066"/>
      <c r="N46" s="1066"/>
      <c r="O46" s="1066"/>
      <c r="P46" s="1067"/>
      <c r="Q46" s="1073"/>
      <c r="R46" s="1074"/>
      <c r="S46" s="1074"/>
      <c r="T46" s="1074"/>
      <c r="U46" s="1074"/>
      <c r="V46" s="1074"/>
      <c r="W46" s="1074"/>
      <c r="X46" s="1074"/>
      <c r="Y46" s="1074"/>
      <c r="Z46" s="1074"/>
      <c r="AA46" s="1074"/>
      <c r="AB46" s="1074"/>
      <c r="AC46" s="1074"/>
      <c r="AD46" s="1074"/>
      <c r="AE46" s="1075"/>
      <c r="AF46" s="1070"/>
      <c r="AG46" s="1071"/>
      <c r="AH46" s="1071"/>
      <c r="AI46" s="1071"/>
      <c r="AJ46" s="1072"/>
      <c r="AK46" s="1015"/>
      <c r="AL46" s="1006"/>
      <c r="AM46" s="1006"/>
      <c r="AN46" s="1006"/>
      <c r="AO46" s="1006"/>
      <c r="AP46" s="1006"/>
      <c r="AQ46" s="1006"/>
      <c r="AR46" s="1006"/>
      <c r="AS46" s="1006"/>
      <c r="AT46" s="1006"/>
      <c r="AU46" s="1006"/>
      <c r="AV46" s="1006"/>
      <c r="AW46" s="1006"/>
      <c r="AX46" s="1006"/>
      <c r="AY46" s="1006"/>
      <c r="AZ46" s="1076"/>
      <c r="BA46" s="1076"/>
      <c r="BB46" s="1076"/>
      <c r="BC46" s="1076"/>
      <c r="BD46" s="1076"/>
      <c r="BE46" s="1007"/>
      <c r="BF46" s="1007"/>
      <c r="BG46" s="1007"/>
      <c r="BH46" s="1007"/>
      <c r="BI46" s="1008"/>
      <c r="BJ46" s="232"/>
      <c r="BK46" s="232"/>
      <c r="BL46" s="232"/>
      <c r="BM46" s="232"/>
      <c r="BN46" s="232"/>
      <c r="BO46" s="240"/>
      <c r="BP46" s="240"/>
      <c r="BQ46" s="237">
        <v>40</v>
      </c>
      <c r="BR46" s="238"/>
      <c r="BS46" s="1027"/>
      <c r="BT46" s="1028"/>
      <c r="BU46" s="1028"/>
      <c r="BV46" s="1028"/>
      <c r="BW46" s="1028"/>
      <c r="BX46" s="1028"/>
      <c r="BY46" s="1028"/>
      <c r="BZ46" s="1028"/>
      <c r="CA46" s="1028"/>
      <c r="CB46" s="1028"/>
      <c r="CC46" s="1028"/>
      <c r="CD46" s="1028"/>
      <c r="CE46" s="1028"/>
      <c r="CF46" s="1028"/>
      <c r="CG46" s="1049"/>
      <c r="CH46" s="1024"/>
      <c r="CI46" s="1025"/>
      <c r="CJ46" s="1025"/>
      <c r="CK46" s="1025"/>
      <c r="CL46" s="1026"/>
      <c r="CM46" s="1024"/>
      <c r="CN46" s="1025"/>
      <c r="CO46" s="1025"/>
      <c r="CP46" s="1025"/>
      <c r="CQ46" s="1026"/>
      <c r="CR46" s="1024"/>
      <c r="CS46" s="1025"/>
      <c r="CT46" s="1025"/>
      <c r="CU46" s="1025"/>
      <c r="CV46" s="1026"/>
      <c r="CW46" s="1024"/>
      <c r="CX46" s="1025"/>
      <c r="CY46" s="1025"/>
      <c r="CZ46" s="1025"/>
      <c r="DA46" s="1026"/>
      <c r="DB46" s="1024"/>
      <c r="DC46" s="1025"/>
      <c r="DD46" s="1025"/>
      <c r="DE46" s="1025"/>
      <c r="DF46" s="1026"/>
      <c r="DG46" s="1024"/>
      <c r="DH46" s="1025"/>
      <c r="DI46" s="1025"/>
      <c r="DJ46" s="1025"/>
      <c r="DK46" s="1026"/>
      <c r="DL46" s="1024"/>
      <c r="DM46" s="1025"/>
      <c r="DN46" s="1025"/>
      <c r="DO46" s="1025"/>
      <c r="DP46" s="1026"/>
      <c r="DQ46" s="1024"/>
      <c r="DR46" s="1025"/>
      <c r="DS46" s="1025"/>
      <c r="DT46" s="1025"/>
      <c r="DU46" s="1026"/>
      <c r="DV46" s="1027"/>
      <c r="DW46" s="1028"/>
      <c r="DX46" s="1028"/>
      <c r="DY46" s="1028"/>
      <c r="DZ46" s="1029"/>
      <c r="EA46" s="230"/>
    </row>
    <row r="47" spans="1:131" ht="26.25" customHeight="1" x14ac:dyDescent="0.2">
      <c r="A47" s="237">
        <v>20</v>
      </c>
      <c r="B47" s="1065"/>
      <c r="C47" s="1066"/>
      <c r="D47" s="1066"/>
      <c r="E47" s="1066"/>
      <c r="F47" s="1066"/>
      <c r="G47" s="1066"/>
      <c r="H47" s="1066"/>
      <c r="I47" s="1066"/>
      <c r="J47" s="1066"/>
      <c r="K47" s="1066"/>
      <c r="L47" s="1066"/>
      <c r="M47" s="1066"/>
      <c r="N47" s="1066"/>
      <c r="O47" s="1066"/>
      <c r="P47" s="1067"/>
      <c r="Q47" s="1073"/>
      <c r="R47" s="1074"/>
      <c r="S47" s="1074"/>
      <c r="T47" s="1074"/>
      <c r="U47" s="1074"/>
      <c r="V47" s="1074"/>
      <c r="W47" s="1074"/>
      <c r="X47" s="1074"/>
      <c r="Y47" s="1074"/>
      <c r="Z47" s="1074"/>
      <c r="AA47" s="1074"/>
      <c r="AB47" s="1074"/>
      <c r="AC47" s="1074"/>
      <c r="AD47" s="1074"/>
      <c r="AE47" s="1075"/>
      <c r="AF47" s="1070"/>
      <c r="AG47" s="1071"/>
      <c r="AH47" s="1071"/>
      <c r="AI47" s="1071"/>
      <c r="AJ47" s="1072"/>
      <c r="AK47" s="1015"/>
      <c r="AL47" s="1006"/>
      <c r="AM47" s="1006"/>
      <c r="AN47" s="1006"/>
      <c r="AO47" s="1006"/>
      <c r="AP47" s="1006"/>
      <c r="AQ47" s="1006"/>
      <c r="AR47" s="1006"/>
      <c r="AS47" s="1006"/>
      <c r="AT47" s="1006"/>
      <c r="AU47" s="1006"/>
      <c r="AV47" s="1006"/>
      <c r="AW47" s="1006"/>
      <c r="AX47" s="1006"/>
      <c r="AY47" s="1006"/>
      <c r="AZ47" s="1076"/>
      <c r="BA47" s="1076"/>
      <c r="BB47" s="1076"/>
      <c r="BC47" s="1076"/>
      <c r="BD47" s="1076"/>
      <c r="BE47" s="1007"/>
      <c r="BF47" s="1007"/>
      <c r="BG47" s="1007"/>
      <c r="BH47" s="1007"/>
      <c r="BI47" s="1008"/>
      <c r="BJ47" s="232"/>
      <c r="BK47" s="232"/>
      <c r="BL47" s="232"/>
      <c r="BM47" s="232"/>
      <c r="BN47" s="232"/>
      <c r="BO47" s="240"/>
      <c r="BP47" s="240"/>
      <c r="BQ47" s="237">
        <v>41</v>
      </c>
      <c r="BR47" s="238"/>
      <c r="BS47" s="1027"/>
      <c r="BT47" s="1028"/>
      <c r="BU47" s="1028"/>
      <c r="BV47" s="1028"/>
      <c r="BW47" s="1028"/>
      <c r="BX47" s="1028"/>
      <c r="BY47" s="1028"/>
      <c r="BZ47" s="1028"/>
      <c r="CA47" s="1028"/>
      <c r="CB47" s="1028"/>
      <c r="CC47" s="1028"/>
      <c r="CD47" s="1028"/>
      <c r="CE47" s="1028"/>
      <c r="CF47" s="1028"/>
      <c r="CG47" s="1049"/>
      <c r="CH47" s="1024"/>
      <c r="CI47" s="1025"/>
      <c r="CJ47" s="1025"/>
      <c r="CK47" s="1025"/>
      <c r="CL47" s="1026"/>
      <c r="CM47" s="1024"/>
      <c r="CN47" s="1025"/>
      <c r="CO47" s="1025"/>
      <c r="CP47" s="1025"/>
      <c r="CQ47" s="1026"/>
      <c r="CR47" s="1024"/>
      <c r="CS47" s="1025"/>
      <c r="CT47" s="1025"/>
      <c r="CU47" s="1025"/>
      <c r="CV47" s="1026"/>
      <c r="CW47" s="1024"/>
      <c r="CX47" s="1025"/>
      <c r="CY47" s="1025"/>
      <c r="CZ47" s="1025"/>
      <c r="DA47" s="1026"/>
      <c r="DB47" s="1024"/>
      <c r="DC47" s="1025"/>
      <c r="DD47" s="1025"/>
      <c r="DE47" s="1025"/>
      <c r="DF47" s="1026"/>
      <c r="DG47" s="1024"/>
      <c r="DH47" s="1025"/>
      <c r="DI47" s="1025"/>
      <c r="DJ47" s="1025"/>
      <c r="DK47" s="1026"/>
      <c r="DL47" s="1024"/>
      <c r="DM47" s="1025"/>
      <c r="DN47" s="1025"/>
      <c r="DO47" s="1025"/>
      <c r="DP47" s="1026"/>
      <c r="DQ47" s="1024"/>
      <c r="DR47" s="1025"/>
      <c r="DS47" s="1025"/>
      <c r="DT47" s="1025"/>
      <c r="DU47" s="1026"/>
      <c r="DV47" s="1027"/>
      <c r="DW47" s="1028"/>
      <c r="DX47" s="1028"/>
      <c r="DY47" s="1028"/>
      <c r="DZ47" s="1029"/>
      <c r="EA47" s="230"/>
    </row>
    <row r="48" spans="1:131" ht="26.25" customHeight="1" x14ac:dyDescent="0.2">
      <c r="A48" s="237">
        <v>21</v>
      </c>
      <c r="B48" s="1065"/>
      <c r="C48" s="1066"/>
      <c r="D48" s="1066"/>
      <c r="E48" s="1066"/>
      <c r="F48" s="1066"/>
      <c r="G48" s="1066"/>
      <c r="H48" s="1066"/>
      <c r="I48" s="1066"/>
      <c r="J48" s="1066"/>
      <c r="K48" s="1066"/>
      <c r="L48" s="1066"/>
      <c r="M48" s="1066"/>
      <c r="N48" s="1066"/>
      <c r="O48" s="1066"/>
      <c r="P48" s="1067"/>
      <c r="Q48" s="1073"/>
      <c r="R48" s="1074"/>
      <c r="S48" s="1074"/>
      <c r="T48" s="1074"/>
      <c r="U48" s="1074"/>
      <c r="V48" s="1074"/>
      <c r="W48" s="1074"/>
      <c r="X48" s="1074"/>
      <c r="Y48" s="1074"/>
      <c r="Z48" s="1074"/>
      <c r="AA48" s="1074"/>
      <c r="AB48" s="1074"/>
      <c r="AC48" s="1074"/>
      <c r="AD48" s="1074"/>
      <c r="AE48" s="1075"/>
      <c r="AF48" s="1070"/>
      <c r="AG48" s="1071"/>
      <c r="AH48" s="1071"/>
      <c r="AI48" s="1071"/>
      <c r="AJ48" s="1072"/>
      <c r="AK48" s="1015"/>
      <c r="AL48" s="1006"/>
      <c r="AM48" s="1006"/>
      <c r="AN48" s="1006"/>
      <c r="AO48" s="1006"/>
      <c r="AP48" s="1006"/>
      <c r="AQ48" s="1006"/>
      <c r="AR48" s="1006"/>
      <c r="AS48" s="1006"/>
      <c r="AT48" s="1006"/>
      <c r="AU48" s="1006"/>
      <c r="AV48" s="1006"/>
      <c r="AW48" s="1006"/>
      <c r="AX48" s="1006"/>
      <c r="AY48" s="1006"/>
      <c r="AZ48" s="1076"/>
      <c r="BA48" s="1076"/>
      <c r="BB48" s="1076"/>
      <c r="BC48" s="1076"/>
      <c r="BD48" s="1076"/>
      <c r="BE48" s="1007"/>
      <c r="BF48" s="1007"/>
      <c r="BG48" s="1007"/>
      <c r="BH48" s="1007"/>
      <c r="BI48" s="1008"/>
      <c r="BJ48" s="232"/>
      <c r="BK48" s="232"/>
      <c r="BL48" s="232"/>
      <c r="BM48" s="232"/>
      <c r="BN48" s="232"/>
      <c r="BO48" s="240"/>
      <c r="BP48" s="240"/>
      <c r="BQ48" s="237">
        <v>42</v>
      </c>
      <c r="BR48" s="238"/>
      <c r="BS48" s="1027"/>
      <c r="BT48" s="1028"/>
      <c r="BU48" s="1028"/>
      <c r="BV48" s="1028"/>
      <c r="BW48" s="1028"/>
      <c r="BX48" s="1028"/>
      <c r="BY48" s="1028"/>
      <c r="BZ48" s="1028"/>
      <c r="CA48" s="1028"/>
      <c r="CB48" s="1028"/>
      <c r="CC48" s="1028"/>
      <c r="CD48" s="1028"/>
      <c r="CE48" s="1028"/>
      <c r="CF48" s="1028"/>
      <c r="CG48" s="1049"/>
      <c r="CH48" s="1024"/>
      <c r="CI48" s="1025"/>
      <c r="CJ48" s="1025"/>
      <c r="CK48" s="1025"/>
      <c r="CL48" s="1026"/>
      <c r="CM48" s="1024"/>
      <c r="CN48" s="1025"/>
      <c r="CO48" s="1025"/>
      <c r="CP48" s="1025"/>
      <c r="CQ48" s="1026"/>
      <c r="CR48" s="1024"/>
      <c r="CS48" s="1025"/>
      <c r="CT48" s="1025"/>
      <c r="CU48" s="1025"/>
      <c r="CV48" s="1026"/>
      <c r="CW48" s="1024"/>
      <c r="CX48" s="1025"/>
      <c r="CY48" s="1025"/>
      <c r="CZ48" s="1025"/>
      <c r="DA48" s="1026"/>
      <c r="DB48" s="1024"/>
      <c r="DC48" s="1025"/>
      <c r="DD48" s="1025"/>
      <c r="DE48" s="1025"/>
      <c r="DF48" s="1026"/>
      <c r="DG48" s="1024"/>
      <c r="DH48" s="1025"/>
      <c r="DI48" s="1025"/>
      <c r="DJ48" s="1025"/>
      <c r="DK48" s="1026"/>
      <c r="DL48" s="1024"/>
      <c r="DM48" s="1025"/>
      <c r="DN48" s="1025"/>
      <c r="DO48" s="1025"/>
      <c r="DP48" s="1026"/>
      <c r="DQ48" s="1024"/>
      <c r="DR48" s="1025"/>
      <c r="DS48" s="1025"/>
      <c r="DT48" s="1025"/>
      <c r="DU48" s="1026"/>
      <c r="DV48" s="1027"/>
      <c r="DW48" s="1028"/>
      <c r="DX48" s="1028"/>
      <c r="DY48" s="1028"/>
      <c r="DZ48" s="1029"/>
      <c r="EA48" s="230"/>
    </row>
    <row r="49" spans="1:131" ht="26.25" customHeight="1" x14ac:dyDescent="0.2">
      <c r="A49" s="237">
        <v>22</v>
      </c>
      <c r="B49" s="1065"/>
      <c r="C49" s="1066"/>
      <c r="D49" s="1066"/>
      <c r="E49" s="1066"/>
      <c r="F49" s="1066"/>
      <c r="G49" s="1066"/>
      <c r="H49" s="1066"/>
      <c r="I49" s="1066"/>
      <c r="J49" s="1066"/>
      <c r="K49" s="1066"/>
      <c r="L49" s="1066"/>
      <c r="M49" s="1066"/>
      <c r="N49" s="1066"/>
      <c r="O49" s="1066"/>
      <c r="P49" s="1067"/>
      <c r="Q49" s="1073"/>
      <c r="R49" s="1074"/>
      <c r="S49" s="1074"/>
      <c r="T49" s="1074"/>
      <c r="U49" s="1074"/>
      <c r="V49" s="1074"/>
      <c r="W49" s="1074"/>
      <c r="X49" s="1074"/>
      <c r="Y49" s="1074"/>
      <c r="Z49" s="1074"/>
      <c r="AA49" s="1074"/>
      <c r="AB49" s="1074"/>
      <c r="AC49" s="1074"/>
      <c r="AD49" s="1074"/>
      <c r="AE49" s="1075"/>
      <c r="AF49" s="1070"/>
      <c r="AG49" s="1071"/>
      <c r="AH49" s="1071"/>
      <c r="AI49" s="1071"/>
      <c r="AJ49" s="1072"/>
      <c r="AK49" s="1015"/>
      <c r="AL49" s="1006"/>
      <c r="AM49" s="1006"/>
      <c r="AN49" s="1006"/>
      <c r="AO49" s="1006"/>
      <c r="AP49" s="1006"/>
      <c r="AQ49" s="1006"/>
      <c r="AR49" s="1006"/>
      <c r="AS49" s="1006"/>
      <c r="AT49" s="1006"/>
      <c r="AU49" s="1006"/>
      <c r="AV49" s="1006"/>
      <c r="AW49" s="1006"/>
      <c r="AX49" s="1006"/>
      <c r="AY49" s="1006"/>
      <c r="AZ49" s="1076"/>
      <c r="BA49" s="1076"/>
      <c r="BB49" s="1076"/>
      <c r="BC49" s="1076"/>
      <c r="BD49" s="1076"/>
      <c r="BE49" s="1007"/>
      <c r="BF49" s="1007"/>
      <c r="BG49" s="1007"/>
      <c r="BH49" s="1007"/>
      <c r="BI49" s="1008"/>
      <c r="BJ49" s="232"/>
      <c r="BK49" s="232"/>
      <c r="BL49" s="232"/>
      <c r="BM49" s="232"/>
      <c r="BN49" s="232"/>
      <c r="BO49" s="240"/>
      <c r="BP49" s="240"/>
      <c r="BQ49" s="237">
        <v>43</v>
      </c>
      <c r="BR49" s="238"/>
      <c r="BS49" s="1027"/>
      <c r="BT49" s="1028"/>
      <c r="BU49" s="1028"/>
      <c r="BV49" s="1028"/>
      <c r="BW49" s="1028"/>
      <c r="BX49" s="1028"/>
      <c r="BY49" s="1028"/>
      <c r="BZ49" s="1028"/>
      <c r="CA49" s="1028"/>
      <c r="CB49" s="1028"/>
      <c r="CC49" s="1028"/>
      <c r="CD49" s="1028"/>
      <c r="CE49" s="1028"/>
      <c r="CF49" s="1028"/>
      <c r="CG49" s="1049"/>
      <c r="CH49" s="1024"/>
      <c r="CI49" s="1025"/>
      <c r="CJ49" s="1025"/>
      <c r="CK49" s="1025"/>
      <c r="CL49" s="1026"/>
      <c r="CM49" s="1024"/>
      <c r="CN49" s="1025"/>
      <c r="CO49" s="1025"/>
      <c r="CP49" s="1025"/>
      <c r="CQ49" s="1026"/>
      <c r="CR49" s="1024"/>
      <c r="CS49" s="1025"/>
      <c r="CT49" s="1025"/>
      <c r="CU49" s="1025"/>
      <c r="CV49" s="1026"/>
      <c r="CW49" s="1024"/>
      <c r="CX49" s="1025"/>
      <c r="CY49" s="1025"/>
      <c r="CZ49" s="1025"/>
      <c r="DA49" s="1026"/>
      <c r="DB49" s="1024"/>
      <c r="DC49" s="1025"/>
      <c r="DD49" s="1025"/>
      <c r="DE49" s="1025"/>
      <c r="DF49" s="1026"/>
      <c r="DG49" s="1024"/>
      <c r="DH49" s="1025"/>
      <c r="DI49" s="1025"/>
      <c r="DJ49" s="1025"/>
      <c r="DK49" s="1026"/>
      <c r="DL49" s="1024"/>
      <c r="DM49" s="1025"/>
      <c r="DN49" s="1025"/>
      <c r="DO49" s="1025"/>
      <c r="DP49" s="1026"/>
      <c r="DQ49" s="1024"/>
      <c r="DR49" s="1025"/>
      <c r="DS49" s="1025"/>
      <c r="DT49" s="1025"/>
      <c r="DU49" s="1026"/>
      <c r="DV49" s="1027"/>
      <c r="DW49" s="1028"/>
      <c r="DX49" s="1028"/>
      <c r="DY49" s="1028"/>
      <c r="DZ49" s="1029"/>
      <c r="EA49" s="230"/>
    </row>
    <row r="50" spans="1:131" ht="26.25" customHeight="1" x14ac:dyDescent="0.2">
      <c r="A50" s="237">
        <v>23</v>
      </c>
      <c r="B50" s="1065"/>
      <c r="C50" s="1066"/>
      <c r="D50" s="1066"/>
      <c r="E50" s="1066"/>
      <c r="F50" s="1066"/>
      <c r="G50" s="1066"/>
      <c r="H50" s="1066"/>
      <c r="I50" s="1066"/>
      <c r="J50" s="1066"/>
      <c r="K50" s="1066"/>
      <c r="L50" s="1066"/>
      <c r="M50" s="1066"/>
      <c r="N50" s="1066"/>
      <c r="O50" s="1066"/>
      <c r="P50" s="1067"/>
      <c r="Q50" s="1068"/>
      <c r="R50" s="1060"/>
      <c r="S50" s="1060"/>
      <c r="T50" s="1060"/>
      <c r="U50" s="1060"/>
      <c r="V50" s="1060"/>
      <c r="W50" s="1060"/>
      <c r="X50" s="1060"/>
      <c r="Y50" s="1060"/>
      <c r="Z50" s="1060"/>
      <c r="AA50" s="1060"/>
      <c r="AB50" s="1060"/>
      <c r="AC50" s="1060"/>
      <c r="AD50" s="1060"/>
      <c r="AE50" s="1069"/>
      <c r="AF50" s="1070"/>
      <c r="AG50" s="1071"/>
      <c r="AH50" s="1071"/>
      <c r="AI50" s="1071"/>
      <c r="AJ50" s="1072"/>
      <c r="AK50" s="1059"/>
      <c r="AL50" s="1060"/>
      <c r="AM50" s="1060"/>
      <c r="AN50" s="1060"/>
      <c r="AO50" s="1060"/>
      <c r="AP50" s="1060"/>
      <c r="AQ50" s="1060"/>
      <c r="AR50" s="1060"/>
      <c r="AS50" s="1060"/>
      <c r="AT50" s="1060"/>
      <c r="AU50" s="1060"/>
      <c r="AV50" s="1060"/>
      <c r="AW50" s="1060"/>
      <c r="AX50" s="1060"/>
      <c r="AY50" s="1060"/>
      <c r="AZ50" s="1061"/>
      <c r="BA50" s="1061"/>
      <c r="BB50" s="1061"/>
      <c r="BC50" s="1061"/>
      <c r="BD50" s="1061"/>
      <c r="BE50" s="1007"/>
      <c r="BF50" s="1007"/>
      <c r="BG50" s="1007"/>
      <c r="BH50" s="1007"/>
      <c r="BI50" s="1008"/>
      <c r="BJ50" s="232"/>
      <c r="BK50" s="232"/>
      <c r="BL50" s="232"/>
      <c r="BM50" s="232"/>
      <c r="BN50" s="232"/>
      <c r="BO50" s="240"/>
      <c r="BP50" s="240"/>
      <c r="BQ50" s="237">
        <v>44</v>
      </c>
      <c r="BR50" s="238"/>
      <c r="BS50" s="1027"/>
      <c r="BT50" s="1028"/>
      <c r="BU50" s="1028"/>
      <c r="BV50" s="1028"/>
      <c r="BW50" s="1028"/>
      <c r="BX50" s="1028"/>
      <c r="BY50" s="1028"/>
      <c r="BZ50" s="1028"/>
      <c r="CA50" s="1028"/>
      <c r="CB50" s="1028"/>
      <c r="CC50" s="1028"/>
      <c r="CD50" s="1028"/>
      <c r="CE50" s="1028"/>
      <c r="CF50" s="1028"/>
      <c r="CG50" s="1049"/>
      <c r="CH50" s="1024"/>
      <c r="CI50" s="1025"/>
      <c r="CJ50" s="1025"/>
      <c r="CK50" s="1025"/>
      <c r="CL50" s="1026"/>
      <c r="CM50" s="1024"/>
      <c r="CN50" s="1025"/>
      <c r="CO50" s="1025"/>
      <c r="CP50" s="1025"/>
      <c r="CQ50" s="1026"/>
      <c r="CR50" s="1024"/>
      <c r="CS50" s="1025"/>
      <c r="CT50" s="1025"/>
      <c r="CU50" s="1025"/>
      <c r="CV50" s="1026"/>
      <c r="CW50" s="1024"/>
      <c r="CX50" s="1025"/>
      <c r="CY50" s="1025"/>
      <c r="CZ50" s="1025"/>
      <c r="DA50" s="1026"/>
      <c r="DB50" s="1024"/>
      <c r="DC50" s="1025"/>
      <c r="DD50" s="1025"/>
      <c r="DE50" s="1025"/>
      <c r="DF50" s="1026"/>
      <c r="DG50" s="1024"/>
      <c r="DH50" s="1025"/>
      <c r="DI50" s="1025"/>
      <c r="DJ50" s="1025"/>
      <c r="DK50" s="1026"/>
      <c r="DL50" s="1024"/>
      <c r="DM50" s="1025"/>
      <c r="DN50" s="1025"/>
      <c r="DO50" s="1025"/>
      <c r="DP50" s="1026"/>
      <c r="DQ50" s="1024"/>
      <c r="DR50" s="1025"/>
      <c r="DS50" s="1025"/>
      <c r="DT50" s="1025"/>
      <c r="DU50" s="1026"/>
      <c r="DV50" s="1027"/>
      <c r="DW50" s="1028"/>
      <c r="DX50" s="1028"/>
      <c r="DY50" s="1028"/>
      <c r="DZ50" s="1029"/>
      <c r="EA50" s="230"/>
    </row>
    <row r="51" spans="1:131" ht="26.25" customHeight="1" x14ac:dyDescent="0.2">
      <c r="A51" s="237">
        <v>24</v>
      </c>
      <c r="B51" s="1065"/>
      <c r="C51" s="1066"/>
      <c r="D51" s="1066"/>
      <c r="E51" s="1066"/>
      <c r="F51" s="1066"/>
      <c r="G51" s="1066"/>
      <c r="H51" s="1066"/>
      <c r="I51" s="1066"/>
      <c r="J51" s="1066"/>
      <c r="K51" s="1066"/>
      <c r="L51" s="1066"/>
      <c r="M51" s="1066"/>
      <c r="N51" s="1066"/>
      <c r="O51" s="1066"/>
      <c r="P51" s="1067"/>
      <c r="Q51" s="1068"/>
      <c r="R51" s="1060"/>
      <c r="S51" s="1060"/>
      <c r="T51" s="1060"/>
      <c r="U51" s="1060"/>
      <c r="V51" s="1060"/>
      <c r="W51" s="1060"/>
      <c r="X51" s="1060"/>
      <c r="Y51" s="1060"/>
      <c r="Z51" s="1060"/>
      <c r="AA51" s="1060"/>
      <c r="AB51" s="1060"/>
      <c r="AC51" s="1060"/>
      <c r="AD51" s="1060"/>
      <c r="AE51" s="1069"/>
      <c r="AF51" s="1070"/>
      <c r="AG51" s="1071"/>
      <c r="AH51" s="1071"/>
      <c r="AI51" s="1071"/>
      <c r="AJ51" s="1072"/>
      <c r="AK51" s="1059"/>
      <c r="AL51" s="1060"/>
      <c r="AM51" s="1060"/>
      <c r="AN51" s="1060"/>
      <c r="AO51" s="1060"/>
      <c r="AP51" s="1060"/>
      <c r="AQ51" s="1060"/>
      <c r="AR51" s="1060"/>
      <c r="AS51" s="1060"/>
      <c r="AT51" s="1060"/>
      <c r="AU51" s="1060"/>
      <c r="AV51" s="1060"/>
      <c r="AW51" s="1060"/>
      <c r="AX51" s="1060"/>
      <c r="AY51" s="1060"/>
      <c r="AZ51" s="1061"/>
      <c r="BA51" s="1061"/>
      <c r="BB51" s="1061"/>
      <c r="BC51" s="1061"/>
      <c r="BD51" s="1061"/>
      <c r="BE51" s="1007"/>
      <c r="BF51" s="1007"/>
      <c r="BG51" s="1007"/>
      <c r="BH51" s="1007"/>
      <c r="BI51" s="1008"/>
      <c r="BJ51" s="232"/>
      <c r="BK51" s="232"/>
      <c r="BL51" s="232"/>
      <c r="BM51" s="232"/>
      <c r="BN51" s="232"/>
      <c r="BO51" s="240"/>
      <c r="BP51" s="240"/>
      <c r="BQ51" s="237">
        <v>45</v>
      </c>
      <c r="BR51" s="238"/>
      <c r="BS51" s="1027"/>
      <c r="BT51" s="1028"/>
      <c r="BU51" s="1028"/>
      <c r="BV51" s="1028"/>
      <c r="BW51" s="1028"/>
      <c r="BX51" s="1028"/>
      <c r="BY51" s="1028"/>
      <c r="BZ51" s="1028"/>
      <c r="CA51" s="1028"/>
      <c r="CB51" s="1028"/>
      <c r="CC51" s="1028"/>
      <c r="CD51" s="1028"/>
      <c r="CE51" s="1028"/>
      <c r="CF51" s="1028"/>
      <c r="CG51" s="1049"/>
      <c r="CH51" s="1024"/>
      <c r="CI51" s="1025"/>
      <c r="CJ51" s="1025"/>
      <c r="CK51" s="1025"/>
      <c r="CL51" s="1026"/>
      <c r="CM51" s="1024"/>
      <c r="CN51" s="1025"/>
      <c r="CO51" s="1025"/>
      <c r="CP51" s="1025"/>
      <c r="CQ51" s="1026"/>
      <c r="CR51" s="1024"/>
      <c r="CS51" s="1025"/>
      <c r="CT51" s="1025"/>
      <c r="CU51" s="1025"/>
      <c r="CV51" s="1026"/>
      <c r="CW51" s="1024"/>
      <c r="CX51" s="1025"/>
      <c r="CY51" s="1025"/>
      <c r="CZ51" s="1025"/>
      <c r="DA51" s="1026"/>
      <c r="DB51" s="1024"/>
      <c r="DC51" s="1025"/>
      <c r="DD51" s="1025"/>
      <c r="DE51" s="1025"/>
      <c r="DF51" s="1026"/>
      <c r="DG51" s="1024"/>
      <c r="DH51" s="1025"/>
      <c r="DI51" s="1025"/>
      <c r="DJ51" s="1025"/>
      <c r="DK51" s="1026"/>
      <c r="DL51" s="1024"/>
      <c r="DM51" s="1025"/>
      <c r="DN51" s="1025"/>
      <c r="DO51" s="1025"/>
      <c r="DP51" s="1026"/>
      <c r="DQ51" s="1024"/>
      <c r="DR51" s="1025"/>
      <c r="DS51" s="1025"/>
      <c r="DT51" s="1025"/>
      <c r="DU51" s="1026"/>
      <c r="DV51" s="1027"/>
      <c r="DW51" s="1028"/>
      <c r="DX51" s="1028"/>
      <c r="DY51" s="1028"/>
      <c r="DZ51" s="1029"/>
      <c r="EA51" s="230"/>
    </row>
    <row r="52" spans="1:131" ht="26.25" customHeight="1" x14ac:dyDescent="0.2">
      <c r="A52" s="237">
        <v>25</v>
      </c>
      <c r="B52" s="1065"/>
      <c r="C52" s="1066"/>
      <c r="D52" s="1066"/>
      <c r="E52" s="1066"/>
      <c r="F52" s="1066"/>
      <c r="G52" s="1066"/>
      <c r="H52" s="1066"/>
      <c r="I52" s="1066"/>
      <c r="J52" s="1066"/>
      <c r="K52" s="1066"/>
      <c r="L52" s="1066"/>
      <c r="M52" s="1066"/>
      <c r="N52" s="1066"/>
      <c r="O52" s="1066"/>
      <c r="P52" s="1067"/>
      <c r="Q52" s="1068"/>
      <c r="R52" s="1060"/>
      <c r="S52" s="1060"/>
      <c r="T52" s="1060"/>
      <c r="U52" s="1060"/>
      <c r="V52" s="1060"/>
      <c r="W52" s="1060"/>
      <c r="X52" s="1060"/>
      <c r="Y52" s="1060"/>
      <c r="Z52" s="1060"/>
      <c r="AA52" s="1060"/>
      <c r="AB52" s="1060"/>
      <c r="AC52" s="1060"/>
      <c r="AD52" s="1060"/>
      <c r="AE52" s="1069"/>
      <c r="AF52" s="1070"/>
      <c r="AG52" s="1071"/>
      <c r="AH52" s="1071"/>
      <c r="AI52" s="1071"/>
      <c r="AJ52" s="1072"/>
      <c r="AK52" s="1059"/>
      <c r="AL52" s="1060"/>
      <c r="AM52" s="1060"/>
      <c r="AN52" s="1060"/>
      <c r="AO52" s="1060"/>
      <c r="AP52" s="1060"/>
      <c r="AQ52" s="1060"/>
      <c r="AR52" s="1060"/>
      <c r="AS52" s="1060"/>
      <c r="AT52" s="1060"/>
      <c r="AU52" s="1060"/>
      <c r="AV52" s="1060"/>
      <c r="AW52" s="1060"/>
      <c r="AX52" s="1060"/>
      <c r="AY52" s="1060"/>
      <c r="AZ52" s="1061"/>
      <c r="BA52" s="1061"/>
      <c r="BB52" s="1061"/>
      <c r="BC52" s="1061"/>
      <c r="BD52" s="1061"/>
      <c r="BE52" s="1007"/>
      <c r="BF52" s="1007"/>
      <c r="BG52" s="1007"/>
      <c r="BH52" s="1007"/>
      <c r="BI52" s="1008"/>
      <c r="BJ52" s="232"/>
      <c r="BK52" s="232"/>
      <c r="BL52" s="232"/>
      <c r="BM52" s="232"/>
      <c r="BN52" s="232"/>
      <c r="BO52" s="240"/>
      <c r="BP52" s="240"/>
      <c r="BQ52" s="237">
        <v>46</v>
      </c>
      <c r="BR52" s="238"/>
      <c r="BS52" s="1027"/>
      <c r="BT52" s="1028"/>
      <c r="BU52" s="1028"/>
      <c r="BV52" s="1028"/>
      <c r="BW52" s="1028"/>
      <c r="BX52" s="1028"/>
      <c r="BY52" s="1028"/>
      <c r="BZ52" s="1028"/>
      <c r="CA52" s="1028"/>
      <c r="CB52" s="1028"/>
      <c r="CC52" s="1028"/>
      <c r="CD52" s="1028"/>
      <c r="CE52" s="1028"/>
      <c r="CF52" s="1028"/>
      <c r="CG52" s="1049"/>
      <c r="CH52" s="1024"/>
      <c r="CI52" s="1025"/>
      <c r="CJ52" s="1025"/>
      <c r="CK52" s="1025"/>
      <c r="CL52" s="1026"/>
      <c r="CM52" s="1024"/>
      <c r="CN52" s="1025"/>
      <c r="CO52" s="1025"/>
      <c r="CP52" s="1025"/>
      <c r="CQ52" s="1026"/>
      <c r="CR52" s="1024"/>
      <c r="CS52" s="1025"/>
      <c r="CT52" s="1025"/>
      <c r="CU52" s="1025"/>
      <c r="CV52" s="1026"/>
      <c r="CW52" s="1024"/>
      <c r="CX52" s="1025"/>
      <c r="CY52" s="1025"/>
      <c r="CZ52" s="1025"/>
      <c r="DA52" s="1026"/>
      <c r="DB52" s="1024"/>
      <c r="DC52" s="1025"/>
      <c r="DD52" s="1025"/>
      <c r="DE52" s="1025"/>
      <c r="DF52" s="1026"/>
      <c r="DG52" s="1024"/>
      <c r="DH52" s="1025"/>
      <c r="DI52" s="1025"/>
      <c r="DJ52" s="1025"/>
      <c r="DK52" s="1026"/>
      <c r="DL52" s="1024"/>
      <c r="DM52" s="1025"/>
      <c r="DN52" s="1025"/>
      <c r="DO52" s="1025"/>
      <c r="DP52" s="1026"/>
      <c r="DQ52" s="1024"/>
      <c r="DR52" s="1025"/>
      <c r="DS52" s="1025"/>
      <c r="DT52" s="1025"/>
      <c r="DU52" s="1026"/>
      <c r="DV52" s="1027"/>
      <c r="DW52" s="1028"/>
      <c r="DX52" s="1028"/>
      <c r="DY52" s="1028"/>
      <c r="DZ52" s="1029"/>
      <c r="EA52" s="230"/>
    </row>
    <row r="53" spans="1:131" ht="26.25" customHeight="1" x14ac:dyDescent="0.2">
      <c r="A53" s="237">
        <v>26</v>
      </c>
      <c r="B53" s="1065"/>
      <c r="C53" s="1066"/>
      <c r="D53" s="1066"/>
      <c r="E53" s="1066"/>
      <c r="F53" s="1066"/>
      <c r="G53" s="1066"/>
      <c r="H53" s="1066"/>
      <c r="I53" s="1066"/>
      <c r="J53" s="1066"/>
      <c r="K53" s="1066"/>
      <c r="L53" s="1066"/>
      <c r="M53" s="1066"/>
      <c r="N53" s="1066"/>
      <c r="O53" s="1066"/>
      <c r="P53" s="1067"/>
      <c r="Q53" s="1068"/>
      <c r="R53" s="1060"/>
      <c r="S53" s="1060"/>
      <c r="T53" s="1060"/>
      <c r="U53" s="1060"/>
      <c r="V53" s="1060"/>
      <c r="W53" s="1060"/>
      <c r="X53" s="1060"/>
      <c r="Y53" s="1060"/>
      <c r="Z53" s="1060"/>
      <c r="AA53" s="1060"/>
      <c r="AB53" s="1060"/>
      <c r="AC53" s="1060"/>
      <c r="AD53" s="1060"/>
      <c r="AE53" s="1069"/>
      <c r="AF53" s="1070"/>
      <c r="AG53" s="1071"/>
      <c r="AH53" s="1071"/>
      <c r="AI53" s="1071"/>
      <c r="AJ53" s="1072"/>
      <c r="AK53" s="1059"/>
      <c r="AL53" s="1060"/>
      <c r="AM53" s="1060"/>
      <c r="AN53" s="1060"/>
      <c r="AO53" s="1060"/>
      <c r="AP53" s="1060"/>
      <c r="AQ53" s="1060"/>
      <c r="AR53" s="1060"/>
      <c r="AS53" s="1060"/>
      <c r="AT53" s="1060"/>
      <c r="AU53" s="1060"/>
      <c r="AV53" s="1060"/>
      <c r="AW53" s="1060"/>
      <c r="AX53" s="1060"/>
      <c r="AY53" s="1060"/>
      <c r="AZ53" s="1061"/>
      <c r="BA53" s="1061"/>
      <c r="BB53" s="1061"/>
      <c r="BC53" s="1061"/>
      <c r="BD53" s="1061"/>
      <c r="BE53" s="1007"/>
      <c r="BF53" s="1007"/>
      <c r="BG53" s="1007"/>
      <c r="BH53" s="1007"/>
      <c r="BI53" s="1008"/>
      <c r="BJ53" s="232"/>
      <c r="BK53" s="232"/>
      <c r="BL53" s="232"/>
      <c r="BM53" s="232"/>
      <c r="BN53" s="232"/>
      <c r="BO53" s="240"/>
      <c r="BP53" s="240"/>
      <c r="BQ53" s="237">
        <v>47</v>
      </c>
      <c r="BR53" s="238"/>
      <c r="BS53" s="1027"/>
      <c r="BT53" s="1028"/>
      <c r="BU53" s="1028"/>
      <c r="BV53" s="1028"/>
      <c r="BW53" s="1028"/>
      <c r="BX53" s="1028"/>
      <c r="BY53" s="1028"/>
      <c r="BZ53" s="1028"/>
      <c r="CA53" s="1028"/>
      <c r="CB53" s="1028"/>
      <c r="CC53" s="1028"/>
      <c r="CD53" s="1028"/>
      <c r="CE53" s="1028"/>
      <c r="CF53" s="1028"/>
      <c r="CG53" s="1049"/>
      <c r="CH53" s="1024"/>
      <c r="CI53" s="1025"/>
      <c r="CJ53" s="1025"/>
      <c r="CK53" s="1025"/>
      <c r="CL53" s="1026"/>
      <c r="CM53" s="1024"/>
      <c r="CN53" s="1025"/>
      <c r="CO53" s="1025"/>
      <c r="CP53" s="1025"/>
      <c r="CQ53" s="1026"/>
      <c r="CR53" s="1024"/>
      <c r="CS53" s="1025"/>
      <c r="CT53" s="1025"/>
      <c r="CU53" s="1025"/>
      <c r="CV53" s="1026"/>
      <c r="CW53" s="1024"/>
      <c r="CX53" s="1025"/>
      <c r="CY53" s="1025"/>
      <c r="CZ53" s="1025"/>
      <c r="DA53" s="1026"/>
      <c r="DB53" s="1024"/>
      <c r="DC53" s="1025"/>
      <c r="DD53" s="1025"/>
      <c r="DE53" s="1025"/>
      <c r="DF53" s="1026"/>
      <c r="DG53" s="1024"/>
      <c r="DH53" s="1025"/>
      <c r="DI53" s="1025"/>
      <c r="DJ53" s="1025"/>
      <c r="DK53" s="1026"/>
      <c r="DL53" s="1024"/>
      <c r="DM53" s="1025"/>
      <c r="DN53" s="1025"/>
      <c r="DO53" s="1025"/>
      <c r="DP53" s="1026"/>
      <c r="DQ53" s="1024"/>
      <c r="DR53" s="1025"/>
      <c r="DS53" s="1025"/>
      <c r="DT53" s="1025"/>
      <c r="DU53" s="1026"/>
      <c r="DV53" s="1027"/>
      <c r="DW53" s="1028"/>
      <c r="DX53" s="1028"/>
      <c r="DY53" s="1028"/>
      <c r="DZ53" s="1029"/>
      <c r="EA53" s="230"/>
    </row>
    <row r="54" spans="1:131" ht="26.25" customHeight="1" x14ac:dyDescent="0.2">
      <c r="A54" s="237">
        <v>27</v>
      </c>
      <c r="B54" s="1065"/>
      <c r="C54" s="1066"/>
      <c r="D54" s="1066"/>
      <c r="E54" s="1066"/>
      <c r="F54" s="1066"/>
      <c r="G54" s="1066"/>
      <c r="H54" s="1066"/>
      <c r="I54" s="1066"/>
      <c r="J54" s="1066"/>
      <c r="K54" s="1066"/>
      <c r="L54" s="1066"/>
      <c r="M54" s="1066"/>
      <c r="N54" s="1066"/>
      <c r="O54" s="1066"/>
      <c r="P54" s="1067"/>
      <c r="Q54" s="1068"/>
      <c r="R54" s="1060"/>
      <c r="S54" s="1060"/>
      <c r="T54" s="1060"/>
      <c r="U54" s="1060"/>
      <c r="V54" s="1060"/>
      <c r="W54" s="1060"/>
      <c r="X54" s="1060"/>
      <c r="Y54" s="1060"/>
      <c r="Z54" s="1060"/>
      <c r="AA54" s="1060"/>
      <c r="AB54" s="1060"/>
      <c r="AC54" s="1060"/>
      <c r="AD54" s="1060"/>
      <c r="AE54" s="1069"/>
      <c r="AF54" s="1070"/>
      <c r="AG54" s="1071"/>
      <c r="AH54" s="1071"/>
      <c r="AI54" s="1071"/>
      <c r="AJ54" s="1072"/>
      <c r="AK54" s="1059"/>
      <c r="AL54" s="1060"/>
      <c r="AM54" s="1060"/>
      <c r="AN54" s="1060"/>
      <c r="AO54" s="1060"/>
      <c r="AP54" s="1060"/>
      <c r="AQ54" s="1060"/>
      <c r="AR54" s="1060"/>
      <c r="AS54" s="1060"/>
      <c r="AT54" s="1060"/>
      <c r="AU54" s="1060"/>
      <c r="AV54" s="1060"/>
      <c r="AW54" s="1060"/>
      <c r="AX54" s="1060"/>
      <c r="AY54" s="1060"/>
      <c r="AZ54" s="1061"/>
      <c r="BA54" s="1061"/>
      <c r="BB54" s="1061"/>
      <c r="BC54" s="1061"/>
      <c r="BD54" s="1061"/>
      <c r="BE54" s="1007"/>
      <c r="BF54" s="1007"/>
      <c r="BG54" s="1007"/>
      <c r="BH54" s="1007"/>
      <c r="BI54" s="1008"/>
      <c r="BJ54" s="232"/>
      <c r="BK54" s="232"/>
      <c r="BL54" s="232"/>
      <c r="BM54" s="232"/>
      <c r="BN54" s="232"/>
      <c r="BO54" s="240"/>
      <c r="BP54" s="240"/>
      <c r="BQ54" s="237">
        <v>48</v>
      </c>
      <c r="BR54" s="238"/>
      <c r="BS54" s="1027"/>
      <c r="BT54" s="1028"/>
      <c r="BU54" s="1028"/>
      <c r="BV54" s="1028"/>
      <c r="BW54" s="1028"/>
      <c r="BX54" s="1028"/>
      <c r="BY54" s="1028"/>
      <c r="BZ54" s="1028"/>
      <c r="CA54" s="1028"/>
      <c r="CB54" s="1028"/>
      <c r="CC54" s="1028"/>
      <c r="CD54" s="1028"/>
      <c r="CE54" s="1028"/>
      <c r="CF54" s="1028"/>
      <c r="CG54" s="1049"/>
      <c r="CH54" s="1024"/>
      <c r="CI54" s="1025"/>
      <c r="CJ54" s="1025"/>
      <c r="CK54" s="1025"/>
      <c r="CL54" s="1026"/>
      <c r="CM54" s="1024"/>
      <c r="CN54" s="1025"/>
      <c r="CO54" s="1025"/>
      <c r="CP54" s="1025"/>
      <c r="CQ54" s="1026"/>
      <c r="CR54" s="1024"/>
      <c r="CS54" s="1025"/>
      <c r="CT54" s="1025"/>
      <c r="CU54" s="1025"/>
      <c r="CV54" s="1026"/>
      <c r="CW54" s="1024"/>
      <c r="CX54" s="1025"/>
      <c r="CY54" s="1025"/>
      <c r="CZ54" s="1025"/>
      <c r="DA54" s="1026"/>
      <c r="DB54" s="1024"/>
      <c r="DC54" s="1025"/>
      <c r="DD54" s="1025"/>
      <c r="DE54" s="1025"/>
      <c r="DF54" s="1026"/>
      <c r="DG54" s="1024"/>
      <c r="DH54" s="1025"/>
      <c r="DI54" s="1025"/>
      <c r="DJ54" s="1025"/>
      <c r="DK54" s="1026"/>
      <c r="DL54" s="1024"/>
      <c r="DM54" s="1025"/>
      <c r="DN54" s="1025"/>
      <c r="DO54" s="1025"/>
      <c r="DP54" s="1026"/>
      <c r="DQ54" s="1024"/>
      <c r="DR54" s="1025"/>
      <c r="DS54" s="1025"/>
      <c r="DT54" s="1025"/>
      <c r="DU54" s="1026"/>
      <c r="DV54" s="1027"/>
      <c r="DW54" s="1028"/>
      <c r="DX54" s="1028"/>
      <c r="DY54" s="1028"/>
      <c r="DZ54" s="1029"/>
      <c r="EA54" s="230"/>
    </row>
    <row r="55" spans="1:131" ht="26.25" customHeight="1" x14ac:dyDescent="0.2">
      <c r="A55" s="237">
        <v>28</v>
      </c>
      <c r="B55" s="1065"/>
      <c r="C55" s="1066"/>
      <c r="D55" s="1066"/>
      <c r="E55" s="1066"/>
      <c r="F55" s="1066"/>
      <c r="G55" s="1066"/>
      <c r="H55" s="1066"/>
      <c r="I55" s="1066"/>
      <c r="J55" s="1066"/>
      <c r="K55" s="1066"/>
      <c r="L55" s="1066"/>
      <c r="M55" s="1066"/>
      <c r="N55" s="1066"/>
      <c r="O55" s="1066"/>
      <c r="P55" s="1067"/>
      <c r="Q55" s="1068"/>
      <c r="R55" s="1060"/>
      <c r="S55" s="1060"/>
      <c r="T55" s="1060"/>
      <c r="U55" s="1060"/>
      <c r="V55" s="1060"/>
      <c r="W55" s="1060"/>
      <c r="X55" s="1060"/>
      <c r="Y55" s="1060"/>
      <c r="Z55" s="1060"/>
      <c r="AA55" s="1060"/>
      <c r="AB55" s="1060"/>
      <c r="AC55" s="1060"/>
      <c r="AD55" s="1060"/>
      <c r="AE55" s="1069"/>
      <c r="AF55" s="1070"/>
      <c r="AG55" s="1071"/>
      <c r="AH55" s="1071"/>
      <c r="AI55" s="1071"/>
      <c r="AJ55" s="1072"/>
      <c r="AK55" s="1059"/>
      <c r="AL55" s="1060"/>
      <c r="AM55" s="1060"/>
      <c r="AN55" s="1060"/>
      <c r="AO55" s="1060"/>
      <c r="AP55" s="1060"/>
      <c r="AQ55" s="1060"/>
      <c r="AR55" s="1060"/>
      <c r="AS55" s="1060"/>
      <c r="AT55" s="1060"/>
      <c r="AU55" s="1060"/>
      <c r="AV55" s="1060"/>
      <c r="AW55" s="1060"/>
      <c r="AX55" s="1060"/>
      <c r="AY55" s="1060"/>
      <c r="AZ55" s="1061"/>
      <c r="BA55" s="1061"/>
      <c r="BB55" s="1061"/>
      <c r="BC55" s="1061"/>
      <c r="BD55" s="1061"/>
      <c r="BE55" s="1007"/>
      <c r="BF55" s="1007"/>
      <c r="BG55" s="1007"/>
      <c r="BH55" s="1007"/>
      <c r="BI55" s="1008"/>
      <c r="BJ55" s="232"/>
      <c r="BK55" s="232"/>
      <c r="BL55" s="232"/>
      <c r="BM55" s="232"/>
      <c r="BN55" s="232"/>
      <c r="BO55" s="240"/>
      <c r="BP55" s="240"/>
      <c r="BQ55" s="237">
        <v>49</v>
      </c>
      <c r="BR55" s="238"/>
      <c r="BS55" s="1027"/>
      <c r="BT55" s="1028"/>
      <c r="BU55" s="1028"/>
      <c r="BV55" s="1028"/>
      <c r="BW55" s="1028"/>
      <c r="BX55" s="1028"/>
      <c r="BY55" s="1028"/>
      <c r="BZ55" s="1028"/>
      <c r="CA55" s="1028"/>
      <c r="CB55" s="1028"/>
      <c r="CC55" s="1028"/>
      <c r="CD55" s="1028"/>
      <c r="CE55" s="1028"/>
      <c r="CF55" s="1028"/>
      <c r="CG55" s="1049"/>
      <c r="CH55" s="1024"/>
      <c r="CI55" s="1025"/>
      <c r="CJ55" s="1025"/>
      <c r="CK55" s="1025"/>
      <c r="CL55" s="1026"/>
      <c r="CM55" s="1024"/>
      <c r="CN55" s="1025"/>
      <c r="CO55" s="1025"/>
      <c r="CP55" s="1025"/>
      <c r="CQ55" s="1026"/>
      <c r="CR55" s="1024"/>
      <c r="CS55" s="1025"/>
      <c r="CT55" s="1025"/>
      <c r="CU55" s="1025"/>
      <c r="CV55" s="1026"/>
      <c r="CW55" s="1024"/>
      <c r="CX55" s="1025"/>
      <c r="CY55" s="1025"/>
      <c r="CZ55" s="1025"/>
      <c r="DA55" s="1026"/>
      <c r="DB55" s="1024"/>
      <c r="DC55" s="1025"/>
      <c r="DD55" s="1025"/>
      <c r="DE55" s="1025"/>
      <c r="DF55" s="1026"/>
      <c r="DG55" s="1024"/>
      <c r="DH55" s="1025"/>
      <c r="DI55" s="1025"/>
      <c r="DJ55" s="1025"/>
      <c r="DK55" s="1026"/>
      <c r="DL55" s="1024"/>
      <c r="DM55" s="1025"/>
      <c r="DN55" s="1025"/>
      <c r="DO55" s="1025"/>
      <c r="DP55" s="1026"/>
      <c r="DQ55" s="1024"/>
      <c r="DR55" s="1025"/>
      <c r="DS55" s="1025"/>
      <c r="DT55" s="1025"/>
      <c r="DU55" s="1026"/>
      <c r="DV55" s="1027"/>
      <c r="DW55" s="1028"/>
      <c r="DX55" s="1028"/>
      <c r="DY55" s="1028"/>
      <c r="DZ55" s="1029"/>
      <c r="EA55" s="230"/>
    </row>
    <row r="56" spans="1:131" ht="26.25" customHeight="1" x14ac:dyDescent="0.2">
      <c r="A56" s="237">
        <v>29</v>
      </c>
      <c r="B56" s="1065"/>
      <c r="C56" s="1066"/>
      <c r="D56" s="1066"/>
      <c r="E56" s="1066"/>
      <c r="F56" s="1066"/>
      <c r="G56" s="1066"/>
      <c r="H56" s="1066"/>
      <c r="I56" s="1066"/>
      <c r="J56" s="1066"/>
      <c r="K56" s="1066"/>
      <c r="L56" s="1066"/>
      <c r="M56" s="1066"/>
      <c r="N56" s="1066"/>
      <c r="O56" s="1066"/>
      <c r="P56" s="1067"/>
      <c r="Q56" s="1068"/>
      <c r="R56" s="1060"/>
      <c r="S56" s="1060"/>
      <c r="T56" s="1060"/>
      <c r="U56" s="1060"/>
      <c r="V56" s="1060"/>
      <c r="W56" s="1060"/>
      <c r="X56" s="1060"/>
      <c r="Y56" s="1060"/>
      <c r="Z56" s="1060"/>
      <c r="AA56" s="1060"/>
      <c r="AB56" s="1060"/>
      <c r="AC56" s="1060"/>
      <c r="AD56" s="1060"/>
      <c r="AE56" s="1069"/>
      <c r="AF56" s="1070"/>
      <c r="AG56" s="1071"/>
      <c r="AH56" s="1071"/>
      <c r="AI56" s="1071"/>
      <c r="AJ56" s="1072"/>
      <c r="AK56" s="1059"/>
      <c r="AL56" s="1060"/>
      <c r="AM56" s="1060"/>
      <c r="AN56" s="1060"/>
      <c r="AO56" s="1060"/>
      <c r="AP56" s="1060"/>
      <c r="AQ56" s="1060"/>
      <c r="AR56" s="1060"/>
      <c r="AS56" s="1060"/>
      <c r="AT56" s="1060"/>
      <c r="AU56" s="1060"/>
      <c r="AV56" s="1060"/>
      <c r="AW56" s="1060"/>
      <c r="AX56" s="1060"/>
      <c r="AY56" s="1060"/>
      <c r="AZ56" s="1061"/>
      <c r="BA56" s="1061"/>
      <c r="BB56" s="1061"/>
      <c r="BC56" s="1061"/>
      <c r="BD56" s="1061"/>
      <c r="BE56" s="1007"/>
      <c r="BF56" s="1007"/>
      <c r="BG56" s="1007"/>
      <c r="BH56" s="1007"/>
      <c r="BI56" s="1008"/>
      <c r="BJ56" s="232"/>
      <c r="BK56" s="232"/>
      <c r="BL56" s="232"/>
      <c r="BM56" s="232"/>
      <c r="BN56" s="232"/>
      <c r="BO56" s="240"/>
      <c r="BP56" s="240"/>
      <c r="BQ56" s="237">
        <v>50</v>
      </c>
      <c r="BR56" s="238"/>
      <c r="BS56" s="1027"/>
      <c r="BT56" s="1028"/>
      <c r="BU56" s="1028"/>
      <c r="BV56" s="1028"/>
      <c r="BW56" s="1028"/>
      <c r="BX56" s="1028"/>
      <c r="BY56" s="1028"/>
      <c r="BZ56" s="1028"/>
      <c r="CA56" s="1028"/>
      <c r="CB56" s="1028"/>
      <c r="CC56" s="1028"/>
      <c r="CD56" s="1028"/>
      <c r="CE56" s="1028"/>
      <c r="CF56" s="1028"/>
      <c r="CG56" s="1049"/>
      <c r="CH56" s="1024"/>
      <c r="CI56" s="1025"/>
      <c r="CJ56" s="1025"/>
      <c r="CK56" s="1025"/>
      <c r="CL56" s="1026"/>
      <c r="CM56" s="1024"/>
      <c r="CN56" s="1025"/>
      <c r="CO56" s="1025"/>
      <c r="CP56" s="1025"/>
      <c r="CQ56" s="1026"/>
      <c r="CR56" s="1024"/>
      <c r="CS56" s="1025"/>
      <c r="CT56" s="1025"/>
      <c r="CU56" s="1025"/>
      <c r="CV56" s="1026"/>
      <c r="CW56" s="1024"/>
      <c r="CX56" s="1025"/>
      <c r="CY56" s="1025"/>
      <c r="CZ56" s="1025"/>
      <c r="DA56" s="1026"/>
      <c r="DB56" s="1024"/>
      <c r="DC56" s="1025"/>
      <c r="DD56" s="1025"/>
      <c r="DE56" s="1025"/>
      <c r="DF56" s="1026"/>
      <c r="DG56" s="1024"/>
      <c r="DH56" s="1025"/>
      <c r="DI56" s="1025"/>
      <c r="DJ56" s="1025"/>
      <c r="DK56" s="1026"/>
      <c r="DL56" s="1024"/>
      <c r="DM56" s="1025"/>
      <c r="DN56" s="1025"/>
      <c r="DO56" s="1025"/>
      <c r="DP56" s="1026"/>
      <c r="DQ56" s="1024"/>
      <c r="DR56" s="1025"/>
      <c r="DS56" s="1025"/>
      <c r="DT56" s="1025"/>
      <c r="DU56" s="1026"/>
      <c r="DV56" s="1027"/>
      <c r="DW56" s="1028"/>
      <c r="DX56" s="1028"/>
      <c r="DY56" s="1028"/>
      <c r="DZ56" s="1029"/>
      <c r="EA56" s="230"/>
    </row>
    <row r="57" spans="1:131" ht="26.25" customHeight="1" x14ac:dyDescent="0.2">
      <c r="A57" s="237">
        <v>30</v>
      </c>
      <c r="B57" s="1065"/>
      <c r="C57" s="1066"/>
      <c r="D57" s="1066"/>
      <c r="E57" s="1066"/>
      <c r="F57" s="1066"/>
      <c r="G57" s="1066"/>
      <c r="H57" s="1066"/>
      <c r="I57" s="1066"/>
      <c r="J57" s="1066"/>
      <c r="K57" s="1066"/>
      <c r="L57" s="1066"/>
      <c r="M57" s="1066"/>
      <c r="N57" s="1066"/>
      <c r="O57" s="1066"/>
      <c r="P57" s="1067"/>
      <c r="Q57" s="1068"/>
      <c r="R57" s="1060"/>
      <c r="S57" s="1060"/>
      <c r="T57" s="1060"/>
      <c r="U57" s="1060"/>
      <c r="V57" s="1060"/>
      <c r="W57" s="1060"/>
      <c r="X57" s="1060"/>
      <c r="Y57" s="1060"/>
      <c r="Z57" s="1060"/>
      <c r="AA57" s="1060"/>
      <c r="AB57" s="1060"/>
      <c r="AC57" s="1060"/>
      <c r="AD57" s="1060"/>
      <c r="AE57" s="1069"/>
      <c r="AF57" s="1070"/>
      <c r="AG57" s="1071"/>
      <c r="AH57" s="1071"/>
      <c r="AI57" s="1071"/>
      <c r="AJ57" s="1072"/>
      <c r="AK57" s="1059"/>
      <c r="AL57" s="1060"/>
      <c r="AM57" s="1060"/>
      <c r="AN57" s="1060"/>
      <c r="AO57" s="1060"/>
      <c r="AP57" s="1060"/>
      <c r="AQ57" s="1060"/>
      <c r="AR57" s="1060"/>
      <c r="AS57" s="1060"/>
      <c r="AT57" s="1060"/>
      <c r="AU57" s="1060"/>
      <c r="AV57" s="1060"/>
      <c r="AW57" s="1060"/>
      <c r="AX57" s="1060"/>
      <c r="AY57" s="1060"/>
      <c r="AZ57" s="1061"/>
      <c r="BA57" s="1061"/>
      <c r="BB57" s="1061"/>
      <c r="BC57" s="1061"/>
      <c r="BD57" s="1061"/>
      <c r="BE57" s="1007"/>
      <c r="BF57" s="1007"/>
      <c r="BG57" s="1007"/>
      <c r="BH57" s="1007"/>
      <c r="BI57" s="1008"/>
      <c r="BJ57" s="232"/>
      <c r="BK57" s="232"/>
      <c r="BL57" s="232"/>
      <c r="BM57" s="232"/>
      <c r="BN57" s="232"/>
      <c r="BO57" s="240"/>
      <c r="BP57" s="240"/>
      <c r="BQ57" s="237">
        <v>51</v>
      </c>
      <c r="BR57" s="238"/>
      <c r="BS57" s="1027"/>
      <c r="BT57" s="1028"/>
      <c r="BU57" s="1028"/>
      <c r="BV57" s="1028"/>
      <c r="BW57" s="1028"/>
      <c r="BX57" s="1028"/>
      <c r="BY57" s="1028"/>
      <c r="BZ57" s="1028"/>
      <c r="CA57" s="1028"/>
      <c r="CB57" s="1028"/>
      <c r="CC57" s="1028"/>
      <c r="CD57" s="1028"/>
      <c r="CE57" s="1028"/>
      <c r="CF57" s="1028"/>
      <c r="CG57" s="1049"/>
      <c r="CH57" s="1024"/>
      <c r="CI57" s="1025"/>
      <c r="CJ57" s="1025"/>
      <c r="CK57" s="1025"/>
      <c r="CL57" s="1026"/>
      <c r="CM57" s="1024"/>
      <c r="CN57" s="1025"/>
      <c r="CO57" s="1025"/>
      <c r="CP57" s="1025"/>
      <c r="CQ57" s="1026"/>
      <c r="CR57" s="1024"/>
      <c r="CS57" s="1025"/>
      <c r="CT57" s="1025"/>
      <c r="CU57" s="1025"/>
      <c r="CV57" s="1026"/>
      <c r="CW57" s="1024"/>
      <c r="CX57" s="1025"/>
      <c r="CY57" s="1025"/>
      <c r="CZ57" s="1025"/>
      <c r="DA57" s="1026"/>
      <c r="DB57" s="1024"/>
      <c r="DC57" s="1025"/>
      <c r="DD57" s="1025"/>
      <c r="DE57" s="1025"/>
      <c r="DF57" s="1026"/>
      <c r="DG57" s="1024"/>
      <c r="DH57" s="1025"/>
      <c r="DI57" s="1025"/>
      <c r="DJ57" s="1025"/>
      <c r="DK57" s="1026"/>
      <c r="DL57" s="1024"/>
      <c r="DM57" s="1025"/>
      <c r="DN57" s="1025"/>
      <c r="DO57" s="1025"/>
      <c r="DP57" s="1026"/>
      <c r="DQ57" s="1024"/>
      <c r="DR57" s="1025"/>
      <c r="DS57" s="1025"/>
      <c r="DT57" s="1025"/>
      <c r="DU57" s="1026"/>
      <c r="DV57" s="1027"/>
      <c r="DW57" s="1028"/>
      <c r="DX57" s="1028"/>
      <c r="DY57" s="1028"/>
      <c r="DZ57" s="1029"/>
      <c r="EA57" s="230"/>
    </row>
    <row r="58" spans="1:131" ht="26.25" customHeight="1" x14ac:dyDescent="0.2">
      <c r="A58" s="237">
        <v>31</v>
      </c>
      <c r="B58" s="1065"/>
      <c r="C58" s="1066"/>
      <c r="D58" s="1066"/>
      <c r="E58" s="1066"/>
      <c r="F58" s="1066"/>
      <c r="G58" s="1066"/>
      <c r="H58" s="1066"/>
      <c r="I58" s="1066"/>
      <c r="J58" s="1066"/>
      <c r="K58" s="1066"/>
      <c r="L58" s="1066"/>
      <c r="M58" s="1066"/>
      <c r="N58" s="1066"/>
      <c r="O58" s="1066"/>
      <c r="P58" s="1067"/>
      <c r="Q58" s="1068"/>
      <c r="R58" s="1060"/>
      <c r="S58" s="1060"/>
      <c r="T58" s="1060"/>
      <c r="U58" s="1060"/>
      <c r="V58" s="1060"/>
      <c r="W58" s="1060"/>
      <c r="X58" s="1060"/>
      <c r="Y58" s="1060"/>
      <c r="Z58" s="1060"/>
      <c r="AA58" s="1060"/>
      <c r="AB58" s="1060"/>
      <c r="AC58" s="1060"/>
      <c r="AD58" s="1060"/>
      <c r="AE58" s="1069"/>
      <c r="AF58" s="1070"/>
      <c r="AG58" s="1071"/>
      <c r="AH58" s="1071"/>
      <c r="AI58" s="1071"/>
      <c r="AJ58" s="1072"/>
      <c r="AK58" s="1059"/>
      <c r="AL58" s="1060"/>
      <c r="AM58" s="1060"/>
      <c r="AN58" s="1060"/>
      <c r="AO58" s="1060"/>
      <c r="AP58" s="1060"/>
      <c r="AQ58" s="1060"/>
      <c r="AR58" s="1060"/>
      <c r="AS58" s="1060"/>
      <c r="AT58" s="1060"/>
      <c r="AU58" s="1060"/>
      <c r="AV58" s="1060"/>
      <c r="AW58" s="1060"/>
      <c r="AX58" s="1060"/>
      <c r="AY58" s="1060"/>
      <c r="AZ58" s="1061"/>
      <c r="BA58" s="1061"/>
      <c r="BB58" s="1061"/>
      <c r="BC58" s="1061"/>
      <c r="BD58" s="1061"/>
      <c r="BE58" s="1007"/>
      <c r="BF58" s="1007"/>
      <c r="BG58" s="1007"/>
      <c r="BH58" s="1007"/>
      <c r="BI58" s="1008"/>
      <c r="BJ58" s="232"/>
      <c r="BK58" s="232"/>
      <c r="BL58" s="232"/>
      <c r="BM58" s="232"/>
      <c r="BN58" s="232"/>
      <c r="BO58" s="240"/>
      <c r="BP58" s="240"/>
      <c r="BQ58" s="237">
        <v>52</v>
      </c>
      <c r="BR58" s="238"/>
      <c r="BS58" s="1027"/>
      <c r="BT58" s="1028"/>
      <c r="BU58" s="1028"/>
      <c r="BV58" s="1028"/>
      <c r="BW58" s="1028"/>
      <c r="BX58" s="1028"/>
      <c r="BY58" s="1028"/>
      <c r="BZ58" s="1028"/>
      <c r="CA58" s="1028"/>
      <c r="CB58" s="1028"/>
      <c r="CC58" s="1028"/>
      <c r="CD58" s="1028"/>
      <c r="CE58" s="1028"/>
      <c r="CF58" s="1028"/>
      <c r="CG58" s="1049"/>
      <c r="CH58" s="1024"/>
      <c r="CI58" s="1025"/>
      <c r="CJ58" s="1025"/>
      <c r="CK58" s="1025"/>
      <c r="CL58" s="1026"/>
      <c r="CM58" s="1024"/>
      <c r="CN58" s="1025"/>
      <c r="CO58" s="1025"/>
      <c r="CP58" s="1025"/>
      <c r="CQ58" s="1026"/>
      <c r="CR58" s="1024"/>
      <c r="CS58" s="1025"/>
      <c r="CT58" s="1025"/>
      <c r="CU58" s="1025"/>
      <c r="CV58" s="1026"/>
      <c r="CW58" s="1024"/>
      <c r="CX58" s="1025"/>
      <c r="CY58" s="1025"/>
      <c r="CZ58" s="1025"/>
      <c r="DA58" s="1026"/>
      <c r="DB58" s="1024"/>
      <c r="DC58" s="1025"/>
      <c r="DD58" s="1025"/>
      <c r="DE58" s="1025"/>
      <c r="DF58" s="1026"/>
      <c r="DG58" s="1024"/>
      <c r="DH58" s="1025"/>
      <c r="DI58" s="1025"/>
      <c r="DJ58" s="1025"/>
      <c r="DK58" s="1026"/>
      <c r="DL58" s="1024"/>
      <c r="DM58" s="1025"/>
      <c r="DN58" s="1025"/>
      <c r="DO58" s="1025"/>
      <c r="DP58" s="1026"/>
      <c r="DQ58" s="1024"/>
      <c r="DR58" s="1025"/>
      <c r="DS58" s="1025"/>
      <c r="DT58" s="1025"/>
      <c r="DU58" s="1026"/>
      <c r="DV58" s="1027"/>
      <c r="DW58" s="1028"/>
      <c r="DX58" s="1028"/>
      <c r="DY58" s="1028"/>
      <c r="DZ58" s="1029"/>
      <c r="EA58" s="230"/>
    </row>
    <row r="59" spans="1:131" ht="26.25" customHeight="1" x14ac:dyDescent="0.2">
      <c r="A59" s="237">
        <v>32</v>
      </c>
      <c r="B59" s="1065"/>
      <c r="C59" s="1066"/>
      <c r="D59" s="1066"/>
      <c r="E59" s="1066"/>
      <c r="F59" s="1066"/>
      <c r="G59" s="1066"/>
      <c r="H59" s="1066"/>
      <c r="I59" s="1066"/>
      <c r="J59" s="1066"/>
      <c r="K59" s="1066"/>
      <c r="L59" s="1066"/>
      <c r="M59" s="1066"/>
      <c r="N59" s="1066"/>
      <c r="O59" s="1066"/>
      <c r="P59" s="1067"/>
      <c r="Q59" s="1068"/>
      <c r="R59" s="1060"/>
      <c r="S59" s="1060"/>
      <c r="T59" s="1060"/>
      <c r="U59" s="1060"/>
      <c r="V59" s="1060"/>
      <c r="W59" s="1060"/>
      <c r="X59" s="1060"/>
      <c r="Y59" s="1060"/>
      <c r="Z59" s="1060"/>
      <c r="AA59" s="1060"/>
      <c r="AB59" s="1060"/>
      <c r="AC59" s="1060"/>
      <c r="AD59" s="1060"/>
      <c r="AE59" s="1069"/>
      <c r="AF59" s="1070"/>
      <c r="AG59" s="1071"/>
      <c r="AH59" s="1071"/>
      <c r="AI59" s="1071"/>
      <c r="AJ59" s="1072"/>
      <c r="AK59" s="1059"/>
      <c r="AL59" s="1060"/>
      <c r="AM59" s="1060"/>
      <c r="AN59" s="1060"/>
      <c r="AO59" s="1060"/>
      <c r="AP59" s="1060"/>
      <c r="AQ59" s="1060"/>
      <c r="AR59" s="1060"/>
      <c r="AS59" s="1060"/>
      <c r="AT59" s="1060"/>
      <c r="AU59" s="1060"/>
      <c r="AV59" s="1060"/>
      <c r="AW59" s="1060"/>
      <c r="AX59" s="1060"/>
      <c r="AY59" s="1060"/>
      <c r="AZ59" s="1061"/>
      <c r="BA59" s="1061"/>
      <c r="BB59" s="1061"/>
      <c r="BC59" s="1061"/>
      <c r="BD59" s="1061"/>
      <c r="BE59" s="1007"/>
      <c r="BF59" s="1007"/>
      <c r="BG59" s="1007"/>
      <c r="BH59" s="1007"/>
      <c r="BI59" s="1008"/>
      <c r="BJ59" s="232"/>
      <c r="BK59" s="232"/>
      <c r="BL59" s="232"/>
      <c r="BM59" s="232"/>
      <c r="BN59" s="232"/>
      <c r="BO59" s="240"/>
      <c r="BP59" s="240"/>
      <c r="BQ59" s="237">
        <v>53</v>
      </c>
      <c r="BR59" s="238"/>
      <c r="BS59" s="1027"/>
      <c r="BT59" s="1028"/>
      <c r="BU59" s="1028"/>
      <c r="BV59" s="1028"/>
      <c r="BW59" s="1028"/>
      <c r="BX59" s="1028"/>
      <c r="BY59" s="1028"/>
      <c r="BZ59" s="1028"/>
      <c r="CA59" s="1028"/>
      <c r="CB59" s="1028"/>
      <c r="CC59" s="1028"/>
      <c r="CD59" s="1028"/>
      <c r="CE59" s="1028"/>
      <c r="CF59" s="1028"/>
      <c r="CG59" s="1049"/>
      <c r="CH59" s="1024"/>
      <c r="CI59" s="1025"/>
      <c r="CJ59" s="1025"/>
      <c r="CK59" s="1025"/>
      <c r="CL59" s="1026"/>
      <c r="CM59" s="1024"/>
      <c r="CN59" s="1025"/>
      <c r="CO59" s="1025"/>
      <c r="CP59" s="1025"/>
      <c r="CQ59" s="1026"/>
      <c r="CR59" s="1024"/>
      <c r="CS59" s="1025"/>
      <c r="CT59" s="1025"/>
      <c r="CU59" s="1025"/>
      <c r="CV59" s="1026"/>
      <c r="CW59" s="1024"/>
      <c r="CX59" s="1025"/>
      <c r="CY59" s="1025"/>
      <c r="CZ59" s="1025"/>
      <c r="DA59" s="1026"/>
      <c r="DB59" s="1024"/>
      <c r="DC59" s="1025"/>
      <c r="DD59" s="1025"/>
      <c r="DE59" s="1025"/>
      <c r="DF59" s="1026"/>
      <c r="DG59" s="1024"/>
      <c r="DH59" s="1025"/>
      <c r="DI59" s="1025"/>
      <c r="DJ59" s="1025"/>
      <c r="DK59" s="1026"/>
      <c r="DL59" s="1024"/>
      <c r="DM59" s="1025"/>
      <c r="DN59" s="1025"/>
      <c r="DO59" s="1025"/>
      <c r="DP59" s="1026"/>
      <c r="DQ59" s="1024"/>
      <c r="DR59" s="1025"/>
      <c r="DS59" s="1025"/>
      <c r="DT59" s="1025"/>
      <c r="DU59" s="1026"/>
      <c r="DV59" s="1027"/>
      <c r="DW59" s="1028"/>
      <c r="DX59" s="1028"/>
      <c r="DY59" s="1028"/>
      <c r="DZ59" s="1029"/>
      <c r="EA59" s="230"/>
    </row>
    <row r="60" spans="1:131" ht="26.25" customHeight="1" x14ac:dyDescent="0.2">
      <c r="A60" s="237">
        <v>33</v>
      </c>
      <c r="B60" s="1065"/>
      <c r="C60" s="1066"/>
      <c r="D60" s="1066"/>
      <c r="E60" s="1066"/>
      <c r="F60" s="1066"/>
      <c r="G60" s="1066"/>
      <c r="H60" s="1066"/>
      <c r="I60" s="1066"/>
      <c r="J60" s="1066"/>
      <c r="K60" s="1066"/>
      <c r="L60" s="1066"/>
      <c r="M60" s="1066"/>
      <c r="N60" s="1066"/>
      <c r="O60" s="1066"/>
      <c r="P60" s="1067"/>
      <c r="Q60" s="1068"/>
      <c r="R60" s="1060"/>
      <c r="S60" s="1060"/>
      <c r="T60" s="1060"/>
      <c r="U60" s="1060"/>
      <c r="V60" s="1060"/>
      <c r="W60" s="1060"/>
      <c r="X60" s="1060"/>
      <c r="Y60" s="1060"/>
      <c r="Z60" s="1060"/>
      <c r="AA60" s="1060"/>
      <c r="AB60" s="1060"/>
      <c r="AC60" s="1060"/>
      <c r="AD60" s="1060"/>
      <c r="AE60" s="1069"/>
      <c r="AF60" s="1070"/>
      <c r="AG60" s="1071"/>
      <c r="AH60" s="1071"/>
      <c r="AI60" s="1071"/>
      <c r="AJ60" s="1072"/>
      <c r="AK60" s="1059"/>
      <c r="AL60" s="1060"/>
      <c r="AM60" s="1060"/>
      <c r="AN60" s="1060"/>
      <c r="AO60" s="1060"/>
      <c r="AP60" s="1060"/>
      <c r="AQ60" s="1060"/>
      <c r="AR60" s="1060"/>
      <c r="AS60" s="1060"/>
      <c r="AT60" s="1060"/>
      <c r="AU60" s="1060"/>
      <c r="AV60" s="1060"/>
      <c r="AW60" s="1060"/>
      <c r="AX60" s="1060"/>
      <c r="AY60" s="1060"/>
      <c r="AZ60" s="1061"/>
      <c r="BA60" s="1061"/>
      <c r="BB60" s="1061"/>
      <c r="BC60" s="1061"/>
      <c r="BD60" s="1061"/>
      <c r="BE60" s="1007"/>
      <c r="BF60" s="1007"/>
      <c r="BG60" s="1007"/>
      <c r="BH60" s="1007"/>
      <c r="BI60" s="1008"/>
      <c r="BJ60" s="232"/>
      <c r="BK60" s="232"/>
      <c r="BL60" s="232"/>
      <c r="BM60" s="232"/>
      <c r="BN60" s="232"/>
      <c r="BO60" s="240"/>
      <c r="BP60" s="240"/>
      <c r="BQ60" s="237">
        <v>54</v>
      </c>
      <c r="BR60" s="238"/>
      <c r="BS60" s="1027"/>
      <c r="BT60" s="1028"/>
      <c r="BU60" s="1028"/>
      <c r="BV60" s="1028"/>
      <c r="BW60" s="1028"/>
      <c r="BX60" s="1028"/>
      <c r="BY60" s="1028"/>
      <c r="BZ60" s="1028"/>
      <c r="CA60" s="1028"/>
      <c r="CB60" s="1028"/>
      <c r="CC60" s="1028"/>
      <c r="CD60" s="1028"/>
      <c r="CE60" s="1028"/>
      <c r="CF60" s="1028"/>
      <c r="CG60" s="1049"/>
      <c r="CH60" s="1024"/>
      <c r="CI60" s="1025"/>
      <c r="CJ60" s="1025"/>
      <c r="CK60" s="1025"/>
      <c r="CL60" s="1026"/>
      <c r="CM60" s="1024"/>
      <c r="CN60" s="1025"/>
      <c r="CO60" s="1025"/>
      <c r="CP60" s="1025"/>
      <c r="CQ60" s="1026"/>
      <c r="CR60" s="1024"/>
      <c r="CS60" s="1025"/>
      <c r="CT60" s="1025"/>
      <c r="CU60" s="1025"/>
      <c r="CV60" s="1026"/>
      <c r="CW60" s="1024"/>
      <c r="CX60" s="1025"/>
      <c r="CY60" s="1025"/>
      <c r="CZ60" s="1025"/>
      <c r="DA60" s="1026"/>
      <c r="DB60" s="1024"/>
      <c r="DC60" s="1025"/>
      <c r="DD60" s="1025"/>
      <c r="DE60" s="1025"/>
      <c r="DF60" s="1026"/>
      <c r="DG60" s="1024"/>
      <c r="DH60" s="1025"/>
      <c r="DI60" s="1025"/>
      <c r="DJ60" s="1025"/>
      <c r="DK60" s="1026"/>
      <c r="DL60" s="1024"/>
      <c r="DM60" s="1025"/>
      <c r="DN60" s="1025"/>
      <c r="DO60" s="1025"/>
      <c r="DP60" s="1026"/>
      <c r="DQ60" s="1024"/>
      <c r="DR60" s="1025"/>
      <c r="DS60" s="1025"/>
      <c r="DT60" s="1025"/>
      <c r="DU60" s="1026"/>
      <c r="DV60" s="1027"/>
      <c r="DW60" s="1028"/>
      <c r="DX60" s="1028"/>
      <c r="DY60" s="1028"/>
      <c r="DZ60" s="1029"/>
      <c r="EA60" s="230"/>
    </row>
    <row r="61" spans="1:131" ht="26.25" customHeight="1" thickBot="1" x14ac:dyDescent="0.25">
      <c r="A61" s="237">
        <v>34</v>
      </c>
      <c r="B61" s="1065"/>
      <c r="C61" s="1066"/>
      <c r="D61" s="1066"/>
      <c r="E61" s="1066"/>
      <c r="F61" s="1066"/>
      <c r="G61" s="1066"/>
      <c r="H61" s="1066"/>
      <c r="I61" s="1066"/>
      <c r="J61" s="1066"/>
      <c r="K61" s="1066"/>
      <c r="L61" s="1066"/>
      <c r="M61" s="1066"/>
      <c r="N61" s="1066"/>
      <c r="O61" s="1066"/>
      <c r="P61" s="1067"/>
      <c r="Q61" s="1068"/>
      <c r="R61" s="1060"/>
      <c r="S61" s="1060"/>
      <c r="T61" s="1060"/>
      <c r="U61" s="1060"/>
      <c r="V61" s="1060"/>
      <c r="W61" s="1060"/>
      <c r="X61" s="1060"/>
      <c r="Y61" s="1060"/>
      <c r="Z61" s="1060"/>
      <c r="AA61" s="1060"/>
      <c r="AB61" s="1060"/>
      <c r="AC61" s="1060"/>
      <c r="AD61" s="1060"/>
      <c r="AE61" s="1069"/>
      <c r="AF61" s="1070"/>
      <c r="AG61" s="1071"/>
      <c r="AH61" s="1071"/>
      <c r="AI61" s="1071"/>
      <c r="AJ61" s="1072"/>
      <c r="AK61" s="1059"/>
      <c r="AL61" s="1060"/>
      <c r="AM61" s="1060"/>
      <c r="AN61" s="1060"/>
      <c r="AO61" s="1060"/>
      <c r="AP61" s="1060"/>
      <c r="AQ61" s="1060"/>
      <c r="AR61" s="1060"/>
      <c r="AS61" s="1060"/>
      <c r="AT61" s="1060"/>
      <c r="AU61" s="1060"/>
      <c r="AV61" s="1060"/>
      <c r="AW61" s="1060"/>
      <c r="AX61" s="1060"/>
      <c r="AY61" s="1060"/>
      <c r="AZ61" s="1061"/>
      <c r="BA61" s="1061"/>
      <c r="BB61" s="1061"/>
      <c r="BC61" s="1061"/>
      <c r="BD61" s="1061"/>
      <c r="BE61" s="1007"/>
      <c r="BF61" s="1007"/>
      <c r="BG61" s="1007"/>
      <c r="BH61" s="1007"/>
      <c r="BI61" s="1008"/>
      <c r="BJ61" s="232"/>
      <c r="BK61" s="232"/>
      <c r="BL61" s="232"/>
      <c r="BM61" s="232"/>
      <c r="BN61" s="232"/>
      <c r="BO61" s="240"/>
      <c r="BP61" s="240"/>
      <c r="BQ61" s="237">
        <v>55</v>
      </c>
      <c r="BR61" s="238"/>
      <c r="BS61" s="1027"/>
      <c r="BT61" s="1028"/>
      <c r="BU61" s="1028"/>
      <c r="BV61" s="1028"/>
      <c r="BW61" s="1028"/>
      <c r="BX61" s="1028"/>
      <c r="BY61" s="1028"/>
      <c r="BZ61" s="1028"/>
      <c r="CA61" s="1028"/>
      <c r="CB61" s="1028"/>
      <c r="CC61" s="1028"/>
      <c r="CD61" s="1028"/>
      <c r="CE61" s="1028"/>
      <c r="CF61" s="1028"/>
      <c r="CG61" s="1049"/>
      <c r="CH61" s="1024"/>
      <c r="CI61" s="1025"/>
      <c r="CJ61" s="1025"/>
      <c r="CK61" s="1025"/>
      <c r="CL61" s="1026"/>
      <c r="CM61" s="1024"/>
      <c r="CN61" s="1025"/>
      <c r="CO61" s="1025"/>
      <c r="CP61" s="1025"/>
      <c r="CQ61" s="1026"/>
      <c r="CR61" s="1024"/>
      <c r="CS61" s="1025"/>
      <c r="CT61" s="1025"/>
      <c r="CU61" s="1025"/>
      <c r="CV61" s="1026"/>
      <c r="CW61" s="1024"/>
      <c r="CX61" s="1025"/>
      <c r="CY61" s="1025"/>
      <c r="CZ61" s="1025"/>
      <c r="DA61" s="1026"/>
      <c r="DB61" s="1024"/>
      <c r="DC61" s="1025"/>
      <c r="DD61" s="1025"/>
      <c r="DE61" s="1025"/>
      <c r="DF61" s="1026"/>
      <c r="DG61" s="1024"/>
      <c r="DH61" s="1025"/>
      <c r="DI61" s="1025"/>
      <c r="DJ61" s="1025"/>
      <c r="DK61" s="1026"/>
      <c r="DL61" s="1024"/>
      <c r="DM61" s="1025"/>
      <c r="DN61" s="1025"/>
      <c r="DO61" s="1025"/>
      <c r="DP61" s="1026"/>
      <c r="DQ61" s="1024"/>
      <c r="DR61" s="1025"/>
      <c r="DS61" s="1025"/>
      <c r="DT61" s="1025"/>
      <c r="DU61" s="1026"/>
      <c r="DV61" s="1027"/>
      <c r="DW61" s="1028"/>
      <c r="DX61" s="1028"/>
      <c r="DY61" s="1028"/>
      <c r="DZ61" s="1029"/>
      <c r="EA61" s="230"/>
    </row>
    <row r="62" spans="1:131" ht="26.25" customHeight="1" x14ac:dyDescent="0.2">
      <c r="A62" s="237">
        <v>35</v>
      </c>
      <c r="B62" s="1065"/>
      <c r="C62" s="1066"/>
      <c r="D62" s="1066"/>
      <c r="E62" s="1066"/>
      <c r="F62" s="1066"/>
      <c r="G62" s="1066"/>
      <c r="H62" s="1066"/>
      <c r="I62" s="1066"/>
      <c r="J62" s="1066"/>
      <c r="K62" s="1066"/>
      <c r="L62" s="1066"/>
      <c r="M62" s="1066"/>
      <c r="N62" s="1066"/>
      <c r="O62" s="1066"/>
      <c r="P62" s="1067"/>
      <c r="Q62" s="1068"/>
      <c r="R62" s="1060"/>
      <c r="S62" s="1060"/>
      <c r="T62" s="1060"/>
      <c r="U62" s="1060"/>
      <c r="V62" s="1060"/>
      <c r="W62" s="1060"/>
      <c r="X62" s="1060"/>
      <c r="Y62" s="1060"/>
      <c r="Z62" s="1060"/>
      <c r="AA62" s="1060"/>
      <c r="AB62" s="1060"/>
      <c r="AC62" s="1060"/>
      <c r="AD62" s="1060"/>
      <c r="AE62" s="1069"/>
      <c r="AF62" s="1070"/>
      <c r="AG62" s="1071"/>
      <c r="AH62" s="1071"/>
      <c r="AI62" s="1071"/>
      <c r="AJ62" s="1072"/>
      <c r="AK62" s="1059"/>
      <c r="AL62" s="1060"/>
      <c r="AM62" s="1060"/>
      <c r="AN62" s="1060"/>
      <c r="AO62" s="1060"/>
      <c r="AP62" s="1060"/>
      <c r="AQ62" s="1060"/>
      <c r="AR62" s="1060"/>
      <c r="AS62" s="1060"/>
      <c r="AT62" s="1060"/>
      <c r="AU62" s="1060"/>
      <c r="AV62" s="1060"/>
      <c r="AW62" s="1060"/>
      <c r="AX62" s="1060"/>
      <c r="AY62" s="1060"/>
      <c r="AZ62" s="1061"/>
      <c r="BA62" s="1061"/>
      <c r="BB62" s="1061"/>
      <c r="BC62" s="1061"/>
      <c r="BD62" s="1061"/>
      <c r="BE62" s="1007"/>
      <c r="BF62" s="1007"/>
      <c r="BG62" s="1007"/>
      <c r="BH62" s="1007"/>
      <c r="BI62" s="1008"/>
      <c r="BJ62" s="1062" t="s">
        <v>415</v>
      </c>
      <c r="BK62" s="1063"/>
      <c r="BL62" s="1063"/>
      <c r="BM62" s="1063"/>
      <c r="BN62" s="1064"/>
      <c r="BO62" s="240"/>
      <c r="BP62" s="240"/>
      <c r="BQ62" s="237">
        <v>56</v>
      </c>
      <c r="BR62" s="238"/>
      <c r="BS62" s="1027"/>
      <c r="BT62" s="1028"/>
      <c r="BU62" s="1028"/>
      <c r="BV62" s="1028"/>
      <c r="BW62" s="1028"/>
      <c r="BX62" s="1028"/>
      <c r="BY62" s="1028"/>
      <c r="BZ62" s="1028"/>
      <c r="CA62" s="1028"/>
      <c r="CB62" s="1028"/>
      <c r="CC62" s="1028"/>
      <c r="CD62" s="1028"/>
      <c r="CE62" s="1028"/>
      <c r="CF62" s="1028"/>
      <c r="CG62" s="1049"/>
      <c r="CH62" s="1024"/>
      <c r="CI62" s="1025"/>
      <c r="CJ62" s="1025"/>
      <c r="CK62" s="1025"/>
      <c r="CL62" s="1026"/>
      <c r="CM62" s="1024"/>
      <c r="CN62" s="1025"/>
      <c r="CO62" s="1025"/>
      <c r="CP62" s="1025"/>
      <c r="CQ62" s="1026"/>
      <c r="CR62" s="1024"/>
      <c r="CS62" s="1025"/>
      <c r="CT62" s="1025"/>
      <c r="CU62" s="1025"/>
      <c r="CV62" s="1026"/>
      <c r="CW62" s="1024"/>
      <c r="CX62" s="1025"/>
      <c r="CY62" s="1025"/>
      <c r="CZ62" s="1025"/>
      <c r="DA62" s="1026"/>
      <c r="DB62" s="1024"/>
      <c r="DC62" s="1025"/>
      <c r="DD62" s="1025"/>
      <c r="DE62" s="1025"/>
      <c r="DF62" s="1026"/>
      <c r="DG62" s="1024"/>
      <c r="DH62" s="1025"/>
      <c r="DI62" s="1025"/>
      <c r="DJ62" s="1025"/>
      <c r="DK62" s="1026"/>
      <c r="DL62" s="1024"/>
      <c r="DM62" s="1025"/>
      <c r="DN62" s="1025"/>
      <c r="DO62" s="1025"/>
      <c r="DP62" s="1026"/>
      <c r="DQ62" s="1024"/>
      <c r="DR62" s="1025"/>
      <c r="DS62" s="1025"/>
      <c r="DT62" s="1025"/>
      <c r="DU62" s="1026"/>
      <c r="DV62" s="1027"/>
      <c r="DW62" s="1028"/>
      <c r="DX62" s="1028"/>
      <c r="DY62" s="1028"/>
      <c r="DZ62" s="1029"/>
      <c r="EA62" s="230"/>
    </row>
    <row r="63" spans="1:131" ht="26.25" customHeight="1" thickBot="1" x14ac:dyDescent="0.25">
      <c r="A63" s="239" t="s">
        <v>396</v>
      </c>
      <c r="B63" s="972" t="s">
        <v>416</v>
      </c>
      <c r="C63" s="973"/>
      <c r="D63" s="973"/>
      <c r="E63" s="973"/>
      <c r="F63" s="973"/>
      <c r="G63" s="973"/>
      <c r="H63" s="973"/>
      <c r="I63" s="973"/>
      <c r="J63" s="973"/>
      <c r="K63" s="973"/>
      <c r="L63" s="973"/>
      <c r="M63" s="973"/>
      <c r="N63" s="973"/>
      <c r="O63" s="973"/>
      <c r="P63" s="983"/>
      <c r="Q63" s="997"/>
      <c r="R63" s="998"/>
      <c r="S63" s="998"/>
      <c r="T63" s="998"/>
      <c r="U63" s="998"/>
      <c r="V63" s="998"/>
      <c r="W63" s="998"/>
      <c r="X63" s="998"/>
      <c r="Y63" s="998"/>
      <c r="Z63" s="998"/>
      <c r="AA63" s="998"/>
      <c r="AB63" s="998"/>
      <c r="AC63" s="998"/>
      <c r="AD63" s="998"/>
      <c r="AE63" s="1055"/>
      <c r="AF63" s="1056">
        <v>14743</v>
      </c>
      <c r="AG63" s="994"/>
      <c r="AH63" s="994"/>
      <c r="AI63" s="994"/>
      <c r="AJ63" s="1057"/>
      <c r="AK63" s="1058"/>
      <c r="AL63" s="998"/>
      <c r="AM63" s="998"/>
      <c r="AN63" s="998"/>
      <c r="AO63" s="998"/>
      <c r="AP63" s="994">
        <v>94298</v>
      </c>
      <c r="AQ63" s="994"/>
      <c r="AR63" s="994"/>
      <c r="AS63" s="994"/>
      <c r="AT63" s="994"/>
      <c r="AU63" s="994">
        <v>30921</v>
      </c>
      <c r="AV63" s="994"/>
      <c r="AW63" s="994"/>
      <c r="AX63" s="994"/>
      <c r="AY63" s="994"/>
      <c r="AZ63" s="1052"/>
      <c r="BA63" s="1052"/>
      <c r="BB63" s="1052"/>
      <c r="BC63" s="1052"/>
      <c r="BD63" s="1052"/>
      <c r="BE63" s="995"/>
      <c r="BF63" s="995"/>
      <c r="BG63" s="995"/>
      <c r="BH63" s="995"/>
      <c r="BI63" s="996"/>
      <c r="BJ63" s="1053" t="s">
        <v>128</v>
      </c>
      <c r="BK63" s="988"/>
      <c r="BL63" s="988"/>
      <c r="BM63" s="988"/>
      <c r="BN63" s="1054"/>
      <c r="BO63" s="240"/>
      <c r="BP63" s="240"/>
      <c r="BQ63" s="237">
        <v>57</v>
      </c>
      <c r="BR63" s="238"/>
      <c r="BS63" s="1027"/>
      <c r="BT63" s="1028"/>
      <c r="BU63" s="1028"/>
      <c r="BV63" s="1028"/>
      <c r="BW63" s="1028"/>
      <c r="BX63" s="1028"/>
      <c r="BY63" s="1028"/>
      <c r="BZ63" s="1028"/>
      <c r="CA63" s="1028"/>
      <c r="CB63" s="1028"/>
      <c r="CC63" s="1028"/>
      <c r="CD63" s="1028"/>
      <c r="CE63" s="1028"/>
      <c r="CF63" s="1028"/>
      <c r="CG63" s="1049"/>
      <c r="CH63" s="1024"/>
      <c r="CI63" s="1025"/>
      <c r="CJ63" s="1025"/>
      <c r="CK63" s="1025"/>
      <c r="CL63" s="1026"/>
      <c r="CM63" s="1024"/>
      <c r="CN63" s="1025"/>
      <c r="CO63" s="1025"/>
      <c r="CP63" s="1025"/>
      <c r="CQ63" s="1026"/>
      <c r="CR63" s="1024"/>
      <c r="CS63" s="1025"/>
      <c r="CT63" s="1025"/>
      <c r="CU63" s="1025"/>
      <c r="CV63" s="1026"/>
      <c r="CW63" s="1024"/>
      <c r="CX63" s="1025"/>
      <c r="CY63" s="1025"/>
      <c r="CZ63" s="1025"/>
      <c r="DA63" s="1026"/>
      <c r="DB63" s="1024"/>
      <c r="DC63" s="1025"/>
      <c r="DD63" s="1025"/>
      <c r="DE63" s="1025"/>
      <c r="DF63" s="1026"/>
      <c r="DG63" s="1024"/>
      <c r="DH63" s="1025"/>
      <c r="DI63" s="1025"/>
      <c r="DJ63" s="1025"/>
      <c r="DK63" s="1026"/>
      <c r="DL63" s="1024"/>
      <c r="DM63" s="1025"/>
      <c r="DN63" s="1025"/>
      <c r="DO63" s="1025"/>
      <c r="DP63" s="1026"/>
      <c r="DQ63" s="1024"/>
      <c r="DR63" s="1025"/>
      <c r="DS63" s="1025"/>
      <c r="DT63" s="1025"/>
      <c r="DU63" s="1026"/>
      <c r="DV63" s="1027"/>
      <c r="DW63" s="1028"/>
      <c r="DX63" s="1028"/>
      <c r="DY63" s="1028"/>
      <c r="DZ63" s="1029"/>
      <c r="EA63" s="230"/>
    </row>
    <row r="64" spans="1:131" ht="26.25" customHeight="1" x14ac:dyDescent="0.2">
      <c r="A64" s="240"/>
      <c r="B64" s="240"/>
      <c r="C64" s="240"/>
      <c r="D64" s="240"/>
      <c r="E64" s="240"/>
      <c r="F64" s="240"/>
      <c r="G64" s="240"/>
      <c r="H64" s="240"/>
      <c r="I64" s="240"/>
      <c r="J64" s="240"/>
      <c r="K64" s="240"/>
      <c r="L64" s="240"/>
      <c r="M64" s="240"/>
      <c r="N64" s="240"/>
      <c r="O64" s="240"/>
      <c r="P64" s="240"/>
      <c r="Q64" s="240"/>
      <c r="R64" s="240"/>
      <c r="S64" s="240"/>
      <c r="T64" s="240"/>
      <c r="U64" s="240"/>
      <c r="V64" s="240"/>
      <c r="W64" s="240"/>
      <c r="X64" s="240"/>
      <c r="Y64" s="240"/>
      <c r="Z64" s="240"/>
      <c r="AA64" s="240"/>
      <c r="AB64" s="240"/>
      <c r="AC64" s="240"/>
      <c r="AD64" s="240"/>
      <c r="AE64" s="240"/>
      <c r="AF64" s="240"/>
      <c r="AG64" s="240"/>
      <c r="AH64" s="240"/>
      <c r="AI64" s="240"/>
      <c r="AJ64" s="240"/>
      <c r="AK64" s="240"/>
      <c r="AL64" s="240"/>
      <c r="AM64" s="240"/>
      <c r="AN64" s="240"/>
      <c r="AO64" s="240"/>
      <c r="AP64" s="240"/>
      <c r="AQ64" s="240"/>
      <c r="AR64" s="240"/>
      <c r="AS64" s="240"/>
      <c r="AT64" s="240"/>
      <c r="AU64" s="240"/>
      <c r="AV64" s="240"/>
      <c r="AW64" s="240"/>
      <c r="AX64" s="240"/>
      <c r="AY64" s="240"/>
      <c r="AZ64" s="240"/>
      <c r="BA64" s="240"/>
      <c r="BB64" s="240"/>
      <c r="BC64" s="240"/>
      <c r="BD64" s="240"/>
      <c r="BE64" s="240"/>
      <c r="BF64" s="240"/>
      <c r="BG64" s="240"/>
      <c r="BH64" s="240"/>
      <c r="BI64" s="240"/>
      <c r="BJ64" s="240"/>
      <c r="BK64" s="240"/>
      <c r="BL64" s="240"/>
      <c r="BM64" s="240"/>
      <c r="BN64" s="240"/>
      <c r="BO64" s="240"/>
      <c r="BP64" s="240"/>
      <c r="BQ64" s="237">
        <v>58</v>
      </c>
      <c r="BR64" s="238"/>
      <c r="BS64" s="1027"/>
      <c r="BT64" s="1028"/>
      <c r="BU64" s="1028"/>
      <c r="BV64" s="1028"/>
      <c r="BW64" s="1028"/>
      <c r="BX64" s="1028"/>
      <c r="BY64" s="1028"/>
      <c r="BZ64" s="1028"/>
      <c r="CA64" s="1028"/>
      <c r="CB64" s="1028"/>
      <c r="CC64" s="1028"/>
      <c r="CD64" s="1028"/>
      <c r="CE64" s="1028"/>
      <c r="CF64" s="1028"/>
      <c r="CG64" s="1049"/>
      <c r="CH64" s="1024"/>
      <c r="CI64" s="1025"/>
      <c r="CJ64" s="1025"/>
      <c r="CK64" s="1025"/>
      <c r="CL64" s="1026"/>
      <c r="CM64" s="1024"/>
      <c r="CN64" s="1025"/>
      <c r="CO64" s="1025"/>
      <c r="CP64" s="1025"/>
      <c r="CQ64" s="1026"/>
      <c r="CR64" s="1024"/>
      <c r="CS64" s="1025"/>
      <c r="CT64" s="1025"/>
      <c r="CU64" s="1025"/>
      <c r="CV64" s="1026"/>
      <c r="CW64" s="1024"/>
      <c r="CX64" s="1025"/>
      <c r="CY64" s="1025"/>
      <c r="CZ64" s="1025"/>
      <c r="DA64" s="1026"/>
      <c r="DB64" s="1024"/>
      <c r="DC64" s="1025"/>
      <c r="DD64" s="1025"/>
      <c r="DE64" s="1025"/>
      <c r="DF64" s="1026"/>
      <c r="DG64" s="1024"/>
      <c r="DH64" s="1025"/>
      <c r="DI64" s="1025"/>
      <c r="DJ64" s="1025"/>
      <c r="DK64" s="1026"/>
      <c r="DL64" s="1024"/>
      <c r="DM64" s="1025"/>
      <c r="DN64" s="1025"/>
      <c r="DO64" s="1025"/>
      <c r="DP64" s="1026"/>
      <c r="DQ64" s="1024"/>
      <c r="DR64" s="1025"/>
      <c r="DS64" s="1025"/>
      <c r="DT64" s="1025"/>
      <c r="DU64" s="1026"/>
      <c r="DV64" s="1027"/>
      <c r="DW64" s="1028"/>
      <c r="DX64" s="1028"/>
      <c r="DY64" s="1028"/>
      <c r="DZ64" s="1029"/>
      <c r="EA64" s="230"/>
    </row>
    <row r="65" spans="1:131" ht="26.25" customHeight="1" thickBot="1" x14ac:dyDescent="0.25">
      <c r="A65" s="232" t="s">
        <v>417</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0"/>
      <c r="BF65" s="240"/>
      <c r="BG65" s="240"/>
      <c r="BH65" s="240"/>
      <c r="BI65" s="240"/>
      <c r="BJ65" s="240"/>
      <c r="BK65" s="240"/>
      <c r="BL65" s="240"/>
      <c r="BM65" s="240"/>
      <c r="BN65" s="240"/>
      <c r="BO65" s="240"/>
      <c r="BP65" s="240"/>
      <c r="BQ65" s="237">
        <v>59</v>
      </c>
      <c r="BR65" s="238"/>
      <c r="BS65" s="1027"/>
      <c r="BT65" s="1028"/>
      <c r="BU65" s="1028"/>
      <c r="BV65" s="1028"/>
      <c r="BW65" s="1028"/>
      <c r="BX65" s="1028"/>
      <c r="BY65" s="1028"/>
      <c r="BZ65" s="1028"/>
      <c r="CA65" s="1028"/>
      <c r="CB65" s="1028"/>
      <c r="CC65" s="1028"/>
      <c r="CD65" s="1028"/>
      <c r="CE65" s="1028"/>
      <c r="CF65" s="1028"/>
      <c r="CG65" s="1049"/>
      <c r="CH65" s="1024"/>
      <c r="CI65" s="1025"/>
      <c r="CJ65" s="1025"/>
      <c r="CK65" s="1025"/>
      <c r="CL65" s="1026"/>
      <c r="CM65" s="1024"/>
      <c r="CN65" s="1025"/>
      <c r="CO65" s="1025"/>
      <c r="CP65" s="1025"/>
      <c r="CQ65" s="1026"/>
      <c r="CR65" s="1024"/>
      <c r="CS65" s="1025"/>
      <c r="CT65" s="1025"/>
      <c r="CU65" s="1025"/>
      <c r="CV65" s="1026"/>
      <c r="CW65" s="1024"/>
      <c r="CX65" s="1025"/>
      <c r="CY65" s="1025"/>
      <c r="CZ65" s="1025"/>
      <c r="DA65" s="1026"/>
      <c r="DB65" s="1024"/>
      <c r="DC65" s="1025"/>
      <c r="DD65" s="1025"/>
      <c r="DE65" s="1025"/>
      <c r="DF65" s="1026"/>
      <c r="DG65" s="1024"/>
      <c r="DH65" s="1025"/>
      <c r="DI65" s="1025"/>
      <c r="DJ65" s="1025"/>
      <c r="DK65" s="1026"/>
      <c r="DL65" s="1024"/>
      <c r="DM65" s="1025"/>
      <c r="DN65" s="1025"/>
      <c r="DO65" s="1025"/>
      <c r="DP65" s="1026"/>
      <c r="DQ65" s="1024"/>
      <c r="DR65" s="1025"/>
      <c r="DS65" s="1025"/>
      <c r="DT65" s="1025"/>
      <c r="DU65" s="1026"/>
      <c r="DV65" s="1027"/>
      <c r="DW65" s="1028"/>
      <c r="DX65" s="1028"/>
      <c r="DY65" s="1028"/>
      <c r="DZ65" s="1029"/>
      <c r="EA65" s="230"/>
    </row>
    <row r="66" spans="1:131" ht="26.25" customHeight="1" x14ac:dyDescent="0.2">
      <c r="A66" s="1030" t="s">
        <v>418</v>
      </c>
      <c r="B66" s="1031"/>
      <c r="C66" s="1031"/>
      <c r="D66" s="1031"/>
      <c r="E66" s="1031"/>
      <c r="F66" s="1031"/>
      <c r="G66" s="1031"/>
      <c r="H66" s="1031"/>
      <c r="I66" s="1031"/>
      <c r="J66" s="1031"/>
      <c r="K66" s="1031"/>
      <c r="L66" s="1031"/>
      <c r="M66" s="1031"/>
      <c r="N66" s="1031"/>
      <c r="O66" s="1031"/>
      <c r="P66" s="1032"/>
      <c r="Q66" s="1036" t="s">
        <v>400</v>
      </c>
      <c r="R66" s="1037"/>
      <c r="S66" s="1037"/>
      <c r="T66" s="1037"/>
      <c r="U66" s="1038"/>
      <c r="V66" s="1036" t="s">
        <v>419</v>
      </c>
      <c r="W66" s="1037"/>
      <c r="X66" s="1037"/>
      <c r="Y66" s="1037"/>
      <c r="Z66" s="1038"/>
      <c r="AA66" s="1036" t="s">
        <v>420</v>
      </c>
      <c r="AB66" s="1037"/>
      <c r="AC66" s="1037"/>
      <c r="AD66" s="1037"/>
      <c r="AE66" s="1038"/>
      <c r="AF66" s="1042" t="s">
        <v>403</v>
      </c>
      <c r="AG66" s="1043"/>
      <c r="AH66" s="1043"/>
      <c r="AI66" s="1043"/>
      <c r="AJ66" s="1044"/>
      <c r="AK66" s="1036" t="s">
        <v>404</v>
      </c>
      <c r="AL66" s="1031"/>
      <c r="AM66" s="1031"/>
      <c r="AN66" s="1031"/>
      <c r="AO66" s="1032"/>
      <c r="AP66" s="1036" t="s">
        <v>421</v>
      </c>
      <c r="AQ66" s="1037"/>
      <c r="AR66" s="1037"/>
      <c r="AS66" s="1037"/>
      <c r="AT66" s="1038"/>
      <c r="AU66" s="1036" t="s">
        <v>422</v>
      </c>
      <c r="AV66" s="1037"/>
      <c r="AW66" s="1037"/>
      <c r="AX66" s="1037"/>
      <c r="AY66" s="1038"/>
      <c r="AZ66" s="1036" t="s">
        <v>381</v>
      </c>
      <c r="BA66" s="1037"/>
      <c r="BB66" s="1037"/>
      <c r="BC66" s="1037"/>
      <c r="BD66" s="1050"/>
      <c r="BE66" s="240"/>
      <c r="BF66" s="240"/>
      <c r="BG66" s="240"/>
      <c r="BH66" s="240"/>
      <c r="BI66" s="240"/>
      <c r="BJ66" s="240"/>
      <c r="BK66" s="240"/>
      <c r="BL66" s="240"/>
      <c r="BM66" s="240"/>
      <c r="BN66" s="240"/>
      <c r="BO66" s="240"/>
      <c r="BP66" s="240"/>
      <c r="BQ66" s="237">
        <v>60</v>
      </c>
      <c r="BR66" s="242"/>
      <c r="BS66" s="980"/>
      <c r="BT66" s="981"/>
      <c r="BU66" s="981"/>
      <c r="BV66" s="981"/>
      <c r="BW66" s="981"/>
      <c r="BX66" s="981"/>
      <c r="BY66" s="981"/>
      <c r="BZ66" s="981"/>
      <c r="CA66" s="981"/>
      <c r="CB66" s="981"/>
      <c r="CC66" s="981"/>
      <c r="CD66" s="981"/>
      <c r="CE66" s="981"/>
      <c r="CF66" s="981"/>
      <c r="CG66" s="990"/>
      <c r="CH66" s="991"/>
      <c r="CI66" s="992"/>
      <c r="CJ66" s="992"/>
      <c r="CK66" s="992"/>
      <c r="CL66" s="993"/>
      <c r="CM66" s="991"/>
      <c r="CN66" s="992"/>
      <c r="CO66" s="992"/>
      <c r="CP66" s="992"/>
      <c r="CQ66" s="993"/>
      <c r="CR66" s="991"/>
      <c r="CS66" s="992"/>
      <c r="CT66" s="992"/>
      <c r="CU66" s="992"/>
      <c r="CV66" s="993"/>
      <c r="CW66" s="991"/>
      <c r="CX66" s="992"/>
      <c r="CY66" s="992"/>
      <c r="CZ66" s="992"/>
      <c r="DA66" s="993"/>
      <c r="DB66" s="991"/>
      <c r="DC66" s="992"/>
      <c r="DD66" s="992"/>
      <c r="DE66" s="992"/>
      <c r="DF66" s="993"/>
      <c r="DG66" s="991"/>
      <c r="DH66" s="992"/>
      <c r="DI66" s="992"/>
      <c r="DJ66" s="992"/>
      <c r="DK66" s="993"/>
      <c r="DL66" s="991"/>
      <c r="DM66" s="992"/>
      <c r="DN66" s="992"/>
      <c r="DO66" s="992"/>
      <c r="DP66" s="993"/>
      <c r="DQ66" s="991"/>
      <c r="DR66" s="992"/>
      <c r="DS66" s="992"/>
      <c r="DT66" s="992"/>
      <c r="DU66" s="993"/>
      <c r="DV66" s="980"/>
      <c r="DW66" s="981"/>
      <c r="DX66" s="981"/>
      <c r="DY66" s="981"/>
      <c r="DZ66" s="982"/>
      <c r="EA66" s="230"/>
    </row>
    <row r="67" spans="1:131" ht="26.25" customHeight="1" thickBot="1" x14ac:dyDescent="0.25">
      <c r="A67" s="1033"/>
      <c r="B67" s="1034"/>
      <c r="C67" s="1034"/>
      <c r="D67" s="1034"/>
      <c r="E67" s="1034"/>
      <c r="F67" s="1034"/>
      <c r="G67" s="1034"/>
      <c r="H67" s="1034"/>
      <c r="I67" s="1034"/>
      <c r="J67" s="1034"/>
      <c r="K67" s="1034"/>
      <c r="L67" s="1034"/>
      <c r="M67" s="1034"/>
      <c r="N67" s="1034"/>
      <c r="O67" s="1034"/>
      <c r="P67" s="1035"/>
      <c r="Q67" s="1039"/>
      <c r="R67" s="1040"/>
      <c r="S67" s="1040"/>
      <c r="T67" s="1040"/>
      <c r="U67" s="1041"/>
      <c r="V67" s="1039"/>
      <c r="W67" s="1040"/>
      <c r="X67" s="1040"/>
      <c r="Y67" s="1040"/>
      <c r="Z67" s="1041"/>
      <c r="AA67" s="1039"/>
      <c r="AB67" s="1040"/>
      <c r="AC67" s="1040"/>
      <c r="AD67" s="1040"/>
      <c r="AE67" s="1041"/>
      <c r="AF67" s="1045"/>
      <c r="AG67" s="1046"/>
      <c r="AH67" s="1046"/>
      <c r="AI67" s="1046"/>
      <c r="AJ67" s="1047"/>
      <c r="AK67" s="1048"/>
      <c r="AL67" s="1034"/>
      <c r="AM67" s="1034"/>
      <c r="AN67" s="1034"/>
      <c r="AO67" s="1035"/>
      <c r="AP67" s="1039"/>
      <c r="AQ67" s="1040"/>
      <c r="AR67" s="1040"/>
      <c r="AS67" s="1040"/>
      <c r="AT67" s="1041"/>
      <c r="AU67" s="1039"/>
      <c r="AV67" s="1040"/>
      <c r="AW67" s="1040"/>
      <c r="AX67" s="1040"/>
      <c r="AY67" s="1041"/>
      <c r="AZ67" s="1039"/>
      <c r="BA67" s="1040"/>
      <c r="BB67" s="1040"/>
      <c r="BC67" s="1040"/>
      <c r="BD67" s="1051"/>
      <c r="BE67" s="240"/>
      <c r="BF67" s="240"/>
      <c r="BG67" s="240"/>
      <c r="BH67" s="240"/>
      <c r="BI67" s="240"/>
      <c r="BJ67" s="240"/>
      <c r="BK67" s="240"/>
      <c r="BL67" s="240"/>
      <c r="BM67" s="240"/>
      <c r="BN67" s="240"/>
      <c r="BO67" s="240"/>
      <c r="BP67" s="240"/>
      <c r="BQ67" s="237">
        <v>61</v>
      </c>
      <c r="BR67" s="242"/>
      <c r="BS67" s="980"/>
      <c r="BT67" s="981"/>
      <c r="BU67" s="981"/>
      <c r="BV67" s="981"/>
      <c r="BW67" s="981"/>
      <c r="BX67" s="981"/>
      <c r="BY67" s="981"/>
      <c r="BZ67" s="981"/>
      <c r="CA67" s="981"/>
      <c r="CB67" s="981"/>
      <c r="CC67" s="981"/>
      <c r="CD67" s="981"/>
      <c r="CE67" s="981"/>
      <c r="CF67" s="981"/>
      <c r="CG67" s="990"/>
      <c r="CH67" s="991"/>
      <c r="CI67" s="992"/>
      <c r="CJ67" s="992"/>
      <c r="CK67" s="992"/>
      <c r="CL67" s="993"/>
      <c r="CM67" s="991"/>
      <c r="CN67" s="992"/>
      <c r="CO67" s="992"/>
      <c r="CP67" s="992"/>
      <c r="CQ67" s="993"/>
      <c r="CR67" s="991"/>
      <c r="CS67" s="992"/>
      <c r="CT67" s="992"/>
      <c r="CU67" s="992"/>
      <c r="CV67" s="993"/>
      <c r="CW67" s="991"/>
      <c r="CX67" s="992"/>
      <c r="CY67" s="992"/>
      <c r="CZ67" s="992"/>
      <c r="DA67" s="993"/>
      <c r="DB67" s="991"/>
      <c r="DC67" s="992"/>
      <c r="DD67" s="992"/>
      <c r="DE67" s="992"/>
      <c r="DF67" s="993"/>
      <c r="DG67" s="991"/>
      <c r="DH67" s="992"/>
      <c r="DI67" s="992"/>
      <c r="DJ67" s="992"/>
      <c r="DK67" s="993"/>
      <c r="DL67" s="991"/>
      <c r="DM67" s="992"/>
      <c r="DN67" s="992"/>
      <c r="DO67" s="992"/>
      <c r="DP67" s="993"/>
      <c r="DQ67" s="991"/>
      <c r="DR67" s="992"/>
      <c r="DS67" s="992"/>
      <c r="DT67" s="992"/>
      <c r="DU67" s="993"/>
      <c r="DV67" s="980"/>
      <c r="DW67" s="981"/>
      <c r="DX67" s="981"/>
      <c r="DY67" s="981"/>
      <c r="DZ67" s="982"/>
      <c r="EA67" s="230"/>
    </row>
    <row r="68" spans="1:131" ht="26.25" customHeight="1" thickTop="1" x14ac:dyDescent="0.2">
      <c r="A68" s="236">
        <v>1</v>
      </c>
      <c r="B68" s="1020" t="s">
        <v>586</v>
      </c>
      <c r="C68" s="1021"/>
      <c r="D68" s="1021"/>
      <c r="E68" s="1021"/>
      <c r="F68" s="1021"/>
      <c r="G68" s="1021"/>
      <c r="H68" s="1021"/>
      <c r="I68" s="1021"/>
      <c r="J68" s="1021"/>
      <c r="K68" s="1021"/>
      <c r="L68" s="1021"/>
      <c r="M68" s="1021"/>
      <c r="N68" s="1021"/>
      <c r="O68" s="1021"/>
      <c r="P68" s="1022"/>
      <c r="Q68" s="1023">
        <v>48529</v>
      </c>
      <c r="R68" s="1017"/>
      <c r="S68" s="1017"/>
      <c r="T68" s="1017"/>
      <c r="U68" s="1017"/>
      <c r="V68" s="1017">
        <v>62132</v>
      </c>
      <c r="W68" s="1017"/>
      <c r="X68" s="1017"/>
      <c r="Y68" s="1017"/>
      <c r="Z68" s="1017"/>
      <c r="AA68" s="1017">
        <v>-13603</v>
      </c>
      <c r="AB68" s="1017"/>
      <c r="AC68" s="1017"/>
      <c r="AD68" s="1017"/>
      <c r="AE68" s="1017"/>
      <c r="AF68" s="1017">
        <v>15130</v>
      </c>
      <c r="AG68" s="1017"/>
      <c r="AH68" s="1017"/>
      <c r="AI68" s="1017"/>
      <c r="AJ68" s="1017"/>
      <c r="AK68" s="1017" t="s">
        <v>600</v>
      </c>
      <c r="AL68" s="1017"/>
      <c r="AM68" s="1017"/>
      <c r="AN68" s="1017"/>
      <c r="AO68" s="1017"/>
      <c r="AP68" s="1017" t="s">
        <v>600</v>
      </c>
      <c r="AQ68" s="1017"/>
      <c r="AR68" s="1017"/>
      <c r="AS68" s="1017"/>
      <c r="AT68" s="1017"/>
      <c r="AU68" s="1017"/>
      <c r="AV68" s="1017"/>
      <c r="AW68" s="1017"/>
      <c r="AX68" s="1017"/>
      <c r="AY68" s="1017"/>
      <c r="AZ68" s="1018"/>
      <c r="BA68" s="1018"/>
      <c r="BB68" s="1018"/>
      <c r="BC68" s="1018"/>
      <c r="BD68" s="1019"/>
      <c r="BE68" s="240"/>
      <c r="BF68" s="240"/>
      <c r="BG68" s="240"/>
      <c r="BH68" s="240"/>
      <c r="BI68" s="240"/>
      <c r="BJ68" s="240"/>
      <c r="BK68" s="240"/>
      <c r="BL68" s="240"/>
      <c r="BM68" s="240"/>
      <c r="BN68" s="240"/>
      <c r="BO68" s="240"/>
      <c r="BP68" s="240"/>
      <c r="BQ68" s="237">
        <v>62</v>
      </c>
      <c r="BR68" s="242"/>
      <c r="BS68" s="980"/>
      <c r="BT68" s="981"/>
      <c r="BU68" s="981"/>
      <c r="BV68" s="981"/>
      <c r="BW68" s="981"/>
      <c r="BX68" s="981"/>
      <c r="BY68" s="981"/>
      <c r="BZ68" s="981"/>
      <c r="CA68" s="981"/>
      <c r="CB68" s="981"/>
      <c r="CC68" s="981"/>
      <c r="CD68" s="981"/>
      <c r="CE68" s="981"/>
      <c r="CF68" s="981"/>
      <c r="CG68" s="990"/>
      <c r="CH68" s="991"/>
      <c r="CI68" s="992"/>
      <c r="CJ68" s="992"/>
      <c r="CK68" s="992"/>
      <c r="CL68" s="993"/>
      <c r="CM68" s="991"/>
      <c r="CN68" s="992"/>
      <c r="CO68" s="992"/>
      <c r="CP68" s="992"/>
      <c r="CQ68" s="993"/>
      <c r="CR68" s="991"/>
      <c r="CS68" s="992"/>
      <c r="CT68" s="992"/>
      <c r="CU68" s="992"/>
      <c r="CV68" s="993"/>
      <c r="CW68" s="991"/>
      <c r="CX68" s="992"/>
      <c r="CY68" s="992"/>
      <c r="CZ68" s="992"/>
      <c r="DA68" s="993"/>
      <c r="DB68" s="991"/>
      <c r="DC68" s="992"/>
      <c r="DD68" s="992"/>
      <c r="DE68" s="992"/>
      <c r="DF68" s="993"/>
      <c r="DG68" s="991"/>
      <c r="DH68" s="992"/>
      <c r="DI68" s="992"/>
      <c r="DJ68" s="992"/>
      <c r="DK68" s="993"/>
      <c r="DL68" s="991"/>
      <c r="DM68" s="992"/>
      <c r="DN68" s="992"/>
      <c r="DO68" s="992"/>
      <c r="DP68" s="993"/>
      <c r="DQ68" s="991"/>
      <c r="DR68" s="992"/>
      <c r="DS68" s="992"/>
      <c r="DT68" s="992"/>
      <c r="DU68" s="993"/>
      <c r="DV68" s="980"/>
      <c r="DW68" s="981"/>
      <c r="DX68" s="981"/>
      <c r="DY68" s="981"/>
      <c r="DZ68" s="982"/>
      <c r="EA68" s="230"/>
    </row>
    <row r="69" spans="1:131" ht="26.25" customHeight="1" x14ac:dyDescent="0.2">
      <c r="A69" s="237">
        <v>2</v>
      </c>
      <c r="B69" s="1009" t="s">
        <v>587</v>
      </c>
      <c r="C69" s="1010"/>
      <c r="D69" s="1010"/>
      <c r="E69" s="1010"/>
      <c r="F69" s="1010"/>
      <c r="G69" s="1010"/>
      <c r="H69" s="1010"/>
      <c r="I69" s="1010"/>
      <c r="J69" s="1010"/>
      <c r="K69" s="1010"/>
      <c r="L69" s="1010"/>
      <c r="M69" s="1010"/>
      <c r="N69" s="1010"/>
      <c r="O69" s="1010"/>
      <c r="P69" s="1011"/>
      <c r="Q69" s="1012">
        <v>4957</v>
      </c>
      <c r="R69" s="1006"/>
      <c r="S69" s="1006"/>
      <c r="T69" s="1006"/>
      <c r="U69" s="1006"/>
      <c r="V69" s="1006">
        <v>4411</v>
      </c>
      <c r="W69" s="1006"/>
      <c r="X69" s="1006"/>
      <c r="Y69" s="1006"/>
      <c r="Z69" s="1006"/>
      <c r="AA69" s="1006">
        <v>546</v>
      </c>
      <c r="AB69" s="1006"/>
      <c r="AC69" s="1006"/>
      <c r="AD69" s="1006"/>
      <c r="AE69" s="1006"/>
      <c r="AF69" s="1006">
        <v>546</v>
      </c>
      <c r="AG69" s="1006"/>
      <c r="AH69" s="1006"/>
      <c r="AI69" s="1006"/>
      <c r="AJ69" s="1006"/>
      <c r="AK69" s="1006">
        <v>543</v>
      </c>
      <c r="AL69" s="1006"/>
      <c r="AM69" s="1006"/>
      <c r="AN69" s="1006"/>
      <c r="AO69" s="1006"/>
      <c r="AP69" s="1006" t="s">
        <v>585</v>
      </c>
      <c r="AQ69" s="1006"/>
      <c r="AR69" s="1006"/>
      <c r="AS69" s="1006"/>
      <c r="AT69" s="1006"/>
      <c r="AU69" s="1006" t="s">
        <v>585</v>
      </c>
      <c r="AV69" s="1006"/>
      <c r="AW69" s="1006"/>
      <c r="AX69" s="1006"/>
      <c r="AY69" s="1006"/>
      <c r="AZ69" s="1007"/>
      <c r="BA69" s="1007"/>
      <c r="BB69" s="1007"/>
      <c r="BC69" s="1007"/>
      <c r="BD69" s="1008"/>
      <c r="BE69" s="240"/>
      <c r="BF69" s="240"/>
      <c r="BG69" s="240"/>
      <c r="BH69" s="240"/>
      <c r="BI69" s="240"/>
      <c r="BJ69" s="240"/>
      <c r="BK69" s="240"/>
      <c r="BL69" s="240"/>
      <c r="BM69" s="240"/>
      <c r="BN69" s="240"/>
      <c r="BO69" s="240"/>
      <c r="BP69" s="240"/>
      <c r="BQ69" s="237">
        <v>63</v>
      </c>
      <c r="BR69" s="242"/>
      <c r="BS69" s="980"/>
      <c r="BT69" s="981"/>
      <c r="BU69" s="981"/>
      <c r="BV69" s="981"/>
      <c r="BW69" s="981"/>
      <c r="BX69" s="981"/>
      <c r="BY69" s="981"/>
      <c r="BZ69" s="981"/>
      <c r="CA69" s="981"/>
      <c r="CB69" s="981"/>
      <c r="CC69" s="981"/>
      <c r="CD69" s="981"/>
      <c r="CE69" s="981"/>
      <c r="CF69" s="981"/>
      <c r="CG69" s="990"/>
      <c r="CH69" s="991"/>
      <c r="CI69" s="992"/>
      <c r="CJ69" s="992"/>
      <c r="CK69" s="992"/>
      <c r="CL69" s="993"/>
      <c r="CM69" s="991"/>
      <c r="CN69" s="992"/>
      <c r="CO69" s="992"/>
      <c r="CP69" s="992"/>
      <c r="CQ69" s="993"/>
      <c r="CR69" s="991"/>
      <c r="CS69" s="992"/>
      <c r="CT69" s="992"/>
      <c r="CU69" s="992"/>
      <c r="CV69" s="993"/>
      <c r="CW69" s="991"/>
      <c r="CX69" s="992"/>
      <c r="CY69" s="992"/>
      <c r="CZ69" s="992"/>
      <c r="DA69" s="993"/>
      <c r="DB69" s="991"/>
      <c r="DC69" s="992"/>
      <c r="DD69" s="992"/>
      <c r="DE69" s="992"/>
      <c r="DF69" s="993"/>
      <c r="DG69" s="991"/>
      <c r="DH69" s="992"/>
      <c r="DI69" s="992"/>
      <c r="DJ69" s="992"/>
      <c r="DK69" s="993"/>
      <c r="DL69" s="991"/>
      <c r="DM69" s="992"/>
      <c r="DN69" s="992"/>
      <c r="DO69" s="992"/>
      <c r="DP69" s="993"/>
      <c r="DQ69" s="991"/>
      <c r="DR69" s="992"/>
      <c r="DS69" s="992"/>
      <c r="DT69" s="992"/>
      <c r="DU69" s="993"/>
      <c r="DV69" s="980"/>
      <c r="DW69" s="981"/>
      <c r="DX69" s="981"/>
      <c r="DY69" s="981"/>
      <c r="DZ69" s="982"/>
      <c r="EA69" s="230"/>
    </row>
    <row r="70" spans="1:131" ht="26.25" customHeight="1" x14ac:dyDescent="0.2">
      <c r="A70" s="237">
        <v>3</v>
      </c>
      <c r="B70" s="1009" t="s">
        <v>588</v>
      </c>
      <c r="C70" s="1010"/>
      <c r="D70" s="1010"/>
      <c r="E70" s="1010"/>
      <c r="F70" s="1010"/>
      <c r="G70" s="1010"/>
      <c r="H70" s="1010"/>
      <c r="I70" s="1010"/>
      <c r="J70" s="1010"/>
      <c r="K70" s="1010"/>
      <c r="L70" s="1010"/>
      <c r="M70" s="1010"/>
      <c r="N70" s="1010"/>
      <c r="O70" s="1010"/>
      <c r="P70" s="1011"/>
      <c r="Q70" s="1012">
        <v>1038597</v>
      </c>
      <c r="R70" s="1006"/>
      <c r="S70" s="1006"/>
      <c r="T70" s="1006"/>
      <c r="U70" s="1006"/>
      <c r="V70" s="1006">
        <v>1027785</v>
      </c>
      <c r="W70" s="1006"/>
      <c r="X70" s="1006"/>
      <c r="Y70" s="1006"/>
      <c r="Z70" s="1006"/>
      <c r="AA70" s="1006">
        <v>10811</v>
      </c>
      <c r="AB70" s="1006"/>
      <c r="AC70" s="1006"/>
      <c r="AD70" s="1006"/>
      <c r="AE70" s="1006"/>
      <c r="AF70" s="1006">
        <v>10811</v>
      </c>
      <c r="AG70" s="1006"/>
      <c r="AH70" s="1006"/>
      <c r="AI70" s="1006"/>
      <c r="AJ70" s="1006"/>
      <c r="AK70" s="1006">
        <v>7967</v>
      </c>
      <c r="AL70" s="1006"/>
      <c r="AM70" s="1006"/>
      <c r="AN70" s="1006"/>
      <c r="AO70" s="1006"/>
      <c r="AP70" s="1006" t="s">
        <v>585</v>
      </c>
      <c r="AQ70" s="1006"/>
      <c r="AR70" s="1006"/>
      <c r="AS70" s="1006"/>
      <c r="AT70" s="1006"/>
      <c r="AU70" s="1006" t="s">
        <v>585</v>
      </c>
      <c r="AV70" s="1006"/>
      <c r="AW70" s="1006"/>
      <c r="AX70" s="1006"/>
      <c r="AY70" s="1006"/>
      <c r="AZ70" s="1007"/>
      <c r="BA70" s="1007"/>
      <c r="BB70" s="1007"/>
      <c r="BC70" s="1007"/>
      <c r="BD70" s="1008"/>
      <c r="BE70" s="240"/>
      <c r="BF70" s="240"/>
      <c r="BG70" s="240"/>
      <c r="BH70" s="240"/>
      <c r="BI70" s="240"/>
      <c r="BJ70" s="240"/>
      <c r="BK70" s="240"/>
      <c r="BL70" s="240"/>
      <c r="BM70" s="240"/>
      <c r="BN70" s="240"/>
      <c r="BO70" s="240"/>
      <c r="BP70" s="240"/>
      <c r="BQ70" s="237">
        <v>64</v>
      </c>
      <c r="BR70" s="242"/>
      <c r="BS70" s="980"/>
      <c r="BT70" s="981"/>
      <c r="BU70" s="981"/>
      <c r="BV70" s="981"/>
      <c r="BW70" s="981"/>
      <c r="BX70" s="981"/>
      <c r="BY70" s="981"/>
      <c r="BZ70" s="981"/>
      <c r="CA70" s="981"/>
      <c r="CB70" s="981"/>
      <c r="CC70" s="981"/>
      <c r="CD70" s="981"/>
      <c r="CE70" s="981"/>
      <c r="CF70" s="981"/>
      <c r="CG70" s="990"/>
      <c r="CH70" s="991"/>
      <c r="CI70" s="992"/>
      <c r="CJ70" s="992"/>
      <c r="CK70" s="992"/>
      <c r="CL70" s="993"/>
      <c r="CM70" s="991"/>
      <c r="CN70" s="992"/>
      <c r="CO70" s="992"/>
      <c r="CP70" s="992"/>
      <c r="CQ70" s="993"/>
      <c r="CR70" s="991"/>
      <c r="CS70" s="992"/>
      <c r="CT70" s="992"/>
      <c r="CU70" s="992"/>
      <c r="CV70" s="993"/>
      <c r="CW70" s="991"/>
      <c r="CX70" s="992"/>
      <c r="CY70" s="992"/>
      <c r="CZ70" s="992"/>
      <c r="DA70" s="993"/>
      <c r="DB70" s="991"/>
      <c r="DC70" s="992"/>
      <c r="DD70" s="992"/>
      <c r="DE70" s="992"/>
      <c r="DF70" s="993"/>
      <c r="DG70" s="991"/>
      <c r="DH70" s="992"/>
      <c r="DI70" s="992"/>
      <c r="DJ70" s="992"/>
      <c r="DK70" s="993"/>
      <c r="DL70" s="991"/>
      <c r="DM70" s="992"/>
      <c r="DN70" s="992"/>
      <c r="DO70" s="992"/>
      <c r="DP70" s="993"/>
      <c r="DQ70" s="991"/>
      <c r="DR70" s="992"/>
      <c r="DS70" s="992"/>
      <c r="DT70" s="992"/>
      <c r="DU70" s="993"/>
      <c r="DV70" s="980"/>
      <c r="DW70" s="981"/>
      <c r="DX70" s="981"/>
      <c r="DY70" s="981"/>
      <c r="DZ70" s="982"/>
      <c r="EA70" s="230"/>
    </row>
    <row r="71" spans="1:131" ht="26.25" customHeight="1" x14ac:dyDescent="0.2">
      <c r="A71" s="237">
        <v>4</v>
      </c>
      <c r="B71" s="1009"/>
      <c r="C71" s="1010"/>
      <c r="D71" s="1010"/>
      <c r="E71" s="1010"/>
      <c r="F71" s="1010"/>
      <c r="G71" s="1010"/>
      <c r="H71" s="1010"/>
      <c r="I71" s="1010"/>
      <c r="J71" s="1010"/>
      <c r="K71" s="1010"/>
      <c r="L71" s="1010"/>
      <c r="M71" s="1010"/>
      <c r="N71" s="1010"/>
      <c r="O71" s="1010"/>
      <c r="P71" s="1011"/>
      <c r="Q71" s="1012"/>
      <c r="R71" s="1006"/>
      <c r="S71" s="1006"/>
      <c r="T71" s="1006"/>
      <c r="U71" s="1006"/>
      <c r="V71" s="1006"/>
      <c r="W71" s="1006"/>
      <c r="X71" s="1006"/>
      <c r="Y71" s="1006"/>
      <c r="Z71" s="1006"/>
      <c r="AA71" s="1006"/>
      <c r="AB71" s="1006"/>
      <c r="AC71" s="1006"/>
      <c r="AD71" s="1006"/>
      <c r="AE71" s="1006"/>
      <c r="AF71" s="1006"/>
      <c r="AG71" s="1006"/>
      <c r="AH71" s="1006"/>
      <c r="AI71" s="1006"/>
      <c r="AJ71" s="1006"/>
      <c r="AK71" s="1006"/>
      <c r="AL71" s="1006"/>
      <c r="AM71" s="1006"/>
      <c r="AN71" s="1006"/>
      <c r="AO71" s="1006"/>
      <c r="AP71" s="1006"/>
      <c r="AQ71" s="1006"/>
      <c r="AR71" s="1006"/>
      <c r="AS71" s="1006"/>
      <c r="AT71" s="1006"/>
      <c r="AU71" s="1006"/>
      <c r="AV71" s="1006"/>
      <c r="AW71" s="1006"/>
      <c r="AX71" s="1006"/>
      <c r="AY71" s="1006"/>
      <c r="AZ71" s="1007"/>
      <c r="BA71" s="1007"/>
      <c r="BB71" s="1007"/>
      <c r="BC71" s="1007"/>
      <c r="BD71" s="1008"/>
      <c r="BE71" s="240"/>
      <c r="BF71" s="240"/>
      <c r="BG71" s="240"/>
      <c r="BH71" s="240"/>
      <c r="BI71" s="240"/>
      <c r="BJ71" s="240"/>
      <c r="BK71" s="240"/>
      <c r="BL71" s="240"/>
      <c r="BM71" s="240"/>
      <c r="BN71" s="240"/>
      <c r="BO71" s="240"/>
      <c r="BP71" s="240"/>
      <c r="BQ71" s="237">
        <v>65</v>
      </c>
      <c r="BR71" s="242"/>
      <c r="BS71" s="980"/>
      <c r="BT71" s="981"/>
      <c r="BU71" s="981"/>
      <c r="BV71" s="981"/>
      <c r="BW71" s="981"/>
      <c r="BX71" s="981"/>
      <c r="BY71" s="981"/>
      <c r="BZ71" s="981"/>
      <c r="CA71" s="981"/>
      <c r="CB71" s="981"/>
      <c r="CC71" s="981"/>
      <c r="CD71" s="981"/>
      <c r="CE71" s="981"/>
      <c r="CF71" s="981"/>
      <c r="CG71" s="990"/>
      <c r="CH71" s="991"/>
      <c r="CI71" s="992"/>
      <c r="CJ71" s="992"/>
      <c r="CK71" s="992"/>
      <c r="CL71" s="993"/>
      <c r="CM71" s="991"/>
      <c r="CN71" s="992"/>
      <c r="CO71" s="992"/>
      <c r="CP71" s="992"/>
      <c r="CQ71" s="993"/>
      <c r="CR71" s="991"/>
      <c r="CS71" s="992"/>
      <c r="CT71" s="992"/>
      <c r="CU71" s="992"/>
      <c r="CV71" s="993"/>
      <c r="CW71" s="991"/>
      <c r="CX71" s="992"/>
      <c r="CY71" s="992"/>
      <c r="CZ71" s="992"/>
      <c r="DA71" s="993"/>
      <c r="DB71" s="991"/>
      <c r="DC71" s="992"/>
      <c r="DD71" s="992"/>
      <c r="DE71" s="992"/>
      <c r="DF71" s="993"/>
      <c r="DG71" s="991"/>
      <c r="DH71" s="992"/>
      <c r="DI71" s="992"/>
      <c r="DJ71" s="992"/>
      <c r="DK71" s="993"/>
      <c r="DL71" s="991"/>
      <c r="DM71" s="992"/>
      <c r="DN71" s="992"/>
      <c r="DO71" s="992"/>
      <c r="DP71" s="993"/>
      <c r="DQ71" s="991"/>
      <c r="DR71" s="992"/>
      <c r="DS71" s="992"/>
      <c r="DT71" s="992"/>
      <c r="DU71" s="993"/>
      <c r="DV71" s="980"/>
      <c r="DW71" s="981"/>
      <c r="DX71" s="981"/>
      <c r="DY71" s="981"/>
      <c r="DZ71" s="982"/>
      <c r="EA71" s="230"/>
    </row>
    <row r="72" spans="1:131" ht="26.25" customHeight="1" x14ac:dyDescent="0.2">
      <c r="A72" s="237">
        <v>5</v>
      </c>
      <c r="B72" s="1009"/>
      <c r="C72" s="1010"/>
      <c r="D72" s="1010"/>
      <c r="E72" s="1010"/>
      <c r="F72" s="1010"/>
      <c r="G72" s="1010"/>
      <c r="H72" s="1010"/>
      <c r="I72" s="1010"/>
      <c r="J72" s="1010"/>
      <c r="K72" s="1010"/>
      <c r="L72" s="1010"/>
      <c r="M72" s="1010"/>
      <c r="N72" s="1010"/>
      <c r="O72" s="1010"/>
      <c r="P72" s="1011"/>
      <c r="Q72" s="1012"/>
      <c r="R72" s="1006"/>
      <c r="S72" s="1006"/>
      <c r="T72" s="1006"/>
      <c r="U72" s="1006"/>
      <c r="V72" s="1006"/>
      <c r="W72" s="1006"/>
      <c r="X72" s="1006"/>
      <c r="Y72" s="1006"/>
      <c r="Z72" s="1006"/>
      <c r="AA72" s="1006"/>
      <c r="AB72" s="1006"/>
      <c r="AC72" s="1006"/>
      <c r="AD72" s="1006"/>
      <c r="AE72" s="1006"/>
      <c r="AF72" s="1006"/>
      <c r="AG72" s="1006"/>
      <c r="AH72" s="1006"/>
      <c r="AI72" s="1006"/>
      <c r="AJ72" s="1006"/>
      <c r="AK72" s="1006"/>
      <c r="AL72" s="1006"/>
      <c r="AM72" s="1006"/>
      <c r="AN72" s="1006"/>
      <c r="AO72" s="1006"/>
      <c r="AP72" s="1006"/>
      <c r="AQ72" s="1006"/>
      <c r="AR72" s="1006"/>
      <c r="AS72" s="1006"/>
      <c r="AT72" s="1006"/>
      <c r="AU72" s="1006"/>
      <c r="AV72" s="1006"/>
      <c r="AW72" s="1006"/>
      <c r="AX72" s="1006"/>
      <c r="AY72" s="1006"/>
      <c r="AZ72" s="1007"/>
      <c r="BA72" s="1007"/>
      <c r="BB72" s="1007"/>
      <c r="BC72" s="1007"/>
      <c r="BD72" s="1008"/>
      <c r="BE72" s="240"/>
      <c r="BF72" s="240"/>
      <c r="BG72" s="240"/>
      <c r="BH72" s="240"/>
      <c r="BI72" s="240"/>
      <c r="BJ72" s="240"/>
      <c r="BK72" s="240"/>
      <c r="BL72" s="240"/>
      <c r="BM72" s="240"/>
      <c r="BN72" s="240"/>
      <c r="BO72" s="240"/>
      <c r="BP72" s="240"/>
      <c r="BQ72" s="237">
        <v>66</v>
      </c>
      <c r="BR72" s="242"/>
      <c r="BS72" s="980"/>
      <c r="BT72" s="981"/>
      <c r="BU72" s="981"/>
      <c r="BV72" s="981"/>
      <c r="BW72" s="981"/>
      <c r="BX72" s="981"/>
      <c r="BY72" s="981"/>
      <c r="BZ72" s="981"/>
      <c r="CA72" s="981"/>
      <c r="CB72" s="981"/>
      <c r="CC72" s="981"/>
      <c r="CD72" s="981"/>
      <c r="CE72" s="981"/>
      <c r="CF72" s="981"/>
      <c r="CG72" s="990"/>
      <c r="CH72" s="991"/>
      <c r="CI72" s="992"/>
      <c r="CJ72" s="992"/>
      <c r="CK72" s="992"/>
      <c r="CL72" s="993"/>
      <c r="CM72" s="991"/>
      <c r="CN72" s="992"/>
      <c r="CO72" s="992"/>
      <c r="CP72" s="992"/>
      <c r="CQ72" s="993"/>
      <c r="CR72" s="991"/>
      <c r="CS72" s="992"/>
      <c r="CT72" s="992"/>
      <c r="CU72" s="992"/>
      <c r="CV72" s="993"/>
      <c r="CW72" s="991"/>
      <c r="CX72" s="992"/>
      <c r="CY72" s="992"/>
      <c r="CZ72" s="992"/>
      <c r="DA72" s="993"/>
      <c r="DB72" s="991"/>
      <c r="DC72" s="992"/>
      <c r="DD72" s="992"/>
      <c r="DE72" s="992"/>
      <c r="DF72" s="993"/>
      <c r="DG72" s="991"/>
      <c r="DH72" s="992"/>
      <c r="DI72" s="992"/>
      <c r="DJ72" s="992"/>
      <c r="DK72" s="993"/>
      <c r="DL72" s="991"/>
      <c r="DM72" s="992"/>
      <c r="DN72" s="992"/>
      <c r="DO72" s="992"/>
      <c r="DP72" s="993"/>
      <c r="DQ72" s="991"/>
      <c r="DR72" s="992"/>
      <c r="DS72" s="992"/>
      <c r="DT72" s="992"/>
      <c r="DU72" s="993"/>
      <c r="DV72" s="980"/>
      <c r="DW72" s="981"/>
      <c r="DX72" s="981"/>
      <c r="DY72" s="981"/>
      <c r="DZ72" s="982"/>
      <c r="EA72" s="230"/>
    </row>
    <row r="73" spans="1:131" ht="26.25" customHeight="1" x14ac:dyDescent="0.2">
      <c r="A73" s="237">
        <v>6</v>
      </c>
      <c r="B73" s="1009"/>
      <c r="C73" s="1010"/>
      <c r="D73" s="1010"/>
      <c r="E73" s="1010"/>
      <c r="F73" s="1010"/>
      <c r="G73" s="1010"/>
      <c r="H73" s="1010"/>
      <c r="I73" s="1010"/>
      <c r="J73" s="1010"/>
      <c r="K73" s="1010"/>
      <c r="L73" s="1010"/>
      <c r="M73" s="1010"/>
      <c r="N73" s="1010"/>
      <c r="O73" s="1010"/>
      <c r="P73" s="1011"/>
      <c r="Q73" s="1012"/>
      <c r="R73" s="1006"/>
      <c r="S73" s="1006"/>
      <c r="T73" s="1006"/>
      <c r="U73" s="1006"/>
      <c r="V73" s="1006"/>
      <c r="W73" s="1006"/>
      <c r="X73" s="1006"/>
      <c r="Y73" s="1006"/>
      <c r="Z73" s="1006"/>
      <c r="AA73" s="1006"/>
      <c r="AB73" s="1006"/>
      <c r="AC73" s="1006"/>
      <c r="AD73" s="1006"/>
      <c r="AE73" s="1006"/>
      <c r="AF73" s="1006"/>
      <c r="AG73" s="1006"/>
      <c r="AH73" s="1006"/>
      <c r="AI73" s="1006"/>
      <c r="AJ73" s="1006"/>
      <c r="AK73" s="1006"/>
      <c r="AL73" s="1006"/>
      <c r="AM73" s="1006"/>
      <c r="AN73" s="1006"/>
      <c r="AO73" s="1006"/>
      <c r="AP73" s="1006"/>
      <c r="AQ73" s="1006"/>
      <c r="AR73" s="1006"/>
      <c r="AS73" s="1006"/>
      <c r="AT73" s="1006"/>
      <c r="AU73" s="1006"/>
      <c r="AV73" s="1006"/>
      <c r="AW73" s="1006"/>
      <c r="AX73" s="1006"/>
      <c r="AY73" s="1006"/>
      <c r="AZ73" s="1007"/>
      <c r="BA73" s="1007"/>
      <c r="BB73" s="1007"/>
      <c r="BC73" s="1007"/>
      <c r="BD73" s="1008"/>
      <c r="BE73" s="240"/>
      <c r="BF73" s="240"/>
      <c r="BG73" s="240"/>
      <c r="BH73" s="240"/>
      <c r="BI73" s="240"/>
      <c r="BJ73" s="240"/>
      <c r="BK73" s="240"/>
      <c r="BL73" s="240"/>
      <c r="BM73" s="240"/>
      <c r="BN73" s="240"/>
      <c r="BO73" s="240"/>
      <c r="BP73" s="240"/>
      <c r="BQ73" s="237">
        <v>67</v>
      </c>
      <c r="BR73" s="242"/>
      <c r="BS73" s="980"/>
      <c r="BT73" s="981"/>
      <c r="BU73" s="981"/>
      <c r="BV73" s="981"/>
      <c r="BW73" s="981"/>
      <c r="BX73" s="981"/>
      <c r="BY73" s="981"/>
      <c r="BZ73" s="981"/>
      <c r="CA73" s="981"/>
      <c r="CB73" s="981"/>
      <c r="CC73" s="981"/>
      <c r="CD73" s="981"/>
      <c r="CE73" s="981"/>
      <c r="CF73" s="981"/>
      <c r="CG73" s="990"/>
      <c r="CH73" s="991"/>
      <c r="CI73" s="992"/>
      <c r="CJ73" s="992"/>
      <c r="CK73" s="992"/>
      <c r="CL73" s="993"/>
      <c r="CM73" s="991"/>
      <c r="CN73" s="992"/>
      <c r="CO73" s="992"/>
      <c r="CP73" s="992"/>
      <c r="CQ73" s="993"/>
      <c r="CR73" s="991"/>
      <c r="CS73" s="992"/>
      <c r="CT73" s="992"/>
      <c r="CU73" s="992"/>
      <c r="CV73" s="993"/>
      <c r="CW73" s="991"/>
      <c r="CX73" s="992"/>
      <c r="CY73" s="992"/>
      <c r="CZ73" s="992"/>
      <c r="DA73" s="993"/>
      <c r="DB73" s="991"/>
      <c r="DC73" s="992"/>
      <c r="DD73" s="992"/>
      <c r="DE73" s="992"/>
      <c r="DF73" s="993"/>
      <c r="DG73" s="991"/>
      <c r="DH73" s="992"/>
      <c r="DI73" s="992"/>
      <c r="DJ73" s="992"/>
      <c r="DK73" s="993"/>
      <c r="DL73" s="991"/>
      <c r="DM73" s="992"/>
      <c r="DN73" s="992"/>
      <c r="DO73" s="992"/>
      <c r="DP73" s="993"/>
      <c r="DQ73" s="991"/>
      <c r="DR73" s="992"/>
      <c r="DS73" s="992"/>
      <c r="DT73" s="992"/>
      <c r="DU73" s="993"/>
      <c r="DV73" s="980"/>
      <c r="DW73" s="981"/>
      <c r="DX73" s="981"/>
      <c r="DY73" s="981"/>
      <c r="DZ73" s="982"/>
      <c r="EA73" s="230"/>
    </row>
    <row r="74" spans="1:131" ht="26.25" customHeight="1" x14ac:dyDescent="0.2">
      <c r="A74" s="237">
        <v>7</v>
      </c>
      <c r="B74" s="1009"/>
      <c r="C74" s="1010"/>
      <c r="D74" s="1010"/>
      <c r="E74" s="1010"/>
      <c r="F74" s="1010"/>
      <c r="G74" s="1010"/>
      <c r="H74" s="1010"/>
      <c r="I74" s="1010"/>
      <c r="J74" s="1010"/>
      <c r="K74" s="1010"/>
      <c r="L74" s="1010"/>
      <c r="M74" s="1010"/>
      <c r="N74" s="1010"/>
      <c r="O74" s="1010"/>
      <c r="P74" s="1011"/>
      <c r="Q74" s="1012"/>
      <c r="R74" s="1006"/>
      <c r="S74" s="1006"/>
      <c r="T74" s="1006"/>
      <c r="U74" s="1006"/>
      <c r="V74" s="1006"/>
      <c r="W74" s="1006"/>
      <c r="X74" s="1006"/>
      <c r="Y74" s="1006"/>
      <c r="Z74" s="1006"/>
      <c r="AA74" s="1006"/>
      <c r="AB74" s="1006"/>
      <c r="AC74" s="1006"/>
      <c r="AD74" s="1006"/>
      <c r="AE74" s="1006"/>
      <c r="AF74" s="1006"/>
      <c r="AG74" s="1006"/>
      <c r="AH74" s="1006"/>
      <c r="AI74" s="1006"/>
      <c r="AJ74" s="1006"/>
      <c r="AK74" s="1006"/>
      <c r="AL74" s="1006"/>
      <c r="AM74" s="1006"/>
      <c r="AN74" s="1006"/>
      <c r="AO74" s="1006"/>
      <c r="AP74" s="1006"/>
      <c r="AQ74" s="1006"/>
      <c r="AR74" s="1006"/>
      <c r="AS74" s="1006"/>
      <c r="AT74" s="1006"/>
      <c r="AU74" s="1006"/>
      <c r="AV74" s="1006"/>
      <c r="AW74" s="1006"/>
      <c r="AX74" s="1006"/>
      <c r="AY74" s="1006"/>
      <c r="AZ74" s="1007"/>
      <c r="BA74" s="1007"/>
      <c r="BB74" s="1007"/>
      <c r="BC74" s="1007"/>
      <c r="BD74" s="1008"/>
      <c r="BE74" s="240"/>
      <c r="BF74" s="240"/>
      <c r="BG74" s="240"/>
      <c r="BH74" s="240"/>
      <c r="BI74" s="240"/>
      <c r="BJ74" s="240"/>
      <c r="BK74" s="240"/>
      <c r="BL74" s="240"/>
      <c r="BM74" s="240"/>
      <c r="BN74" s="240"/>
      <c r="BO74" s="240"/>
      <c r="BP74" s="240"/>
      <c r="BQ74" s="237">
        <v>68</v>
      </c>
      <c r="BR74" s="242"/>
      <c r="BS74" s="980"/>
      <c r="BT74" s="981"/>
      <c r="BU74" s="981"/>
      <c r="BV74" s="981"/>
      <c r="BW74" s="981"/>
      <c r="BX74" s="981"/>
      <c r="BY74" s="981"/>
      <c r="BZ74" s="981"/>
      <c r="CA74" s="981"/>
      <c r="CB74" s="981"/>
      <c r="CC74" s="981"/>
      <c r="CD74" s="981"/>
      <c r="CE74" s="981"/>
      <c r="CF74" s="981"/>
      <c r="CG74" s="990"/>
      <c r="CH74" s="991"/>
      <c r="CI74" s="992"/>
      <c r="CJ74" s="992"/>
      <c r="CK74" s="992"/>
      <c r="CL74" s="993"/>
      <c r="CM74" s="991"/>
      <c r="CN74" s="992"/>
      <c r="CO74" s="992"/>
      <c r="CP74" s="992"/>
      <c r="CQ74" s="993"/>
      <c r="CR74" s="991"/>
      <c r="CS74" s="992"/>
      <c r="CT74" s="992"/>
      <c r="CU74" s="992"/>
      <c r="CV74" s="993"/>
      <c r="CW74" s="991"/>
      <c r="CX74" s="992"/>
      <c r="CY74" s="992"/>
      <c r="CZ74" s="992"/>
      <c r="DA74" s="993"/>
      <c r="DB74" s="991"/>
      <c r="DC74" s="992"/>
      <c r="DD74" s="992"/>
      <c r="DE74" s="992"/>
      <c r="DF74" s="993"/>
      <c r="DG74" s="991"/>
      <c r="DH74" s="992"/>
      <c r="DI74" s="992"/>
      <c r="DJ74" s="992"/>
      <c r="DK74" s="993"/>
      <c r="DL74" s="991"/>
      <c r="DM74" s="992"/>
      <c r="DN74" s="992"/>
      <c r="DO74" s="992"/>
      <c r="DP74" s="993"/>
      <c r="DQ74" s="991"/>
      <c r="DR74" s="992"/>
      <c r="DS74" s="992"/>
      <c r="DT74" s="992"/>
      <c r="DU74" s="993"/>
      <c r="DV74" s="980"/>
      <c r="DW74" s="981"/>
      <c r="DX74" s="981"/>
      <c r="DY74" s="981"/>
      <c r="DZ74" s="982"/>
      <c r="EA74" s="230"/>
    </row>
    <row r="75" spans="1:131" ht="26.25" customHeight="1" x14ac:dyDescent="0.2">
      <c r="A75" s="237">
        <v>8</v>
      </c>
      <c r="B75" s="1009"/>
      <c r="C75" s="1010"/>
      <c r="D75" s="1010"/>
      <c r="E75" s="1010"/>
      <c r="F75" s="1010"/>
      <c r="G75" s="1010"/>
      <c r="H75" s="1010"/>
      <c r="I75" s="1010"/>
      <c r="J75" s="1010"/>
      <c r="K75" s="1010"/>
      <c r="L75" s="1010"/>
      <c r="M75" s="1010"/>
      <c r="N75" s="1010"/>
      <c r="O75" s="1010"/>
      <c r="P75" s="1011"/>
      <c r="Q75" s="1013"/>
      <c r="R75" s="1014"/>
      <c r="S75" s="1014"/>
      <c r="T75" s="1014"/>
      <c r="U75" s="1015"/>
      <c r="V75" s="1016"/>
      <c r="W75" s="1014"/>
      <c r="X75" s="1014"/>
      <c r="Y75" s="1014"/>
      <c r="Z75" s="1015"/>
      <c r="AA75" s="1016"/>
      <c r="AB75" s="1014"/>
      <c r="AC75" s="1014"/>
      <c r="AD75" s="1014"/>
      <c r="AE75" s="1015"/>
      <c r="AF75" s="1016"/>
      <c r="AG75" s="1014"/>
      <c r="AH75" s="1014"/>
      <c r="AI75" s="1014"/>
      <c r="AJ75" s="1015"/>
      <c r="AK75" s="1016"/>
      <c r="AL75" s="1014"/>
      <c r="AM75" s="1014"/>
      <c r="AN75" s="1014"/>
      <c r="AO75" s="1015"/>
      <c r="AP75" s="1016"/>
      <c r="AQ75" s="1014"/>
      <c r="AR75" s="1014"/>
      <c r="AS75" s="1014"/>
      <c r="AT75" s="1015"/>
      <c r="AU75" s="1016"/>
      <c r="AV75" s="1014"/>
      <c r="AW75" s="1014"/>
      <c r="AX75" s="1014"/>
      <c r="AY75" s="1015"/>
      <c r="AZ75" s="1007"/>
      <c r="BA75" s="1007"/>
      <c r="BB75" s="1007"/>
      <c r="BC75" s="1007"/>
      <c r="BD75" s="1008"/>
      <c r="BE75" s="240"/>
      <c r="BF75" s="240"/>
      <c r="BG75" s="240"/>
      <c r="BH75" s="240"/>
      <c r="BI75" s="240"/>
      <c r="BJ75" s="240"/>
      <c r="BK75" s="240"/>
      <c r="BL75" s="240"/>
      <c r="BM75" s="240"/>
      <c r="BN75" s="240"/>
      <c r="BO75" s="240"/>
      <c r="BP75" s="240"/>
      <c r="BQ75" s="237">
        <v>69</v>
      </c>
      <c r="BR75" s="242"/>
      <c r="BS75" s="980"/>
      <c r="BT75" s="981"/>
      <c r="BU75" s="981"/>
      <c r="BV75" s="981"/>
      <c r="BW75" s="981"/>
      <c r="BX75" s="981"/>
      <c r="BY75" s="981"/>
      <c r="BZ75" s="981"/>
      <c r="CA75" s="981"/>
      <c r="CB75" s="981"/>
      <c r="CC75" s="981"/>
      <c r="CD75" s="981"/>
      <c r="CE75" s="981"/>
      <c r="CF75" s="981"/>
      <c r="CG75" s="990"/>
      <c r="CH75" s="991"/>
      <c r="CI75" s="992"/>
      <c r="CJ75" s="992"/>
      <c r="CK75" s="992"/>
      <c r="CL75" s="993"/>
      <c r="CM75" s="991"/>
      <c r="CN75" s="992"/>
      <c r="CO75" s="992"/>
      <c r="CP75" s="992"/>
      <c r="CQ75" s="993"/>
      <c r="CR75" s="991"/>
      <c r="CS75" s="992"/>
      <c r="CT75" s="992"/>
      <c r="CU75" s="992"/>
      <c r="CV75" s="993"/>
      <c r="CW75" s="991"/>
      <c r="CX75" s="992"/>
      <c r="CY75" s="992"/>
      <c r="CZ75" s="992"/>
      <c r="DA75" s="993"/>
      <c r="DB75" s="991"/>
      <c r="DC75" s="992"/>
      <c r="DD75" s="992"/>
      <c r="DE75" s="992"/>
      <c r="DF75" s="993"/>
      <c r="DG75" s="991"/>
      <c r="DH75" s="992"/>
      <c r="DI75" s="992"/>
      <c r="DJ75" s="992"/>
      <c r="DK75" s="993"/>
      <c r="DL75" s="991"/>
      <c r="DM75" s="992"/>
      <c r="DN75" s="992"/>
      <c r="DO75" s="992"/>
      <c r="DP75" s="993"/>
      <c r="DQ75" s="991"/>
      <c r="DR75" s="992"/>
      <c r="DS75" s="992"/>
      <c r="DT75" s="992"/>
      <c r="DU75" s="993"/>
      <c r="DV75" s="980"/>
      <c r="DW75" s="981"/>
      <c r="DX75" s="981"/>
      <c r="DY75" s="981"/>
      <c r="DZ75" s="982"/>
      <c r="EA75" s="230"/>
    </row>
    <row r="76" spans="1:131" ht="26.25" customHeight="1" x14ac:dyDescent="0.2">
      <c r="A76" s="237">
        <v>9</v>
      </c>
      <c r="B76" s="1009"/>
      <c r="C76" s="1010"/>
      <c r="D76" s="1010"/>
      <c r="E76" s="1010"/>
      <c r="F76" s="1010"/>
      <c r="G76" s="1010"/>
      <c r="H76" s="1010"/>
      <c r="I76" s="1010"/>
      <c r="J76" s="1010"/>
      <c r="K76" s="1010"/>
      <c r="L76" s="1010"/>
      <c r="M76" s="1010"/>
      <c r="N76" s="1010"/>
      <c r="O76" s="1010"/>
      <c r="P76" s="1011"/>
      <c r="Q76" s="1013"/>
      <c r="R76" s="1014"/>
      <c r="S76" s="1014"/>
      <c r="T76" s="1014"/>
      <c r="U76" s="1015"/>
      <c r="V76" s="1016"/>
      <c r="W76" s="1014"/>
      <c r="X76" s="1014"/>
      <c r="Y76" s="1014"/>
      <c r="Z76" s="1015"/>
      <c r="AA76" s="1016"/>
      <c r="AB76" s="1014"/>
      <c r="AC76" s="1014"/>
      <c r="AD76" s="1014"/>
      <c r="AE76" s="1015"/>
      <c r="AF76" s="1016"/>
      <c r="AG76" s="1014"/>
      <c r="AH76" s="1014"/>
      <c r="AI76" s="1014"/>
      <c r="AJ76" s="1015"/>
      <c r="AK76" s="1016"/>
      <c r="AL76" s="1014"/>
      <c r="AM76" s="1014"/>
      <c r="AN76" s="1014"/>
      <c r="AO76" s="1015"/>
      <c r="AP76" s="1016"/>
      <c r="AQ76" s="1014"/>
      <c r="AR76" s="1014"/>
      <c r="AS76" s="1014"/>
      <c r="AT76" s="1015"/>
      <c r="AU76" s="1016"/>
      <c r="AV76" s="1014"/>
      <c r="AW76" s="1014"/>
      <c r="AX76" s="1014"/>
      <c r="AY76" s="1015"/>
      <c r="AZ76" s="1007"/>
      <c r="BA76" s="1007"/>
      <c r="BB76" s="1007"/>
      <c r="BC76" s="1007"/>
      <c r="BD76" s="1008"/>
      <c r="BE76" s="240"/>
      <c r="BF76" s="240"/>
      <c r="BG76" s="240"/>
      <c r="BH76" s="240"/>
      <c r="BI76" s="240"/>
      <c r="BJ76" s="240"/>
      <c r="BK76" s="240"/>
      <c r="BL76" s="240"/>
      <c r="BM76" s="240"/>
      <c r="BN76" s="240"/>
      <c r="BO76" s="240"/>
      <c r="BP76" s="240"/>
      <c r="BQ76" s="237">
        <v>70</v>
      </c>
      <c r="BR76" s="242"/>
      <c r="BS76" s="980"/>
      <c r="BT76" s="981"/>
      <c r="BU76" s="981"/>
      <c r="BV76" s="981"/>
      <c r="BW76" s="981"/>
      <c r="BX76" s="981"/>
      <c r="BY76" s="981"/>
      <c r="BZ76" s="981"/>
      <c r="CA76" s="981"/>
      <c r="CB76" s="981"/>
      <c r="CC76" s="981"/>
      <c r="CD76" s="981"/>
      <c r="CE76" s="981"/>
      <c r="CF76" s="981"/>
      <c r="CG76" s="990"/>
      <c r="CH76" s="991"/>
      <c r="CI76" s="992"/>
      <c r="CJ76" s="992"/>
      <c r="CK76" s="992"/>
      <c r="CL76" s="993"/>
      <c r="CM76" s="991"/>
      <c r="CN76" s="992"/>
      <c r="CO76" s="992"/>
      <c r="CP76" s="992"/>
      <c r="CQ76" s="993"/>
      <c r="CR76" s="991"/>
      <c r="CS76" s="992"/>
      <c r="CT76" s="992"/>
      <c r="CU76" s="992"/>
      <c r="CV76" s="993"/>
      <c r="CW76" s="991"/>
      <c r="CX76" s="992"/>
      <c r="CY76" s="992"/>
      <c r="CZ76" s="992"/>
      <c r="DA76" s="993"/>
      <c r="DB76" s="991"/>
      <c r="DC76" s="992"/>
      <c r="DD76" s="992"/>
      <c r="DE76" s="992"/>
      <c r="DF76" s="993"/>
      <c r="DG76" s="991"/>
      <c r="DH76" s="992"/>
      <c r="DI76" s="992"/>
      <c r="DJ76" s="992"/>
      <c r="DK76" s="993"/>
      <c r="DL76" s="991"/>
      <c r="DM76" s="992"/>
      <c r="DN76" s="992"/>
      <c r="DO76" s="992"/>
      <c r="DP76" s="993"/>
      <c r="DQ76" s="991"/>
      <c r="DR76" s="992"/>
      <c r="DS76" s="992"/>
      <c r="DT76" s="992"/>
      <c r="DU76" s="993"/>
      <c r="DV76" s="980"/>
      <c r="DW76" s="981"/>
      <c r="DX76" s="981"/>
      <c r="DY76" s="981"/>
      <c r="DZ76" s="982"/>
      <c r="EA76" s="230"/>
    </row>
    <row r="77" spans="1:131" ht="26.25" customHeight="1" x14ac:dyDescent="0.2">
      <c r="A77" s="237">
        <v>10</v>
      </c>
      <c r="B77" s="1009"/>
      <c r="C77" s="1010"/>
      <c r="D77" s="1010"/>
      <c r="E77" s="1010"/>
      <c r="F77" s="1010"/>
      <c r="G77" s="1010"/>
      <c r="H77" s="1010"/>
      <c r="I77" s="1010"/>
      <c r="J77" s="1010"/>
      <c r="K77" s="1010"/>
      <c r="L77" s="1010"/>
      <c r="M77" s="1010"/>
      <c r="N77" s="1010"/>
      <c r="O77" s="1010"/>
      <c r="P77" s="1011"/>
      <c r="Q77" s="1013"/>
      <c r="R77" s="1014"/>
      <c r="S77" s="1014"/>
      <c r="T77" s="1014"/>
      <c r="U77" s="1015"/>
      <c r="V77" s="1016"/>
      <c r="W77" s="1014"/>
      <c r="X77" s="1014"/>
      <c r="Y77" s="1014"/>
      <c r="Z77" s="1015"/>
      <c r="AA77" s="1016"/>
      <c r="AB77" s="1014"/>
      <c r="AC77" s="1014"/>
      <c r="AD77" s="1014"/>
      <c r="AE77" s="1015"/>
      <c r="AF77" s="1016"/>
      <c r="AG77" s="1014"/>
      <c r="AH77" s="1014"/>
      <c r="AI77" s="1014"/>
      <c r="AJ77" s="1015"/>
      <c r="AK77" s="1016"/>
      <c r="AL77" s="1014"/>
      <c r="AM77" s="1014"/>
      <c r="AN77" s="1014"/>
      <c r="AO77" s="1015"/>
      <c r="AP77" s="1016"/>
      <c r="AQ77" s="1014"/>
      <c r="AR77" s="1014"/>
      <c r="AS77" s="1014"/>
      <c r="AT77" s="1015"/>
      <c r="AU77" s="1016"/>
      <c r="AV77" s="1014"/>
      <c r="AW77" s="1014"/>
      <c r="AX77" s="1014"/>
      <c r="AY77" s="1015"/>
      <c r="AZ77" s="1007"/>
      <c r="BA77" s="1007"/>
      <c r="BB77" s="1007"/>
      <c r="BC77" s="1007"/>
      <c r="BD77" s="1008"/>
      <c r="BE77" s="240"/>
      <c r="BF77" s="240"/>
      <c r="BG77" s="240"/>
      <c r="BH77" s="240"/>
      <c r="BI77" s="240"/>
      <c r="BJ77" s="240"/>
      <c r="BK77" s="240"/>
      <c r="BL77" s="240"/>
      <c r="BM77" s="240"/>
      <c r="BN77" s="240"/>
      <c r="BO77" s="240"/>
      <c r="BP77" s="240"/>
      <c r="BQ77" s="237">
        <v>71</v>
      </c>
      <c r="BR77" s="242"/>
      <c r="BS77" s="980"/>
      <c r="BT77" s="981"/>
      <c r="BU77" s="981"/>
      <c r="BV77" s="981"/>
      <c r="BW77" s="981"/>
      <c r="BX77" s="981"/>
      <c r="BY77" s="981"/>
      <c r="BZ77" s="981"/>
      <c r="CA77" s="981"/>
      <c r="CB77" s="981"/>
      <c r="CC77" s="981"/>
      <c r="CD77" s="981"/>
      <c r="CE77" s="981"/>
      <c r="CF77" s="981"/>
      <c r="CG77" s="990"/>
      <c r="CH77" s="991"/>
      <c r="CI77" s="992"/>
      <c r="CJ77" s="992"/>
      <c r="CK77" s="992"/>
      <c r="CL77" s="993"/>
      <c r="CM77" s="991"/>
      <c r="CN77" s="992"/>
      <c r="CO77" s="992"/>
      <c r="CP77" s="992"/>
      <c r="CQ77" s="993"/>
      <c r="CR77" s="991"/>
      <c r="CS77" s="992"/>
      <c r="CT77" s="992"/>
      <c r="CU77" s="992"/>
      <c r="CV77" s="993"/>
      <c r="CW77" s="991"/>
      <c r="CX77" s="992"/>
      <c r="CY77" s="992"/>
      <c r="CZ77" s="992"/>
      <c r="DA77" s="993"/>
      <c r="DB77" s="991"/>
      <c r="DC77" s="992"/>
      <c r="DD77" s="992"/>
      <c r="DE77" s="992"/>
      <c r="DF77" s="993"/>
      <c r="DG77" s="991"/>
      <c r="DH77" s="992"/>
      <c r="DI77" s="992"/>
      <c r="DJ77" s="992"/>
      <c r="DK77" s="993"/>
      <c r="DL77" s="991"/>
      <c r="DM77" s="992"/>
      <c r="DN77" s="992"/>
      <c r="DO77" s="992"/>
      <c r="DP77" s="993"/>
      <c r="DQ77" s="991"/>
      <c r="DR77" s="992"/>
      <c r="DS77" s="992"/>
      <c r="DT77" s="992"/>
      <c r="DU77" s="993"/>
      <c r="DV77" s="980"/>
      <c r="DW77" s="981"/>
      <c r="DX77" s="981"/>
      <c r="DY77" s="981"/>
      <c r="DZ77" s="982"/>
      <c r="EA77" s="230"/>
    </row>
    <row r="78" spans="1:131" ht="26.25" customHeight="1" x14ac:dyDescent="0.2">
      <c r="A78" s="237">
        <v>11</v>
      </c>
      <c r="B78" s="1009"/>
      <c r="C78" s="1010"/>
      <c r="D78" s="1010"/>
      <c r="E78" s="1010"/>
      <c r="F78" s="1010"/>
      <c r="G78" s="1010"/>
      <c r="H78" s="1010"/>
      <c r="I78" s="1010"/>
      <c r="J78" s="1010"/>
      <c r="K78" s="1010"/>
      <c r="L78" s="1010"/>
      <c r="M78" s="1010"/>
      <c r="N78" s="1010"/>
      <c r="O78" s="1010"/>
      <c r="P78" s="1011"/>
      <c r="Q78" s="1012"/>
      <c r="R78" s="1006"/>
      <c r="S78" s="1006"/>
      <c r="T78" s="1006"/>
      <c r="U78" s="1006"/>
      <c r="V78" s="1006"/>
      <c r="W78" s="1006"/>
      <c r="X78" s="1006"/>
      <c r="Y78" s="1006"/>
      <c r="Z78" s="1006"/>
      <c r="AA78" s="1006"/>
      <c r="AB78" s="1006"/>
      <c r="AC78" s="1006"/>
      <c r="AD78" s="1006"/>
      <c r="AE78" s="1006"/>
      <c r="AF78" s="1006"/>
      <c r="AG78" s="1006"/>
      <c r="AH78" s="1006"/>
      <c r="AI78" s="1006"/>
      <c r="AJ78" s="1006"/>
      <c r="AK78" s="1006"/>
      <c r="AL78" s="1006"/>
      <c r="AM78" s="1006"/>
      <c r="AN78" s="1006"/>
      <c r="AO78" s="1006"/>
      <c r="AP78" s="1006"/>
      <c r="AQ78" s="1006"/>
      <c r="AR78" s="1006"/>
      <c r="AS78" s="1006"/>
      <c r="AT78" s="1006"/>
      <c r="AU78" s="1006"/>
      <c r="AV78" s="1006"/>
      <c r="AW78" s="1006"/>
      <c r="AX78" s="1006"/>
      <c r="AY78" s="1006"/>
      <c r="AZ78" s="1007"/>
      <c r="BA78" s="1007"/>
      <c r="BB78" s="1007"/>
      <c r="BC78" s="1007"/>
      <c r="BD78" s="1008"/>
      <c r="BE78" s="240"/>
      <c r="BF78" s="240"/>
      <c r="BG78" s="240"/>
      <c r="BH78" s="240"/>
      <c r="BI78" s="240"/>
      <c r="BJ78" s="230"/>
      <c r="BK78" s="230"/>
      <c r="BL78" s="230"/>
      <c r="BM78" s="230"/>
      <c r="BN78" s="230"/>
      <c r="BO78" s="240"/>
      <c r="BP78" s="240"/>
      <c r="BQ78" s="237">
        <v>72</v>
      </c>
      <c r="BR78" s="242"/>
      <c r="BS78" s="980"/>
      <c r="BT78" s="981"/>
      <c r="BU78" s="981"/>
      <c r="BV78" s="981"/>
      <c r="BW78" s="981"/>
      <c r="BX78" s="981"/>
      <c r="BY78" s="981"/>
      <c r="BZ78" s="981"/>
      <c r="CA78" s="981"/>
      <c r="CB78" s="981"/>
      <c r="CC78" s="981"/>
      <c r="CD78" s="981"/>
      <c r="CE78" s="981"/>
      <c r="CF78" s="981"/>
      <c r="CG78" s="990"/>
      <c r="CH78" s="991"/>
      <c r="CI78" s="992"/>
      <c r="CJ78" s="992"/>
      <c r="CK78" s="992"/>
      <c r="CL78" s="993"/>
      <c r="CM78" s="991"/>
      <c r="CN78" s="992"/>
      <c r="CO78" s="992"/>
      <c r="CP78" s="992"/>
      <c r="CQ78" s="993"/>
      <c r="CR78" s="991"/>
      <c r="CS78" s="992"/>
      <c r="CT78" s="992"/>
      <c r="CU78" s="992"/>
      <c r="CV78" s="993"/>
      <c r="CW78" s="991"/>
      <c r="CX78" s="992"/>
      <c r="CY78" s="992"/>
      <c r="CZ78" s="992"/>
      <c r="DA78" s="993"/>
      <c r="DB78" s="991"/>
      <c r="DC78" s="992"/>
      <c r="DD78" s="992"/>
      <c r="DE78" s="992"/>
      <c r="DF78" s="993"/>
      <c r="DG78" s="991"/>
      <c r="DH78" s="992"/>
      <c r="DI78" s="992"/>
      <c r="DJ78" s="992"/>
      <c r="DK78" s="993"/>
      <c r="DL78" s="991"/>
      <c r="DM78" s="992"/>
      <c r="DN78" s="992"/>
      <c r="DO78" s="992"/>
      <c r="DP78" s="993"/>
      <c r="DQ78" s="991"/>
      <c r="DR78" s="992"/>
      <c r="DS78" s="992"/>
      <c r="DT78" s="992"/>
      <c r="DU78" s="993"/>
      <c r="DV78" s="980"/>
      <c r="DW78" s="981"/>
      <c r="DX78" s="981"/>
      <c r="DY78" s="981"/>
      <c r="DZ78" s="982"/>
      <c r="EA78" s="230"/>
    </row>
    <row r="79" spans="1:131" ht="26.25" customHeight="1" x14ac:dyDescent="0.2">
      <c r="A79" s="237">
        <v>12</v>
      </c>
      <c r="B79" s="1009"/>
      <c r="C79" s="1010"/>
      <c r="D79" s="1010"/>
      <c r="E79" s="1010"/>
      <c r="F79" s="1010"/>
      <c r="G79" s="1010"/>
      <c r="H79" s="1010"/>
      <c r="I79" s="1010"/>
      <c r="J79" s="1010"/>
      <c r="K79" s="1010"/>
      <c r="L79" s="1010"/>
      <c r="M79" s="1010"/>
      <c r="N79" s="1010"/>
      <c r="O79" s="1010"/>
      <c r="P79" s="1011"/>
      <c r="Q79" s="1012"/>
      <c r="R79" s="1006"/>
      <c r="S79" s="1006"/>
      <c r="T79" s="1006"/>
      <c r="U79" s="1006"/>
      <c r="V79" s="1006"/>
      <c r="W79" s="1006"/>
      <c r="X79" s="1006"/>
      <c r="Y79" s="1006"/>
      <c r="Z79" s="1006"/>
      <c r="AA79" s="1006"/>
      <c r="AB79" s="1006"/>
      <c r="AC79" s="1006"/>
      <c r="AD79" s="1006"/>
      <c r="AE79" s="1006"/>
      <c r="AF79" s="1006"/>
      <c r="AG79" s="1006"/>
      <c r="AH79" s="1006"/>
      <c r="AI79" s="1006"/>
      <c r="AJ79" s="1006"/>
      <c r="AK79" s="1006"/>
      <c r="AL79" s="1006"/>
      <c r="AM79" s="1006"/>
      <c r="AN79" s="1006"/>
      <c r="AO79" s="1006"/>
      <c r="AP79" s="1006"/>
      <c r="AQ79" s="1006"/>
      <c r="AR79" s="1006"/>
      <c r="AS79" s="1006"/>
      <c r="AT79" s="1006"/>
      <c r="AU79" s="1006"/>
      <c r="AV79" s="1006"/>
      <c r="AW79" s="1006"/>
      <c r="AX79" s="1006"/>
      <c r="AY79" s="1006"/>
      <c r="AZ79" s="1007"/>
      <c r="BA79" s="1007"/>
      <c r="BB79" s="1007"/>
      <c r="BC79" s="1007"/>
      <c r="BD79" s="1008"/>
      <c r="BE79" s="240"/>
      <c r="BF79" s="240"/>
      <c r="BG79" s="240"/>
      <c r="BH79" s="240"/>
      <c r="BI79" s="240"/>
      <c r="BJ79" s="230"/>
      <c r="BK79" s="230"/>
      <c r="BL79" s="230"/>
      <c r="BM79" s="230"/>
      <c r="BN79" s="230"/>
      <c r="BO79" s="240"/>
      <c r="BP79" s="240"/>
      <c r="BQ79" s="237">
        <v>73</v>
      </c>
      <c r="BR79" s="242"/>
      <c r="BS79" s="980"/>
      <c r="BT79" s="981"/>
      <c r="BU79" s="981"/>
      <c r="BV79" s="981"/>
      <c r="BW79" s="981"/>
      <c r="BX79" s="981"/>
      <c r="BY79" s="981"/>
      <c r="BZ79" s="981"/>
      <c r="CA79" s="981"/>
      <c r="CB79" s="981"/>
      <c r="CC79" s="981"/>
      <c r="CD79" s="981"/>
      <c r="CE79" s="981"/>
      <c r="CF79" s="981"/>
      <c r="CG79" s="990"/>
      <c r="CH79" s="991"/>
      <c r="CI79" s="992"/>
      <c r="CJ79" s="992"/>
      <c r="CK79" s="992"/>
      <c r="CL79" s="993"/>
      <c r="CM79" s="991"/>
      <c r="CN79" s="992"/>
      <c r="CO79" s="992"/>
      <c r="CP79" s="992"/>
      <c r="CQ79" s="993"/>
      <c r="CR79" s="991"/>
      <c r="CS79" s="992"/>
      <c r="CT79" s="992"/>
      <c r="CU79" s="992"/>
      <c r="CV79" s="993"/>
      <c r="CW79" s="991"/>
      <c r="CX79" s="992"/>
      <c r="CY79" s="992"/>
      <c r="CZ79" s="992"/>
      <c r="DA79" s="993"/>
      <c r="DB79" s="991"/>
      <c r="DC79" s="992"/>
      <c r="DD79" s="992"/>
      <c r="DE79" s="992"/>
      <c r="DF79" s="993"/>
      <c r="DG79" s="991"/>
      <c r="DH79" s="992"/>
      <c r="DI79" s="992"/>
      <c r="DJ79" s="992"/>
      <c r="DK79" s="993"/>
      <c r="DL79" s="991"/>
      <c r="DM79" s="992"/>
      <c r="DN79" s="992"/>
      <c r="DO79" s="992"/>
      <c r="DP79" s="993"/>
      <c r="DQ79" s="991"/>
      <c r="DR79" s="992"/>
      <c r="DS79" s="992"/>
      <c r="DT79" s="992"/>
      <c r="DU79" s="993"/>
      <c r="DV79" s="980"/>
      <c r="DW79" s="981"/>
      <c r="DX79" s="981"/>
      <c r="DY79" s="981"/>
      <c r="DZ79" s="982"/>
      <c r="EA79" s="230"/>
    </row>
    <row r="80" spans="1:131" ht="26.25" customHeight="1" x14ac:dyDescent="0.2">
      <c r="A80" s="237">
        <v>13</v>
      </c>
      <c r="B80" s="1009"/>
      <c r="C80" s="1010"/>
      <c r="D80" s="1010"/>
      <c r="E80" s="1010"/>
      <c r="F80" s="1010"/>
      <c r="G80" s="1010"/>
      <c r="H80" s="1010"/>
      <c r="I80" s="1010"/>
      <c r="J80" s="1010"/>
      <c r="K80" s="1010"/>
      <c r="L80" s="1010"/>
      <c r="M80" s="1010"/>
      <c r="N80" s="1010"/>
      <c r="O80" s="1010"/>
      <c r="P80" s="1011"/>
      <c r="Q80" s="1012"/>
      <c r="R80" s="1006"/>
      <c r="S80" s="1006"/>
      <c r="T80" s="1006"/>
      <c r="U80" s="1006"/>
      <c r="V80" s="1006"/>
      <c r="W80" s="1006"/>
      <c r="X80" s="1006"/>
      <c r="Y80" s="1006"/>
      <c r="Z80" s="1006"/>
      <c r="AA80" s="1006"/>
      <c r="AB80" s="1006"/>
      <c r="AC80" s="1006"/>
      <c r="AD80" s="1006"/>
      <c r="AE80" s="1006"/>
      <c r="AF80" s="1006"/>
      <c r="AG80" s="1006"/>
      <c r="AH80" s="1006"/>
      <c r="AI80" s="1006"/>
      <c r="AJ80" s="1006"/>
      <c r="AK80" s="1006"/>
      <c r="AL80" s="1006"/>
      <c r="AM80" s="1006"/>
      <c r="AN80" s="1006"/>
      <c r="AO80" s="1006"/>
      <c r="AP80" s="1006"/>
      <c r="AQ80" s="1006"/>
      <c r="AR80" s="1006"/>
      <c r="AS80" s="1006"/>
      <c r="AT80" s="1006"/>
      <c r="AU80" s="1006"/>
      <c r="AV80" s="1006"/>
      <c r="AW80" s="1006"/>
      <c r="AX80" s="1006"/>
      <c r="AY80" s="1006"/>
      <c r="AZ80" s="1007"/>
      <c r="BA80" s="1007"/>
      <c r="BB80" s="1007"/>
      <c r="BC80" s="1007"/>
      <c r="BD80" s="1008"/>
      <c r="BE80" s="240"/>
      <c r="BF80" s="240"/>
      <c r="BG80" s="240"/>
      <c r="BH80" s="240"/>
      <c r="BI80" s="240"/>
      <c r="BJ80" s="240"/>
      <c r="BK80" s="240"/>
      <c r="BL80" s="240"/>
      <c r="BM80" s="240"/>
      <c r="BN80" s="240"/>
      <c r="BO80" s="240"/>
      <c r="BP80" s="240"/>
      <c r="BQ80" s="237">
        <v>74</v>
      </c>
      <c r="BR80" s="242"/>
      <c r="BS80" s="980"/>
      <c r="BT80" s="981"/>
      <c r="BU80" s="981"/>
      <c r="BV80" s="981"/>
      <c r="BW80" s="981"/>
      <c r="BX80" s="981"/>
      <c r="BY80" s="981"/>
      <c r="BZ80" s="981"/>
      <c r="CA80" s="981"/>
      <c r="CB80" s="981"/>
      <c r="CC80" s="981"/>
      <c r="CD80" s="981"/>
      <c r="CE80" s="981"/>
      <c r="CF80" s="981"/>
      <c r="CG80" s="990"/>
      <c r="CH80" s="991"/>
      <c r="CI80" s="992"/>
      <c r="CJ80" s="992"/>
      <c r="CK80" s="992"/>
      <c r="CL80" s="993"/>
      <c r="CM80" s="991"/>
      <c r="CN80" s="992"/>
      <c r="CO80" s="992"/>
      <c r="CP80" s="992"/>
      <c r="CQ80" s="993"/>
      <c r="CR80" s="991"/>
      <c r="CS80" s="992"/>
      <c r="CT80" s="992"/>
      <c r="CU80" s="992"/>
      <c r="CV80" s="993"/>
      <c r="CW80" s="991"/>
      <c r="CX80" s="992"/>
      <c r="CY80" s="992"/>
      <c r="CZ80" s="992"/>
      <c r="DA80" s="993"/>
      <c r="DB80" s="991"/>
      <c r="DC80" s="992"/>
      <c r="DD80" s="992"/>
      <c r="DE80" s="992"/>
      <c r="DF80" s="993"/>
      <c r="DG80" s="991"/>
      <c r="DH80" s="992"/>
      <c r="DI80" s="992"/>
      <c r="DJ80" s="992"/>
      <c r="DK80" s="993"/>
      <c r="DL80" s="991"/>
      <c r="DM80" s="992"/>
      <c r="DN80" s="992"/>
      <c r="DO80" s="992"/>
      <c r="DP80" s="993"/>
      <c r="DQ80" s="991"/>
      <c r="DR80" s="992"/>
      <c r="DS80" s="992"/>
      <c r="DT80" s="992"/>
      <c r="DU80" s="993"/>
      <c r="DV80" s="980"/>
      <c r="DW80" s="981"/>
      <c r="DX80" s="981"/>
      <c r="DY80" s="981"/>
      <c r="DZ80" s="982"/>
      <c r="EA80" s="230"/>
    </row>
    <row r="81" spans="1:131" ht="26.25" customHeight="1" x14ac:dyDescent="0.2">
      <c r="A81" s="237">
        <v>14</v>
      </c>
      <c r="B81" s="1009"/>
      <c r="C81" s="1010"/>
      <c r="D81" s="1010"/>
      <c r="E81" s="1010"/>
      <c r="F81" s="1010"/>
      <c r="G81" s="1010"/>
      <c r="H81" s="1010"/>
      <c r="I81" s="1010"/>
      <c r="J81" s="1010"/>
      <c r="K81" s="1010"/>
      <c r="L81" s="1010"/>
      <c r="M81" s="1010"/>
      <c r="N81" s="1010"/>
      <c r="O81" s="1010"/>
      <c r="P81" s="1011"/>
      <c r="Q81" s="1012"/>
      <c r="R81" s="1006"/>
      <c r="S81" s="1006"/>
      <c r="T81" s="1006"/>
      <c r="U81" s="1006"/>
      <c r="V81" s="1006"/>
      <c r="W81" s="1006"/>
      <c r="X81" s="1006"/>
      <c r="Y81" s="1006"/>
      <c r="Z81" s="1006"/>
      <c r="AA81" s="1006"/>
      <c r="AB81" s="1006"/>
      <c r="AC81" s="1006"/>
      <c r="AD81" s="1006"/>
      <c r="AE81" s="1006"/>
      <c r="AF81" s="1006"/>
      <c r="AG81" s="1006"/>
      <c r="AH81" s="1006"/>
      <c r="AI81" s="1006"/>
      <c r="AJ81" s="1006"/>
      <c r="AK81" s="1006"/>
      <c r="AL81" s="1006"/>
      <c r="AM81" s="1006"/>
      <c r="AN81" s="1006"/>
      <c r="AO81" s="1006"/>
      <c r="AP81" s="1006"/>
      <c r="AQ81" s="1006"/>
      <c r="AR81" s="1006"/>
      <c r="AS81" s="1006"/>
      <c r="AT81" s="1006"/>
      <c r="AU81" s="1006"/>
      <c r="AV81" s="1006"/>
      <c r="AW81" s="1006"/>
      <c r="AX81" s="1006"/>
      <c r="AY81" s="1006"/>
      <c r="AZ81" s="1007"/>
      <c r="BA81" s="1007"/>
      <c r="BB81" s="1007"/>
      <c r="BC81" s="1007"/>
      <c r="BD81" s="1008"/>
      <c r="BE81" s="240"/>
      <c r="BF81" s="240"/>
      <c r="BG81" s="240"/>
      <c r="BH81" s="240"/>
      <c r="BI81" s="240"/>
      <c r="BJ81" s="240"/>
      <c r="BK81" s="240"/>
      <c r="BL81" s="240"/>
      <c r="BM81" s="240"/>
      <c r="BN81" s="240"/>
      <c r="BO81" s="240"/>
      <c r="BP81" s="240"/>
      <c r="BQ81" s="237">
        <v>75</v>
      </c>
      <c r="BR81" s="242"/>
      <c r="BS81" s="980"/>
      <c r="BT81" s="981"/>
      <c r="BU81" s="981"/>
      <c r="BV81" s="981"/>
      <c r="BW81" s="981"/>
      <c r="BX81" s="981"/>
      <c r="BY81" s="981"/>
      <c r="BZ81" s="981"/>
      <c r="CA81" s="981"/>
      <c r="CB81" s="981"/>
      <c r="CC81" s="981"/>
      <c r="CD81" s="981"/>
      <c r="CE81" s="981"/>
      <c r="CF81" s="981"/>
      <c r="CG81" s="990"/>
      <c r="CH81" s="991"/>
      <c r="CI81" s="992"/>
      <c r="CJ81" s="992"/>
      <c r="CK81" s="992"/>
      <c r="CL81" s="993"/>
      <c r="CM81" s="991"/>
      <c r="CN81" s="992"/>
      <c r="CO81" s="992"/>
      <c r="CP81" s="992"/>
      <c r="CQ81" s="993"/>
      <c r="CR81" s="991"/>
      <c r="CS81" s="992"/>
      <c r="CT81" s="992"/>
      <c r="CU81" s="992"/>
      <c r="CV81" s="993"/>
      <c r="CW81" s="991"/>
      <c r="CX81" s="992"/>
      <c r="CY81" s="992"/>
      <c r="CZ81" s="992"/>
      <c r="DA81" s="993"/>
      <c r="DB81" s="991"/>
      <c r="DC81" s="992"/>
      <c r="DD81" s="992"/>
      <c r="DE81" s="992"/>
      <c r="DF81" s="993"/>
      <c r="DG81" s="991"/>
      <c r="DH81" s="992"/>
      <c r="DI81" s="992"/>
      <c r="DJ81" s="992"/>
      <c r="DK81" s="993"/>
      <c r="DL81" s="991"/>
      <c r="DM81" s="992"/>
      <c r="DN81" s="992"/>
      <c r="DO81" s="992"/>
      <c r="DP81" s="993"/>
      <c r="DQ81" s="991"/>
      <c r="DR81" s="992"/>
      <c r="DS81" s="992"/>
      <c r="DT81" s="992"/>
      <c r="DU81" s="993"/>
      <c r="DV81" s="980"/>
      <c r="DW81" s="981"/>
      <c r="DX81" s="981"/>
      <c r="DY81" s="981"/>
      <c r="DZ81" s="982"/>
      <c r="EA81" s="230"/>
    </row>
    <row r="82" spans="1:131" ht="26.25" customHeight="1" x14ac:dyDescent="0.2">
      <c r="A82" s="237">
        <v>15</v>
      </c>
      <c r="B82" s="1009"/>
      <c r="C82" s="1010"/>
      <c r="D82" s="1010"/>
      <c r="E82" s="1010"/>
      <c r="F82" s="1010"/>
      <c r="G82" s="1010"/>
      <c r="H82" s="1010"/>
      <c r="I82" s="1010"/>
      <c r="J82" s="1010"/>
      <c r="K82" s="1010"/>
      <c r="L82" s="1010"/>
      <c r="M82" s="1010"/>
      <c r="N82" s="1010"/>
      <c r="O82" s="1010"/>
      <c r="P82" s="1011"/>
      <c r="Q82" s="1012"/>
      <c r="R82" s="1006"/>
      <c r="S82" s="1006"/>
      <c r="T82" s="1006"/>
      <c r="U82" s="1006"/>
      <c r="V82" s="1006"/>
      <c r="W82" s="1006"/>
      <c r="X82" s="1006"/>
      <c r="Y82" s="1006"/>
      <c r="Z82" s="1006"/>
      <c r="AA82" s="1006"/>
      <c r="AB82" s="1006"/>
      <c r="AC82" s="1006"/>
      <c r="AD82" s="1006"/>
      <c r="AE82" s="1006"/>
      <c r="AF82" s="1006"/>
      <c r="AG82" s="1006"/>
      <c r="AH82" s="1006"/>
      <c r="AI82" s="1006"/>
      <c r="AJ82" s="1006"/>
      <c r="AK82" s="1006"/>
      <c r="AL82" s="1006"/>
      <c r="AM82" s="1006"/>
      <c r="AN82" s="1006"/>
      <c r="AO82" s="1006"/>
      <c r="AP82" s="1006"/>
      <c r="AQ82" s="1006"/>
      <c r="AR82" s="1006"/>
      <c r="AS82" s="1006"/>
      <c r="AT82" s="1006"/>
      <c r="AU82" s="1006"/>
      <c r="AV82" s="1006"/>
      <c r="AW82" s="1006"/>
      <c r="AX82" s="1006"/>
      <c r="AY82" s="1006"/>
      <c r="AZ82" s="1007"/>
      <c r="BA82" s="1007"/>
      <c r="BB82" s="1007"/>
      <c r="BC82" s="1007"/>
      <c r="BD82" s="1008"/>
      <c r="BE82" s="240"/>
      <c r="BF82" s="240"/>
      <c r="BG82" s="240"/>
      <c r="BH82" s="240"/>
      <c r="BI82" s="240"/>
      <c r="BJ82" s="240"/>
      <c r="BK82" s="240"/>
      <c r="BL82" s="240"/>
      <c r="BM82" s="240"/>
      <c r="BN82" s="240"/>
      <c r="BO82" s="240"/>
      <c r="BP82" s="240"/>
      <c r="BQ82" s="237">
        <v>76</v>
      </c>
      <c r="BR82" s="242"/>
      <c r="BS82" s="980"/>
      <c r="BT82" s="981"/>
      <c r="BU82" s="981"/>
      <c r="BV82" s="981"/>
      <c r="BW82" s="981"/>
      <c r="BX82" s="981"/>
      <c r="BY82" s="981"/>
      <c r="BZ82" s="981"/>
      <c r="CA82" s="981"/>
      <c r="CB82" s="981"/>
      <c r="CC82" s="981"/>
      <c r="CD82" s="981"/>
      <c r="CE82" s="981"/>
      <c r="CF82" s="981"/>
      <c r="CG82" s="990"/>
      <c r="CH82" s="991"/>
      <c r="CI82" s="992"/>
      <c r="CJ82" s="992"/>
      <c r="CK82" s="992"/>
      <c r="CL82" s="993"/>
      <c r="CM82" s="991"/>
      <c r="CN82" s="992"/>
      <c r="CO82" s="992"/>
      <c r="CP82" s="992"/>
      <c r="CQ82" s="993"/>
      <c r="CR82" s="991"/>
      <c r="CS82" s="992"/>
      <c r="CT82" s="992"/>
      <c r="CU82" s="992"/>
      <c r="CV82" s="993"/>
      <c r="CW82" s="991"/>
      <c r="CX82" s="992"/>
      <c r="CY82" s="992"/>
      <c r="CZ82" s="992"/>
      <c r="DA82" s="993"/>
      <c r="DB82" s="991"/>
      <c r="DC82" s="992"/>
      <c r="DD82" s="992"/>
      <c r="DE82" s="992"/>
      <c r="DF82" s="993"/>
      <c r="DG82" s="991"/>
      <c r="DH82" s="992"/>
      <c r="DI82" s="992"/>
      <c r="DJ82" s="992"/>
      <c r="DK82" s="993"/>
      <c r="DL82" s="991"/>
      <c r="DM82" s="992"/>
      <c r="DN82" s="992"/>
      <c r="DO82" s="992"/>
      <c r="DP82" s="993"/>
      <c r="DQ82" s="991"/>
      <c r="DR82" s="992"/>
      <c r="DS82" s="992"/>
      <c r="DT82" s="992"/>
      <c r="DU82" s="993"/>
      <c r="DV82" s="980"/>
      <c r="DW82" s="981"/>
      <c r="DX82" s="981"/>
      <c r="DY82" s="981"/>
      <c r="DZ82" s="982"/>
      <c r="EA82" s="230"/>
    </row>
    <row r="83" spans="1:131" ht="26.25" customHeight="1" x14ac:dyDescent="0.2">
      <c r="A83" s="237">
        <v>16</v>
      </c>
      <c r="B83" s="1009"/>
      <c r="C83" s="1010"/>
      <c r="D83" s="1010"/>
      <c r="E83" s="1010"/>
      <c r="F83" s="1010"/>
      <c r="G83" s="1010"/>
      <c r="H83" s="1010"/>
      <c r="I83" s="1010"/>
      <c r="J83" s="1010"/>
      <c r="K83" s="1010"/>
      <c r="L83" s="1010"/>
      <c r="M83" s="1010"/>
      <c r="N83" s="1010"/>
      <c r="O83" s="1010"/>
      <c r="P83" s="1011"/>
      <c r="Q83" s="1012"/>
      <c r="R83" s="1006"/>
      <c r="S83" s="1006"/>
      <c r="T83" s="1006"/>
      <c r="U83" s="1006"/>
      <c r="V83" s="1006"/>
      <c r="W83" s="1006"/>
      <c r="X83" s="1006"/>
      <c r="Y83" s="1006"/>
      <c r="Z83" s="1006"/>
      <c r="AA83" s="1006"/>
      <c r="AB83" s="1006"/>
      <c r="AC83" s="1006"/>
      <c r="AD83" s="1006"/>
      <c r="AE83" s="1006"/>
      <c r="AF83" s="1006"/>
      <c r="AG83" s="1006"/>
      <c r="AH83" s="1006"/>
      <c r="AI83" s="1006"/>
      <c r="AJ83" s="1006"/>
      <c r="AK83" s="1006"/>
      <c r="AL83" s="1006"/>
      <c r="AM83" s="1006"/>
      <c r="AN83" s="1006"/>
      <c r="AO83" s="1006"/>
      <c r="AP83" s="1006"/>
      <c r="AQ83" s="1006"/>
      <c r="AR83" s="1006"/>
      <c r="AS83" s="1006"/>
      <c r="AT83" s="1006"/>
      <c r="AU83" s="1006"/>
      <c r="AV83" s="1006"/>
      <c r="AW83" s="1006"/>
      <c r="AX83" s="1006"/>
      <c r="AY83" s="1006"/>
      <c r="AZ83" s="1007"/>
      <c r="BA83" s="1007"/>
      <c r="BB83" s="1007"/>
      <c r="BC83" s="1007"/>
      <c r="BD83" s="1008"/>
      <c r="BE83" s="240"/>
      <c r="BF83" s="240"/>
      <c r="BG83" s="240"/>
      <c r="BH83" s="240"/>
      <c r="BI83" s="240"/>
      <c r="BJ83" s="240"/>
      <c r="BK83" s="240"/>
      <c r="BL83" s="240"/>
      <c r="BM83" s="240"/>
      <c r="BN83" s="240"/>
      <c r="BO83" s="240"/>
      <c r="BP83" s="240"/>
      <c r="BQ83" s="237">
        <v>77</v>
      </c>
      <c r="BR83" s="242"/>
      <c r="BS83" s="980"/>
      <c r="BT83" s="981"/>
      <c r="BU83" s="981"/>
      <c r="BV83" s="981"/>
      <c r="BW83" s="981"/>
      <c r="BX83" s="981"/>
      <c r="BY83" s="981"/>
      <c r="BZ83" s="981"/>
      <c r="CA83" s="981"/>
      <c r="CB83" s="981"/>
      <c r="CC83" s="981"/>
      <c r="CD83" s="981"/>
      <c r="CE83" s="981"/>
      <c r="CF83" s="981"/>
      <c r="CG83" s="990"/>
      <c r="CH83" s="991"/>
      <c r="CI83" s="992"/>
      <c r="CJ83" s="992"/>
      <c r="CK83" s="992"/>
      <c r="CL83" s="993"/>
      <c r="CM83" s="991"/>
      <c r="CN83" s="992"/>
      <c r="CO83" s="992"/>
      <c r="CP83" s="992"/>
      <c r="CQ83" s="993"/>
      <c r="CR83" s="991"/>
      <c r="CS83" s="992"/>
      <c r="CT83" s="992"/>
      <c r="CU83" s="992"/>
      <c r="CV83" s="993"/>
      <c r="CW83" s="991"/>
      <c r="CX83" s="992"/>
      <c r="CY83" s="992"/>
      <c r="CZ83" s="992"/>
      <c r="DA83" s="993"/>
      <c r="DB83" s="991"/>
      <c r="DC83" s="992"/>
      <c r="DD83" s="992"/>
      <c r="DE83" s="992"/>
      <c r="DF83" s="993"/>
      <c r="DG83" s="991"/>
      <c r="DH83" s="992"/>
      <c r="DI83" s="992"/>
      <c r="DJ83" s="992"/>
      <c r="DK83" s="993"/>
      <c r="DL83" s="991"/>
      <c r="DM83" s="992"/>
      <c r="DN83" s="992"/>
      <c r="DO83" s="992"/>
      <c r="DP83" s="993"/>
      <c r="DQ83" s="991"/>
      <c r="DR83" s="992"/>
      <c r="DS83" s="992"/>
      <c r="DT83" s="992"/>
      <c r="DU83" s="993"/>
      <c r="DV83" s="980"/>
      <c r="DW83" s="981"/>
      <c r="DX83" s="981"/>
      <c r="DY83" s="981"/>
      <c r="DZ83" s="982"/>
      <c r="EA83" s="230"/>
    </row>
    <row r="84" spans="1:131" ht="26.25" customHeight="1" x14ac:dyDescent="0.2">
      <c r="A84" s="237">
        <v>17</v>
      </c>
      <c r="B84" s="1009"/>
      <c r="C84" s="1010"/>
      <c r="D84" s="1010"/>
      <c r="E84" s="1010"/>
      <c r="F84" s="1010"/>
      <c r="G84" s="1010"/>
      <c r="H84" s="1010"/>
      <c r="I84" s="1010"/>
      <c r="J84" s="1010"/>
      <c r="K84" s="1010"/>
      <c r="L84" s="1010"/>
      <c r="M84" s="1010"/>
      <c r="N84" s="1010"/>
      <c r="O84" s="1010"/>
      <c r="P84" s="1011"/>
      <c r="Q84" s="1012"/>
      <c r="R84" s="1006"/>
      <c r="S84" s="1006"/>
      <c r="T84" s="1006"/>
      <c r="U84" s="1006"/>
      <c r="V84" s="1006"/>
      <c r="W84" s="1006"/>
      <c r="X84" s="1006"/>
      <c r="Y84" s="1006"/>
      <c r="Z84" s="1006"/>
      <c r="AA84" s="1006"/>
      <c r="AB84" s="1006"/>
      <c r="AC84" s="1006"/>
      <c r="AD84" s="1006"/>
      <c r="AE84" s="1006"/>
      <c r="AF84" s="1006"/>
      <c r="AG84" s="1006"/>
      <c r="AH84" s="1006"/>
      <c r="AI84" s="1006"/>
      <c r="AJ84" s="1006"/>
      <c r="AK84" s="1006"/>
      <c r="AL84" s="1006"/>
      <c r="AM84" s="1006"/>
      <c r="AN84" s="1006"/>
      <c r="AO84" s="1006"/>
      <c r="AP84" s="1006"/>
      <c r="AQ84" s="1006"/>
      <c r="AR84" s="1006"/>
      <c r="AS84" s="1006"/>
      <c r="AT84" s="1006"/>
      <c r="AU84" s="1006"/>
      <c r="AV84" s="1006"/>
      <c r="AW84" s="1006"/>
      <c r="AX84" s="1006"/>
      <c r="AY84" s="1006"/>
      <c r="AZ84" s="1007"/>
      <c r="BA84" s="1007"/>
      <c r="BB84" s="1007"/>
      <c r="BC84" s="1007"/>
      <c r="BD84" s="1008"/>
      <c r="BE84" s="240"/>
      <c r="BF84" s="240"/>
      <c r="BG84" s="240"/>
      <c r="BH84" s="240"/>
      <c r="BI84" s="240"/>
      <c r="BJ84" s="240"/>
      <c r="BK84" s="240"/>
      <c r="BL84" s="240"/>
      <c r="BM84" s="240"/>
      <c r="BN84" s="240"/>
      <c r="BO84" s="240"/>
      <c r="BP84" s="240"/>
      <c r="BQ84" s="237">
        <v>78</v>
      </c>
      <c r="BR84" s="242"/>
      <c r="BS84" s="980"/>
      <c r="BT84" s="981"/>
      <c r="BU84" s="981"/>
      <c r="BV84" s="981"/>
      <c r="BW84" s="981"/>
      <c r="BX84" s="981"/>
      <c r="BY84" s="981"/>
      <c r="BZ84" s="981"/>
      <c r="CA84" s="981"/>
      <c r="CB84" s="981"/>
      <c r="CC84" s="981"/>
      <c r="CD84" s="981"/>
      <c r="CE84" s="981"/>
      <c r="CF84" s="981"/>
      <c r="CG84" s="990"/>
      <c r="CH84" s="991"/>
      <c r="CI84" s="992"/>
      <c r="CJ84" s="992"/>
      <c r="CK84" s="992"/>
      <c r="CL84" s="993"/>
      <c r="CM84" s="991"/>
      <c r="CN84" s="992"/>
      <c r="CO84" s="992"/>
      <c r="CP84" s="992"/>
      <c r="CQ84" s="993"/>
      <c r="CR84" s="991"/>
      <c r="CS84" s="992"/>
      <c r="CT84" s="992"/>
      <c r="CU84" s="992"/>
      <c r="CV84" s="993"/>
      <c r="CW84" s="991"/>
      <c r="CX84" s="992"/>
      <c r="CY84" s="992"/>
      <c r="CZ84" s="992"/>
      <c r="DA84" s="993"/>
      <c r="DB84" s="991"/>
      <c r="DC84" s="992"/>
      <c r="DD84" s="992"/>
      <c r="DE84" s="992"/>
      <c r="DF84" s="993"/>
      <c r="DG84" s="991"/>
      <c r="DH84" s="992"/>
      <c r="DI84" s="992"/>
      <c r="DJ84" s="992"/>
      <c r="DK84" s="993"/>
      <c r="DL84" s="991"/>
      <c r="DM84" s="992"/>
      <c r="DN84" s="992"/>
      <c r="DO84" s="992"/>
      <c r="DP84" s="993"/>
      <c r="DQ84" s="991"/>
      <c r="DR84" s="992"/>
      <c r="DS84" s="992"/>
      <c r="DT84" s="992"/>
      <c r="DU84" s="993"/>
      <c r="DV84" s="980"/>
      <c r="DW84" s="981"/>
      <c r="DX84" s="981"/>
      <c r="DY84" s="981"/>
      <c r="DZ84" s="982"/>
      <c r="EA84" s="230"/>
    </row>
    <row r="85" spans="1:131" ht="26.25" customHeight="1" x14ac:dyDescent="0.2">
      <c r="A85" s="237">
        <v>18</v>
      </c>
      <c r="B85" s="1009"/>
      <c r="C85" s="1010"/>
      <c r="D85" s="1010"/>
      <c r="E85" s="1010"/>
      <c r="F85" s="1010"/>
      <c r="G85" s="1010"/>
      <c r="H85" s="1010"/>
      <c r="I85" s="1010"/>
      <c r="J85" s="1010"/>
      <c r="K85" s="1010"/>
      <c r="L85" s="1010"/>
      <c r="M85" s="1010"/>
      <c r="N85" s="1010"/>
      <c r="O85" s="1010"/>
      <c r="P85" s="1011"/>
      <c r="Q85" s="1012"/>
      <c r="R85" s="1006"/>
      <c r="S85" s="1006"/>
      <c r="T85" s="1006"/>
      <c r="U85" s="1006"/>
      <c r="V85" s="1006"/>
      <c r="W85" s="1006"/>
      <c r="X85" s="1006"/>
      <c r="Y85" s="1006"/>
      <c r="Z85" s="1006"/>
      <c r="AA85" s="1006"/>
      <c r="AB85" s="1006"/>
      <c r="AC85" s="1006"/>
      <c r="AD85" s="1006"/>
      <c r="AE85" s="1006"/>
      <c r="AF85" s="1006"/>
      <c r="AG85" s="1006"/>
      <c r="AH85" s="1006"/>
      <c r="AI85" s="1006"/>
      <c r="AJ85" s="1006"/>
      <c r="AK85" s="1006"/>
      <c r="AL85" s="1006"/>
      <c r="AM85" s="1006"/>
      <c r="AN85" s="1006"/>
      <c r="AO85" s="1006"/>
      <c r="AP85" s="1006"/>
      <c r="AQ85" s="1006"/>
      <c r="AR85" s="1006"/>
      <c r="AS85" s="1006"/>
      <c r="AT85" s="1006"/>
      <c r="AU85" s="1006"/>
      <c r="AV85" s="1006"/>
      <c r="AW85" s="1006"/>
      <c r="AX85" s="1006"/>
      <c r="AY85" s="1006"/>
      <c r="AZ85" s="1007"/>
      <c r="BA85" s="1007"/>
      <c r="BB85" s="1007"/>
      <c r="BC85" s="1007"/>
      <c r="BD85" s="1008"/>
      <c r="BE85" s="240"/>
      <c r="BF85" s="240"/>
      <c r="BG85" s="240"/>
      <c r="BH85" s="240"/>
      <c r="BI85" s="240"/>
      <c r="BJ85" s="240"/>
      <c r="BK85" s="240"/>
      <c r="BL85" s="240"/>
      <c r="BM85" s="240"/>
      <c r="BN85" s="240"/>
      <c r="BO85" s="240"/>
      <c r="BP85" s="240"/>
      <c r="BQ85" s="237">
        <v>79</v>
      </c>
      <c r="BR85" s="242"/>
      <c r="BS85" s="980"/>
      <c r="BT85" s="981"/>
      <c r="BU85" s="981"/>
      <c r="BV85" s="981"/>
      <c r="BW85" s="981"/>
      <c r="BX85" s="981"/>
      <c r="BY85" s="981"/>
      <c r="BZ85" s="981"/>
      <c r="CA85" s="981"/>
      <c r="CB85" s="981"/>
      <c r="CC85" s="981"/>
      <c r="CD85" s="981"/>
      <c r="CE85" s="981"/>
      <c r="CF85" s="981"/>
      <c r="CG85" s="990"/>
      <c r="CH85" s="991"/>
      <c r="CI85" s="992"/>
      <c r="CJ85" s="992"/>
      <c r="CK85" s="992"/>
      <c r="CL85" s="993"/>
      <c r="CM85" s="991"/>
      <c r="CN85" s="992"/>
      <c r="CO85" s="992"/>
      <c r="CP85" s="992"/>
      <c r="CQ85" s="993"/>
      <c r="CR85" s="991"/>
      <c r="CS85" s="992"/>
      <c r="CT85" s="992"/>
      <c r="CU85" s="992"/>
      <c r="CV85" s="993"/>
      <c r="CW85" s="991"/>
      <c r="CX85" s="992"/>
      <c r="CY85" s="992"/>
      <c r="CZ85" s="992"/>
      <c r="DA85" s="993"/>
      <c r="DB85" s="991"/>
      <c r="DC85" s="992"/>
      <c r="DD85" s="992"/>
      <c r="DE85" s="992"/>
      <c r="DF85" s="993"/>
      <c r="DG85" s="991"/>
      <c r="DH85" s="992"/>
      <c r="DI85" s="992"/>
      <c r="DJ85" s="992"/>
      <c r="DK85" s="993"/>
      <c r="DL85" s="991"/>
      <c r="DM85" s="992"/>
      <c r="DN85" s="992"/>
      <c r="DO85" s="992"/>
      <c r="DP85" s="993"/>
      <c r="DQ85" s="991"/>
      <c r="DR85" s="992"/>
      <c r="DS85" s="992"/>
      <c r="DT85" s="992"/>
      <c r="DU85" s="993"/>
      <c r="DV85" s="980"/>
      <c r="DW85" s="981"/>
      <c r="DX85" s="981"/>
      <c r="DY85" s="981"/>
      <c r="DZ85" s="982"/>
      <c r="EA85" s="230"/>
    </row>
    <row r="86" spans="1:131" ht="26.25" customHeight="1" x14ac:dyDescent="0.2">
      <c r="A86" s="237">
        <v>19</v>
      </c>
      <c r="B86" s="1009"/>
      <c r="C86" s="1010"/>
      <c r="D86" s="1010"/>
      <c r="E86" s="1010"/>
      <c r="F86" s="1010"/>
      <c r="G86" s="1010"/>
      <c r="H86" s="1010"/>
      <c r="I86" s="1010"/>
      <c r="J86" s="1010"/>
      <c r="K86" s="1010"/>
      <c r="L86" s="1010"/>
      <c r="M86" s="1010"/>
      <c r="N86" s="1010"/>
      <c r="O86" s="1010"/>
      <c r="P86" s="1011"/>
      <c r="Q86" s="1012"/>
      <c r="R86" s="1006"/>
      <c r="S86" s="1006"/>
      <c r="T86" s="1006"/>
      <c r="U86" s="1006"/>
      <c r="V86" s="1006"/>
      <c r="W86" s="1006"/>
      <c r="X86" s="1006"/>
      <c r="Y86" s="1006"/>
      <c r="Z86" s="1006"/>
      <c r="AA86" s="1006"/>
      <c r="AB86" s="1006"/>
      <c r="AC86" s="1006"/>
      <c r="AD86" s="1006"/>
      <c r="AE86" s="1006"/>
      <c r="AF86" s="1006"/>
      <c r="AG86" s="1006"/>
      <c r="AH86" s="1006"/>
      <c r="AI86" s="1006"/>
      <c r="AJ86" s="1006"/>
      <c r="AK86" s="1006"/>
      <c r="AL86" s="1006"/>
      <c r="AM86" s="1006"/>
      <c r="AN86" s="1006"/>
      <c r="AO86" s="1006"/>
      <c r="AP86" s="1006"/>
      <c r="AQ86" s="1006"/>
      <c r="AR86" s="1006"/>
      <c r="AS86" s="1006"/>
      <c r="AT86" s="1006"/>
      <c r="AU86" s="1006"/>
      <c r="AV86" s="1006"/>
      <c r="AW86" s="1006"/>
      <c r="AX86" s="1006"/>
      <c r="AY86" s="1006"/>
      <c r="AZ86" s="1007"/>
      <c r="BA86" s="1007"/>
      <c r="BB86" s="1007"/>
      <c r="BC86" s="1007"/>
      <c r="BD86" s="1008"/>
      <c r="BE86" s="240"/>
      <c r="BF86" s="240"/>
      <c r="BG86" s="240"/>
      <c r="BH86" s="240"/>
      <c r="BI86" s="240"/>
      <c r="BJ86" s="240"/>
      <c r="BK86" s="240"/>
      <c r="BL86" s="240"/>
      <c r="BM86" s="240"/>
      <c r="BN86" s="240"/>
      <c r="BO86" s="240"/>
      <c r="BP86" s="240"/>
      <c r="BQ86" s="237">
        <v>80</v>
      </c>
      <c r="BR86" s="242"/>
      <c r="BS86" s="980"/>
      <c r="BT86" s="981"/>
      <c r="BU86" s="981"/>
      <c r="BV86" s="981"/>
      <c r="BW86" s="981"/>
      <c r="BX86" s="981"/>
      <c r="BY86" s="981"/>
      <c r="BZ86" s="981"/>
      <c r="CA86" s="981"/>
      <c r="CB86" s="981"/>
      <c r="CC86" s="981"/>
      <c r="CD86" s="981"/>
      <c r="CE86" s="981"/>
      <c r="CF86" s="981"/>
      <c r="CG86" s="990"/>
      <c r="CH86" s="991"/>
      <c r="CI86" s="992"/>
      <c r="CJ86" s="992"/>
      <c r="CK86" s="992"/>
      <c r="CL86" s="993"/>
      <c r="CM86" s="991"/>
      <c r="CN86" s="992"/>
      <c r="CO86" s="992"/>
      <c r="CP86" s="992"/>
      <c r="CQ86" s="993"/>
      <c r="CR86" s="991"/>
      <c r="CS86" s="992"/>
      <c r="CT86" s="992"/>
      <c r="CU86" s="992"/>
      <c r="CV86" s="993"/>
      <c r="CW86" s="991"/>
      <c r="CX86" s="992"/>
      <c r="CY86" s="992"/>
      <c r="CZ86" s="992"/>
      <c r="DA86" s="993"/>
      <c r="DB86" s="991"/>
      <c r="DC86" s="992"/>
      <c r="DD86" s="992"/>
      <c r="DE86" s="992"/>
      <c r="DF86" s="993"/>
      <c r="DG86" s="991"/>
      <c r="DH86" s="992"/>
      <c r="DI86" s="992"/>
      <c r="DJ86" s="992"/>
      <c r="DK86" s="993"/>
      <c r="DL86" s="991"/>
      <c r="DM86" s="992"/>
      <c r="DN86" s="992"/>
      <c r="DO86" s="992"/>
      <c r="DP86" s="993"/>
      <c r="DQ86" s="991"/>
      <c r="DR86" s="992"/>
      <c r="DS86" s="992"/>
      <c r="DT86" s="992"/>
      <c r="DU86" s="993"/>
      <c r="DV86" s="980"/>
      <c r="DW86" s="981"/>
      <c r="DX86" s="981"/>
      <c r="DY86" s="981"/>
      <c r="DZ86" s="982"/>
      <c r="EA86" s="230"/>
    </row>
    <row r="87" spans="1:131" ht="26.25" customHeight="1" x14ac:dyDescent="0.2">
      <c r="A87" s="243">
        <v>20</v>
      </c>
      <c r="B87" s="999"/>
      <c r="C87" s="1000"/>
      <c r="D87" s="1000"/>
      <c r="E87" s="1000"/>
      <c r="F87" s="1000"/>
      <c r="G87" s="1000"/>
      <c r="H87" s="1000"/>
      <c r="I87" s="1000"/>
      <c r="J87" s="1000"/>
      <c r="K87" s="1000"/>
      <c r="L87" s="1000"/>
      <c r="M87" s="1000"/>
      <c r="N87" s="1000"/>
      <c r="O87" s="1000"/>
      <c r="P87" s="1001"/>
      <c r="Q87" s="1002"/>
      <c r="R87" s="1003"/>
      <c r="S87" s="1003"/>
      <c r="T87" s="1003"/>
      <c r="U87" s="1003"/>
      <c r="V87" s="1003"/>
      <c r="W87" s="1003"/>
      <c r="X87" s="1003"/>
      <c r="Y87" s="1003"/>
      <c r="Z87" s="1003"/>
      <c r="AA87" s="1003"/>
      <c r="AB87" s="1003"/>
      <c r="AC87" s="1003"/>
      <c r="AD87" s="1003"/>
      <c r="AE87" s="1003"/>
      <c r="AF87" s="1003"/>
      <c r="AG87" s="1003"/>
      <c r="AH87" s="1003"/>
      <c r="AI87" s="1003"/>
      <c r="AJ87" s="1003"/>
      <c r="AK87" s="1003"/>
      <c r="AL87" s="1003"/>
      <c r="AM87" s="1003"/>
      <c r="AN87" s="1003"/>
      <c r="AO87" s="1003"/>
      <c r="AP87" s="1003"/>
      <c r="AQ87" s="1003"/>
      <c r="AR87" s="1003"/>
      <c r="AS87" s="1003"/>
      <c r="AT87" s="1003"/>
      <c r="AU87" s="1003"/>
      <c r="AV87" s="1003"/>
      <c r="AW87" s="1003"/>
      <c r="AX87" s="1003"/>
      <c r="AY87" s="1003"/>
      <c r="AZ87" s="1004"/>
      <c r="BA87" s="1004"/>
      <c r="BB87" s="1004"/>
      <c r="BC87" s="1004"/>
      <c r="BD87" s="1005"/>
      <c r="BE87" s="240"/>
      <c r="BF87" s="240"/>
      <c r="BG87" s="240"/>
      <c r="BH87" s="240"/>
      <c r="BI87" s="240"/>
      <c r="BJ87" s="240"/>
      <c r="BK87" s="240"/>
      <c r="BL87" s="240"/>
      <c r="BM87" s="240"/>
      <c r="BN87" s="240"/>
      <c r="BO87" s="240"/>
      <c r="BP87" s="240"/>
      <c r="BQ87" s="237">
        <v>81</v>
      </c>
      <c r="BR87" s="242"/>
      <c r="BS87" s="980"/>
      <c r="BT87" s="981"/>
      <c r="BU87" s="981"/>
      <c r="BV87" s="981"/>
      <c r="BW87" s="981"/>
      <c r="BX87" s="981"/>
      <c r="BY87" s="981"/>
      <c r="BZ87" s="981"/>
      <c r="CA87" s="981"/>
      <c r="CB87" s="981"/>
      <c r="CC87" s="981"/>
      <c r="CD87" s="981"/>
      <c r="CE87" s="981"/>
      <c r="CF87" s="981"/>
      <c r="CG87" s="990"/>
      <c r="CH87" s="991"/>
      <c r="CI87" s="992"/>
      <c r="CJ87" s="992"/>
      <c r="CK87" s="992"/>
      <c r="CL87" s="993"/>
      <c r="CM87" s="991"/>
      <c r="CN87" s="992"/>
      <c r="CO87" s="992"/>
      <c r="CP87" s="992"/>
      <c r="CQ87" s="993"/>
      <c r="CR87" s="991"/>
      <c r="CS87" s="992"/>
      <c r="CT87" s="992"/>
      <c r="CU87" s="992"/>
      <c r="CV87" s="993"/>
      <c r="CW87" s="991"/>
      <c r="CX87" s="992"/>
      <c r="CY87" s="992"/>
      <c r="CZ87" s="992"/>
      <c r="DA87" s="993"/>
      <c r="DB87" s="991"/>
      <c r="DC87" s="992"/>
      <c r="DD87" s="992"/>
      <c r="DE87" s="992"/>
      <c r="DF87" s="993"/>
      <c r="DG87" s="991"/>
      <c r="DH87" s="992"/>
      <c r="DI87" s="992"/>
      <c r="DJ87" s="992"/>
      <c r="DK87" s="993"/>
      <c r="DL87" s="991"/>
      <c r="DM87" s="992"/>
      <c r="DN87" s="992"/>
      <c r="DO87" s="992"/>
      <c r="DP87" s="993"/>
      <c r="DQ87" s="991"/>
      <c r="DR87" s="992"/>
      <c r="DS87" s="992"/>
      <c r="DT87" s="992"/>
      <c r="DU87" s="993"/>
      <c r="DV87" s="980"/>
      <c r="DW87" s="981"/>
      <c r="DX87" s="981"/>
      <c r="DY87" s="981"/>
      <c r="DZ87" s="982"/>
      <c r="EA87" s="230"/>
    </row>
    <row r="88" spans="1:131" ht="26.25" customHeight="1" thickBot="1" x14ac:dyDescent="0.25">
      <c r="A88" s="239" t="s">
        <v>396</v>
      </c>
      <c r="B88" s="972" t="s">
        <v>423</v>
      </c>
      <c r="C88" s="973"/>
      <c r="D88" s="973"/>
      <c r="E88" s="973"/>
      <c r="F88" s="973"/>
      <c r="G88" s="973"/>
      <c r="H88" s="973"/>
      <c r="I88" s="973"/>
      <c r="J88" s="973"/>
      <c r="K88" s="973"/>
      <c r="L88" s="973"/>
      <c r="M88" s="973"/>
      <c r="N88" s="973"/>
      <c r="O88" s="973"/>
      <c r="P88" s="983"/>
      <c r="Q88" s="997"/>
      <c r="R88" s="998"/>
      <c r="S88" s="998"/>
      <c r="T88" s="998"/>
      <c r="U88" s="998"/>
      <c r="V88" s="998"/>
      <c r="W88" s="998"/>
      <c r="X88" s="998"/>
      <c r="Y88" s="998"/>
      <c r="Z88" s="998"/>
      <c r="AA88" s="998"/>
      <c r="AB88" s="998"/>
      <c r="AC88" s="998"/>
      <c r="AD88" s="998"/>
      <c r="AE88" s="998"/>
      <c r="AF88" s="994">
        <v>26487</v>
      </c>
      <c r="AG88" s="994"/>
      <c r="AH88" s="994"/>
      <c r="AI88" s="994"/>
      <c r="AJ88" s="994"/>
      <c r="AK88" s="998"/>
      <c r="AL88" s="998"/>
      <c r="AM88" s="998"/>
      <c r="AN88" s="998"/>
      <c r="AO88" s="998"/>
      <c r="AP88" s="994" t="s">
        <v>601</v>
      </c>
      <c r="AQ88" s="994"/>
      <c r="AR88" s="994"/>
      <c r="AS88" s="994"/>
      <c r="AT88" s="994"/>
      <c r="AU88" s="994" t="s">
        <v>601</v>
      </c>
      <c r="AV88" s="994"/>
      <c r="AW88" s="994"/>
      <c r="AX88" s="994"/>
      <c r="AY88" s="994"/>
      <c r="AZ88" s="995"/>
      <c r="BA88" s="995"/>
      <c r="BB88" s="995"/>
      <c r="BC88" s="995"/>
      <c r="BD88" s="996"/>
      <c r="BE88" s="240"/>
      <c r="BF88" s="240"/>
      <c r="BG88" s="240"/>
      <c r="BH88" s="240"/>
      <c r="BI88" s="240"/>
      <c r="BJ88" s="240"/>
      <c r="BK88" s="240"/>
      <c r="BL88" s="240"/>
      <c r="BM88" s="240"/>
      <c r="BN88" s="240"/>
      <c r="BO88" s="240"/>
      <c r="BP88" s="240"/>
      <c r="BQ88" s="237">
        <v>82</v>
      </c>
      <c r="BR88" s="242"/>
      <c r="BS88" s="980"/>
      <c r="BT88" s="981"/>
      <c r="BU88" s="981"/>
      <c r="BV88" s="981"/>
      <c r="BW88" s="981"/>
      <c r="BX88" s="981"/>
      <c r="BY88" s="981"/>
      <c r="BZ88" s="981"/>
      <c r="CA88" s="981"/>
      <c r="CB88" s="981"/>
      <c r="CC88" s="981"/>
      <c r="CD88" s="981"/>
      <c r="CE88" s="981"/>
      <c r="CF88" s="981"/>
      <c r="CG88" s="990"/>
      <c r="CH88" s="991"/>
      <c r="CI88" s="992"/>
      <c r="CJ88" s="992"/>
      <c r="CK88" s="992"/>
      <c r="CL88" s="993"/>
      <c r="CM88" s="991"/>
      <c r="CN88" s="992"/>
      <c r="CO88" s="992"/>
      <c r="CP88" s="992"/>
      <c r="CQ88" s="993"/>
      <c r="CR88" s="991"/>
      <c r="CS88" s="992"/>
      <c r="CT88" s="992"/>
      <c r="CU88" s="992"/>
      <c r="CV88" s="993"/>
      <c r="CW88" s="991"/>
      <c r="CX88" s="992"/>
      <c r="CY88" s="992"/>
      <c r="CZ88" s="992"/>
      <c r="DA88" s="993"/>
      <c r="DB88" s="991"/>
      <c r="DC88" s="992"/>
      <c r="DD88" s="992"/>
      <c r="DE88" s="992"/>
      <c r="DF88" s="993"/>
      <c r="DG88" s="991"/>
      <c r="DH88" s="992"/>
      <c r="DI88" s="992"/>
      <c r="DJ88" s="992"/>
      <c r="DK88" s="993"/>
      <c r="DL88" s="991"/>
      <c r="DM88" s="992"/>
      <c r="DN88" s="992"/>
      <c r="DO88" s="992"/>
      <c r="DP88" s="993"/>
      <c r="DQ88" s="991"/>
      <c r="DR88" s="992"/>
      <c r="DS88" s="992"/>
      <c r="DT88" s="992"/>
      <c r="DU88" s="993"/>
      <c r="DV88" s="980"/>
      <c r="DW88" s="981"/>
      <c r="DX88" s="981"/>
      <c r="DY88" s="981"/>
      <c r="DZ88" s="982"/>
      <c r="EA88" s="230"/>
    </row>
    <row r="89" spans="1:131" ht="26.25" hidden="1" customHeight="1" x14ac:dyDescent="0.2">
      <c r="A89" s="244"/>
      <c r="B89" s="245"/>
      <c r="C89" s="245"/>
      <c r="D89" s="245"/>
      <c r="E89" s="245"/>
      <c r="F89" s="245"/>
      <c r="G89" s="245"/>
      <c r="H89" s="245"/>
      <c r="I89" s="245"/>
      <c r="J89" s="245"/>
      <c r="K89" s="245"/>
      <c r="L89" s="245"/>
      <c r="M89" s="245"/>
      <c r="N89" s="245"/>
      <c r="O89" s="245"/>
      <c r="P89" s="245"/>
      <c r="Q89" s="246"/>
      <c r="R89" s="246"/>
      <c r="S89" s="246"/>
      <c r="T89" s="246"/>
      <c r="U89" s="246"/>
      <c r="V89" s="246"/>
      <c r="W89" s="246"/>
      <c r="X89" s="246"/>
      <c r="Y89" s="246"/>
      <c r="Z89" s="246"/>
      <c r="AA89" s="246"/>
      <c r="AB89" s="246"/>
      <c r="AC89" s="246"/>
      <c r="AD89" s="246"/>
      <c r="AE89" s="246"/>
      <c r="AF89" s="246"/>
      <c r="AG89" s="246"/>
      <c r="AH89" s="246"/>
      <c r="AI89" s="246"/>
      <c r="AJ89" s="246"/>
      <c r="AK89" s="246"/>
      <c r="AL89" s="246"/>
      <c r="AM89" s="246"/>
      <c r="AN89" s="246"/>
      <c r="AO89" s="246"/>
      <c r="AP89" s="246"/>
      <c r="AQ89" s="246"/>
      <c r="AR89" s="246"/>
      <c r="AS89" s="246"/>
      <c r="AT89" s="246"/>
      <c r="AU89" s="246"/>
      <c r="AV89" s="246"/>
      <c r="AW89" s="246"/>
      <c r="AX89" s="246"/>
      <c r="AY89" s="246"/>
      <c r="AZ89" s="247"/>
      <c r="BA89" s="247"/>
      <c r="BB89" s="247"/>
      <c r="BC89" s="247"/>
      <c r="BD89" s="247"/>
      <c r="BE89" s="240"/>
      <c r="BF89" s="240"/>
      <c r="BG89" s="240"/>
      <c r="BH89" s="240"/>
      <c r="BI89" s="240"/>
      <c r="BJ89" s="240"/>
      <c r="BK89" s="240"/>
      <c r="BL89" s="240"/>
      <c r="BM89" s="240"/>
      <c r="BN89" s="240"/>
      <c r="BO89" s="240"/>
      <c r="BP89" s="240"/>
      <c r="BQ89" s="237">
        <v>83</v>
      </c>
      <c r="BR89" s="242"/>
      <c r="BS89" s="980"/>
      <c r="BT89" s="981"/>
      <c r="BU89" s="981"/>
      <c r="BV89" s="981"/>
      <c r="BW89" s="981"/>
      <c r="BX89" s="981"/>
      <c r="BY89" s="981"/>
      <c r="BZ89" s="981"/>
      <c r="CA89" s="981"/>
      <c r="CB89" s="981"/>
      <c r="CC89" s="981"/>
      <c r="CD89" s="981"/>
      <c r="CE89" s="981"/>
      <c r="CF89" s="981"/>
      <c r="CG89" s="990"/>
      <c r="CH89" s="991"/>
      <c r="CI89" s="992"/>
      <c r="CJ89" s="992"/>
      <c r="CK89" s="992"/>
      <c r="CL89" s="993"/>
      <c r="CM89" s="991"/>
      <c r="CN89" s="992"/>
      <c r="CO89" s="992"/>
      <c r="CP89" s="992"/>
      <c r="CQ89" s="993"/>
      <c r="CR89" s="991"/>
      <c r="CS89" s="992"/>
      <c r="CT89" s="992"/>
      <c r="CU89" s="992"/>
      <c r="CV89" s="993"/>
      <c r="CW89" s="991"/>
      <c r="CX89" s="992"/>
      <c r="CY89" s="992"/>
      <c r="CZ89" s="992"/>
      <c r="DA89" s="993"/>
      <c r="DB89" s="991"/>
      <c r="DC89" s="992"/>
      <c r="DD89" s="992"/>
      <c r="DE89" s="992"/>
      <c r="DF89" s="993"/>
      <c r="DG89" s="991"/>
      <c r="DH89" s="992"/>
      <c r="DI89" s="992"/>
      <c r="DJ89" s="992"/>
      <c r="DK89" s="993"/>
      <c r="DL89" s="991"/>
      <c r="DM89" s="992"/>
      <c r="DN89" s="992"/>
      <c r="DO89" s="992"/>
      <c r="DP89" s="993"/>
      <c r="DQ89" s="991"/>
      <c r="DR89" s="992"/>
      <c r="DS89" s="992"/>
      <c r="DT89" s="992"/>
      <c r="DU89" s="993"/>
      <c r="DV89" s="980"/>
      <c r="DW89" s="981"/>
      <c r="DX89" s="981"/>
      <c r="DY89" s="981"/>
      <c r="DZ89" s="982"/>
      <c r="EA89" s="230"/>
    </row>
    <row r="90" spans="1:131" ht="26.25" hidden="1" customHeight="1" x14ac:dyDescent="0.2">
      <c r="A90" s="244"/>
      <c r="B90" s="245"/>
      <c r="C90" s="245"/>
      <c r="D90" s="245"/>
      <c r="E90" s="245"/>
      <c r="F90" s="245"/>
      <c r="G90" s="245"/>
      <c r="H90" s="245"/>
      <c r="I90" s="245"/>
      <c r="J90" s="245"/>
      <c r="K90" s="245"/>
      <c r="L90" s="245"/>
      <c r="M90" s="245"/>
      <c r="N90" s="245"/>
      <c r="O90" s="245"/>
      <c r="P90" s="245"/>
      <c r="Q90" s="246"/>
      <c r="R90" s="246"/>
      <c r="S90" s="246"/>
      <c r="T90" s="246"/>
      <c r="U90" s="246"/>
      <c r="V90" s="246"/>
      <c r="W90" s="246"/>
      <c r="X90" s="246"/>
      <c r="Y90" s="246"/>
      <c r="Z90" s="246"/>
      <c r="AA90" s="246"/>
      <c r="AB90" s="246"/>
      <c r="AC90" s="246"/>
      <c r="AD90" s="246"/>
      <c r="AE90" s="246"/>
      <c r="AF90" s="246"/>
      <c r="AG90" s="246"/>
      <c r="AH90" s="246"/>
      <c r="AI90" s="246"/>
      <c r="AJ90" s="246"/>
      <c r="AK90" s="246"/>
      <c r="AL90" s="246"/>
      <c r="AM90" s="246"/>
      <c r="AN90" s="246"/>
      <c r="AO90" s="246"/>
      <c r="AP90" s="246"/>
      <c r="AQ90" s="246"/>
      <c r="AR90" s="246"/>
      <c r="AS90" s="246"/>
      <c r="AT90" s="246"/>
      <c r="AU90" s="246"/>
      <c r="AV90" s="246"/>
      <c r="AW90" s="246"/>
      <c r="AX90" s="246"/>
      <c r="AY90" s="246"/>
      <c r="AZ90" s="247"/>
      <c r="BA90" s="247"/>
      <c r="BB90" s="247"/>
      <c r="BC90" s="247"/>
      <c r="BD90" s="247"/>
      <c r="BE90" s="240"/>
      <c r="BF90" s="240"/>
      <c r="BG90" s="240"/>
      <c r="BH90" s="240"/>
      <c r="BI90" s="240"/>
      <c r="BJ90" s="240"/>
      <c r="BK90" s="240"/>
      <c r="BL90" s="240"/>
      <c r="BM90" s="240"/>
      <c r="BN90" s="240"/>
      <c r="BO90" s="240"/>
      <c r="BP90" s="240"/>
      <c r="BQ90" s="237">
        <v>84</v>
      </c>
      <c r="BR90" s="242"/>
      <c r="BS90" s="980"/>
      <c r="BT90" s="981"/>
      <c r="BU90" s="981"/>
      <c r="BV90" s="981"/>
      <c r="BW90" s="981"/>
      <c r="BX90" s="981"/>
      <c r="BY90" s="981"/>
      <c r="BZ90" s="981"/>
      <c r="CA90" s="981"/>
      <c r="CB90" s="981"/>
      <c r="CC90" s="981"/>
      <c r="CD90" s="981"/>
      <c r="CE90" s="981"/>
      <c r="CF90" s="981"/>
      <c r="CG90" s="990"/>
      <c r="CH90" s="991"/>
      <c r="CI90" s="992"/>
      <c r="CJ90" s="992"/>
      <c r="CK90" s="992"/>
      <c r="CL90" s="993"/>
      <c r="CM90" s="991"/>
      <c r="CN90" s="992"/>
      <c r="CO90" s="992"/>
      <c r="CP90" s="992"/>
      <c r="CQ90" s="993"/>
      <c r="CR90" s="991"/>
      <c r="CS90" s="992"/>
      <c r="CT90" s="992"/>
      <c r="CU90" s="992"/>
      <c r="CV90" s="993"/>
      <c r="CW90" s="991"/>
      <c r="CX90" s="992"/>
      <c r="CY90" s="992"/>
      <c r="CZ90" s="992"/>
      <c r="DA90" s="993"/>
      <c r="DB90" s="991"/>
      <c r="DC90" s="992"/>
      <c r="DD90" s="992"/>
      <c r="DE90" s="992"/>
      <c r="DF90" s="993"/>
      <c r="DG90" s="991"/>
      <c r="DH90" s="992"/>
      <c r="DI90" s="992"/>
      <c r="DJ90" s="992"/>
      <c r="DK90" s="993"/>
      <c r="DL90" s="991"/>
      <c r="DM90" s="992"/>
      <c r="DN90" s="992"/>
      <c r="DO90" s="992"/>
      <c r="DP90" s="993"/>
      <c r="DQ90" s="991"/>
      <c r="DR90" s="992"/>
      <c r="DS90" s="992"/>
      <c r="DT90" s="992"/>
      <c r="DU90" s="993"/>
      <c r="DV90" s="980"/>
      <c r="DW90" s="981"/>
      <c r="DX90" s="981"/>
      <c r="DY90" s="981"/>
      <c r="DZ90" s="982"/>
      <c r="EA90" s="230"/>
    </row>
    <row r="91" spans="1:131" ht="26.25" hidden="1" customHeight="1" x14ac:dyDescent="0.2">
      <c r="A91" s="244"/>
      <c r="B91" s="245"/>
      <c r="C91" s="245"/>
      <c r="D91" s="245"/>
      <c r="E91" s="245"/>
      <c r="F91" s="245"/>
      <c r="G91" s="245"/>
      <c r="H91" s="245"/>
      <c r="I91" s="245"/>
      <c r="J91" s="245"/>
      <c r="K91" s="245"/>
      <c r="L91" s="245"/>
      <c r="M91" s="245"/>
      <c r="N91" s="245"/>
      <c r="O91" s="245"/>
      <c r="P91" s="245"/>
      <c r="Q91" s="246"/>
      <c r="R91" s="246"/>
      <c r="S91" s="246"/>
      <c r="T91" s="246"/>
      <c r="U91" s="246"/>
      <c r="V91" s="246"/>
      <c r="W91" s="246"/>
      <c r="X91" s="246"/>
      <c r="Y91" s="246"/>
      <c r="Z91" s="246"/>
      <c r="AA91" s="246"/>
      <c r="AB91" s="246"/>
      <c r="AC91" s="246"/>
      <c r="AD91" s="246"/>
      <c r="AE91" s="246"/>
      <c r="AF91" s="246"/>
      <c r="AG91" s="246"/>
      <c r="AH91" s="246"/>
      <c r="AI91" s="246"/>
      <c r="AJ91" s="246"/>
      <c r="AK91" s="246"/>
      <c r="AL91" s="246"/>
      <c r="AM91" s="246"/>
      <c r="AN91" s="246"/>
      <c r="AO91" s="246"/>
      <c r="AP91" s="246"/>
      <c r="AQ91" s="246"/>
      <c r="AR91" s="246"/>
      <c r="AS91" s="246"/>
      <c r="AT91" s="246"/>
      <c r="AU91" s="246"/>
      <c r="AV91" s="246"/>
      <c r="AW91" s="246"/>
      <c r="AX91" s="246"/>
      <c r="AY91" s="246"/>
      <c r="AZ91" s="247"/>
      <c r="BA91" s="247"/>
      <c r="BB91" s="247"/>
      <c r="BC91" s="247"/>
      <c r="BD91" s="247"/>
      <c r="BE91" s="240"/>
      <c r="BF91" s="240"/>
      <c r="BG91" s="240"/>
      <c r="BH91" s="240"/>
      <c r="BI91" s="240"/>
      <c r="BJ91" s="240"/>
      <c r="BK91" s="240"/>
      <c r="BL91" s="240"/>
      <c r="BM91" s="240"/>
      <c r="BN91" s="240"/>
      <c r="BO91" s="240"/>
      <c r="BP91" s="240"/>
      <c r="BQ91" s="237">
        <v>85</v>
      </c>
      <c r="BR91" s="242"/>
      <c r="BS91" s="980"/>
      <c r="BT91" s="981"/>
      <c r="BU91" s="981"/>
      <c r="BV91" s="981"/>
      <c r="BW91" s="981"/>
      <c r="BX91" s="981"/>
      <c r="BY91" s="981"/>
      <c r="BZ91" s="981"/>
      <c r="CA91" s="981"/>
      <c r="CB91" s="981"/>
      <c r="CC91" s="981"/>
      <c r="CD91" s="981"/>
      <c r="CE91" s="981"/>
      <c r="CF91" s="981"/>
      <c r="CG91" s="990"/>
      <c r="CH91" s="991"/>
      <c r="CI91" s="992"/>
      <c r="CJ91" s="992"/>
      <c r="CK91" s="992"/>
      <c r="CL91" s="993"/>
      <c r="CM91" s="991"/>
      <c r="CN91" s="992"/>
      <c r="CO91" s="992"/>
      <c r="CP91" s="992"/>
      <c r="CQ91" s="993"/>
      <c r="CR91" s="991"/>
      <c r="CS91" s="992"/>
      <c r="CT91" s="992"/>
      <c r="CU91" s="992"/>
      <c r="CV91" s="993"/>
      <c r="CW91" s="991"/>
      <c r="CX91" s="992"/>
      <c r="CY91" s="992"/>
      <c r="CZ91" s="992"/>
      <c r="DA91" s="993"/>
      <c r="DB91" s="991"/>
      <c r="DC91" s="992"/>
      <c r="DD91" s="992"/>
      <c r="DE91" s="992"/>
      <c r="DF91" s="993"/>
      <c r="DG91" s="991"/>
      <c r="DH91" s="992"/>
      <c r="DI91" s="992"/>
      <c r="DJ91" s="992"/>
      <c r="DK91" s="993"/>
      <c r="DL91" s="991"/>
      <c r="DM91" s="992"/>
      <c r="DN91" s="992"/>
      <c r="DO91" s="992"/>
      <c r="DP91" s="993"/>
      <c r="DQ91" s="991"/>
      <c r="DR91" s="992"/>
      <c r="DS91" s="992"/>
      <c r="DT91" s="992"/>
      <c r="DU91" s="993"/>
      <c r="DV91" s="980"/>
      <c r="DW91" s="981"/>
      <c r="DX91" s="981"/>
      <c r="DY91" s="981"/>
      <c r="DZ91" s="982"/>
      <c r="EA91" s="230"/>
    </row>
    <row r="92" spans="1:131" ht="26.25" hidden="1" customHeight="1" x14ac:dyDescent="0.2">
      <c r="A92" s="244"/>
      <c r="B92" s="245"/>
      <c r="C92" s="245"/>
      <c r="D92" s="245"/>
      <c r="E92" s="245"/>
      <c r="F92" s="245"/>
      <c r="G92" s="245"/>
      <c r="H92" s="245"/>
      <c r="I92" s="245"/>
      <c r="J92" s="245"/>
      <c r="K92" s="245"/>
      <c r="L92" s="245"/>
      <c r="M92" s="245"/>
      <c r="N92" s="245"/>
      <c r="O92" s="245"/>
      <c r="P92" s="245"/>
      <c r="Q92" s="246"/>
      <c r="R92" s="246"/>
      <c r="S92" s="246"/>
      <c r="T92" s="246"/>
      <c r="U92" s="246"/>
      <c r="V92" s="246"/>
      <c r="W92" s="246"/>
      <c r="X92" s="246"/>
      <c r="Y92" s="246"/>
      <c r="Z92" s="246"/>
      <c r="AA92" s="246"/>
      <c r="AB92" s="246"/>
      <c r="AC92" s="246"/>
      <c r="AD92" s="246"/>
      <c r="AE92" s="246"/>
      <c r="AF92" s="246"/>
      <c r="AG92" s="246"/>
      <c r="AH92" s="246"/>
      <c r="AI92" s="246"/>
      <c r="AJ92" s="246"/>
      <c r="AK92" s="246"/>
      <c r="AL92" s="246"/>
      <c r="AM92" s="246"/>
      <c r="AN92" s="246"/>
      <c r="AO92" s="246"/>
      <c r="AP92" s="246"/>
      <c r="AQ92" s="246"/>
      <c r="AR92" s="246"/>
      <c r="AS92" s="246"/>
      <c r="AT92" s="246"/>
      <c r="AU92" s="246"/>
      <c r="AV92" s="246"/>
      <c r="AW92" s="246"/>
      <c r="AX92" s="246"/>
      <c r="AY92" s="246"/>
      <c r="AZ92" s="247"/>
      <c r="BA92" s="247"/>
      <c r="BB92" s="247"/>
      <c r="BC92" s="247"/>
      <c r="BD92" s="247"/>
      <c r="BE92" s="240"/>
      <c r="BF92" s="240"/>
      <c r="BG92" s="240"/>
      <c r="BH92" s="240"/>
      <c r="BI92" s="240"/>
      <c r="BJ92" s="240"/>
      <c r="BK92" s="240"/>
      <c r="BL92" s="240"/>
      <c r="BM92" s="240"/>
      <c r="BN92" s="240"/>
      <c r="BO92" s="240"/>
      <c r="BP92" s="240"/>
      <c r="BQ92" s="237">
        <v>86</v>
      </c>
      <c r="BR92" s="242"/>
      <c r="BS92" s="980"/>
      <c r="BT92" s="981"/>
      <c r="BU92" s="981"/>
      <c r="BV92" s="981"/>
      <c r="BW92" s="981"/>
      <c r="BX92" s="981"/>
      <c r="BY92" s="981"/>
      <c r="BZ92" s="981"/>
      <c r="CA92" s="981"/>
      <c r="CB92" s="981"/>
      <c r="CC92" s="981"/>
      <c r="CD92" s="981"/>
      <c r="CE92" s="981"/>
      <c r="CF92" s="981"/>
      <c r="CG92" s="990"/>
      <c r="CH92" s="991"/>
      <c r="CI92" s="992"/>
      <c r="CJ92" s="992"/>
      <c r="CK92" s="992"/>
      <c r="CL92" s="993"/>
      <c r="CM92" s="991"/>
      <c r="CN92" s="992"/>
      <c r="CO92" s="992"/>
      <c r="CP92" s="992"/>
      <c r="CQ92" s="993"/>
      <c r="CR92" s="991"/>
      <c r="CS92" s="992"/>
      <c r="CT92" s="992"/>
      <c r="CU92" s="992"/>
      <c r="CV92" s="993"/>
      <c r="CW92" s="991"/>
      <c r="CX92" s="992"/>
      <c r="CY92" s="992"/>
      <c r="CZ92" s="992"/>
      <c r="DA92" s="993"/>
      <c r="DB92" s="991"/>
      <c r="DC92" s="992"/>
      <c r="DD92" s="992"/>
      <c r="DE92" s="992"/>
      <c r="DF92" s="993"/>
      <c r="DG92" s="991"/>
      <c r="DH92" s="992"/>
      <c r="DI92" s="992"/>
      <c r="DJ92" s="992"/>
      <c r="DK92" s="993"/>
      <c r="DL92" s="991"/>
      <c r="DM92" s="992"/>
      <c r="DN92" s="992"/>
      <c r="DO92" s="992"/>
      <c r="DP92" s="993"/>
      <c r="DQ92" s="991"/>
      <c r="DR92" s="992"/>
      <c r="DS92" s="992"/>
      <c r="DT92" s="992"/>
      <c r="DU92" s="993"/>
      <c r="DV92" s="980"/>
      <c r="DW92" s="981"/>
      <c r="DX92" s="981"/>
      <c r="DY92" s="981"/>
      <c r="DZ92" s="982"/>
      <c r="EA92" s="230"/>
    </row>
    <row r="93" spans="1:131" ht="26.25" hidden="1" customHeight="1" x14ac:dyDescent="0.2">
      <c r="A93" s="244"/>
      <c r="B93" s="245"/>
      <c r="C93" s="245"/>
      <c r="D93" s="245"/>
      <c r="E93" s="245"/>
      <c r="F93" s="245"/>
      <c r="G93" s="245"/>
      <c r="H93" s="245"/>
      <c r="I93" s="245"/>
      <c r="J93" s="245"/>
      <c r="K93" s="245"/>
      <c r="L93" s="245"/>
      <c r="M93" s="245"/>
      <c r="N93" s="245"/>
      <c r="O93" s="245"/>
      <c r="P93" s="245"/>
      <c r="Q93" s="246"/>
      <c r="R93" s="246"/>
      <c r="S93" s="246"/>
      <c r="T93" s="246"/>
      <c r="U93" s="246"/>
      <c r="V93" s="246"/>
      <c r="W93" s="246"/>
      <c r="X93" s="246"/>
      <c r="Y93" s="246"/>
      <c r="Z93" s="246"/>
      <c r="AA93" s="246"/>
      <c r="AB93" s="246"/>
      <c r="AC93" s="246"/>
      <c r="AD93" s="246"/>
      <c r="AE93" s="246"/>
      <c r="AF93" s="246"/>
      <c r="AG93" s="246"/>
      <c r="AH93" s="246"/>
      <c r="AI93" s="246"/>
      <c r="AJ93" s="246"/>
      <c r="AK93" s="246"/>
      <c r="AL93" s="246"/>
      <c r="AM93" s="246"/>
      <c r="AN93" s="246"/>
      <c r="AO93" s="246"/>
      <c r="AP93" s="246"/>
      <c r="AQ93" s="246"/>
      <c r="AR93" s="246"/>
      <c r="AS93" s="246"/>
      <c r="AT93" s="246"/>
      <c r="AU93" s="246"/>
      <c r="AV93" s="246"/>
      <c r="AW93" s="246"/>
      <c r="AX93" s="246"/>
      <c r="AY93" s="246"/>
      <c r="AZ93" s="247"/>
      <c r="BA93" s="247"/>
      <c r="BB93" s="247"/>
      <c r="BC93" s="247"/>
      <c r="BD93" s="247"/>
      <c r="BE93" s="240"/>
      <c r="BF93" s="240"/>
      <c r="BG93" s="240"/>
      <c r="BH93" s="240"/>
      <c r="BI93" s="240"/>
      <c r="BJ93" s="240"/>
      <c r="BK93" s="240"/>
      <c r="BL93" s="240"/>
      <c r="BM93" s="240"/>
      <c r="BN93" s="240"/>
      <c r="BO93" s="240"/>
      <c r="BP93" s="240"/>
      <c r="BQ93" s="237">
        <v>87</v>
      </c>
      <c r="BR93" s="242"/>
      <c r="BS93" s="980"/>
      <c r="BT93" s="981"/>
      <c r="BU93" s="981"/>
      <c r="BV93" s="981"/>
      <c r="BW93" s="981"/>
      <c r="BX93" s="981"/>
      <c r="BY93" s="981"/>
      <c r="BZ93" s="981"/>
      <c r="CA93" s="981"/>
      <c r="CB93" s="981"/>
      <c r="CC93" s="981"/>
      <c r="CD93" s="981"/>
      <c r="CE93" s="981"/>
      <c r="CF93" s="981"/>
      <c r="CG93" s="990"/>
      <c r="CH93" s="991"/>
      <c r="CI93" s="992"/>
      <c r="CJ93" s="992"/>
      <c r="CK93" s="992"/>
      <c r="CL93" s="993"/>
      <c r="CM93" s="991"/>
      <c r="CN93" s="992"/>
      <c r="CO93" s="992"/>
      <c r="CP93" s="992"/>
      <c r="CQ93" s="993"/>
      <c r="CR93" s="991"/>
      <c r="CS93" s="992"/>
      <c r="CT93" s="992"/>
      <c r="CU93" s="992"/>
      <c r="CV93" s="993"/>
      <c r="CW93" s="991"/>
      <c r="CX93" s="992"/>
      <c r="CY93" s="992"/>
      <c r="CZ93" s="992"/>
      <c r="DA93" s="993"/>
      <c r="DB93" s="991"/>
      <c r="DC93" s="992"/>
      <c r="DD93" s="992"/>
      <c r="DE93" s="992"/>
      <c r="DF93" s="993"/>
      <c r="DG93" s="991"/>
      <c r="DH93" s="992"/>
      <c r="DI93" s="992"/>
      <c r="DJ93" s="992"/>
      <c r="DK93" s="993"/>
      <c r="DL93" s="991"/>
      <c r="DM93" s="992"/>
      <c r="DN93" s="992"/>
      <c r="DO93" s="992"/>
      <c r="DP93" s="993"/>
      <c r="DQ93" s="991"/>
      <c r="DR93" s="992"/>
      <c r="DS93" s="992"/>
      <c r="DT93" s="992"/>
      <c r="DU93" s="993"/>
      <c r="DV93" s="980"/>
      <c r="DW93" s="981"/>
      <c r="DX93" s="981"/>
      <c r="DY93" s="981"/>
      <c r="DZ93" s="982"/>
      <c r="EA93" s="230"/>
    </row>
    <row r="94" spans="1:131" ht="26.25" hidden="1" customHeight="1" x14ac:dyDescent="0.2">
      <c r="A94" s="244"/>
      <c r="B94" s="245"/>
      <c r="C94" s="245"/>
      <c r="D94" s="245"/>
      <c r="E94" s="245"/>
      <c r="F94" s="245"/>
      <c r="G94" s="245"/>
      <c r="H94" s="245"/>
      <c r="I94" s="245"/>
      <c r="J94" s="245"/>
      <c r="K94" s="245"/>
      <c r="L94" s="245"/>
      <c r="M94" s="245"/>
      <c r="N94" s="245"/>
      <c r="O94" s="245"/>
      <c r="P94" s="245"/>
      <c r="Q94" s="246"/>
      <c r="R94" s="246"/>
      <c r="S94" s="246"/>
      <c r="T94" s="246"/>
      <c r="U94" s="246"/>
      <c r="V94" s="246"/>
      <c r="W94" s="246"/>
      <c r="X94" s="246"/>
      <c r="Y94" s="246"/>
      <c r="Z94" s="246"/>
      <c r="AA94" s="246"/>
      <c r="AB94" s="246"/>
      <c r="AC94" s="246"/>
      <c r="AD94" s="246"/>
      <c r="AE94" s="246"/>
      <c r="AF94" s="246"/>
      <c r="AG94" s="246"/>
      <c r="AH94" s="246"/>
      <c r="AI94" s="246"/>
      <c r="AJ94" s="246"/>
      <c r="AK94" s="246"/>
      <c r="AL94" s="246"/>
      <c r="AM94" s="246"/>
      <c r="AN94" s="246"/>
      <c r="AO94" s="246"/>
      <c r="AP94" s="246"/>
      <c r="AQ94" s="246"/>
      <c r="AR94" s="246"/>
      <c r="AS94" s="246"/>
      <c r="AT94" s="246"/>
      <c r="AU94" s="246"/>
      <c r="AV94" s="246"/>
      <c r="AW94" s="246"/>
      <c r="AX94" s="246"/>
      <c r="AY94" s="246"/>
      <c r="AZ94" s="247"/>
      <c r="BA94" s="247"/>
      <c r="BB94" s="247"/>
      <c r="BC94" s="247"/>
      <c r="BD94" s="247"/>
      <c r="BE94" s="240"/>
      <c r="BF94" s="240"/>
      <c r="BG94" s="240"/>
      <c r="BH94" s="240"/>
      <c r="BI94" s="240"/>
      <c r="BJ94" s="240"/>
      <c r="BK94" s="240"/>
      <c r="BL94" s="240"/>
      <c r="BM94" s="240"/>
      <c r="BN94" s="240"/>
      <c r="BO94" s="240"/>
      <c r="BP94" s="240"/>
      <c r="BQ94" s="237">
        <v>88</v>
      </c>
      <c r="BR94" s="242"/>
      <c r="BS94" s="980"/>
      <c r="BT94" s="981"/>
      <c r="BU94" s="981"/>
      <c r="BV94" s="981"/>
      <c r="BW94" s="981"/>
      <c r="BX94" s="981"/>
      <c r="BY94" s="981"/>
      <c r="BZ94" s="981"/>
      <c r="CA94" s="981"/>
      <c r="CB94" s="981"/>
      <c r="CC94" s="981"/>
      <c r="CD94" s="981"/>
      <c r="CE94" s="981"/>
      <c r="CF94" s="981"/>
      <c r="CG94" s="990"/>
      <c r="CH94" s="991"/>
      <c r="CI94" s="992"/>
      <c r="CJ94" s="992"/>
      <c r="CK94" s="992"/>
      <c r="CL94" s="993"/>
      <c r="CM94" s="991"/>
      <c r="CN94" s="992"/>
      <c r="CO94" s="992"/>
      <c r="CP94" s="992"/>
      <c r="CQ94" s="993"/>
      <c r="CR94" s="991"/>
      <c r="CS94" s="992"/>
      <c r="CT94" s="992"/>
      <c r="CU94" s="992"/>
      <c r="CV94" s="993"/>
      <c r="CW94" s="991"/>
      <c r="CX94" s="992"/>
      <c r="CY94" s="992"/>
      <c r="CZ94" s="992"/>
      <c r="DA94" s="993"/>
      <c r="DB94" s="991"/>
      <c r="DC94" s="992"/>
      <c r="DD94" s="992"/>
      <c r="DE94" s="992"/>
      <c r="DF94" s="993"/>
      <c r="DG94" s="991"/>
      <c r="DH94" s="992"/>
      <c r="DI94" s="992"/>
      <c r="DJ94" s="992"/>
      <c r="DK94" s="993"/>
      <c r="DL94" s="991"/>
      <c r="DM94" s="992"/>
      <c r="DN94" s="992"/>
      <c r="DO94" s="992"/>
      <c r="DP94" s="993"/>
      <c r="DQ94" s="991"/>
      <c r="DR94" s="992"/>
      <c r="DS94" s="992"/>
      <c r="DT94" s="992"/>
      <c r="DU94" s="993"/>
      <c r="DV94" s="980"/>
      <c r="DW94" s="981"/>
      <c r="DX94" s="981"/>
      <c r="DY94" s="981"/>
      <c r="DZ94" s="982"/>
      <c r="EA94" s="230"/>
    </row>
    <row r="95" spans="1:131" ht="26.25" hidden="1" customHeight="1" x14ac:dyDescent="0.2">
      <c r="A95" s="244"/>
      <c r="B95" s="245"/>
      <c r="C95" s="245"/>
      <c r="D95" s="245"/>
      <c r="E95" s="245"/>
      <c r="F95" s="245"/>
      <c r="G95" s="245"/>
      <c r="H95" s="245"/>
      <c r="I95" s="245"/>
      <c r="J95" s="245"/>
      <c r="K95" s="245"/>
      <c r="L95" s="245"/>
      <c r="M95" s="245"/>
      <c r="N95" s="245"/>
      <c r="O95" s="245"/>
      <c r="P95" s="245"/>
      <c r="Q95" s="246"/>
      <c r="R95" s="246"/>
      <c r="S95" s="246"/>
      <c r="T95" s="246"/>
      <c r="U95" s="246"/>
      <c r="V95" s="246"/>
      <c r="W95" s="246"/>
      <c r="X95" s="246"/>
      <c r="Y95" s="246"/>
      <c r="Z95" s="246"/>
      <c r="AA95" s="246"/>
      <c r="AB95" s="246"/>
      <c r="AC95" s="246"/>
      <c r="AD95" s="246"/>
      <c r="AE95" s="246"/>
      <c r="AF95" s="246"/>
      <c r="AG95" s="246"/>
      <c r="AH95" s="246"/>
      <c r="AI95" s="246"/>
      <c r="AJ95" s="246"/>
      <c r="AK95" s="246"/>
      <c r="AL95" s="246"/>
      <c r="AM95" s="246"/>
      <c r="AN95" s="246"/>
      <c r="AO95" s="246"/>
      <c r="AP95" s="246"/>
      <c r="AQ95" s="246"/>
      <c r="AR95" s="246"/>
      <c r="AS95" s="246"/>
      <c r="AT95" s="246"/>
      <c r="AU95" s="246"/>
      <c r="AV95" s="246"/>
      <c r="AW95" s="246"/>
      <c r="AX95" s="246"/>
      <c r="AY95" s="246"/>
      <c r="AZ95" s="247"/>
      <c r="BA95" s="247"/>
      <c r="BB95" s="247"/>
      <c r="BC95" s="247"/>
      <c r="BD95" s="247"/>
      <c r="BE95" s="240"/>
      <c r="BF95" s="240"/>
      <c r="BG95" s="240"/>
      <c r="BH95" s="240"/>
      <c r="BI95" s="240"/>
      <c r="BJ95" s="240"/>
      <c r="BK95" s="240"/>
      <c r="BL95" s="240"/>
      <c r="BM95" s="240"/>
      <c r="BN95" s="240"/>
      <c r="BO95" s="240"/>
      <c r="BP95" s="240"/>
      <c r="BQ95" s="237">
        <v>89</v>
      </c>
      <c r="BR95" s="242"/>
      <c r="BS95" s="980"/>
      <c r="BT95" s="981"/>
      <c r="BU95" s="981"/>
      <c r="BV95" s="981"/>
      <c r="BW95" s="981"/>
      <c r="BX95" s="981"/>
      <c r="BY95" s="981"/>
      <c r="BZ95" s="981"/>
      <c r="CA95" s="981"/>
      <c r="CB95" s="981"/>
      <c r="CC95" s="981"/>
      <c r="CD95" s="981"/>
      <c r="CE95" s="981"/>
      <c r="CF95" s="981"/>
      <c r="CG95" s="990"/>
      <c r="CH95" s="991"/>
      <c r="CI95" s="992"/>
      <c r="CJ95" s="992"/>
      <c r="CK95" s="992"/>
      <c r="CL95" s="993"/>
      <c r="CM95" s="991"/>
      <c r="CN95" s="992"/>
      <c r="CO95" s="992"/>
      <c r="CP95" s="992"/>
      <c r="CQ95" s="993"/>
      <c r="CR95" s="991"/>
      <c r="CS95" s="992"/>
      <c r="CT95" s="992"/>
      <c r="CU95" s="992"/>
      <c r="CV95" s="993"/>
      <c r="CW95" s="991"/>
      <c r="CX95" s="992"/>
      <c r="CY95" s="992"/>
      <c r="CZ95" s="992"/>
      <c r="DA95" s="993"/>
      <c r="DB95" s="991"/>
      <c r="DC95" s="992"/>
      <c r="DD95" s="992"/>
      <c r="DE95" s="992"/>
      <c r="DF95" s="993"/>
      <c r="DG95" s="991"/>
      <c r="DH95" s="992"/>
      <c r="DI95" s="992"/>
      <c r="DJ95" s="992"/>
      <c r="DK95" s="993"/>
      <c r="DL95" s="991"/>
      <c r="DM95" s="992"/>
      <c r="DN95" s="992"/>
      <c r="DO95" s="992"/>
      <c r="DP95" s="993"/>
      <c r="DQ95" s="991"/>
      <c r="DR95" s="992"/>
      <c r="DS95" s="992"/>
      <c r="DT95" s="992"/>
      <c r="DU95" s="993"/>
      <c r="DV95" s="980"/>
      <c r="DW95" s="981"/>
      <c r="DX95" s="981"/>
      <c r="DY95" s="981"/>
      <c r="DZ95" s="982"/>
      <c r="EA95" s="230"/>
    </row>
    <row r="96" spans="1:131" ht="26.25" hidden="1" customHeight="1" x14ac:dyDescent="0.2">
      <c r="A96" s="244"/>
      <c r="B96" s="245"/>
      <c r="C96" s="245"/>
      <c r="D96" s="245"/>
      <c r="E96" s="245"/>
      <c r="F96" s="245"/>
      <c r="G96" s="245"/>
      <c r="H96" s="245"/>
      <c r="I96" s="245"/>
      <c r="J96" s="245"/>
      <c r="K96" s="245"/>
      <c r="L96" s="245"/>
      <c r="M96" s="245"/>
      <c r="N96" s="245"/>
      <c r="O96" s="245"/>
      <c r="P96" s="245"/>
      <c r="Q96" s="246"/>
      <c r="R96" s="246"/>
      <c r="S96" s="246"/>
      <c r="T96" s="246"/>
      <c r="U96" s="246"/>
      <c r="V96" s="246"/>
      <c r="W96" s="246"/>
      <c r="X96" s="246"/>
      <c r="Y96" s="246"/>
      <c r="Z96" s="246"/>
      <c r="AA96" s="246"/>
      <c r="AB96" s="246"/>
      <c r="AC96" s="246"/>
      <c r="AD96" s="246"/>
      <c r="AE96" s="246"/>
      <c r="AF96" s="246"/>
      <c r="AG96" s="246"/>
      <c r="AH96" s="246"/>
      <c r="AI96" s="246"/>
      <c r="AJ96" s="246"/>
      <c r="AK96" s="246"/>
      <c r="AL96" s="246"/>
      <c r="AM96" s="246"/>
      <c r="AN96" s="246"/>
      <c r="AO96" s="246"/>
      <c r="AP96" s="246"/>
      <c r="AQ96" s="246"/>
      <c r="AR96" s="246"/>
      <c r="AS96" s="246"/>
      <c r="AT96" s="246"/>
      <c r="AU96" s="246"/>
      <c r="AV96" s="246"/>
      <c r="AW96" s="246"/>
      <c r="AX96" s="246"/>
      <c r="AY96" s="246"/>
      <c r="AZ96" s="247"/>
      <c r="BA96" s="247"/>
      <c r="BB96" s="247"/>
      <c r="BC96" s="247"/>
      <c r="BD96" s="247"/>
      <c r="BE96" s="240"/>
      <c r="BF96" s="240"/>
      <c r="BG96" s="240"/>
      <c r="BH96" s="240"/>
      <c r="BI96" s="240"/>
      <c r="BJ96" s="240"/>
      <c r="BK96" s="240"/>
      <c r="BL96" s="240"/>
      <c r="BM96" s="240"/>
      <c r="BN96" s="240"/>
      <c r="BO96" s="240"/>
      <c r="BP96" s="240"/>
      <c r="BQ96" s="237">
        <v>90</v>
      </c>
      <c r="BR96" s="242"/>
      <c r="BS96" s="980"/>
      <c r="BT96" s="981"/>
      <c r="BU96" s="981"/>
      <c r="BV96" s="981"/>
      <c r="BW96" s="981"/>
      <c r="BX96" s="981"/>
      <c r="BY96" s="981"/>
      <c r="BZ96" s="981"/>
      <c r="CA96" s="981"/>
      <c r="CB96" s="981"/>
      <c r="CC96" s="981"/>
      <c r="CD96" s="981"/>
      <c r="CE96" s="981"/>
      <c r="CF96" s="981"/>
      <c r="CG96" s="990"/>
      <c r="CH96" s="991"/>
      <c r="CI96" s="992"/>
      <c r="CJ96" s="992"/>
      <c r="CK96" s="992"/>
      <c r="CL96" s="993"/>
      <c r="CM96" s="991"/>
      <c r="CN96" s="992"/>
      <c r="CO96" s="992"/>
      <c r="CP96" s="992"/>
      <c r="CQ96" s="993"/>
      <c r="CR96" s="991"/>
      <c r="CS96" s="992"/>
      <c r="CT96" s="992"/>
      <c r="CU96" s="992"/>
      <c r="CV96" s="993"/>
      <c r="CW96" s="991"/>
      <c r="CX96" s="992"/>
      <c r="CY96" s="992"/>
      <c r="CZ96" s="992"/>
      <c r="DA96" s="993"/>
      <c r="DB96" s="991"/>
      <c r="DC96" s="992"/>
      <c r="DD96" s="992"/>
      <c r="DE96" s="992"/>
      <c r="DF96" s="993"/>
      <c r="DG96" s="991"/>
      <c r="DH96" s="992"/>
      <c r="DI96" s="992"/>
      <c r="DJ96" s="992"/>
      <c r="DK96" s="993"/>
      <c r="DL96" s="991"/>
      <c r="DM96" s="992"/>
      <c r="DN96" s="992"/>
      <c r="DO96" s="992"/>
      <c r="DP96" s="993"/>
      <c r="DQ96" s="991"/>
      <c r="DR96" s="992"/>
      <c r="DS96" s="992"/>
      <c r="DT96" s="992"/>
      <c r="DU96" s="993"/>
      <c r="DV96" s="980"/>
      <c r="DW96" s="981"/>
      <c r="DX96" s="981"/>
      <c r="DY96" s="981"/>
      <c r="DZ96" s="982"/>
      <c r="EA96" s="230"/>
    </row>
    <row r="97" spans="1:131" ht="26.25" hidden="1" customHeight="1" x14ac:dyDescent="0.2">
      <c r="A97" s="244"/>
      <c r="B97" s="245"/>
      <c r="C97" s="245"/>
      <c r="D97" s="245"/>
      <c r="E97" s="245"/>
      <c r="F97" s="245"/>
      <c r="G97" s="245"/>
      <c r="H97" s="245"/>
      <c r="I97" s="245"/>
      <c r="J97" s="245"/>
      <c r="K97" s="245"/>
      <c r="L97" s="245"/>
      <c r="M97" s="245"/>
      <c r="N97" s="245"/>
      <c r="O97" s="245"/>
      <c r="P97" s="245"/>
      <c r="Q97" s="246"/>
      <c r="R97" s="246"/>
      <c r="S97" s="246"/>
      <c r="T97" s="246"/>
      <c r="U97" s="246"/>
      <c r="V97" s="246"/>
      <c r="W97" s="246"/>
      <c r="X97" s="246"/>
      <c r="Y97" s="246"/>
      <c r="Z97" s="246"/>
      <c r="AA97" s="246"/>
      <c r="AB97" s="246"/>
      <c r="AC97" s="246"/>
      <c r="AD97" s="246"/>
      <c r="AE97" s="246"/>
      <c r="AF97" s="246"/>
      <c r="AG97" s="246"/>
      <c r="AH97" s="246"/>
      <c r="AI97" s="246"/>
      <c r="AJ97" s="246"/>
      <c r="AK97" s="246"/>
      <c r="AL97" s="246"/>
      <c r="AM97" s="246"/>
      <c r="AN97" s="246"/>
      <c r="AO97" s="246"/>
      <c r="AP97" s="246"/>
      <c r="AQ97" s="246"/>
      <c r="AR97" s="246"/>
      <c r="AS97" s="246"/>
      <c r="AT97" s="246"/>
      <c r="AU97" s="246"/>
      <c r="AV97" s="246"/>
      <c r="AW97" s="246"/>
      <c r="AX97" s="246"/>
      <c r="AY97" s="246"/>
      <c r="AZ97" s="247"/>
      <c r="BA97" s="247"/>
      <c r="BB97" s="247"/>
      <c r="BC97" s="247"/>
      <c r="BD97" s="247"/>
      <c r="BE97" s="240"/>
      <c r="BF97" s="240"/>
      <c r="BG97" s="240"/>
      <c r="BH97" s="240"/>
      <c r="BI97" s="240"/>
      <c r="BJ97" s="240"/>
      <c r="BK97" s="240"/>
      <c r="BL97" s="240"/>
      <c r="BM97" s="240"/>
      <c r="BN97" s="240"/>
      <c r="BO97" s="240"/>
      <c r="BP97" s="240"/>
      <c r="BQ97" s="237">
        <v>91</v>
      </c>
      <c r="BR97" s="242"/>
      <c r="BS97" s="980"/>
      <c r="BT97" s="981"/>
      <c r="BU97" s="981"/>
      <c r="BV97" s="981"/>
      <c r="BW97" s="981"/>
      <c r="BX97" s="981"/>
      <c r="BY97" s="981"/>
      <c r="BZ97" s="981"/>
      <c r="CA97" s="981"/>
      <c r="CB97" s="981"/>
      <c r="CC97" s="981"/>
      <c r="CD97" s="981"/>
      <c r="CE97" s="981"/>
      <c r="CF97" s="981"/>
      <c r="CG97" s="990"/>
      <c r="CH97" s="991"/>
      <c r="CI97" s="992"/>
      <c r="CJ97" s="992"/>
      <c r="CK97" s="992"/>
      <c r="CL97" s="993"/>
      <c r="CM97" s="991"/>
      <c r="CN97" s="992"/>
      <c r="CO97" s="992"/>
      <c r="CP97" s="992"/>
      <c r="CQ97" s="993"/>
      <c r="CR97" s="991"/>
      <c r="CS97" s="992"/>
      <c r="CT97" s="992"/>
      <c r="CU97" s="992"/>
      <c r="CV97" s="993"/>
      <c r="CW97" s="991"/>
      <c r="CX97" s="992"/>
      <c r="CY97" s="992"/>
      <c r="CZ97" s="992"/>
      <c r="DA97" s="993"/>
      <c r="DB97" s="991"/>
      <c r="DC97" s="992"/>
      <c r="DD97" s="992"/>
      <c r="DE97" s="992"/>
      <c r="DF97" s="993"/>
      <c r="DG97" s="991"/>
      <c r="DH97" s="992"/>
      <c r="DI97" s="992"/>
      <c r="DJ97" s="992"/>
      <c r="DK97" s="993"/>
      <c r="DL97" s="991"/>
      <c r="DM97" s="992"/>
      <c r="DN97" s="992"/>
      <c r="DO97" s="992"/>
      <c r="DP97" s="993"/>
      <c r="DQ97" s="991"/>
      <c r="DR97" s="992"/>
      <c r="DS97" s="992"/>
      <c r="DT97" s="992"/>
      <c r="DU97" s="993"/>
      <c r="DV97" s="980"/>
      <c r="DW97" s="981"/>
      <c r="DX97" s="981"/>
      <c r="DY97" s="981"/>
      <c r="DZ97" s="982"/>
      <c r="EA97" s="230"/>
    </row>
    <row r="98" spans="1:131" ht="26.25" hidden="1" customHeight="1" x14ac:dyDescent="0.2">
      <c r="A98" s="244"/>
      <c r="B98" s="245"/>
      <c r="C98" s="245"/>
      <c r="D98" s="245"/>
      <c r="E98" s="245"/>
      <c r="F98" s="245"/>
      <c r="G98" s="245"/>
      <c r="H98" s="245"/>
      <c r="I98" s="245"/>
      <c r="J98" s="245"/>
      <c r="K98" s="245"/>
      <c r="L98" s="245"/>
      <c r="M98" s="245"/>
      <c r="N98" s="245"/>
      <c r="O98" s="245"/>
      <c r="P98" s="245"/>
      <c r="Q98" s="246"/>
      <c r="R98" s="246"/>
      <c r="S98" s="246"/>
      <c r="T98" s="246"/>
      <c r="U98" s="246"/>
      <c r="V98" s="246"/>
      <c r="W98" s="246"/>
      <c r="X98" s="246"/>
      <c r="Y98" s="246"/>
      <c r="Z98" s="246"/>
      <c r="AA98" s="246"/>
      <c r="AB98" s="246"/>
      <c r="AC98" s="246"/>
      <c r="AD98" s="246"/>
      <c r="AE98" s="246"/>
      <c r="AF98" s="246"/>
      <c r="AG98" s="246"/>
      <c r="AH98" s="246"/>
      <c r="AI98" s="246"/>
      <c r="AJ98" s="246"/>
      <c r="AK98" s="246"/>
      <c r="AL98" s="246"/>
      <c r="AM98" s="246"/>
      <c r="AN98" s="246"/>
      <c r="AO98" s="246"/>
      <c r="AP98" s="246"/>
      <c r="AQ98" s="246"/>
      <c r="AR98" s="246"/>
      <c r="AS98" s="246"/>
      <c r="AT98" s="246"/>
      <c r="AU98" s="246"/>
      <c r="AV98" s="246"/>
      <c r="AW98" s="246"/>
      <c r="AX98" s="246"/>
      <c r="AY98" s="246"/>
      <c r="AZ98" s="247"/>
      <c r="BA98" s="247"/>
      <c r="BB98" s="247"/>
      <c r="BC98" s="247"/>
      <c r="BD98" s="247"/>
      <c r="BE98" s="240"/>
      <c r="BF98" s="240"/>
      <c r="BG98" s="240"/>
      <c r="BH98" s="240"/>
      <c r="BI98" s="240"/>
      <c r="BJ98" s="240"/>
      <c r="BK98" s="240"/>
      <c r="BL98" s="240"/>
      <c r="BM98" s="240"/>
      <c r="BN98" s="240"/>
      <c r="BO98" s="240"/>
      <c r="BP98" s="240"/>
      <c r="BQ98" s="237">
        <v>92</v>
      </c>
      <c r="BR98" s="242"/>
      <c r="BS98" s="980"/>
      <c r="BT98" s="981"/>
      <c r="BU98" s="981"/>
      <c r="BV98" s="981"/>
      <c r="BW98" s="981"/>
      <c r="BX98" s="981"/>
      <c r="BY98" s="981"/>
      <c r="BZ98" s="981"/>
      <c r="CA98" s="981"/>
      <c r="CB98" s="981"/>
      <c r="CC98" s="981"/>
      <c r="CD98" s="981"/>
      <c r="CE98" s="981"/>
      <c r="CF98" s="981"/>
      <c r="CG98" s="990"/>
      <c r="CH98" s="991"/>
      <c r="CI98" s="992"/>
      <c r="CJ98" s="992"/>
      <c r="CK98" s="992"/>
      <c r="CL98" s="993"/>
      <c r="CM98" s="991"/>
      <c r="CN98" s="992"/>
      <c r="CO98" s="992"/>
      <c r="CP98" s="992"/>
      <c r="CQ98" s="993"/>
      <c r="CR98" s="991"/>
      <c r="CS98" s="992"/>
      <c r="CT98" s="992"/>
      <c r="CU98" s="992"/>
      <c r="CV98" s="993"/>
      <c r="CW98" s="991"/>
      <c r="CX98" s="992"/>
      <c r="CY98" s="992"/>
      <c r="CZ98" s="992"/>
      <c r="DA98" s="993"/>
      <c r="DB98" s="991"/>
      <c r="DC98" s="992"/>
      <c r="DD98" s="992"/>
      <c r="DE98" s="992"/>
      <c r="DF98" s="993"/>
      <c r="DG98" s="991"/>
      <c r="DH98" s="992"/>
      <c r="DI98" s="992"/>
      <c r="DJ98" s="992"/>
      <c r="DK98" s="993"/>
      <c r="DL98" s="991"/>
      <c r="DM98" s="992"/>
      <c r="DN98" s="992"/>
      <c r="DO98" s="992"/>
      <c r="DP98" s="993"/>
      <c r="DQ98" s="991"/>
      <c r="DR98" s="992"/>
      <c r="DS98" s="992"/>
      <c r="DT98" s="992"/>
      <c r="DU98" s="993"/>
      <c r="DV98" s="980"/>
      <c r="DW98" s="981"/>
      <c r="DX98" s="981"/>
      <c r="DY98" s="981"/>
      <c r="DZ98" s="982"/>
      <c r="EA98" s="230"/>
    </row>
    <row r="99" spans="1:131" ht="26.25" hidden="1" customHeight="1" x14ac:dyDescent="0.2">
      <c r="A99" s="244"/>
      <c r="B99" s="245"/>
      <c r="C99" s="245"/>
      <c r="D99" s="245"/>
      <c r="E99" s="245"/>
      <c r="F99" s="245"/>
      <c r="G99" s="245"/>
      <c r="H99" s="245"/>
      <c r="I99" s="245"/>
      <c r="J99" s="245"/>
      <c r="K99" s="245"/>
      <c r="L99" s="245"/>
      <c r="M99" s="245"/>
      <c r="N99" s="245"/>
      <c r="O99" s="245"/>
      <c r="P99" s="245"/>
      <c r="Q99" s="246"/>
      <c r="R99" s="246"/>
      <c r="S99" s="246"/>
      <c r="T99" s="246"/>
      <c r="U99" s="246"/>
      <c r="V99" s="246"/>
      <c r="W99" s="246"/>
      <c r="X99" s="246"/>
      <c r="Y99" s="246"/>
      <c r="Z99" s="246"/>
      <c r="AA99" s="246"/>
      <c r="AB99" s="246"/>
      <c r="AC99" s="246"/>
      <c r="AD99" s="246"/>
      <c r="AE99" s="246"/>
      <c r="AF99" s="246"/>
      <c r="AG99" s="246"/>
      <c r="AH99" s="246"/>
      <c r="AI99" s="246"/>
      <c r="AJ99" s="246"/>
      <c r="AK99" s="246"/>
      <c r="AL99" s="246"/>
      <c r="AM99" s="246"/>
      <c r="AN99" s="246"/>
      <c r="AO99" s="246"/>
      <c r="AP99" s="246"/>
      <c r="AQ99" s="246"/>
      <c r="AR99" s="246"/>
      <c r="AS99" s="246"/>
      <c r="AT99" s="246"/>
      <c r="AU99" s="246"/>
      <c r="AV99" s="246"/>
      <c r="AW99" s="246"/>
      <c r="AX99" s="246"/>
      <c r="AY99" s="246"/>
      <c r="AZ99" s="247"/>
      <c r="BA99" s="247"/>
      <c r="BB99" s="247"/>
      <c r="BC99" s="247"/>
      <c r="BD99" s="247"/>
      <c r="BE99" s="240"/>
      <c r="BF99" s="240"/>
      <c r="BG99" s="240"/>
      <c r="BH99" s="240"/>
      <c r="BI99" s="240"/>
      <c r="BJ99" s="240"/>
      <c r="BK99" s="240"/>
      <c r="BL99" s="240"/>
      <c r="BM99" s="240"/>
      <c r="BN99" s="240"/>
      <c r="BO99" s="240"/>
      <c r="BP99" s="240"/>
      <c r="BQ99" s="237">
        <v>93</v>
      </c>
      <c r="BR99" s="242"/>
      <c r="BS99" s="980"/>
      <c r="BT99" s="981"/>
      <c r="BU99" s="981"/>
      <c r="BV99" s="981"/>
      <c r="BW99" s="981"/>
      <c r="BX99" s="981"/>
      <c r="BY99" s="981"/>
      <c r="BZ99" s="981"/>
      <c r="CA99" s="981"/>
      <c r="CB99" s="981"/>
      <c r="CC99" s="981"/>
      <c r="CD99" s="981"/>
      <c r="CE99" s="981"/>
      <c r="CF99" s="981"/>
      <c r="CG99" s="990"/>
      <c r="CH99" s="991"/>
      <c r="CI99" s="992"/>
      <c r="CJ99" s="992"/>
      <c r="CK99" s="992"/>
      <c r="CL99" s="993"/>
      <c r="CM99" s="991"/>
      <c r="CN99" s="992"/>
      <c r="CO99" s="992"/>
      <c r="CP99" s="992"/>
      <c r="CQ99" s="993"/>
      <c r="CR99" s="991"/>
      <c r="CS99" s="992"/>
      <c r="CT99" s="992"/>
      <c r="CU99" s="992"/>
      <c r="CV99" s="993"/>
      <c r="CW99" s="991"/>
      <c r="CX99" s="992"/>
      <c r="CY99" s="992"/>
      <c r="CZ99" s="992"/>
      <c r="DA99" s="993"/>
      <c r="DB99" s="991"/>
      <c r="DC99" s="992"/>
      <c r="DD99" s="992"/>
      <c r="DE99" s="992"/>
      <c r="DF99" s="993"/>
      <c r="DG99" s="991"/>
      <c r="DH99" s="992"/>
      <c r="DI99" s="992"/>
      <c r="DJ99" s="992"/>
      <c r="DK99" s="993"/>
      <c r="DL99" s="991"/>
      <c r="DM99" s="992"/>
      <c r="DN99" s="992"/>
      <c r="DO99" s="992"/>
      <c r="DP99" s="993"/>
      <c r="DQ99" s="991"/>
      <c r="DR99" s="992"/>
      <c r="DS99" s="992"/>
      <c r="DT99" s="992"/>
      <c r="DU99" s="993"/>
      <c r="DV99" s="980"/>
      <c r="DW99" s="981"/>
      <c r="DX99" s="981"/>
      <c r="DY99" s="981"/>
      <c r="DZ99" s="982"/>
      <c r="EA99" s="230"/>
    </row>
    <row r="100" spans="1:131" ht="26.25" hidden="1" customHeight="1" x14ac:dyDescent="0.2">
      <c r="A100" s="244"/>
      <c r="B100" s="245"/>
      <c r="C100" s="245"/>
      <c r="D100" s="245"/>
      <c r="E100" s="245"/>
      <c r="F100" s="245"/>
      <c r="G100" s="245"/>
      <c r="H100" s="245"/>
      <c r="I100" s="245"/>
      <c r="J100" s="245"/>
      <c r="K100" s="245"/>
      <c r="L100" s="245"/>
      <c r="M100" s="245"/>
      <c r="N100" s="245"/>
      <c r="O100" s="245"/>
      <c r="P100" s="245"/>
      <c r="Q100" s="246"/>
      <c r="R100" s="246"/>
      <c r="S100" s="246"/>
      <c r="T100" s="246"/>
      <c r="U100" s="246"/>
      <c r="V100" s="246"/>
      <c r="W100" s="246"/>
      <c r="X100" s="246"/>
      <c r="Y100" s="246"/>
      <c r="Z100" s="246"/>
      <c r="AA100" s="246"/>
      <c r="AB100" s="246"/>
      <c r="AC100" s="246"/>
      <c r="AD100" s="246"/>
      <c r="AE100" s="246"/>
      <c r="AF100" s="246"/>
      <c r="AG100" s="246"/>
      <c r="AH100" s="246"/>
      <c r="AI100" s="246"/>
      <c r="AJ100" s="246"/>
      <c r="AK100" s="246"/>
      <c r="AL100" s="246"/>
      <c r="AM100" s="246"/>
      <c r="AN100" s="246"/>
      <c r="AO100" s="246"/>
      <c r="AP100" s="246"/>
      <c r="AQ100" s="246"/>
      <c r="AR100" s="246"/>
      <c r="AS100" s="246"/>
      <c r="AT100" s="246"/>
      <c r="AU100" s="246"/>
      <c r="AV100" s="246"/>
      <c r="AW100" s="246"/>
      <c r="AX100" s="246"/>
      <c r="AY100" s="246"/>
      <c r="AZ100" s="247"/>
      <c r="BA100" s="247"/>
      <c r="BB100" s="247"/>
      <c r="BC100" s="247"/>
      <c r="BD100" s="247"/>
      <c r="BE100" s="240"/>
      <c r="BF100" s="240"/>
      <c r="BG100" s="240"/>
      <c r="BH100" s="240"/>
      <c r="BI100" s="240"/>
      <c r="BJ100" s="240"/>
      <c r="BK100" s="240"/>
      <c r="BL100" s="240"/>
      <c r="BM100" s="240"/>
      <c r="BN100" s="240"/>
      <c r="BO100" s="240"/>
      <c r="BP100" s="240"/>
      <c r="BQ100" s="237">
        <v>94</v>
      </c>
      <c r="BR100" s="242"/>
      <c r="BS100" s="980"/>
      <c r="BT100" s="981"/>
      <c r="BU100" s="981"/>
      <c r="BV100" s="981"/>
      <c r="BW100" s="981"/>
      <c r="BX100" s="981"/>
      <c r="BY100" s="981"/>
      <c r="BZ100" s="981"/>
      <c r="CA100" s="981"/>
      <c r="CB100" s="981"/>
      <c r="CC100" s="981"/>
      <c r="CD100" s="981"/>
      <c r="CE100" s="981"/>
      <c r="CF100" s="981"/>
      <c r="CG100" s="990"/>
      <c r="CH100" s="991"/>
      <c r="CI100" s="992"/>
      <c r="CJ100" s="992"/>
      <c r="CK100" s="992"/>
      <c r="CL100" s="993"/>
      <c r="CM100" s="991"/>
      <c r="CN100" s="992"/>
      <c r="CO100" s="992"/>
      <c r="CP100" s="992"/>
      <c r="CQ100" s="993"/>
      <c r="CR100" s="991"/>
      <c r="CS100" s="992"/>
      <c r="CT100" s="992"/>
      <c r="CU100" s="992"/>
      <c r="CV100" s="993"/>
      <c r="CW100" s="991"/>
      <c r="CX100" s="992"/>
      <c r="CY100" s="992"/>
      <c r="CZ100" s="992"/>
      <c r="DA100" s="993"/>
      <c r="DB100" s="991"/>
      <c r="DC100" s="992"/>
      <c r="DD100" s="992"/>
      <c r="DE100" s="992"/>
      <c r="DF100" s="993"/>
      <c r="DG100" s="991"/>
      <c r="DH100" s="992"/>
      <c r="DI100" s="992"/>
      <c r="DJ100" s="992"/>
      <c r="DK100" s="993"/>
      <c r="DL100" s="991"/>
      <c r="DM100" s="992"/>
      <c r="DN100" s="992"/>
      <c r="DO100" s="992"/>
      <c r="DP100" s="993"/>
      <c r="DQ100" s="991"/>
      <c r="DR100" s="992"/>
      <c r="DS100" s="992"/>
      <c r="DT100" s="992"/>
      <c r="DU100" s="993"/>
      <c r="DV100" s="980"/>
      <c r="DW100" s="981"/>
      <c r="DX100" s="981"/>
      <c r="DY100" s="981"/>
      <c r="DZ100" s="982"/>
      <c r="EA100" s="230"/>
    </row>
    <row r="101" spans="1:131" ht="26.25" hidden="1" customHeight="1" x14ac:dyDescent="0.2">
      <c r="A101" s="244"/>
      <c r="B101" s="245"/>
      <c r="C101" s="245"/>
      <c r="D101" s="245"/>
      <c r="E101" s="245"/>
      <c r="F101" s="245"/>
      <c r="G101" s="245"/>
      <c r="H101" s="245"/>
      <c r="I101" s="245"/>
      <c r="J101" s="245"/>
      <c r="K101" s="245"/>
      <c r="L101" s="245"/>
      <c r="M101" s="245"/>
      <c r="N101" s="245"/>
      <c r="O101" s="245"/>
      <c r="P101" s="245"/>
      <c r="Q101" s="246"/>
      <c r="R101" s="246"/>
      <c r="S101" s="246"/>
      <c r="T101" s="246"/>
      <c r="U101" s="246"/>
      <c r="V101" s="246"/>
      <c r="W101" s="246"/>
      <c r="X101" s="246"/>
      <c r="Y101" s="246"/>
      <c r="Z101" s="246"/>
      <c r="AA101" s="246"/>
      <c r="AB101" s="246"/>
      <c r="AC101" s="246"/>
      <c r="AD101" s="246"/>
      <c r="AE101" s="246"/>
      <c r="AF101" s="246"/>
      <c r="AG101" s="246"/>
      <c r="AH101" s="246"/>
      <c r="AI101" s="246"/>
      <c r="AJ101" s="246"/>
      <c r="AK101" s="246"/>
      <c r="AL101" s="246"/>
      <c r="AM101" s="246"/>
      <c r="AN101" s="246"/>
      <c r="AO101" s="246"/>
      <c r="AP101" s="246"/>
      <c r="AQ101" s="246"/>
      <c r="AR101" s="246"/>
      <c r="AS101" s="246"/>
      <c r="AT101" s="246"/>
      <c r="AU101" s="246"/>
      <c r="AV101" s="246"/>
      <c r="AW101" s="246"/>
      <c r="AX101" s="246"/>
      <c r="AY101" s="246"/>
      <c r="AZ101" s="247"/>
      <c r="BA101" s="247"/>
      <c r="BB101" s="247"/>
      <c r="BC101" s="247"/>
      <c r="BD101" s="247"/>
      <c r="BE101" s="240"/>
      <c r="BF101" s="240"/>
      <c r="BG101" s="240"/>
      <c r="BH101" s="240"/>
      <c r="BI101" s="240"/>
      <c r="BJ101" s="240"/>
      <c r="BK101" s="240"/>
      <c r="BL101" s="240"/>
      <c r="BM101" s="240"/>
      <c r="BN101" s="240"/>
      <c r="BO101" s="240"/>
      <c r="BP101" s="240"/>
      <c r="BQ101" s="237">
        <v>95</v>
      </c>
      <c r="BR101" s="242"/>
      <c r="BS101" s="980"/>
      <c r="BT101" s="981"/>
      <c r="BU101" s="981"/>
      <c r="BV101" s="981"/>
      <c r="BW101" s="981"/>
      <c r="BX101" s="981"/>
      <c r="BY101" s="981"/>
      <c r="BZ101" s="981"/>
      <c r="CA101" s="981"/>
      <c r="CB101" s="981"/>
      <c r="CC101" s="981"/>
      <c r="CD101" s="981"/>
      <c r="CE101" s="981"/>
      <c r="CF101" s="981"/>
      <c r="CG101" s="990"/>
      <c r="CH101" s="991"/>
      <c r="CI101" s="992"/>
      <c r="CJ101" s="992"/>
      <c r="CK101" s="992"/>
      <c r="CL101" s="993"/>
      <c r="CM101" s="991"/>
      <c r="CN101" s="992"/>
      <c r="CO101" s="992"/>
      <c r="CP101" s="992"/>
      <c r="CQ101" s="993"/>
      <c r="CR101" s="991"/>
      <c r="CS101" s="992"/>
      <c r="CT101" s="992"/>
      <c r="CU101" s="992"/>
      <c r="CV101" s="993"/>
      <c r="CW101" s="991"/>
      <c r="CX101" s="992"/>
      <c r="CY101" s="992"/>
      <c r="CZ101" s="992"/>
      <c r="DA101" s="993"/>
      <c r="DB101" s="991"/>
      <c r="DC101" s="992"/>
      <c r="DD101" s="992"/>
      <c r="DE101" s="992"/>
      <c r="DF101" s="993"/>
      <c r="DG101" s="991"/>
      <c r="DH101" s="992"/>
      <c r="DI101" s="992"/>
      <c r="DJ101" s="992"/>
      <c r="DK101" s="993"/>
      <c r="DL101" s="991"/>
      <c r="DM101" s="992"/>
      <c r="DN101" s="992"/>
      <c r="DO101" s="992"/>
      <c r="DP101" s="993"/>
      <c r="DQ101" s="991"/>
      <c r="DR101" s="992"/>
      <c r="DS101" s="992"/>
      <c r="DT101" s="992"/>
      <c r="DU101" s="993"/>
      <c r="DV101" s="980"/>
      <c r="DW101" s="981"/>
      <c r="DX101" s="981"/>
      <c r="DY101" s="981"/>
      <c r="DZ101" s="982"/>
      <c r="EA101" s="230"/>
    </row>
    <row r="102" spans="1:131" ht="26.25" customHeight="1" thickBot="1" x14ac:dyDescent="0.25">
      <c r="A102" s="244"/>
      <c r="B102" s="245"/>
      <c r="C102" s="245"/>
      <c r="D102" s="245"/>
      <c r="E102" s="245"/>
      <c r="F102" s="245"/>
      <c r="G102" s="245"/>
      <c r="H102" s="245"/>
      <c r="I102" s="245"/>
      <c r="J102" s="245"/>
      <c r="K102" s="245"/>
      <c r="L102" s="245"/>
      <c r="M102" s="245"/>
      <c r="N102" s="245"/>
      <c r="O102" s="245"/>
      <c r="P102" s="245"/>
      <c r="Q102" s="246"/>
      <c r="R102" s="246"/>
      <c r="S102" s="246"/>
      <c r="T102" s="246"/>
      <c r="U102" s="246"/>
      <c r="V102" s="246"/>
      <c r="W102" s="246"/>
      <c r="X102" s="246"/>
      <c r="Y102" s="246"/>
      <c r="Z102" s="246"/>
      <c r="AA102" s="246"/>
      <c r="AB102" s="246"/>
      <c r="AC102" s="246"/>
      <c r="AD102" s="246"/>
      <c r="AE102" s="246"/>
      <c r="AF102" s="246"/>
      <c r="AG102" s="246"/>
      <c r="AH102" s="246"/>
      <c r="AI102" s="246"/>
      <c r="AJ102" s="246"/>
      <c r="AK102" s="246"/>
      <c r="AL102" s="246"/>
      <c r="AM102" s="246"/>
      <c r="AN102" s="246"/>
      <c r="AO102" s="246"/>
      <c r="AP102" s="246"/>
      <c r="AQ102" s="246"/>
      <c r="AR102" s="246"/>
      <c r="AS102" s="246"/>
      <c r="AT102" s="246"/>
      <c r="AU102" s="246"/>
      <c r="AV102" s="246"/>
      <c r="AW102" s="246"/>
      <c r="AX102" s="246"/>
      <c r="AY102" s="246"/>
      <c r="AZ102" s="247"/>
      <c r="BA102" s="247"/>
      <c r="BB102" s="247"/>
      <c r="BC102" s="247"/>
      <c r="BD102" s="247"/>
      <c r="BE102" s="240"/>
      <c r="BF102" s="240"/>
      <c r="BG102" s="240"/>
      <c r="BH102" s="240"/>
      <c r="BI102" s="240"/>
      <c r="BJ102" s="240"/>
      <c r="BK102" s="240"/>
      <c r="BL102" s="240"/>
      <c r="BM102" s="240"/>
      <c r="BN102" s="240"/>
      <c r="BO102" s="240"/>
      <c r="BP102" s="240"/>
      <c r="BQ102" s="239" t="s">
        <v>396</v>
      </c>
      <c r="BR102" s="972" t="s">
        <v>424</v>
      </c>
      <c r="BS102" s="973"/>
      <c r="BT102" s="973"/>
      <c r="BU102" s="973"/>
      <c r="BV102" s="973"/>
      <c r="BW102" s="973"/>
      <c r="BX102" s="973"/>
      <c r="BY102" s="973"/>
      <c r="BZ102" s="973"/>
      <c r="CA102" s="973"/>
      <c r="CB102" s="973"/>
      <c r="CC102" s="973"/>
      <c r="CD102" s="973"/>
      <c r="CE102" s="973"/>
      <c r="CF102" s="973"/>
      <c r="CG102" s="983"/>
      <c r="CH102" s="984"/>
      <c r="CI102" s="985"/>
      <c r="CJ102" s="985"/>
      <c r="CK102" s="985"/>
      <c r="CL102" s="986"/>
      <c r="CM102" s="984"/>
      <c r="CN102" s="985"/>
      <c r="CO102" s="985"/>
      <c r="CP102" s="985"/>
      <c r="CQ102" s="986"/>
      <c r="CR102" s="987">
        <v>1171</v>
      </c>
      <c r="CS102" s="988"/>
      <c r="CT102" s="988"/>
      <c r="CU102" s="988"/>
      <c r="CV102" s="989"/>
      <c r="CW102" s="987">
        <v>85</v>
      </c>
      <c r="CX102" s="988"/>
      <c r="CY102" s="988"/>
      <c r="CZ102" s="988"/>
      <c r="DA102" s="989"/>
      <c r="DB102" s="987">
        <v>50</v>
      </c>
      <c r="DC102" s="988"/>
      <c r="DD102" s="988"/>
      <c r="DE102" s="988"/>
      <c r="DF102" s="989"/>
      <c r="DG102" s="987">
        <v>2320</v>
      </c>
      <c r="DH102" s="988"/>
      <c r="DI102" s="988"/>
      <c r="DJ102" s="988"/>
      <c r="DK102" s="989"/>
      <c r="DL102" s="987" t="s">
        <v>603</v>
      </c>
      <c r="DM102" s="988"/>
      <c r="DN102" s="988"/>
      <c r="DO102" s="988"/>
      <c r="DP102" s="989"/>
      <c r="DQ102" s="987">
        <v>536</v>
      </c>
      <c r="DR102" s="988"/>
      <c r="DS102" s="988"/>
      <c r="DT102" s="988"/>
      <c r="DU102" s="989"/>
      <c r="DV102" s="972"/>
      <c r="DW102" s="973"/>
      <c r="DX102" s="973"/>
      <c r="DY102" s="973"/>
      <c r="DZ102" s="974"/>
      <c r="EA102" s="230"/>
    </row>
    <row r="103" spans="1:131" ht="26.25" customHeight="1" x14ac:dyDescent="0.2">
      <c r="A103" s="244"/>
      <c r="B103" s="245"/>
      <c r="C103" s="245"/>
      <c r="D103" s="245"/>
      <c r="E103" s="245"/>
      <c r="F103" s="245"/>
      <c r="G103" s="245"/>
      <c r="H103" s="245"/>
      <c r="I103" s="245"/>
      <c r="J103" s="245"/>
      <c r="K103" s="245"/>
      <c r="L103" s="245"/>
      <c r="M103" s="245"/>
      <c r="N103" s="245"/>
      <c r="O103" s="245"/>
      <c r="P103" s="245"/>
      <c r="Q103" s="246"/>
      <c r="R103" s="246"/>
      <c r="S103" s="246"/>
      <c r="T103" s="246"/>
      <c r="U103" s="246"/>
      <c r="V103" s="246"/>
      <c r="W103" s="246"/>
      <c r="X103" s="246"/>
      <c r="Y103" s="246"/>
      <c r="Z103" s="246"/>
      <c r="AA103" s="246"/>
      <c r="AB103" s="246"/>
      <c r="AC103" s="246"/>
      <c r="AD103" s="246"/>
      <c r="AE103" s="246"/>
      <c r="AF103" s="246"/>
      <c r="AG103" s="246"/>
      <c r="AH103" s="246"/>
      <c r="AI103" s="246"/>
      <c r="AJ103" s="246"/>
      <c r="AK103" s="246"/>
      <c r="AL103" s="246"/>
      <c r="AM103" s="246"/>
      <c r="AN103" s="246"/>
      <c r="AO103" s="246"/>
      <c r="AP103" s="246"/>
      <c r="AQ103" s="246"/>
      <c r="AR103" s="246"/>
      <c r="AS103" s="246"/>
      <c r="AT103" s="246"/>
      <c r="AU103" s="246"/>
      <c r="AV103" s="246"/>
      <c r="AW103" s="246"/>
      <c r="AX103" s="246"/>
      <c r="AY103" s="246"/>
      <c r="AZ103" s="247"/>
      <c r="BA103" s="247"/>
      <c r="BB103" s="247"/>
      <c r="BC103" s="247"/>
      <c r="BD103" s="247"/>
      <c r="BE103" s="240"/>
      <c r="BF103" s="240"/>
      <c r="BG103" s="240"/>
      <c r="BH103" s="240"/>
      <c r="BI103" s="240"/>
      <c r="BJ103" s="240"/>
      <c r="BK103" s="240"/>
      <c r="BL103" s="240"/>
      <c r="BM103" s="240"/>
      <c r="BN103" s="240"/>
      <c r="BO103" s="240"/>
      <c r="BP103" s="240"/>
      <c r="BQ103" s="975" t="s">
        <v>425</v>
      </c>
      <c r="BR103" s="975"/>
      <c r="BS103" s="975"/>
      <c r="BT103" s="975"/>
      <c r="BU103" s="975"/>
      <c r="BV103" s="975"/>
      <c r="BW103" s="975"/>
      <c r="BX103" s="975"/>
      <c r="BY103" s="975"/>
      <c r="BZ103" s="975"/>
      <c r="CA103" s="975"/>
      <c r="CB103" s="975"/>
      <c r="CC103" s="975"/>
      <c r="CD103" s="975"/>
      <c r="CE103" s="975"/>
      <c r="CF103" s="975"/>
      <c r="CG103" s="975"/>
      <c r="CH103" s="975"/>
      <c r="CI103" s="975"/>
      <c r="CJ103" s="975"/>
      <c r="CK103" s="975"/>
      <c r="CL103" s="975"/>
      <c r="CM103" s="975"/>
      <c r="CN103" s="975"/>
      <c r="CO103" s="975"/>
      <c r="CP103" s="975"/>
      <c r="CQ103" s="975"/>
      <c r="CR103" s="975"/>
      <c r="CS103" s="975"/>
      <c r="CT103" s="975"/>
      <c r="CU103" s="975"/>
      <c r="CV103" s="975"/>
      <c r="CW103" s="975"/>
      <c r="CX103" s="975"/>
      <c r="CY103" s="975"/>
      <c r="CZ103" s="975"/>
      <c r="DA103" s="975"/>
      <c r="DB103" s="975"/>
      <c r="DC103" s="975"/>
      <c r="DD103" s="975"/>
      <c r="DE103" s="975"/>
      <c r="DF103" s="975"/>
      <c r="DG103" s="975"/>
      <c r="DH103" s="975"/>
      <c r="DI103" s="975"/>
      <c r="DJ103" s="975"/>
      <c r="DK103" s="975"/>
      <c r="DL103" s="975"/>
      <c r="DM103" s="975"/>
      <c r="DN103" s="975"/>
      <c r="DO103" s="975"/>
      <c r="DP103" s="975"/>
      <c r="DQ103" s="975"/>
      <c r="DR103" s="975"/>
      <c r="DS103" s="975"/>
      <c r="DT103" s="975"/>
      <c r="DU103" s="975"/>
      <c r="DV103" s="975"/>
      <c r="DW103" s="975"/>
      <c r="DX103" s="975"/>
      <c r="DY103" s="975"/>
      <c r="DZ103" s="975"/>
      <c r="EA103" s="230"/>
    </row>
    <row r="104" spans="1:131" ht="26.25" customHeight="1" x14ac:dyDescent="0.2">
      <c r="A104" s="244"/>
      <c r="B104" s="245"/>
      <c r="C104" s="245"/>
      <c r="D104" s="245"/>
      <c r="E104" s="245"/>
      <c r="F104" s="245"/>
      <c r="G104" s="245"/>
      <c r="H104" s="245"/>
      <c r="I104" s="245"/>
      <c r="J104" s="245"/>
      <c r="K104" s="245"/>
      <c r="L104" s="245"/>
      <c r="M104" s="245"/>
      <c r="N104" s="245"/>
      <c r="O104" s="245"/>
      <c r="P104" s="245"/>
      <c r="Q104" s="246"/>
      <c r="R104" s="246"/>
      <c r="S104" s="246"/>
      <c r="T104" s="246"/>
      <c r="U104" s="246"/>
      <c r="V104" s="246"/>
      <c r="W104" s="246"/>
      <c r="X104" s="246"/>
      <c r="Y104" s="246"/>
      <c r="Z104" s="246"/>
      <c r="AA104" s="246"/>
      <c r="AB104" s="246"/>
      <c r="AC104" s="246"/>
      <c r="AD104" s="246"/>
      <c r="AE104" s="246"/>
      <c r="AF104" s="246"/>
      <c r="AG104" s="246"/>
      <c r="AH104" s="246"/>
      <c r="AI104" s="246"/>
      <c r="AJ104" s="246"/>
      <c r="AK104" s="246"/>
      <c r="AL104" s="246"/>
      <c r="AM104" s="246"/>
      <c r="AN104" s="246"/>
      <c r="AO104" s="246"/>
      <c r="AP104" s="246"/>
      <c r="AQ104" s="246"/>
      <c r="AR104" s="246"/>
      <c r="AS104" s="246"/>
      <c r="AT104" s="246"/>
      <c r="AU104" s="246"/>
      <c r="AV104" s="246"/>
      <c r="AW104" s="246"/>
      <c r="AX104" s="246"/>
      <c r="AY104" s="246"/>
      <c r="AZ104" s="247"/>
      <c r="BA104" s="247"/>
      <c r="BB104" s="247"/>
      <c r="BC104" s="247"/>
      <c r="BD104" s="247"/>
      <c r="BE104" s="240"/>
      <c r="BF104" s="240"/>
      <c r="BG104" s="240"/>
      <c r="BH104" s="240"/>
      <c r="BI104" s="240"/>
      <c r="BJ104" s="240"/>
      <c r="BK104" s="240"/>
      <c r="BL104" s="240"/>
      <c r="BM104" s="240"/>
      <c r="BN104" s="240"/>
      <c r="BO104" s="240"/>
      <c r="BP104" s="240"/>
      <c r="BQ104" s="976" t="s">
        <v>426</v>
      </c>
      <c r="BR104" s="976"/>
      <c r="BS104" s="976"/>
      <c r="BT104" s="976"/>
      <c r="BU104" s="976"/>
      <c r="BV104" s="976"/>
      <c r="BW104" s="976"/>
      <c r="BX104" s="976"/>
      <c r="BY104" s="976"/>
      <c r="BZ104" s="976"/>
      <c r="CA104" s="976"/>
      <c r="CB104" s="976"/>
      <c r="CC104" s="976"/>
      <c r="CD104" s="976"/>
      <c r="CE104" s="976"/>
      <c r="CF104" s="976"/>
      <c r="CG104" s="976"/>
      <c r="CH104" s="976"/>
      <c r="CI104" s="976"/>
      <c r="CJ104" s="976"/>
      <c r="CK104" s="976"/>
      <c r="CL104" s="976"/>
      <c r="CM104" s="976"/>
      <c r="CN104" s="976"/>
      <c r="CO104" s="976"/>
      <c r="CP104" s="976"/>
      <c r="CQ104" s="976"/>
      <c r="CR104" s="976"/>
      <c r="CS104" s="976"/>
      <c r="CT104" s="976"/>
      <c r="CU104" s="976"/>
      <c r="CV104" s="976"/>
      <c r="CW104" s="976"/>
      <c r="CX104" s="976"/>
      <c r="CY104" s="976"/>
      <c r="CZ104" s="976"/>
      <c r="DA104" s="976"/>
      <c r="DB104" s="976"/>
      <c r="DC104" s="976"/>
      <c r="DD104" s="976"/>
      <c r="DE104" s="976"/>
      <c r="DF104" s="976"/>
      <c r="DG104" s="976"/>
      <c r="DH104" s="976"/>
      <c r="DI104" s="976"/>
      <c r="DJ104" s="976"/>
      <c r="DK104" s="976"/>
      <c r="DL104" s="976"/>
      <c r="DM104" s="976"/>
      <c r="DN104" s="976"/>
      <c r="DO104" s="976"/>
      <c r="DP104" s="976"/>
      <c r="DQ104" s="976"/>
      <c r="DR104" s="976"/>
      <c r="DS104" s="976"/>
      <c r="DT104" s="976"/>
      <c r="DU104" s="976"/>
      <c r="DV104" s="976"/>
      <c r="DW104" s="976"/>
      <c r="DX104" s="976"/>
      <c r="DY104" s="976"/>
      <c r="DZ104" s="976"/>
      <c r="EA104" s="230"/>
    </row>
    <row r="105" spans="1:131" ht="11.25" customHeight="1" x14ac:dyDescent="0.2">
      <c r="A105" s="240"/>
      <c r="B105" s="240"/>
      <c r="C105" s="240"/>
      <c r="D105" s="240"/>
      <c r="E105" s="240"/>
      <c r="F105" s="240"/>
      <c r="G105" s="240"/>
      <c r="H105" s="240"/>
      <c r="I105" s="240"/>
      <c r="J105" s="240"/>
      <c r="K105" s="240"/>
      <c r="L105" s="240"/>
      <c r="M105" s="240"/>
      <c r="N105" s="240"/>
      <c r="O105" s="240"/>
      <c r="P105" s="240"/>
      <c r="Q105" s="240"/>
      <c r="R105" s="240"/>
      <c r="S105" s="240"/>
      <c r="T105" s="240"/>
      <c r="U105" s="240"/>
      <c r="V105" s="240"/>
      <c r="W105" s="240"/>
      <c r="X105" s="240"/>
      <c r="Y105" s="240"/>
      <c r="Z105" s="240"/>
      <c r="AA105" s="240"/>
      <c r="AB105" s="240"/>
      <c r="AC105" s="240"/>
      <c r="AD105" s="240"/>
      <c r="AE105" s="240"/>
      <c r="AF105" s="240"/>
      <c r="AG105" s="240"/>
      <c r="AH105" s="240"/>
      <c r="AI105" s="240"/>
      <c r="AJ105" s="240"/>
      <c r="AK105" s="240"/>
      <c r="AL105" s="240"/>
      <c r="AM105" s="240"/>
      <c r="AN105" s="240"/>
      <c r="AO105" s="240"/>
      <c r="AP105" s="240"/>
      <c r="AQ105" s="240"/>
      <c r="AR105" s="240"/>
      <c r="AS105" s="240"/>
      <c r="AT105" s="240"/>
      <c r="AU105" s="240"/>
      <c r="AV105" s="240"/>
      <c r="AW105" s="240"/>
      <c r="AX105" s="240"/>
      <c r="AY105" s="240"/>
      <c r="AZ105" s="240"/>
      <c r="BA105" s="240"/>
      <c r="BB105" s="240"/>
      <c r="BC105" s="240"/>
      <c r="BD105" s="240"/>
      <c r="BE105" s="240"/>
      <c r="BF105" s="240"/>
      <c r="BG105" s="240"/>
      <c r="BH105" s="240"/>
      <c r="BI105" s="240"/>
      <c r="BJ105" s="240"/>
      <c r="BK105" s="240"/>
      <c r="BL105" s="240"/>
      <c r="BM105" s="240"/>
      <c r="BN105" s="240"/>
      <c r="BO105" s="240"/>
      <c r="BP105" s="240"/>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2">
      <c r="A106" s="240"/>
      <c r="B106" s="240"/>
      <c r="C106" s="240"/>
      <c r="D106" s="240"/>
      <c r="E106" s="240"/>
      <c r="F106" s="240"/>
      <c r="G106" s="240"/>
      <c r="H106" s="240"/>
      <c r="I106" s="240"/>
      <c r="J106" s="240"/>
      <c r="K106" s="240"/>
      <c r="L106" s="240"/>
      <c r="M106" s="240"/>
      <c r="N106" s="240"/>
      <c r="O106" s="240"/>
      <c r="P106" s="240"/>
      <c r="Q106" s="240"/>
      <c r="R106" s="240"/>
      <c r="S106" s="240"/>
      <c r="T106" s="240"/>
      <c r="U106" s="240"/>
      <c r="V106" s="240"/>
      <c r="W106" s="240"/>
      <c r="X106" s="240"/>
      <c r="Y106" s="240"/>
      <c r="Z106" s="240"/>
      <c r="AA106" s="240"/>
      <c r="AB106" s="240"/>
      <c r="AC106" s="240"/>
      <c r="AD106" s="240"/>
      <c r="AE106" s="240"/>
      <c r="AF106" s="240"/>
      <c r="AG106" s="240"/>
      <c r="AH106" s="240"/>
      <c r="AI106" s="240"/>
      <c r="AJ106" s="240"/>
      <c r="AK106" s="240"/>
      <c r="AL106" s="240"/>
      <c r="AM106" s="240"/>
      <c r="AN106" s="240"/>
      <c r="AO106" s="240"/>
      <c r="AP106" s="240"/>
      <c r="AQ106" s="240"/>
      <c r="AR106" s="240"/>
      <c r="AS106" s="240"/>
      <c r="AT106" s="240"/>
      <c r="AU106" s="240"/>
      <c r="AV106" s="240"/>
      <c r="AW106" s="240"/>
      <c r="AX106" s="240"/>
      <c r="AY106" s="240"/>
      <c r="AZ106" s="240"/>
      <c r="BA106" s="240"/>
      <c r="BB106" s="240"/>
      <c r="BC106" s="240"/>
      <c r="BD106" s="240"/>
      <c r="BE106" s="240"/>
      <c r="BF106" s="240"/>
      <c r="BG106" s="240"/>
      <c r="BH106" s="240"/>
      <c r="BI106" s="240"/>
      <c r="BJ106" s="240"/>
      <c r="BK106" s="240"/>
      <c r="BL106" s="240"/>
      <c r="BM106" s="240"/>
      <c r="BN106" s="240"/>
      <c r="BO106" s="240"/>
      <c r="BP106" s="240"/>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5">
      <c r="A107" s="248" t="s">
        <v>427</v>
      </c>
      <c r="B107" s="249"/>
      <c r="C107" s="249"/>
      <c r="D107" s="249"/>
      <c r="E107" s="249"/>
      <c r="F107" s="249"/>
      <c r="G107" s="249"/>
      <c r="H107" s="249"/>
      <c r="I107" s="249"/>
      <c r="J107" s="249"/>
      <c r="K107" s="249"/>
      <c r="L107" s="249"/>
      <c r="M107" s="249"/>
      <c r="N107" s="249"/>
      <c r="O107" s="249"/>
      <c r="P107" s="249"/>
      <c r="Q107" s="249"/>
      <c r="R107" s="249"/>
      <c r="S107" s="249"/>
      <c r="T107" s="249"/>
      <c r="U107" s="249"/>
      <c r="V107" s="249"/>
      <c r="W107" s="249"/>
      <c r="X107" s="249"/>
      <c r="Y107" s="249"/>
      <c r="Z107" s="249"/>
      <c r="AA107" s="249"/>
      <c r="AB107" s="249"/>
      <c r="AC107" s="249"/>
      <c r="AD107" s="249"/>
      <c r="AE107" s="249"/>
      <c r="AF107" s="249"/>
      <c r="AG107" s="249"/>
      <c r="AH107" s="249"/>
      <c r="AI107" s="249"/>
      <c r="AJ107" s="249"/>
      <c r="AK107" s="249"/>
      <c r="AL107" s="249"/>
      <c r="AM107" s="249"/>
      <c r="AN107" s="249"/>
      <c r="AO107" s="249"/>
      <c r="AP107" s="249"/>
      <c r="AQ107" s="249"/>
      <c r="AR107" s="249"/>
      <c r="AS107" s="249"/>
      <c r="AT107" s="249"/>
      <c r="AU107" s="248" t="s">
        <v>428</v>
      </c>
      <c r="AV107" s="249"/>
      <c r="AW107" s="249"/>
      <c r="AX107" s="249"/>
      <c r="AY107" s="249"/>
      <c r="AZ107" s="249"/>
      <c r="BA107" s="249"/>
      <c r="BB107" s="249"/>
      <c r="BC107" s="249"/>
      <c r="BD107" s="249"/>
      <c r="BE107" s="249"/>
      <c r="BF107" s="249"/>
      <c r="BG107" s="249"/>
      <c r="BH107" s="249"/>
      <c r="BI107" s="249"/>
      <c r="BJ107" s="249"/>
      <c r="BK107" s="249"/>
      <c r="BL107" s="249"/>
      <c r="BM107" s="249"/>
      <c r="BN107" s="249"/>
      <c r="BO107" s="249"/>
      <c r="BP107" s="249"/>
      <c r="BQ107" s="249"/>
      <c r="BR107" s="249"/>
      <c r="BS107" s="249"/>
      <c r="BT107" s="249"/>
      <c r="BU107" s="249"/>
      <c r="BV107" s="249"/>
      <c r="BW107" s="249"/>
      <c r="BX107" s="249"/>
      <c r="BY107" s="249"/>
      <c r="BZ107" s="249"/>
      <c r="CA107" s="249"/>
      <c r="CB107" s="249"/>
      <c r="CC107" s="249"/>
      <c r="CD107" s="249"/>
      <c r="CE107" s="249"/>
      <c r="CF107" s="249"/>
      <c r="CG107" s="249"/>
      <c r="CH107" s="249"/>
      <c r="CI107" s="249"/>
      <c r="CJ107" s="249"/>
      <c r="CK107" s="249"/>
      <c r="CL107" s="249"/>
      <c r="CM107" s="249"/>
      <c r="CN107" s="249"/>
      <c r="CO107" s="249"/>
      <c r="CP107" s="249"/>
      <c r="CQ107" s="249"/>
      <c r="CR107" s="249"/>
      <c r="CS107" s="249"/>
      <c r="CT107" s="249"/>
      <c r="CU107" s="249"/>
      <c r="CV107" s="249"/>
      <c r="CW107" s="249"/>
      <c r="CX107" s="249"/>
      <c r="CY107" s="249"/>
      <c r="CZ107" s="249"/>
      <c r="DA107" s="249"/>
      <c r="DB107" s="249"/>
      <c r="DC107" s="249"/>
      <c r="DD107" s="249"/>
      <c r="DE107" s="249"/>
      <c r="DF107" s="249"/>
      <c r="DG107" s="249"/>
      <c r="DH107" s="249"/>
      <c r="DI107" s="249"/>
      <c r="DJ107" s="249"/>
      <c r="DK107" s="249"/>
      <c r="DL107" s="249"/>
      <c r="DM107" s="249"/>
      <c r="DN107" s="249"/>
      <c r="DO107" s="249"/>
      <c r="DP107" s="249"/>
      <c r="DQ107" s="249"/>
      <c r="DR107" s="249"/>
      <c r="DS107" s="249"/>
      <c r="DT107" s="249"/>
      <c r="DU107" s="249"/>
      <c r="DV107" s="249"/>
      <c r="DW107" s="249"/>
      <c r="DX107" s="249"/>
      <c r="DY107" s="249"/>
      <c r="DZ107" s="249"/>
    </row>
    <row r="108" spans="1:131" s="230" customFormat="1" ht="26.25" customHeight="1" x14ac:dyDescent="0.2">
      <c r="A108" s="977" t="s">
        <v>429</v>
      </c>
      <c r="B108" s="978"/>
      <c r="C108" s="978"/>
      <c r="D108" s="978"/>
      <c r="E108" s="978"/>
      <c r="F108" s="978"/>
      <c r="G108" s="978"/>
      <c r="H108" s="978"/>
      <c r="I108" s="978"/>
      <c r="J108" s="978"/>
      <c r="K108" s="978"/>
      <c r="L108" s="978"/>
      <c r="M108" s="978"/>
      <c r="N108" s="978"/>
      <c r="O108" s="978"/>
      <c r="P108" s="978"/>
      <c r="Q108" s="978"/>
      <c r="R108" s="978"/>
      <c r="S108" s="978"/>
      <c r="T108" s="978"/>
      <c r="U108" s="978"/>
      <c r="V108" s="978"/>
      <c r="W108" s="978"/>
      <c r="X108" s="978"/>
      <c r="Y108" s="978"/>
      <c r="Z108" s="978"/>
      <c r="AA108" s="978"/>
      <c r="AB108" s="978"/>
      <c r="AC108" s="978"/>
      <c r="AD108" s="978"/>
      <c r="AE108" s="978"/>
      <c r="AF108" s="978"/>
      <c r="AG108" s="978"/>
      <c r="AH108" s="978"/>
      <c r="AI108" s="978"/>
      <c r="AJ108" s="978"/>
      <c r="AK108" s="978"/>
      <c r="AL108" s="978"/>
      <c r="AM108" s="978"/>
      <c r="AN108" s="978"/>
      <c r="AO108" s="978"/>
      <c r="AP108" s="978"/>
      <c r="AQ108" s="978"/>
      <c r="AR108" s="978"/>
      <c r="AS108" s="978"/>
      <c r="AT108" s="979"/>
      <c r="AU108" s="977" t="s">
        <v>430</v>
      </c>
      <c r="AV108" s="978"/>
      <c r="AW108" s="978"/>
      <c r="AX108" s="978"/>
      <c r="AY108" s="978"/>
      <c r="AZ108" s="978"/>
      <c r="BA108" s="978"/>
      <c r="BB108" s="978"/>
      <c r="BC108" s="978"/>
      <c r="BD108" s="978"/>
      <c r="BE108" s="978"/>
      <c r="BF108" s="978"/>
      <c r="BG108" s="978"/>
      <c r="BH108" s="978"/>
      <c r="BI108" s="978"/>
      <c r="BJ108" s="978"/>
      <c r="BK108" s="978"/>
      <c r="BL108" s="978"/>
      <c r="BM108" s="978"/>
      <c r="BN108" s="978"/>
      <c r="BO108" s="978"/>
      <c r="BP108" s="978"/>
      <c r="BQ108" s="978"/>
      <c r="BR108" s="978"/>
      <c r="BS108" s="978"/>
      <c r="BT108" s="978"/>
      <c r="BU108" s="978"/>
      <c r="BV108" s="978"/>
      <c r="BW108" s="978"/>
      <c r="BX108" s="978"/>
      <c r="BY108" s="978"/>
      <c r="BZ108" s="978"/>
      <c r="CA108" s="978"/>
      <c r="CB108" s="978"/>
      <c r="CC108" s="978"/>
      <c r="CD108" s="978"/>
      <c r="CE108" s="978"/>
      <c r="CF108" s="978"/>
      <c r="CG108" s="978"/>
      <c r="CH108" s="978"/>
      <c r="CI108" s="978"/>
      <c r="CJ108" s="978"/>
      <c r="CK108" s="978"/>
      <c r="CL108" s="978"/>
      <c r="CM108" s="978"/>
      <c r="CN108" s="978"/>
      <c r="CO108" s="978"/>
      <c r="CP108" s="978"/>
      <c r="CQ108" s="978"/>
      <c r="CR108" s="978"/>
      <c r="CS108" s="978"/>
      <c r="CT108" s="978"/>
      <c r="CU108" s="978"/>
      <c r="CV108" s="978"/>
      <c r="CW108" s="978"/>
      <c r="CX108" s="978"/>
      <c r="CY108" s="978"/>
      <c r="CZ108" s="978"/>
      <c r="DA108" s="978"/>
      <c r="DB108" s="978"/>
      <c r="DC108" s="978"/>
      <c r="DD108" s="978"/>
      <c r="DE108" s="978"/>
      <c r="DF108" s="978"/>
      <c r="DG108" s="978"/>
      <c r="DH108" s="978"/>
      <c r="DI108" s="978"/>
      <c r="DJ108" s="978"/>
      <c r="DK108" s="978"/>
      <c r="DL108" s="978"/>
      <c r="DM108" s="978"/>
      <c r="DN108" s="978"/>
      <c r="DO108" s="978"/>
      <c r="DP108" s="978"/>
      <c r="DQ108" s="978"/>
      <c r="DR108" s="978"/>
      <c r="DS108" s="978"/>
      <c r="DT108" s="978"/>
      <c r="DU108" s="978"/>
      <c r="DV108" s="978"/>
      <c r="DW108" s="978"/>
      <c r="DX108" s="978"/>
      <c r="DY108" s="978"/>
      <c r="DZ108" s="979"/>
    </row>
    <row r="109" spans="1:131" s="230" customFormat="1" ht="26.25" customHeight="1" x14ac:dyDescent="0.2">
      <c r="A109" s="930" t="s">
        <v>431</v>
      </c>
      <c r="B109" s="931"/>
      <c r="C109" s="931"/>
      <c r="D109" s="931"/>
      <c r="E109" s="931"/>
      <c r="F109" s="931"/>
      <c r="G109" s="931"/>
      <c r="H109" s="931"/>
      <c r="I109" s="931"/>
      <c r="J109" s="931"/>
      <c r="K109" s="931"/>
      <c r="L109" s="931"/>
      <c r="M109" s="931"/>
      <c r="N109" s="931"/>
      <c r="O109" s="931"/>
      <c r="P109" s="931"/>
      <c r="Q109" s="931"/>
      <c r="R109" s="931"/>
      <c r="S109" s="931"/>
      <c r="T109" s="931"/>
      <c r="U109" s="931"/>
      <c r="V109" s="931"/>
      <c r="W109" s="931"/>
      <c r="X109" s="931"/>
      <c r="Y109" s="931"/>
      <c r="Z109" s="932"/>
      <c r="AA109" s="933" t="s">
        <v>432</v>
      </c>
      <c r="AB109" s="931"/>
      <c r="AC109" s="931"/>
      <c r="AD109" s="931"/>
      <c r="AE109" s="932"/>
      <c r="AF109" s="933" t="s">
        <v>433</v>
      </c>
      <c r="AG109" s="931"/>
      <c r="AH109" s="931"/>
      <c r="AI109" s="931"/>
      <c r="AJ109" s="932"/>
      <c r="AK109" s="933" t="s">
        <v>311</v>
      </c>
      <c r="AL109" s="931"/>
      <c r="AM109" s="931"/>
      <c r="AN109" s="931"/>
      <c r="AO109" s="932"/>
      <c r="AP109" s="933" t="s">
        <v>434</v>
      </c>
      <c r="AQ109" s="931"/>
      <c r="AR109" s="931"/>
      <c r="AS109" s="931"/>
      <c r="AT109" s="964"/>
      <c r="AU109" s="930" t="s">
        <v>431</v>
      </c>
      <c r="AV109" s="931"/>
      <c r="AW109" s="931"/>
      <c r="AX109" s="931"/>
      <c r="AY109" s="931"/>
      <c r="AZ109" s="931"/>
      <c r="BA109" s="931"/>
      <c r="BB109" s="931"/>
      <c r="BC109" s="931"/>
      <c r="BD109" s="931"/>
      <c r="BE109" s="931"/>
      <c r="BF109" s="931"/>
      <c r="BG109" s="931"/>
      <c r="BH109" s="931"/>
      <c r="BI109" s="931"/>
      <c r="BJ109" s="931"/>
      <c r="BK109" s="931"/>
      <c r="BL109" s="931"/>
      <c r="BM109" s="931"/>
      <c r="BN109" s="931"/>
      <c r="BO109" s="931"/>
      <c r="BP109" s="932"/>
      <c r="BQ109" s="933" t="s">
        <v>432</v>
      </c>
      <c r="BR109" s="931"/>
      <c r="BS109" s="931"/>
      <c r="BT109" s="931"/>
      <c r="BU109" s="932"/>
      <c r="BV109" s="933" t="s">
        <v>433</v>
      </c>
      <c r="BW109" s="931"/>
      <c r="BX109" s="931"/>
      <c r="BY109" s="931"/>
      <c r="BZ109" s="932"/>
      <c r="CA109" s="933" t="s">
        <v>311</v>
      </c>
      <c r="CB109" s="931"/>
      <c r="CC109" s="931"/>
      <c r="CD109" s="931"/>
      <c r="CE109" s="932"/>
      <c r="CF109" s="971" t="s">
        <v>434</v>
      </c>
      <c r="CG109" s="971"/>
      <c r="CH109" s="971"/>
      <c r="CI109" s="971"/>
      <c r="CJ109" s="971"/>
      <c r="CK109" s="933" t="s">
        <v>435</v>
      </c>
      <c r="CL109" s="931"/>
      <c r="CM109" s="931"/>
      <c r="CN109" s="931"/>
      <c r="CO109" s="931"/>
      <c r="CP109" s="931"/>
      <c r="CQ109" s="931"/>
      <c r="CR109" s="931"/>
      <c r="CS109" s="931"/>
      <c r="CT109" s="931"/>
      <c r="CU109" s="931"/>
      <c r="CV109" s="931"/>
      <c r="CW109" s="931"/>
      <c r="CX109" s="931"/>
      <c r="CY109" s="931"/>
      <c r="CZ109" s="931"/>
      <c r="DA109" s="931"/>
      <c r="DB109" s="931"/>
      <c r="DC109" s="931"/>
      <c r="DD109" s="931"/>
      <c r="DE109" s="931"/>
      <c r="DF109" s="932"/>
      <c r="DG109" s="933" t="s">
        <v>432</v>
      </c>
      <c r="DH109" s="931"/>
      <c r="DI109" s="931"/>
      <c r="DJ109" s="931"/>
      <c r="DK109" s="932"/>
      <c r="DL109" s="933" t="s">
        <v>433</v>
      </c>
      <c r="DM109" s="931"/>
      <c r="DN109" s="931"/>
      <c r="DO109" s="931"/>
      <c r="DP109" s="932"/>
      <c r="DQ109" s="933" t="s">
        <v>311</v>
      </c>
      <c r="DR109" s="931"/>
      <c r="DS109" s="931"/>
      <c r="DT109" s="931"/>
      <c r="DU109" s="932"/>
      <c r="DV109" s="933" t="s">
        <v>434</v>
      </c>
      <c r="DW109" s="931"/>
      <c r="DX109" s="931"/>
      <c r="DY109" s="931"/>
      <c r="DZ109" s="964"/>
    </row>
    <row r="110" spans="1:131" s="230" customFormat="1" ht="26.25" customHeight="1" x14ac:dyDescent="0.2">
      <c r="A110" s="842" t="s">
        <v>436</v>
      </c>
      <c r="B110" s="843"/>
      <c r="C110" s="843"/>
      <c r="D110" s="843"/>
      <c r="E110" s="843"/>
      <c r="F110" s="843"/>
      <c r="G110" s="843"/>
      <c r="H110" s="843"/>
      <c r="I110" s="843"/>
      <c r="J110" s="843"/>
      <c r="K110" s="843"/>
      <c r="L110" s="843"/>
      <c r="M110" s="843"/>
      <c r="N110" s="843"/>
      <c r="O110" s="843"/>
      <c r="P110" s="843"/>
      <c r="Q110" s="843"/>
      <c r="R110" s="843"/>
      <c r="S110" s="843"/>
      <c r="T110" s="843"/>
      <c r="U110" s="843"/>
      <c r="V110" s="843"/>
      <c r="W110" s="843"/>
      <c r="X110" s="843"/>
      <c r="Y110" s="843"/>
      <c r="Z110" s="844"/>
      <c r="AA110" s="923">
        <v>17145935</v>
      </c>
      <c r="AB110" s="924"/>
      <c r="AC110" s="924"/>
      <c r="AD110" s="924"/>
      <c r="AE110" s="925"/>
      <c r="AF110" s="926">
        <v>16265107</v>
      </c>
      <c r="AG110" s="924"/>
      <c r="AH110" s="924"/>
      <c r="AI110" s="924"/>
      <c r="AJ110" s="925"/>
      <c r="AK110" s="926">
        <v>17103210</v>
      </c>
      <c r="AL110" s="924"/>
      <c r="AM110" s="924"/>
      <c r="AN110" s="924"/>
      <c r="AO110" s="925"/>
      <c r="AP110" s="927">
        <v>23.1</v>
      </c>
      <c r="AQ110" s="928"/>
      <c r="AR110" s="928"/>
      <c r="AS110" s="928"/>
      <c r="AT110" s="929"/>
      <c r="AU110" s="965" t="s">
        <v>73</v>
      </c>
      <c r="AV110" s="966"/>
      <c r="AW110" s="966"/>
      <c r="AX110" s="966"/>
      <c r="AY110" s="966"/>
      <c r="AZ110" s="895" t="s">
        <v>437</v>
      </c>
      <c r="BA110" s="843"/>
      <c r="BB110" s="843"/>
      <c r="BC110" s="843"/>
      <c r="BD110" s="843"/>
      <c r="BE110" s="843"/>
      <c r="BF110" s="843"/>
      <c r="BG110" s="843"/>
      <c r="BH110" s="843"/>
      <c r="BI110" s="843"/>
      <c r="BJ110" s="843"/>
      <c r="BK110" s="843"/>
      <c r="BL110" s="843"/>
      <c r="BM110" s="843"/>
      <c r="BN110" s="843"/>
      <c r="BO110" s="843"/>
      <c r="BP110" s="844"/>
      <c r="BQ110" s="896">
        <v>186387909</v>
      </c>
      <c r="BR110" s="877"/>
      <c r="BS110" s="877"/>
      <c r="BT110" s="877"/>
      <c r="BU110" s="877"/>
      <c r="BV110" s="877">
        <v>192391415</v>
      </c>
      <c r="BW110" s="877"/>
      <c r="BX110" s="877"/>
      <c r="BY110" s="877"/>
      <c r="BZ110" s="877"/>
      <c r="CA110" s="877">
        <v>190842657</v>
      </c>
      <c r="CB110" s="877"/>
      <c r="CC110" s="877"/>
      <c r="CD110" s="877"/>
      <c r="CE110" s="877"/>
      <c r="CF110" s="901">
        <v>257.3</v>
      </c>
      <c r="CG110" s="902"/>
      <c r="CH110" s="902"/>
      <c r="CI110" s="902"/>
      <c r="CJ110" s="902"/>
      <c r="CK110" s="961" t="s">
        <v>438</v>
      </c>
      <c r="CL110" s="854"/>
      <c r="CM110" s="895" t="s">
        <v>439</v>
      </c>
      <c r="CN110" s="843"/>
      <c r="CO110" s="843"/>
      <c r="CP110" s="843"/>
      <c r="CQ110" s="843"/>
      <c r="CR110" s="843"/>
      <c r="CS110" s="843"/>
      <c r="CT110" s="843"/>
      <c r="CU110" s="843"/>
      <c r="CV110" s="843"/>
      <c r="CW110" s="843"/>
      <c r="CX110" s="843"/>
      <c r="CY110" s="843"/>
      <c r="CZ110" s="843"/>
      <c r="DA110" s="843"/>
      <c r="DB110" s="843"/>
      <c r="DC110" s="843"/>
      <c r="DD110" s="843"/>
      <c r="DE110" s="843"/>
      <c r="DF110" s="844"/>
      <c r="DG110" s="896" t="s">
        <v>440</v>
      </c>
      <c r="DH110" s="877"/>
      <c r="DI110" s="877"/>
      <c r="DJ110" s="877"/>
      <c r="DK110" s="877"/>
      <c r="DL110" s="877" t="s">
        <v>440</v>
      </c>
      <c r="DM110" s="877"/>
      <c r="DN110" s="877"/>
      <c r="DO110" s="877"/>
      <c r="DP110" s="877"/>
      <c r="DQ110" s="877" t="s">
        <v>441</v>
      </c>
      <c r="DR110" s="877"/>
      <c r="DS110" s="877"/>
      <c r="DT110" s="877"/>
      <c r="DU110" s="877"/>
      <c r="DV110" s="878" t="s">
        <v>440</v>
      </c>
      <c r="DW110" s="878"/>
      <c r="DX110" s="878"/>
      <c r="DY110" s="878"/>
      <c r="DZ110" s="879"/>
    </row>
    <row r="111" spans="1:131" s="230" customFormat="1" ht="26.25" customHeight="1" x14ac:dyDescent="0.2">
      <c r="A111" s="809" t="s">
        <v>442</v>
      </c>
      <c r="B111" s="810"/>
      <c r="C111" s="810"/>
      <c r="D111" s="810"/>
      <c r="E111" s="810"/>
      <c r="F111" s="810"/>
      <c r="G111" s="810"/>
      <c r="H111" s="810"/>
      <c r="I111" s="810"/>
      <c r="J111" s="810"/>
      <c r="K111" s="810"/>
      <c r="L111" s="810"/>
      <c r="M111" s="810"/>
      <c r="N111" s="810"/>
      <c r="O111" s="810"/>
      <c r="P111" s="810"/>
      <c r="Q111" s="810"/>
      <c r="R111" s="810"/>
      <c r="S111" s="810"/>
      <c r="T111" s="810"/>
      <c r="U111" s="810"/>
      <c r="V111" s="810"/>
      <c r="W111" s="810"/>
      <c r="X111" s="810"/>
      <c r="Y111" s="810"/>
      <c r="Z111" s="960"/>
      <c r="AA111" s="953" t="s">
        <v>441</v>
      </c>
      <c r="AB111" s="954"/>
      <c r="AC111" s="954"/>
      <c r="AD111" s="954"/>
      <c r="AE111" s="955"/>
      <c r="AF111" s="956" t="s">
        <v>441</v>
      </c>
      <c r="AG111" s="954"/>
      <c r="AH111" s="954"/>
      <c r="AI111" s="954"/>
      <c r="AJ111" s="955"/>
      <c r="AK111" s="956" t="s">
        <v>440</v>
      </c>
      <c r="AL111" s="954"/>
      <c r="AM111" s="954"/>
      <c r="AN111" s="954"/>
      <c r="AO111" s="955"/>
      <c r="AP111" s="957" t="s">
        <v>128</v>
      </c>
      <c r="AQ111" s="958"/>
      <c r="AR111" s="958"/>
      <c r="AS111" s="958"/>
      <c r="AT111" s="959"/>
      <c r="AU111" s="967"/>
      <c r="AV111" s="968"/>
      <c r="AW111" s="968"/>
      <c r="AX111" s="968"/>
      <c r="AY111" s="968"/>
      <c r="AZ111" s="850" t="s">
        <v>443</v>
      </c>
      <c r="BA111" s="787"/>
      <c r="BB111" s="787"/>
      <c r="BC111" s="787"/>
      <c r="BD111" s="787"/>
      <c r="BE111" s="787"/>
      <c r="BF111" s="787"/>
      <c r="BG111" s="787"/>
      <c r="BH111" s="787"/>
      <c r="BI111" s="787"/>
      <c r="BJ111" s="787"/>
      <c r="BK111" s="787"/>
      <c r="BL111" s="787"/>
      <c r="BM111" s="787"/>
      <c r="BN111" s="787"/>
      <c r="BO111" s="787"/>
      <c r="BP111" s="788"/>
      <c r="BQ111" s="851">
        <v>812079</v>
      </c>
      <c r="BR111" s="852"/>
      <c r="BS111" s="852"/>
      <c r="BT111" s="852"/>
      <c r="BU111" s="852"/>
      <c r="BV111" s="852">
        <v>747775</v>
      </c>
      <c r="BW111" s="852"/>
      <c r="BX111" s="852"/>
      <c r="BY111" s="852"/>
      <c r="BZ111" s="852"/>
      <c r="CA111" s="852">
        <v>683137</v>
      </c>
      <c r="CB111" s="852"/>
      <c r="CC111" s="852"/>
      <c r="CD111" s="852"/>
      <c r="CE111" s="852"/>
      <c r="CF111" s="910">
        <v>0.9</v>
      </c>
      <c r="CG111" s="911"/>
      <c r="CH111" s="911"/>
      <c r="CI111" s="911"/>
      <c r="CJ111" s="911"/>
      <c r="CK111" s="962"/>
      <c r="CL111" s="856"/>
      <c r="CM111" s="850" t="s">
        <v>444</v>
      </c>
      <c r="CN111" s="787"/>
      <c r="CO111" s="787"/>
      <c r="CP111" s="787"/>
      <c r="CQ111" s="787"/>
      <c r="CR111" s="787"/>
      <c r="CS111" s="787"/>
      <c r="CT111" s="787"/>
      <c r="CU111" s="787"/>
      <c r="CV111" s="787"/>
      <c r="CW111" s="787"/>
      <c r="CX111" s="787"/>
      <c r="CY111" s="787"/>
      <c r="CZ111" s="787"/>
      <c r="DA111" s="787"/>
      <c r="DB111" s="787"/>
      <c r="DC111" s="787"/>
      <c r="DD111" s="787"/>
      <c r="DE111" s="787"/>
      <c r="DF111" s="788"/>
      <c r="DG111" s="851" t="s">
        <v>128</v>
      </c>
      <c r="DH111" s="852"/>
      <c r="DI111" s="852"/>
      <c r="DJ111" s="852"/>
      <c r="DK111" s="852"/>
      <c r="DL111" s="852" t="s">
        <v>128</v>
      </c>
      <c r="DM111" s="852"/>
      <c r="DN111" s="852"/>
      <c r="DO111" s="852"/>
      <c r="DP111" s="852"/>
      <c r="DQ111" s="852" t="s">
        <v>440</v>
      </c>
      <c r="DR111" s="852"/>
      <c r="DS111" s="852"/>
      <c r="DT111" s="852"/>
      <c r="DU111" s="852"/>
      <c r="DV111" s="829" t="s">
        <v>440</v>
      </c>
      <c r="DW111" s="829"/>
      <c r="DX111" s="829"/>
      <c r="DY111" s="829"/>
      <c r="DZ111" s="830"/>
    </row>
    <row r="112" spans="1:131" s="230" customFormat="1" ht="26.25" customHeight="1" x14ac:dyDescent="0.2">
      <c r="A112" s="947" t="s">
        <v>445</v>
      </c>
      <c r="B112" s="948"/>
      <c r="C112" s="787" t="s">
        <v>446</v>
      </c>
      <c r="D112" s="787"/>
      <c r="E112" s="787"/>
      <c r="F112" s="787"/>
      <c r="G112" s="787"/>
      <c r="H112" s="787"/>
      <c r="I112" s="787"/>
      <c r="J112" s="787"/>
      <c r="K112" s="787"/>
      <c r="L112" s="787"/>
      <c r="M112" s="787"/>
      <c r="N112" s="787"/>
      <c r="O112" s="787"/>
      <c r="P112" s="787"/>
      <c r="Q112" s="787"/>
      <c r="R112" s="787"/>
      <c r="S112" s="787"/>
      <c r="T112" s="787"/>
      <c r="U112" s="787"/>
      <c r="V112" s="787"/>
      <c r="W112" s="787"/>
      <c r="X112" s="787"/>
      <c r="Y112" s="787"/>
      <c r="Z112" s="788"/>
      <c r="AA112" s="814" t="s">
        <v>441</v>
      </c>
      <c r="AB112" s="815"/>
      <c r="AC112" s="815"/>
      <c r="AD112" s="815"/>
      <c r="AE112" s="816"/>
      <c r="AF112" s="817" t="s">
        <v>441</v>
      </c>
      <c r="AG112" s="815"/>
      <c r="AH112" s="815"/>
      <c r="AI112" s="815"/>
      <c r="AJ112" s="816"/>
      <c r="AK112" s="817" t="s">
        <v>440</v>
      </c>
      <c r="AL112" s="815"/>
      <c r="AM112" s="815"/>
      <c r="AN112" s="815"/>
      <c r="AO112" s="816"/>
      <c r="AP112" s="859" t="s">
        <v>440</v>
      </c>
      <c r="AQ112" s="860"/>
      <c r="AR112" s="860"/>
      <c r="AS112" s="860"/>
      <c r="AT112" s="861"/>
      <c r="AU112" s="967"/>
      <c r="AV112" s="968"/>
      <c r="AW112" s="968"/>
      <c r="AX112" s="968"/>
      <c r="AY112" s="968"/>
      <c r="AZ112" s="850" t="s">
        <v>447</v>
      </c>
      <c r="BA112" s="787"/>
      <c r="BB112" s="787"/>
      <c r="BC112" s="787"/>
      <c r="BD112" s="787"/>
      <c r="BE112" s="787"/>
      <c r="BF112" s="787"/>
      <c r="BG112" s="787"/>
      <c r="BH112" s="787"/>
      <c r="BI112" s="787"/>
      <c r="BJ112" s="787"/>
      <c r="BK112" s="787"/>
      <c r="BL112" s="787"/>
      <c r="BM112" s="787"/>
      <c r="BN112" s="787"/>
      <c r="BO112" s="787"/>
      <c r="BP112" s="788"/>
      <c r="BQ112" s="851">
        <v>34800740</v>
      </c>
      <c r="BR112" s="852"/>
      <c r="BS112" s="852"/>
      <c r="BT112" s="852"/>
      <c r="BU112" s="852"/>
      <c r="BV112" s="852">
        <v>33325577</v>
      </c>
      <c r="BW112" s="852"/>
      <c r="BX112" s="852"/>
      <c r="BY112" s="852"/>
      <c r="BZ112" s="852"/>
      <c r="CA112" s="852">
        <v>30920616</v>
      </c>
      <c r="CB112" s="852"/>
      <c r="CC112" s="852"/>
      <c r="CD112" s="852"/>
      <c r="CE112" s="852"/>
      <c r="CF112" s="910">
        <v>41.7</v>
      </c>
      <c r="CG112" s="911"/>
      <c r="CH112" s="911"/>
      <c r="CI112" s="911"/>
      <c r="CJ112" s="911"/>
      <c r="CK112" s="962"/>
      <c r="CL112" s="856"/>
      <c r="CM112" s="850" t="s">
        <v>448</v>
      </c>
      <c r="CN112" s="787"/>
      <c r="CO112" s="787"/>
      <c r="CP112" s="787"/>
      <c r="CQ112" s="787"/>
      <c r="CR112" s="787"/>
      <c r="CS112" s="787"/>
      <c r="CT112" s="787"/>
      <c r="CU112" s="787"/>
      <c r="CV112" s="787"/>
      <c r="CW112" s="787"/>
      <c r="CX112" s="787"/>
      <c r="CY112" s="787"/>
      <c r="CZ112" s="787"/>
      <c r="DA112" s="787"/>
      <c r="DB112" s="787"/>
      <c r="DC112" s="787"/>
      <c r="DD112" s="787"/>
      <c r="DE112" s="787"/>
      <c r="DF112" s="788"/>
      <c r="DG112" s="851" t="s">
        <v>128</v>
      </c>
      <c r="DH112" s="852"/>
      <c r="DI112" s="852"/>
      <c r="DJ112" s="852"/>
      <c r="DK112" s="852"/>
      <c r="DL112" s="852" t="s">
        <v>440</v>
      </c>
      <c r="DM112" s="852"/>
      <c r="DN112" s="852"/>
      <c r="DO112" s="852"/>
      <c r="DP112" s="852"/>
      <c r="DQ112" s="852" t="s">
        <v>441</v>
      </c>
      <c r="DR112" s="852"/>
      <c r="DS112" s="852"/>
      <c r="DT112" s="852"/>
      <c r="DU112" s="852"/>
      <c r="DV112" s="829" t="s">
        <v>449</v>
      </c>
      <c r="DW112" s="829"/>
      <c r="DX112" s="829"/>
      <c r="DY112" s="829"/>
      <c r="DZ112" s="830"/>
    </row>
    <row r="113" spans="1:130" s="230" customFormat="1" ht="26.25" customHeight="1" x14ac:dyDescent="0.2">
      <c r="A113" s="949"/>
      <c r="B113" s="950"/>
      <c r="C113" s="787" t="s">
        <v>450</v>
      </c>
      <c r="D113" s="787"/>
      <c r="E113" s="787"/>
      <c r="F113" s="787"/>
      <c r="G113" s="787"/>
      <c r="H113" s="787"/>
      <c r="I113" s="787"/>
      <c r="J113" s="787"/>
      <c r="K113" s="787"/>
      <c r="L113" s="787"/>
      <c r="M113" s="787"/>
      <c r="N113" s="787"/>
      <c r="O113" s="787"/>
      <c r="P113" s="787"/>
      <c r="Q113" s="787"/>
      <c r="R113" s="787"/>
      <c r="S113" s="787"/>
      <c r="T113" s="787"/>
      <c r="U113" s="787"/>
      <c r="V113" s="787"/>
      <c r="W113" s="787"/>
      <c r="X113" s="787"/>
      <c r="Y113" s="787"/>
      <c r="Z113" s="788"/>
      <c r="AA113" s="953">
        <v>2574397</v>
      </c>
      <c r="AB113" s="954"/>
      <c r="AC113" s="954"/>
      <c r="AD113" s="954"/>
      <c r="AE113" s="955"/>
      <c r="AF113" s="956">
        <v>2695633</v>
      </c>
      <c r="AG113" s="954"/>
      <c r="AH113" s="954"/>
      <c r="AI113" s="954"/>
      <c r="AJ113" s="955"/>
      <c r="AK113" s="956">
        <v>2677132</v>
      </c>
      <c r="AL113" s="954"/>
      <c r="AM113" s="954"/>
      <c r="AN113" s="954"/>
      <c r="AO113" s="955"/>
      <c r="AP113" s="957">
        <v>3.6</v>
      </c>
      <c r="AQ113" s="958"/>
      <c r="AR113" s="958"/>
      <c r="AS113" s="958"/>
      <c r="AT113" s="959"/>
      <c r="AU113" s="967"/>
      <c r="AV113" s="968"/>
      <c r="AW113" s="968"/>
      <c r="AX113" s="968"/>
      <c r="AY113" s="968"/>
      <c r="AZ113" s="850" t="s">
        <v>451</v>
      </c>
      <c r="BA113" s="787"/>
      <c r="BB113" s="787"/>
      <c r="BC113" s="787"/>
      <c r="BD113" s="787"/>
      <c r="BE113" s="787"/>
      <c r="BF113" s="787"/>
      <c r="BG113" s="787"/>
      <c r="BH113" s="787"/>
      <c r="BI113" s="787"/>
      <c r="BJ113" s="787"/>
      <c r="BK113" s="787"/>
      <c r="BL113" s="787"/>
      <c r="BM113" s="787"/>
      <c r="BN113" s="787"/>
      <c r="BO113" s="787"/>
      <c r="BP113" s="788"/>
      <c r="BQ113" s="851" t="s">
        <v>440</v>
      </c>
      <c r="BR113" s="852"/>
      <c r="BS113" s="852"/>
      <c r="BT113" s="852"/>
      <c r="BU113" s="852"/>
      <c r="BV113" s="852" t="s">
        <v>128</v>
      </c>
      <c r="BW113" s="852"/>
      <c r="BX113" s="852"/>
      <c r="BY113" s="852"/>
      <c r="BZ113" s="852"/>
      <c r="CA113" s="852" t="s">
        <v>128</v>
      </c>
      <c r="CB113" s="852"/>
      <c r="CC113" s="852"/>
      <c r="CD113" s="852"/>
      <c r="CE113" s="852"/>
      <c r="CF113" s="910" t="s">
        <v>440</v>
      </c>
      <c r="CG113" s="911"/>
      <c r="CH113" s="911"/>
      <c r="CI113" s="911"/>
      <c r="CJ113" s="911"/>
      <c r="CK113" s="962"/>
      <c r="CL113" s="856"/>
      <c r="CM113" s="850" t="s">
        <v>452</v>
      </c>
      <c r="CN113" s="787"/>
      <c r="CO113" s="787"/>
      <c r="CP113" s="787"/>
      <c r="CQ113" s="787"/>
      <c r="CR113" s="787"/>
      <c r="CS113" s="787"/>
      <c r="CT113" s="787"/>
      <c r="CU113" s="787"/>
      <c r="CV113" s="787"/>
      <c r="CW113" s="787"/>
      <c r="CX113" s="787"/>
      <c r="CY113" s="787"/>
      <c r="CZ113" s="787"/>
      <c r="DA113" s="787"/>
      <c r="DB113" s="787"/>
      <c r="DC113" s="787"/>
      <c r="DD113" s="787"/>
      <c r="DE113" s="787"/>
      <c r="DF113" s="788"/>
      <c r="DG113" s="814" t="s">
        <v>441</v>
      </c>
      <c r="DH113" s="815"/>
      <c r="DI113" s="815"/>
      <c r="DJ113" s="815"/>
      <c r="DK113" s="816"/>
      <c r="DL113" s="817" t="s">
        <v>128</v>
      </c>
      <c r="DM113" s="815"/>
      <c r="DN113" s="815"/>
      <c r="DO113" s="815"/>
      <c r="DP113" s="816"/>
      <c r="DQ113" s="817" t="s">
        <v>440</v>
      </c>
      <c r="DR113" s="815"/>
      <c r="DS113" s="815"/>
      <c r="DT113" s="815"/>
      <c r="DU113" s="816"/>
      <c r="DV113" s="859" t="s">
        <v>441</v>
      </c>
      <c r="DW113" s="860"/>
      <c r="DX113" s="860"/>
      <c r="DY113" s="860"/>
      <c r="DZ113" s="861"/>
    </row>
    <row r="114" spans="1:130" s="230" customFormat="1" ht="26.25" customHeight="1" x14ac:dyDescent="0.2">
      <c r="A114" s="949"/>
      <c r="B114" s="950"/>
      <c r="C114" s="787" t="s">
        <v>453</v>
      </c>
      <c r="D114" s="787"/>
      <c r="E114" s="787"/>
      <c r="F114" s="787"/>
      <c r="G114" s="787"/>
      <c r="H114" s="787"/>
      <c r="I114" s="787"/>
      <c r="J114" s="787"/>
      <c r="K114" s="787"/>
      <c r="L114" s="787"/>
      <c r="M114" s="787"/>
      <c r="N114" s="787"/>
      <c r="O114" s="787"/>
      <c r="P114" s="787"/>
      <c r="Q114" s="787"/>
      <c r="R114" s="787"/>
      <c r="S114" s="787"/>
      <c r="T114" s="787"/>
      <c r="U114" s="787"/>
      <c r="V114" s="787"/>
      <c r="W114" s="787"/>
      <c r="X114" s="787"/>
      <c r="Y114" s="787"/>
      <c r="Z114" s="788"/>
      <c r="AA114" s="814" t="s">
        <v>440</v>
      </c>
      <c r="AB114" s="815"/>
      <c r="AC114" s="815"/>
      <c r="AD114" s="815"/>
      <c r="AE114" s="816"/>
      <c r="AF114" s="817" t="s">
        <v>128</v>
      </c>
      <c r="AG114" s="815"/>
      <c r="AH114" s="815"/>
      <c r="AI114" s="815"/>
      <c r="AJ114" s="816"/>
      <c r="AK114" s="817" t="s">
        <v>441</v>
      </c>
      <c r="AL114" s="815"/>
      <c r="AM114" s="815"/>
      <c r="AN114" s="815"/>
      <c r="AO114" s="816"/>
      <c r="AP114" s="859" t="s">
        <v>440</v>
      </c>
      <c r="AQ114" s="860"/>
      <c r="AR114" s="860"/>
      <c r="AS114" s="860"/>
      <c r="AT114" s="861"/>
      <c r="AU114" s="967"/>
      <c r="AV114" s="968"/>
      <c r="AW114" s="968"/>
      <c r="AX114" s="968"/>
      <c r="AY114" s="968"/>
      <c r="AZ114" s="850" t="s">
        <v>454</v>
      </c>
      <c r="BA114" s="787"/>
      <c r="BB114" s="787"/>
      <c r="BC114" s="787"/>
      <c r="BD114" s="787"/>
      <c r="BE114" s="787"/>
      <c r="BF114" s="787"/>
      <c r="BG114" s="787"/>
      <c r="BH114" s="787"/>
      <c r="BI114" s="787"/>
      <c r="BJ114" s="787"/>
      <c r="BK114" s="787"/>
      <c r="BL114" s="787"/>
      <c r="BM114" s="787"/>
      <c r="BN114" s="787"/>
      <c r="BO114" s="787"/>
      <c r="BP114" s="788"/>
      <c r="BQ114" s="851">
        <v>20076736</v>
      </c>
      <c r="BR114" s="852"/>
      <c r="BS114" s="852"/>
      <c r="BT114" s="852"/>
      <c r="BU114" s="852"/>
      <c r="BV114" s="852">
        <v>19622865</v>
      </c>
      <c r="BW114" s="852"/>
      <c r="BX114" s="852"/>
      <c r="BY114" s="852"/>
      <c r="BZ114" s="852"/>
      <c r="CA114" s="852">
        <v>19109819</v>
      </c>
      <c r="CB114" s="852"/>
      <c r="CC114" s="852"/>
      <c r="CD114" s="852"/>
      <c r="CE114" s="852"/>
      <c r="CF114" s="910">
        <v>25.8</v>
      </c>
      <c r="CG114" s="911"/>
      <c r="CH114" s="911"/>
      <c r="CI114" s="911"/>
      <c r="CJ114" s="911"/>
      <c r="CK114" s="962"/>
      <c r="CL114" s="856"/>
      <c r="CM114" s="850" t="s">
        <v>455</v>
      </c>
      <c r="CN114" s="787"/>
      <c r="CO114" s="787"/>
      <c r="CP114" s="787"/>
      <c r="CQ114" s="787"/>
      <c r="CR114" s="787"/>
      <c r="CS114" s="787"/>
      <c r="CT114" s="787"/>
      <c r="CU114" s="787"/>
      <c r="CV114" s="787"/>
      <c r="CW114" s="787"/>
      <c r="CX114" s="787"/>
      <c r="CY114" s="787"/>
      <c r="CZ114" s="787"/>
      <c r="DA114" s="787"/>
      <c r="DB114" s="787"/>
      <c r="DC114" s="787"/>
      <c r="DD114" s="787"/>
      <c r="DE114" s="787"/>
      <c r="DF114" s="788"/>
      <c r="DG114" s="814" t="s">
        <v>128</v>
      </c>
      <c r="DH114" s="815"/>
      <c r="DI114" s="815"/>
      <c r="DJ114" s="815"/>
      <c r="DK114" s="816"/>
      <c r="DL114" s="817" t="s">
        <v>456</v>
      </c>
      <c r="DM114" s="815"/>
      <c r="DN114" s="815"/>
      <c r="DO114" s="815"/>
      <c r="DP114" s="816"/>
      <c r="DQ114" s="817" t="s">
        <v>441</v>
      </c>
      <c r="DR114" s="815"/>
      <c r="DS114" s="815"/>
      <c r="DT114" s="815"/>
      <c r="DU114" s="816"/>
      <c r="DV114" s="859" t="s">
        <v>128</v>
      </c>
      <c r="DW114" s="860"/>
      <c r="DX114" s="860"/>
      <c r="DY114" s="860"/>
      <c r="DZ114" s="861"/>
    </row>
    <row r="115" spans="1:130" s="230" customFormat="1" ht="26.25" customHeight="1" x14ac:dyDescent="0.2">
      <c r="A115" s="949"/>
      <c r="B115" s="950"/>
      <c r="C115" s="787" t="s">
        <v>457</v>
      </c>
      <c r="D115" s="787"/>
      <c r="E115" s="787"/>
      <c r="F115" s="787"/>
      <c r="G115" s="787"/>
      <c r="H115" s="787"/>
      <c r="I115" s="787"/>
      <c r="J115" s="787"/>
      <c r="K115" s="787"/>
      <c r="L115" s="787"/>
      <c r="M115" s="787"/>
      <c r="N115" s="787"/>
      <c r="O115" s="787"/>
      <c r="P115" s="787"/>
      <c r="Q115" s="787"/>
      <c r="R115" s="787"/>
      <c r="S115" s="787"/>
      <c r="T115" s="787"/>
      <c r="U115" s="787"/>
      <c r="V115" s="787"/>
      <c r="W115" s="787"/>
      <c r="X115" s="787"/>
      <c r="Y115" s="787"/>
      <c r="Z115" s="788"/>
      <c r="AA115" s="953">
        <v>64272</v>
      </c>
      <c r="AB115" s="954"/>
      <c r="AC115" s="954"/>
      <c r="AD115" s="954"/>
      <c r="AE115" s="955"/>
      <c r="AF115" s="956">
        <v>63334</v>
      </c>
      <c r="AG115" s="954"/>
      <c r="AH115" s="954"/>
      <c r="AI115" s="954"/>
      <c r="AJ115" s="955"/>
      <c r="AK115" s="956">
        <v>62396</v>
      </c>
      <c r="AL115" s="954"/>
      <c r="AM115" s="954"/>
      <c r="AN115" s="954"/>
      <c r="AO115" s="955"/>
      <c r="AP115" s="957">
        <v>0.1</v>
      </c>
      <c r="AQ115" s="958"/>
      <c r="AR115" s="958"/>
      <c r="AS115" s="958"/>
      <c r="AT115" s="959"/>
      <c r="AU115" s="967"/>
      <c r="AV115" s="968"/>
      <c r="AW115" s="968"/>
      <c r="AX115" s="968"/>
      <c r="AY115" s="968"/>
      <c r="AZ115" s="850" t="s">
        <v>458</v>
      </c>
      <c r="BA115" s="787"/>
      <c r="BB115" s="787"/>
      <c r="BC115" s="787"/>
      <c r="BD115" s="787"/>
      <c r="BE115" s="787"/>
      <c r="BF115" s="787"/>
      <c r="BG115" s="787"/>
      <c r="BH115" s="787"/>
      <c r="BI115" s="787"/>
      <c r="BJ115" s="787"/>
      <c r="BK115" s="787"/>
      <c r="BL115" s="787"/>
      <c r="BM115" s="787"/>
      <c r="BN115" s="787"/>
      <c r="BO115" s="787"/>
      <c r="BP115" s="788"/>
      <c r="BQ115" s="851">
        <v>599866</v>
      </c>
      <c r="BR115" s="852"/>
      <c r="BS115" s="852"/>
      <c r="BT115" s="852"/>
      <c r="BU115" s="852"/>
      <c r="BV115" s="852">
        <v>579790</v>
      </c>
      <c r="BW115" s="852"/>
      <c r="BX115" s="852"/>
      <c r="BY115" s="852"/>
      <c r="BZ115" s="852"/>
      <c r="CA115" s="852">
        <v>535786</v>
      </c>
      <c r="CB115" s="852"/>
      <c r="CC115" s="852"/>
      <c r="CD115" s="852"/>
      <c r="CE115" s="852"/>
      <c r="CF115" s="910">
        <v>0.7</v>
      </c>
      <c r="CG115" s="911"/>
      <c r="CH115" s="911"/>
      <c r="CI115" s="911"/>
      <c r="CJ115" s="911"/>
      <c r="CK115" s="962"/>
      <c r="CL115" s="856"/>
      <c r="CM115" s="850" t="s">
        <v>459</v>
      </c>
      <c r="CN115" s="787"/>
      <c r="CO115" s="787"/>
      <c r="CP115" s="787"/>
      <c r="CQ115" s="787"/>
      <c r="CR115" s="787"/>
      <c r="CS115" s="787"/>
      <c r="CT115" s="787"/>
      <c r="CU115" s="787"/>
      <c r="CV115" s="787"/>
      <c r="CW115" s="787"/>
      <c r="CX115" s="787"/>
      <c r="CY115" s="787"/>
      <c r="CZ115" s="787"/>
      <c r="DA115" s="787"/>
      <c r="DB115" s="787"/>
      <c r="DC115" s="787"/>
      <c r="DD115" s="787"/>
      <c r="DE115" s="787"/>
      <c r="DF115" s="788"/>
      <c r="DG115" s="814">
        <v>518712</v>
      </c>
      <c r="DH115" s="815"/>
      <c r="DI115" s="815"/>
      <c r="DJ115" s="815"/>
      <c r="DK115" s="816"/>
      <c r="DL115" s="817">
        <v>513048</v>
      </c>
      <c r="DM115" s="815"/>
      <c r="DN115" s="815"/>
      <c r="DO115" s="815"/>
      <c r="DP115" s="816"/>
      <c r="DQ115" s="817">
        <v>507050</v>
      </c>
      <c r="DR115" s="815"/>
      <c r="DS115" s="815"/>
      <c r="DT115" s="815"/>
      <c r="DU115" s="816"/>
      <c r="DV115" s="859">
        <v>0.7</v>
      </c>
      <c r="DW115" s="860"/>
      <c r="DX115" s="860"/>
      <c r="DY115" s="860"/>
      <c r="DZ115" s="861"/>
    </row>
    <row r="116" spans="1:130" s="230" customFormat="1" ht="26.25" customHeight="1" x14ac:dyDescent="0.2">
      <c r="A116" s="951"/>
      <c r="B116" s="952"/>
      <c r="C116" s="874" t="s">
        <v>460</v>
      </c>
      <c r="D116" s="874"/>
      <c r="E116" s="874"/>
      <c r="F116" s="874"/>
      <c r="G116" s="874"/>
      <c r="H116" s="874"/>
      <c r="I116" s="874"/>
      <c r="J116" s="874"/>
      <c r="K116" s="874"/>
      <c r="L116" s="874"/>
      <c r="M116" s="874"/>
      <c r="N116" s="874"/>
      <c r="O116" s="874"/>
      <c r="P116" s="874"/>
      <c r="Q116" s="874"/>
      <c r="R116" s="874"/>
      <c r="S116" s="874"/>
      <c r="T116" s="874"/>
      <c r="U116" s="874"/>
      <c r="V116" s="874"/>
      <c r="W116" s="874"/>
      <c r="X116" s="874"/>
      <c r="Y116" s="874"/>
      <c r="Z116" s="875"/>
      <c r="AA116" s="814" t="s">
        <v>441</v>
      </c>
      <c r="AB116" s="815"/>
      <c r="AC116" s="815"/>
      <c r="AD116" s="815"/>
      <c r="AE116" s="816"/>
      <c r="AF116" s="817" t="s">
        <v>440</v>
      </c>
      <c r="AG116" s="815"/>
      <c r="AH116" s="815"/>
      <c r="AI116" s="815"/>
      <c r="AJ116" s="816"/>
      <c r="AK116" s="817" t="s">
        <v>128</v>
      </c>
      <c r="AL116" s="815"/>
      <c r="AM116" s="815"/>
      <c r="AN116" s="815"/>
      <c r="AO116" s="816"/>
      <c r="AP116" s="859" t="s">
        <v>440</v>
      </c>
      <c r="AQ116" s="860"/>
      <c r="AR116" s="860"/>
      <c r="AS116" s="860"/>
      <c r="AT116" s="861"/>
      <c r="AU116" s="967"/>
      <c r="AV116" s="968"/>
      <c r="AW116" s="968"/>
      <c r="AX116" s="968"/>
      <c r="AY116" s="968"/>
      <c r="AZ116" s="944" t="s">
        <v>461</v>
      </c>
      <c r="BA116" s="945"/>
      <c r="BB116" s="945"/>
      <c r="BC116" s="945"/>
      <c r="BD116" s="945"/>
      <c r="BE116" s="945"/>
      <c r="BF116" s="945"/>
      <c r="BG116" s="945"/>
      <c r="BH116" s="945"/>
      <c r="BI116" s="945"/>
      <c r="BJ116" s="945"/>
      <c r="BK116" s="945"/>
      <c r="BL116" s="945"/>
      <c r="BM116" s="945"/>
      <c r="BN116" s="945"/>
      <c r="BO116" s="945"/>
      <c r="BP116" s="946"/>
      <c r="BQ116" s="851" t="s">
        <v>449</v>
      </c>
      <c r="BR116" s="852"/>
      <c r="BS116" s="852"/>
      <c r="BT116" s="852"/>
      <c r="BU116" s="852"/>
      <c r="BV116" s="852" t="s">
        <v>440</v>
      </c>
      <c r="BW116" s="852"/>
      <c r="BX116" s="852"/>
      <c r="BY116" s="852"/>
      <c r="BZ116" s="852"/>
      <c r="CA116" s="852" t="s">
        <v>128</v>
      </c>
      <c r="CB116" s="852"/>
      <c r="CC116" s="852"/>
      <c r="CD116" s="852"/>
      <c r="CE116" s="852"/>
      <c r="CF116" s="910" t="s">
        <v>128</v>
      </c>
      <c r="CG116" s="911"/>
      <c r="CH116" s="911"/>
      <c r="CI116" s="911"/>
      <c r="CJ116" s="911"/>
      <c r="CK116" s="962"/>
      <c r="CL116" s="856"/>
      <c r="CM116" s="850" t="s">
        <v>462</v>
      </c>
      <c r="CN116" s="787"/>
      <c r="CO116" s="787"/>
      <c r="CP116" s="787"/>
      <c r="CQ116" s="787"/>
      <c r="CR116" s="787"/>
      <c r="CS116" s="787"/>
      <c r="CT116" s="787"/>
      <c r="CU116" s="787"/>
      <c r="CV116" s="787"/>
      <c r="CW116" s="787"/>
      <c r="CX116" s="787"/>
      <c r="CY116" s="787"/>
      <c r="CZ116" s="787"/>
      <c r="DA116" s="787"/>
      <c r="DB116" s="787"/>
      <c r="DC116" s="787"/>
      <c r="DD116" s="787"/>
      <c r="DE116" s="787"/>
      <c r="DF116" s="788"/>
      <c r="DG116" s="814" t="s">
        <v>456</v>
      </c>
      <c r="DH116" s="815"/>
      <c r="DI116" s="815"/>
      <c r="DJ116" s="815"/>
      <c r="DK116" s="816"/>
      <c r="DL116" s="817" t="s">
        <v>128</v>
      </c>
      <c r="DM116" s="815"/>
      <c r="DN116" s="815"/>
      <c r="DO116" s="815"/>
      <c r="DP116" s="816"/>
      <c r="DQ116" s="817" t="s">
        <v>440</v>
      </c>
      <c r="DR116" s="815"/>
      <c r="DS116" s="815"/>
      <c r="DT116" s="815"/>
      <c r="DU116" s="816"/>
      <c r="DV116" s="859" t="s">
        <v>441</v>
      </c>
      <c r="DW116" s="860"/>
      <c r="DX116" s="860"/>
      <c r="DY116" s="860"/>
      <c r="DZ116" s="861"/>
    </row>
    <row r="117" spans="1:130" s="230" customFormat="1" ht="26.25" customHeight="1" x14ac:dyDescent="0.2">
      <c r="A117" s="930" t="s">
        <v>190</v>
      </c>
      <c r="B117" s="931"/>
      <c r="C117" s="931"/>
      <c r="D117" s="931"/>
      <c r="E117" s="931"/>
      <c r="F117" s="931"/>
      <c r="G117" s="931"/>
      <c r="H117" s="931"/>
      <c r="I117" s="931"/>
      <c r="J117" s="931"/>
      <c r="K117" s="931"/>
      <c r="L117" s="931"/>
      <c r="M117" s="931"/>
      <c r="N117" s="931"/>
      <c r="O117" s="931"/>
      <c r="P117" s="931"/>
      <c r="Q117" s="931"/>
      <c r="R117" s="931"/>
      <c r="S117" s="931"/>
      <c r="T117" s="931"/>
      <c r="U117" s="931"/>
      <c r="V117" s="931"/>
      <c r="W117" s="931"/>
      <c r="X117" s="931"/>
      <c r="Y117" s="912" t="s">
        <v>463</v>
      </c>
      <c r="Z117" s="932"/>
      <c r="AA117" s="937">
        <v>19784604</v>
      </c>
      <c r="AB117" s="938"/>
      <c r="AC117" s="938"/>
      <c r="AD117" s="938"/>
      <c r="AE117" s="939"/>
      <c r="AF117" s="940">
        <v>19024074</v>
      </c>
      <c r="AG117" s="938"/>
      <c r="AH117" s="938"/>
      <c r="AI117" s="938"/>
      <c r="AJ117" s="939"/>
      <c r="AK117" s="940">
        <v>19842738</v>
      </c>
      <c r="AL117" s="938"/>
      <c r="AM117" s="938"/>
      <c r="AN117" s="938"/>
      <c r="AO117" s="939"/>
      <c r="AP117" s="941"/>
      <c r="AQ117" s="942"/>
      <c r="AR117" s="942"/>
      <c r="AS117" s="942"/>
      <c r="AT117" s="943"/>
      <c r="AU117" s="967"/>
      <c r="AV117" s="968"/>
      <c r="AW117" s="968"/>
      <c r="AX117" s="968"/>
      <c r="AY117" s="968"/>
      <c r="AZ117" s="898" t="s">
        <v>464</v>
      </c>
      <c r="BA117" s="899"/>
      <c r="BB117" s="899"/>
      <c r="BC117" s="899"/>
      <c r="BD117" s="899"/>
      <c r="BE117" s="899"/>
      <c r="BF117" s="899"/>
      <c r="BG117" s="899"/>
      <c r="BH117" s="899"/>
      <c r="BI117" s="899"/>
      <c r="BJ117" s="899"/>
      <c r="BK117" s="899"/>
      <c r="BL117" s="899"/>
      <c r="BM117" s="899"/>
      <c r="BN117" s="899"/>
      <c r="BO117" s="899"/>
      <c r="BP117" s="900"/>
      <c r="BQ117" s="851" t="s">
        <v>449</v>
      </c>
      <c r="BR117" s="852"/>
      <c r="BS117" s="852"/>
      <c r="BT117" s="852"/>
      <c r="BU117" s="852"/>
      <c r="BV117" s="852" t="s">
        <v>128</v>
      </c>
      <c r="BW117" s="852"/>
      <c r="BX117" s="852"/>
      <c r="BY117" s="852"/>
      <c r="BZ117" s="852"/>
      <c r="CA117" s="852" t="s">
        <v>449</v>
      </c>
      <c r="CB117" s="852"/>
      <c r="CC117" s="852"/>
      <c r="CD117" s="852"/>
      <c r="CE117" s="852"/>
      <c r="CF117" s="910" t="s">
        <v>128</v>
      </c>
      <c r="CG117" s="911"/>
      <c r="CH117" s="911"/>
      <c r="CI117" s="911"/>
      <c r="CJ117" s="911"/>
      <c r="CK117" s="962"/>
      <c r="CL117" s="856"/>
      <c r="CM117" s="850" t="s">
        <v>465</v>
      </c>
      <c r="CN117" s="787"/>
      <c r="CO117" s="787"/>
      <c r="CP117" s="787"/>
      <c r="CQ117" s="787"/>
      <c r="CR117" s="787"/>
      <c r="CS117" s="787"/>
      <c r="CT117" s="787"/>
      <c r="CU117" s="787"/>
      <c r="CV117" s="787"/>
      <c r="CW117" s="787"/>
      <c r="CX117" s="787"/>
      <c r="CY117" s="787"/>
      <c r="CZ117" s="787"/>
      <c r="DA117" s="787"/>
      <c r="DB117" s="787"/>
      <c r="DC117" s="787"/>
      <c r="DD117" s="787"/>
      <c r="DE117" s="787"/>
      <c r="DF117" s="788"/>
      <c r="DG117" s="814" t="s">
        <v>128</v>
      </c>
      <c r="DH117" s="815"/>
      <c r="DI117" s="815"/>
      <c r="DJ117" s="815"/>
      <c r="DK117" s="816"/>
      <c r="DL117" s="817" t="s">
        <v>128</v>
      </c>
      <c r="DM117" s="815"/>
      <c r="DN117" s="815"/>
      <c r="DO117" s="815"/>
      <c r="DP117" s="816"/>
      <c r="DQ117" s="817" t="s">
        <v>128</v>
      </c>
      <c r="DR117" s="815"/>
      <c r="DS117" s="815"/>
      <c r="DT117" s="815"/>
      <c r="DU117" s="816"/>
      <c r="DV117" s="859" t="s">
        <v>128</v>
      </c>
      <c r="DW117" s="860"/>
      <c r="DX117" s="860"/>
      <c r="DY117" s="860"/>
      <c r="DZ117" s="861"/>
    </row>
    <row r="118" spans="1:130" s="230" customFormat="1" ht="26.25" customHeight="1" x14ac:dyDescent="0.2">
      <c r="A118" s="930" t="s">
        <v>435</v>
      </c>
      <c r="B118" s="931"/>
      <c r="C118" s="931"/>
      <c r="D118" s="931"/>
      <c r="E118" s="931"/>
      <c r="F118" s="931"/>
      <c r="G118" s="931"/>
      <c r="H118" s="931"/>
      <c r="I118" s="931"/>
      <c r="J118" s="931"/>
      <c r="K118" s="931"/>
      <c r="L118" s="931"/>
      <c r="M118" s="931"/>
      <c r="N118" s="931"/>
      <c r="O118" s="931"/>
      <c r="P118" s="931"/>
      <c r="Q118" s="931"/>
      <c r="R118" s="931"/>
      <c r="S118" s="931"/>
      <c r="T118" s="931"/>
      <c r="U118" s="931"/>
      <c r="V118" s="931"/>
      <c r="W118" s="931"/>
      <c r="X118" s="931"/>
      <c r="Y118" s="931"/>
      <c r="Z118" s="932"/>
      <c r="AA118" s="933" t="s">
        <v>432</v>
      </c>
      <c r="AB118" s="931"/>
      <c r="AC118" s="931"/>
      <c r="AD118" s="931"/>
      <c r="AE118" s="932"/>
      <c r="AF118" s="933" t="s">
        <v>433</v>
      </c>
      <c r="AG118" s="931"/>
      <c r="AH118" s="931"/>
      <c r="AI118" s="931"/>
      <c r="AJ118" s="932"/>
      <c r="AK118" s="933" t="s">
        <v>311</v>
      </c>
      <c r="AL118" s="931"/>
      <c r="AM118" s="931"/>
      <c r="AN118" s="931"/>
      <c r="AO118" s="932"/>
      <c r="AP118" s="934" t="s">
        <v>434</v>
      </c>
      <c r="AQ118" s="935"/>
      <c r="AR118" s="935"/>
      <c r="AS118" s="935"/>
      <c r="AT118" s="936"/>
      <c r="AU118" s="967"/>
      <c r="AV118" s="968"/>
      <c r="AW118" s="968"/>
      <c r="AX118" s="968"/>
      <c r="AY118" s="968"/>
      <c r="AZ118" s="873" t="s">
        <v>466</v>
      </c>
      <c r="BA118" s="874"/>
      <c r="BB118" s="874"/>
      <c r="BC118" s="874"/>
      <c r="BD118" s="874"/>
      <c r="BE118" s="874"/>
      <c r="BF118" s="874"/>
      <c r="BG118" s="874"/>
      <c r="BH118" s="874"/>
      <c r="BI118" s="874"/>
      <c r="BJ118" s="874"/>
      <c r="BK118" s="874"/>
      <c r="BL118" s="874"/>
      <c r="BM118" s="874"/>
      <c r="BN118" s="874"/>
      <c r="BO118" s="874"/>
      <c r="BP118" s="875"/>
      <c r="BQ118" s="914" t="s">
        <v>456</v>
      </c>
      <c r="BR118" s="880"/>
      <c r="BS118" s="880"/>
      <c r="BT118" s="880"/>
      <c r="BU118" s="880"/>
      <c r="BV118" s="880" t="s">
        <v>128</v>
      </c>
      <c r="BW118" s="880"/>
      <c r="BX118" s="880"/>
      <c r="BY118" s="880"/>
      <c r="BZ118" s="880"/>
      <c r="CA118" s="880" t="s">
        <v>456</v>
      </c>
      <c r="CB118" s="880"/>
      <c r="CC118" s="880"/>
      <c r="CD118" s="880"/>
      <c r="CE118" s="880"/>
      <c r="CF118" s="910" t="s">
        <v>128</v>
      </c>
      <c r="CG118" s="911"/>
      <c r="CH118" s="911"/>
      <c r="CI118" s="911"/>
      <c r="CJ118" s="911"/>
      <c r="CK118" s="962"/>
      <c r="CL118" s="856"/>
      <c r="CM118" s="850" t="s">
        <v>467</v>
      </c>
      <c r="CN118" s="787"/>
      <c r="CO118" s="787"/>
      <c r="CP118" s="787"/>
      <c r="CQ118" s="787"/>
      <c r="CR118" s="787"/>
      <c r="CS118" s="787"/>
      <c r="CT118" s="787"/>
      <c r="CU118" s="787"/>
      <c r="CV118" s="787"/>
      <c r="CW118" s="787"/>
      <c r="CX118" s="787"/>
      <c r="CY118" s="787"/>
      <c r="CZ118" s="787"/>
      <c r="DA118" s="787"/>
      <c r="DB118" s="787"/>
      <c r="DC118" s="787"/>
      <c r="DD118" s="787"/>
      <c r="DE118" s="787"/>
      <c r="DF118" s="788"/>
      <c r="DG118" s="814" t="s">
        <v>128</v>
      </c>
      <c r="DH118" s="815"/>
      <c r="DI118" s="815"/>
      <c r="DJ118" s="815"/>
      <c r="DK118" s="816"/>
      <c r="DL118" s="817" t="s">
        <v>128</v>
      </c>
      <c r="DM118" s="815"/>
      <c r="DN118" s="815"/>
      <c r="DO118" s="815"/>
      <c r="DP118" s="816"/>
      <c r="DQ118" s="817" t="s">
        <v>128</v>
      </c>
      <c r="DR118" s="815"/>
      <c r="DS118" s="815"/>
      <c r="DT118" s="815"/>
      <c r="DU118" s="816"/>
      <c r="DV118" s="859" t="s">
        <v>128</v>
      </c>
      <c r="DW118" s="860"/>
      <c r="DX118" s="860"/>
      <c r="DY118" s="860"/>
      <c r="DZ118" s="861"/>
    </row>
    <row r="119" spans="1:130" s="230" customFormat="1" ht="26.25" customHeight="1" x14ac:dyDescent="0.2">
      <c r="A119" s="853" t="s">
        <v>438</v>
      </c>
      <c r="B119" s="854"/>
      <c r="C119" s="895" t="s">
        <v>439</v>
      </c>
      <c r="D119" s="843"/>
      <c r="E119" s="843"/>
      <c r="F119" s="843"/>
      <c r="G119" s="843"/>
      <c r="H119" s="843"/>
      <c r="I119" s="843"/>
      <c r="J119" s="843"/>
      <c r="K119" s="843"/>
      <c r="L119" s="843"/>
      <c r="M119" s="843"/>
      <c r="N119" s="843"/>
      <c r="O119" s="843"/>
      <c r="P119" s="843"/>
      <c r="Q119" s="843"/>
      <c r="R119" s="843"/>
      <c r="S119" s="843"/>
      <c r="T119" s="843"/>
      <c r="U119" s="843"/>
      <c r="V119" s="843"/>
      <c r="W119" s="843"/>
      <c r="X119" s="843"/>
      <c r="Y119" s="843"/>
      <c r="Z119" s="844"/>
      <c r="AA119" s="923" t="s">
        <v>128</v>
      </c>
      <c r="AB119" s="924"/>
      <c r="AC119" s="924"/>
      <c r="AD119" s="924"/>
      <c r="AE119" s="925"/>
      <c r="AF119" s="926" t="s">
        <v>456</v>
      </c>
      <c r="AG119" s="924"/>
      <c r="AH119" s="924"/>
      <c r="AI119" s="924"/>
      <c r="AJ119" s="925"/>
      <c r="AK119" s="926" t="s">
        <v>456</v>
      </c>
      <c r="AL119" s="924"/>
      <c r="AM119" s="924"/>
      <c r="AN119" s="924"/>
      <c r="AO119" s="925"/>
      <c r="AP119" s="927" t="s">
        <v>128</v>
      </c>
      <c r="AQ119" s="928"/>
      <c r="AR119" s="928"/>
      <c r="AS119" s="928"/>
      <c r="AT119" s="929"/>
      <c r="AU119" s="969"/>
      <c r="AV119" s="970"/>
      <c r="AW119" s="970"/>
      <c r="AX119" s="970"/>
      <c r="AY119" s="970"/>
      <c r="AZ119" s="250" t="s">
        <v>190</v>
      </c>
      <c r="BA119" s="250"/>
      <c r="BB119" s="250"/>
      <c r="BC119" s="250"/>
      <c r="BD119" s="250"/>
      <c r="BE119" s="250"/>
      <c r="BF119" s="250"/>
      <c r="BG119" s="250"/>
      <c r="BH119" s="250"/>
      <c r="BI119" s="250"/>
      <c r="BJ119" s="250"/>
      <c r="BK119" s="250"/>
      <c r="BL119" s="250"/>
      <c r="BM119" s="250"/>
      <c r="BN119" s="250"/>
      <c r="BO119" s="912" t="s">
        <v>468</v>
      </c>
      <c r="BP119" s="913"/>
      <c r="BQ119" s="914">
        <v>242677330</v>
      </c>
      <c r="BR119" s="880"/>
      <c r="BS119" s="880"/>
      <c r="BT119" s="880"/>
      <c r="BU119" s="880"/>
      <c r="BV119" s="880">
        <v>246667422</v>
      </c>
      <c r="BW119" s="880"/>
      <c r="BX119" s="880"/>
      <c r="BY119" s="880"/>
      <c r="BZ119" s="880"/>
      <c r="CA119" s="880">
        <v>242092015</v>
      </c>
      <c r="CB119" s="880"/>
      <c r="CC119" s="880"/>
      <c r="CD119" s="880"/>
      <c r="CE119" s="880"/>
      <c r="CF119" s="783"/>
      <c r="CG119" s="784"/>
      <c r="CH119" s="784"/>
      <c r="CI119" s="784"/>
      <c r="CJ119" s="869"/>
      <c r="CK119" s="963"/>
      <c r="CL119" s="858"/>
      <c r="CM119" s="873" t="s">
        <v>469</v>
      </c>
      <c r="CN119" s="874"/>
      <c r="CO119" s="874"/>
      <c r="CP119" s="874"/>
      <c r="CQ119" s="874"/>
      <c r="CR119" s="874"/>
      <c r="CS119" s="874"/>
      <c r="CT119" s="874"/>
      <c r="CU119" s="874"/>
      <c r="CV119" s="874"/>
      <c r="CW119" s="874"/>
      <c r="CX119" s="874"/>
      <c r="CY119" s="874"/>
      <c r="CZ119" s="874"/>
      <c r="DA119" s="874"/>
      <c r="DB119" s="874"/>
      <c r="DC119" s="874"/>
      <c r="DD119" s="874"/>
      <c r="DE119" s="874"/>
      <c r="DF119" s="875"/>
      <c r="DG119" s="798">
        <v>293367</v>
      </c>
      <c r="DH119" s="799"/>
      <c r="DI119" s="799"/>
      <c r="DJ119" s="799"/>
      <c r="DK119" s="800"/>
      <c r="DL119" s="801">
        <v>234727</v>
      </c>
      <c r="DM119" s="799"/>
      <c r="DN119" s="799"/>
      <c r="DO119" s="799"/>
      <c r="DP119" s="800"/>
      <c r="DQ119" s="801">
        <v>176087</v>
      </c>
      <c r="DR119" s="799"/>
      <c r="DS119" s="799"/>
      <c r="DT119" s="799"/>
      <c r="DU119" s="800"/>
      <c r="DV119" s="883">
        <v>0.2</v>
      </c>
      <c r="DW119" s="884"/>
      <c r="DX119" s="884"/>
      <c r="DY119" s="884"/>
      <c r="DZ119" s="885"/>
    </row>
    <row r="120" spans="1:130" s="230" customFormat="1" ht="26.25" customHeight="1" x14ac:dyDescent="0.2">
      <c r="A120" s="855"/>
      <c r="B120" s="856"/>
      <c r="C120" s="850" t="s">
        <v>444</v>
      </c>
      <c r="D120" s="787"/>
      <c r="E120" s="787"/>
      <c r="F120" s="787"/>
      <c r="G120" s="787"/>
      <c r="H120" s="787"/>
      <c r="I120" s="787"/>
      <c r="J120" s="787"/>
      <c r="K120" s="787"/>
      <c r="L120" s="787"/>
      <c r="M120" s="787"/>
      <c r="N120" s="787"/>
      <c r="O120" s="787"/>
      <c r="P120" s="787"/>
      <c r="Q120" s="787"/>
      <c r="R120" s="787"/>
      <c r="S120" s="787"/>
      <c r="T120" s="787"/>
      <c r="U120" s="787"/>
      <c r="V120" s="787"/>
      <c r="W120" s="787"/>
      <c r="X120" s="787"/>
      <c r="Y120" s="787"/>
      <c r="Z120" s="788"/>
      <c r="AA120" s="814" t="s">
        <v>456</v>
      </c>
      <c r="AB120" s="815"/>
      <c r="AC120" s="815"/>
      <c r="AD120" s="815"/>
      <c r="AE120" s="816"/>
      <c r="AF120" s="817" t="s">
        <v>440</v>
      </c>
      <c r="AG120" s="815"/>
      <c r="AH120" s="815"/>
      <c r="AI120" s="815"/>
      <c r="AJ120" s="816"/>
      <c r="AK120" s="817" t="s">
        <v>128</v>
      </c>
      <c r="AL120" s="815"/>
      <c r="AM120" s="815"/>
      <c r="AN120" s="815"/>
      <c r="AO120" s="816"/>
      <c r="AP120" s="859" t="s">
        <v>128</v>
      </c>
      <c r="AQ120" s="860"/>
      <c r="AR120" s="860"/>
      <c r="AS120" s="860"/>
      <c r="AT120" s="861"/>
      <c r="AU120" s="915" t="s">
        <v>470</v>
      </c>
      <c r="AV120" s="916"/>
      <c r="AW120" s="916"/>
      <c r="AX120" s="916"/>
      <c r="AY120" s="917"/>
      <c r="AZ120" s="895" t="s">
        <v>471</v>
      </c>
      <c r="BA120" s="843"/>
      <c r="BB120" s="843"/>
      <c r="BC120" s="843"/>
      <c r="BD120" s="843"/>
      <c r="BE120" s="843"/>
      <c r="BF120" s="843"/>
      <c r="BG120" s="843"/>
      <c r="BH120" s="843"/>
      <c r="BI120" s="843"/>
      <c r="BJ120" s="843"/>
      <c r="BK120" s="843"/>
      <c r="BL120" s="843"/>
      <c r="BM120" s="843"/>
      <c r="BN120" s="843"/>
      <c r="BO120" s="843"/>
      <c r="BP120" s="844"/>
      <c r="BQ120" s="896">
        <v>13704979</v>
      </c>
      <c r="BR120" s="877"/>
      <c r="BS120" s="877"/>
      <c r="BT120" s="877"/>
      <c r="BU120" s="877"/>
      <c r="BV120" s="877">
        <v>19561180</v>
      </c>
      <c r="BW120" s="877"/>
      <c r="BX120" s="877"/>
      <c r="BY120" s="877"/>
      <c r="BZ120" s="877"/>
      <c r="CA120" s="877">
        <v>23109883</v>
      </c>
      <c r="CB120" s="877"/>
      <c r="CC120" s="877"/>
      <c r="CD120" s="877"/>
      <c r="CE120" s="877"/>
      <c r="CF120" s="901">
        <v>31.2</v>
      </c>
      <c r="CG120" s="902"/>
      <c r="CH120" s="902"/>
      <c r="CI120" s="902"/>
      <c r="CJ120" s="902"/>
      <c r="CK120" s="903" t="s">
        <v>472</v>
      </c>
      <c r="CL120" s="887"/>
      <c r="CM120" s="887"/>
      <c r="CN120" s="887"/>
      <c r="CO120" s="888"/>
      <c r="CP120" s="907" t="s">
        <v>413</v>
      </c>
      <c r="CQ120" s="908"/>
      <c r="CR120" s="908"/>
      <c r="CS120" s="908"/>
      <c r="CT120" s="908"/>
      <c r="CU120" s="908"/>
      <c r="CV120" s="908"/>
      <c r="CW120" s="908"/>
      <c r="CX120" s="908"/>
      <c r="CY120" s="908"/>
      <c r="CZ120" s="908"/>
      <c r="DA120" s="908"/>
      <c r="DB120" s="908"/>
      <c r="DC120" s="908"/>
      <c r="DD120" s="908"/>
      <c r="DE120" s="908"/>
      <c r="DF120" s="909"/>
      <c r="DG120" s="896">
        <v>32363867</v>
      </c>
      <c r="DH120" s="877"/>
      <c r="DI120" s="877"/>
      <c r="DJ120" s="877"/>
      <c r="DK120" s="877"/>
      <c r="DL120" s="877">
        <v>31251641</v>
      </c>
      <c r="DM120" s="877"/>
      <c r="DN120" s="877"/>
      <c r="DO120" s="877"/>
      <c r="DP120" s="877"/>
      <c r="DQ120" s="877">
        <v>30212950</v>
      </c>
      <c r="DR120" s="877"/>
      <c r="DS120" s="877"/>
      <c r="DT120" s="877"/>
      <c r="DU120" s="877"/>
      <c r="DV120" s="878">
        <v>40.700000000000003</v>
      </c>
      <c r="DW120" s="878"/>
      <c r="DX120" s="878"/>
      <c r="DY120" s="878"/>
      <c r="DZ120" s="879"/>
    </row>
    <row r="121" spans="1:130" s="230" customFormat="1" ht="26.25" customHeight="1" x14ac:dyDescent="0.2">
      <c r="A121" s="855"/>
      <c r="B121" s="856"/>
      <c r="C121" s="898" t="s">
        <v>473</v>
      </c>
      <c r="D121" s="899"/>
      <c r="E121" s="899"/>
      <c r="F121" s="899"/>
      <c r="G121" s="899"/>
      <c r="H121" s="899"/>
      <c r="I121" s="899"/>
      <c r="J121" s="899"/>
      <c r="K121" s="899"/>
      <c r="L121" s="899"/>
      <c r="M121" s="899"/>
      <c r="N121" s="899"/>
      <c r="O121" s="899"/>
      <c r="P121" s="899"/>
      <c r="Q121" s="899"/>
      <c r="R121" s="899"/>
      <c r="S121" s="899"/>
      <c r="T121" s="899"/>
      <c r="U121" s="899"/>
      <c r="V121" s="899"/>
      <c r="W121" s="899"/>
      <c r="X121" s="899"/>
      <c r="Y121" s="899"/>
      <c r="Z121" s="900"/>
      <c r="AA121" s="814" t="s">
        <v>128</v>
      </c>
      <c r="AB121" s="815"/>
      <c r="AC121" s="815"/>
      <c r="AD121" s="815"/>
      <c r="AE121" s="816"/>
      <c r="AF121" s="817" t="s">
        <v>128</v>
      </c>
      <c r="AG121" s="815"/>
      <c r="AH121" s="815"/>
      <c r="AI121" s="815"/>
      <c r="AJ121" s="816"/>
      <c r="AK121" s="817" t="s">
        <v>128</v>
      </c>
      <c r="AL121" s="815"/>
      <c r="AM121" s="815"/>
      <c r="AN121" s="815"/>
      <c r="AO121" s="816"/>
      <c r="AP121" s="859" t="s">
        <v>128</v>
      </c>
      <c r="AQ121" s="860"/>
      <c r="AR121" s="860"/>
      <c r="AS121" s="860"/>
      <c r="AT121" s="861"/>
      <c r="AU121" s="918"/>
      <c r="AV121" s="919"/>
      <c r="AW121" s="919"/>
      <c r="AX121" s="919"/>
      <c r="AY121" s="920"/>
      <c r="AZ121" s="850" t="s">
        <v>474</v>
      </c>
      <c r="BA121" s="787"/>
      <c r="BB121" s="787"/>
      <c r="BC121" s="787"/>
      <c r="BD121" s="787"/>
      <c r="BE121" s="787"/>
      <c r="BF121" s="787"/>
      <c r="BG121" s="787"/>
      <c r="BH121" s="787"/>
      <c r="BI121" s="787"/>
      <c r="BJ121" s="787"/>
      <c r="BK121" s="787"/>
      <c r="BL121" s="787"/>
      <c r="BM121" s="787"/>
      <c r="BN121" s="787"/>
      <c r="BO121" s="787"/>
      <c r="BP121" s="788"/>
      <c r="BQ121" s="851">
        <v>66291288</v>
      </c>
      <c r="BR121" s="852"/>
      <c r="BS121" s="852"/>
      <c r="BT121" s="852"/>
      <c r="BU121" s="852"/>
      <c r="BV121" s="852">
        <v>69415051</v>
      </c>
      <c r="BW121" s="852"/>
      <c r="BX121" s="852"/>
      <c r="BY121" s="852"/>
      <c r="BZ121" s="852"/>
      <c r="CA121" s="852">
        <v>69655008</v>
      </c>
      <c r="CB121" s="852"/>
      <c r="CC121" s="852"/>
      <c r="CD121" s="852"/>
      <c r="CE121" s="852"/>
      <c r="CF121" s="910">
        <v>93.9</v>
      </c>
      <c r="CG121" s="911"/>
      <c r="CH121" s="911"/>
      <c r="CI121" s="911"/>
      <c r="CJ121" s="911"/>
      <c r="CK121" s="904"/>
      <c r="CL121" s="890"/>
      <c r="CM121" s="890"/>
      <c r="CN121" s="890"/>
      <c r="CO121" s="891"/>
      <c r="CP121" s="870" t="s">
        <v>414</v>
      </c>
      <c r="CQ121" s="871"/>
      <c r="CR121" s="871"/>
      <c r="CS121" s="871"/>
      <c r="CT121" s="871"/>
      <c r="CU121" s="871"/>
      <c r="CV121" s="871"/>
      <c r="CW121" s="871"/>
      <c r="CX121" s="871"/>
      <c r="CY121" s="871"/>
      <c r="CZ121" s="871"/>
      <c r="DA121" s="871"/>
      <c r="DB121" s="871"/>
      <c r="DC121" s="871"/>
      <c r="DD121" s="871"/>
      <c r="DE121" s="871"/>
      <c r="DF121" s="872"/>
      <c r="DG121" s="851">
        <v>2256527</v>
      </c>
      <c r="DH121" s="852"/>
      <c r="DI121" s="852"/>
      <c r="DJ121" s="852"/>
      <c r="DK121" s="852"/>
      <c r="DL121" s="852">
        <v>1944262</v>
      </c>
      <c r="DM121" s="852"/>
      <c r="DN121" s="852"/>
      <c r="DO121" s="852"/>
      <c r="DP121" s="852"/>
      <c r="DQ121" s="852">
        <v>652132</v>
      </c>
      <c r="DR121" s="852"/>
      <c r="DS121" s="852"/>
      <c r="DT121" s="852"/>
      <c r="DU121" s="852"/>
      <c r="DV121" s="829">
        <v>0.9</v>
      </c>
      <c r="DW121" s="829"/>
      <c r="DX121" s="829"/>
      <c r="DY121" s="829"/>
      <c r="DZ121" s="830"/>
    </row>
    <row r="122" spans="1:130" s="230" customFormat="1" ht="26.25" customHeight="1" x14ac:dyDescent="0.2">
      <c r="A122" s="855"/>
      <c r="B122" s="856"/>
      <c r="C122" s="850" t="s">
        <v>455</v>
      </c>
      <c r="D122" s="787"/>
      <c r="E122" s="787"/>
      <c r="F122" s="787"/>
      <c r="G122" s="787"/>
      <c r="H122" s="787"/>
      <c r="I122" s="787"/>
      <c r="J122" s="787"/>
      <c r="K122" s="787"/>
      <c r="L122" s="787"/>
      <c r="M122" s="787"/>
      <c r="N122" s="787"/>
      <c r="O122" s="787"/>
      <c r="P122" s="787"/>
      <c r="Q122" s="787"/>
      <c r="R122" s="787"/>
      <c r="S122" s="787"/>
      <c r="T122" s="787"/>
      <c r="U122" s="787"/>
      <c r="V122" s="787"/>
      <c r="W122" s="787"/>
      <c r="X122" s="787"/>
      <c r="Y122" s="787"/>
      <c r="Z122" s="788"/>
      <c r="AA122" s="814" t="s">
        <v>128</v>
      </c>
      <c r="AB122" s="815"/>
      <c r="AC122" s="815"/>
      <c r="AD122" s="815"/>
      <c r="AE122" s="816"/>
      <c r="AF122" s="817" t="s">
        <v>128</v>
      </c>
      <c r="AG122" s="815"/>
      <c r="AH122" s="815"/>
      <c r="AI122" s="815"/>
      <c r="AJ122" s="816"/>
      <c r="AK122" s="817" t="s">
        <v>128</v>
      </c>
      <c r="AL122" s="815"/>
      <c r="AM122" s="815"/>
      <c r="AN122" s="815"/>
      <c r="AO122" s="816"/>
      <c r="AP122" s="859" t="s">
        <v>128</v>
      </c>
      <c r="AQ122" s="860"/>
      <c r="AR122" s="860"/>
      <c r="AS122" s="860"/>
      <c r="AT122" s="861"/>
      <c r="AU122" s="918"/>
      <c r="AV122" s="919"/>
      <c r="AW122" s="919"/>
      <c r="AX122" s="919"/>
      <c r="AY122" s="920"/>
      <c r="AZ122" s="873" t="s">
        <v>475</v>
      </c>
      <c r="BA122" s="874"/>
      <c r="BB122" s="874"/>
      <c r="BC122" s="874"/>
      <c r="BD122" s="874"/>
      <c r="BE122" s="874"/>
      <c r="BF122" s="874"/>
      <c r="BG122" s="874"/>
      <c r="BH122" s="874"/>
      <c r="BI122" s="874"/>
      <c r="BJ122" s="874"/>
      <c r="BK122" s="874"/>
      <c r="BL122" s="874"/>
      <c r="BM122" s="874"/>
      <c r="BN122" s="874"/>
      <c r="BO122" s="874"/>
      <c r="BP122" s="875"/>
      <c r="BQ122" s="914">
        <v>139337908</v>
      </c>
      <c r="BR122" s="880"/>
      <c r="BS122" s="880"/>
      <c r="BT122" s="880"/>
      <c r="BU122" s="880"/>
      <c r="BV122" s="880">
        <v>140599426</v>
      </c>
      <c r="BW122" s="880"/>
      <c r="BX122" s="880"/>
      <c r="BY122" s="880"/>
      <c r="BZ122" s="880"/>
      <c r="CA122" s="880">
        <v>136593735</v>
      </c>
      <c r="CB122" s="880"/>
      <c r="CC122" s="880"/>
      <c r="CD122" s="880"/>
      <c r="CE122" s="880"/>
      <c r="CF122" s="881">
        <v>184.1</v>
      </c>
      <c r="CG122" s="882"/>
      <c r="CH122" s="882"/>
      <c r="CI122" s="882"/>
      <c r="CJ122" s="882"/>
      <c r="CK122" s="904"/>
      <c r="CL122" s="890"/>
      <c r="CM122" s="890"/>
      <c r="CN122" s="890"/>
      <c r="CO122" s="891"/>
      <c r="CP122" s="870" t="s">
        <v>476</v>
      </c>
      <c r="CQ122" s="871"/>
      <c r="CR122" s="871"/>
      <c r="CS122" s="871"/>
      <c r="CT122" s="871"/>
      <c r="CU122" s="871"/>
      <c r="CV122" s="871"/>
      <c r="CW122" s="871"/>
      <c r="CX122" s="871"/>
      <c r="CY122" s="871"/>
      <c r="CZ122" s="871"/>
      <c r="DA122" s="871"/>
      <c r="DB122" s="871"/>
      <c r="DC122" s="871"/>
      <c r="DD122" s="871"/>
      <c r="DE122" s="871"/>
      <c r="DF122" s="872"/>
      <c r="DG122" s="851">
        <v>180346</v>
      </c>
      <c r="DH122" s="852"/>
      <c r="DI122" s="852"/>
      <c r="DJ122" s="852"/>
      <c r="DK122" s="852"/>
      <c r="DL122" s="852">
        <v>129674</v>
      </c>
      <c r="DM122" s="852"/>
      <c r="DN122" s="852"/>
      <c r="DO122" s="852"/>
      <c r="DP122" s="852"/>
      <c r="DQ122" s="852">
        <v>55534</v>
      </c>
      <c r="DR122" s="852"/>
      <c r="DS122" s="852"/>
      <c r="DT122" s="852"/>
      <c r="DU122" s="852"/>
      <c r="DV122" s="829">
        <v>0.1</v>
      </c>
      <c r="DW122" s="829"/>
      <c r="DX122" s="829"/>
      <c r="DY122" s="829"/>
      <c r="DZ122" s="830"/>
    </row>
    <row r="123" spans="1:130" s="230" customFormat="1" ht="26.25" customHeight="1" x14ac:dyDescent="0.2">
      <c r="A123" s="855"/>
      <c r="B123" s="856"/>
      <c r="C123" s="850" t="s">
        <v>462</v>
      </c>
      <c r="D123" s="787"/>
      <c r="E123" s="787"/>
      <c r="F123" s="787"/>
      <c r="G123" s="787"/>
      <c r="H123" s="787"/>
      <c r="I123" s="787"/>
      <c r="J123" s="787"/>
      <c r="K123" s="787"/>
      <c r="L123" s="787"/>
      <c r="M123" s="787"/>
      <c r="N123" s="787"/>
      <c r="O123" s="787"/>
      <c r="P123" s="787"/>
      <c r="Q123" s="787"/>
      <c r="R123" s="787"/>
      <c r="S123" s="787"/>
      <c r="T123" s="787"/>
      <c r="U123" s="787"/>
      <c r="V123" s="787"/>
      <c r="W123" s="787"/>
      <c r="X123" s="787"/>
      <c r="Y123" s="787"/>
      <c r="Z123" s="788"/>
      <c r="AA123" s="814" t="s">
        <v>440</v>
      </c>
      <c r="AB123" s="815"/>
      <c r="AC123" s="815"/>
      <c r="AD123" s="815"/>
      <c r="AE123" s="816"/>
      <c r="AF123" s="817" t="s">
        <v>440</v>
      </c>
      <c r="AG123" s="815"/>
      <c r="AH123" s="815"/>
      <c r="AI123" s="815"/>
      <c r="AJ123" s="816"/>
      <c r="AK123" s="817" t="s">
        <v>440</v>
      </c>
      <c r="AL123" s="815"/>
      <c r="AM123" s="815"/>
      <c r="AN123" s="815"/>
      <c r="AO123" s="816"/>
      <c r="AP123" s="859" t="s">
        <v>449</v>
      </c>
      <c r="AQ123" s="860"/>
      <c r="AR123" s="860"/>
      <c r="AS123" s="860"/>
      <c r="AT123" s="861"/>
      <c r="AU123" s="921"/>
      <c r="AV123" s="922"/>
      <c r="AW123" s="922"/>
      <c r="AX123" s="922"/>
      <c r="AY123" s="922"/>
      <c r="AZ123" s="250" t="s">
        <v>190</v>
      </c>
      <c r="BA123" s="250"/>
      <c r="BB123" s="250"/>
      <c r="BC123" s="250"/>
      <c r="BD123" s="250"/>
      <c r="BE123" s="250"/>
      <c r="BF123" s="250"/>
      <c r="BG123" s="250"/>
      <c r="BH123" s="250"/>
      <c r="BI123" s="250"/>
      <c r="BJ123" s="250"/>
      <c r="BK123" s="250"/>
      <c r="BL123" s="250"/>
      <c r="BM123" s="250"/>
      <c r="BN123" s="250"/>
      <c r="BO123" s="912" t="s">
        <v>477</v>
      </c>
      <c r="BP123" s="913"/>
      <c r="BQ123" s="867">
        <v>219334175</v>
      </c>
      <c r="BR123" s="868"/>
      <c r="BS123" s="868"/>
      <c r="BT123" s="868"/>
      <c r="BU123" s="868"/>
      <c r="BV123" s="868">
        <v>229575657</v>
      </c>
      <c r="BW123" s="868"/>
      <c r="BX123" s="868"/>
      <c r="BY123" s="868"/>
      <c r="BZ123" s="868"/>
      <c r="CA123" s="868">
        <v>229358626</v>
      </c>
      <c r="CB123" s="868"/>
      <c r="CC123" s="868"/>
      <c r="CD123" s="868"/>
      <c r="CE123" s="868"/>
      <c r="CF123" s="783"/>
      <c r="CG123" s="784"/>
      <c r="CH123" s="784"/>
      <c r="CI123" s="784"/>
      <c r="CJ123" s="869"/>
      <c r="CK123" s="904"/>
      <c r="CL123" s="890"/>
      <c r="CM123" s="890"/>
      <c r="CN123" s="890"/>
      <c r="CO123" s="891"/>
      <c r="CP123" s="870" t="s">
        <v>478</v>
      </c>
      <c r="CQ123" s="871"/>
      <c r="CR123" s="871"/>
      <c r="CS123" s="871"/>
      <c r="CT123" s="871"/>
      <c r="CU123" s="871"/>
      <c r="CV123" s="871"/>
      <c r="CW123" s="871"/>
      <c r="CX123" s="871"/>
      <c r="CY123" s="871"/>
      <c r="CZ123" s="871"/>
      <c r="DA123" s="871"/>
      <c r="DB123" s="871"/>
      <c r="DC123" s="871"/>
      <c r="DD123" s="871"/>
      <c r="DE123" s="871"/>
      <c r="DF123" s="872"/>
      <c r="DG123" s="814" t="s">
        <v>128</v>
      </c>
      <c r="DH123" s="815"/>
      <c r="DI123" s="815"/>
      <c r="DJ123" s="815"/>
      <c r="DK123" s="816"/>
      <c r="DL123" s="817" t="s">
        <v>440</v>
      </c>
      <c r="DM123" s="815"/>
      <c r="DN123" s="815"/>
      <c r="DO123" s="815"/>
      <c r="DP123" s="816"/>
      <c r="DQ123" s="817" t="s">
        <v>440</v>
      </c>
      <c r="DR123" s="815"/>
      <c r="DS123" s="815"/>
      <c r="DT123" s="815"/>
      <c r="DU123" s="816"/>
      <c r="DV123" s="859" t="s">
        <v>128</v>
      </c>
      <c r="DW123" s="860"/>
      <c r="DX123" s="860"/>
      <c r="DY123" s="860"/>
      <c r="DZ123" s="861"/>
    </row>
    <row r="124" spans="1:130" s="230" customFormat="1" ht="26.25" customHeight="1" thickBot="1" x14ac:dyDescent="0.25">
      <c r="A124" s="855"/>
      <c r="B124" s="856"/>
      <c r="C124" s="850" t="s">
        <v>465</v>
      </c>
      <c r="D124" s="787"/>
      <c r="E124" s="787"/>
      <c r="F124" s="787"/>
      <c r="G124" s="787"/>
      <c r="H124" s="787"/>
      <c r="I124" s="787"/>
      <c r="J124" s="787"/>
      <c r="K124" s="787"/>
      <c r="L124" s="787"/>
      <c r="M124" s="787"/>
      <c r="N124" s="787"/>
      <c r="O124" s="787"/>
      <c r="P124" s="787"/>
      <c r="Q124" s="787"/>
      <c r="R124" s="787"/>
      <c r="S124" s="787"/>
      <c r="T124" s="787"/>
      <c r="U124" s="787"/>
      <c r="V124" s="787"/>
      <c r="W124" s="787"/>
      <c r="X124" s="787"/>
      <c r="Y124" s="787"/>
      <c r="Z124" s="788"/>
      <c r="AA124" s="814" t="s">
        <v>128</v>
      </c>
      <c r="AB124" s="815"/>
      <c r="AC124" s="815"/>
      <c r="AD124" s="815"/>
      <c r="AE124" s="816"/>
      <c r="AF124" s="817" t="s">
        <v>128</v>
      </c>
      <c r="AG124" s="815"/>
      <c r="AH124" s="815"/>
      <c r="AI124" s="815"/>
      <c r="AJ124" s="816"/>
      <c r="AK124" s="817" t="s">
        <v>128</v>
      </c>
      <c r="AL124" s="815"/>
      <c r="AM124" s="815"/>
      <c r="AN124" s="815"/>
      <c r="AO124" s="816"/>
      <c r="AP124" s="859" t="s">
        <v>440</v>
      </c>
      <c r="AQ124" s="860"/>
      <c r="AR124" s="860"/>
      <c r="AS124" s="860"/>
      <c r="AT124" s="861"/>
      <c r="AU124" s="862" t="s">
        <v>479</v>
      </c>
      <c r="AV124" s="863"/>
      <c r="AW124" s="863"/>
      <c r="AX124" s="863"/>
      <c r="AY124" s="863"/>
      <c r="AZ124" s="863"/>
      <c r="BA124" s="863"/>
      <c r="BB124" s="863"/>
      <c r="BC124" s="863"/>
      <c r="BD124" s="863"/>
      <c r="BE124" s="863"/>
      <c r="BF124" s="863"/>
      <c r="BG124" s="863"/>
      <c r="BH124" s="863"/>
      <c r="BI124" s="863"/>
      <c r="BJ124" s="863"/>
      <c r="BK124" s="863"/>
      <c r="BL124" s="863"/>
      <c r="BM124" s="863"/>
      <c r="BN124" s="863"/>
      <c r="BO124" s="863"/>
      <c r="BP124" s="864"/>
      <c r="BQ124" s="865">
        <v>31.8</v>
      </c>
      <c r="BR124" s="866"/>
      <c r="BS124" s="866"/>
      <c r="BT124" s="866"/>
      <c r="BU124" s="866"/>
      <c r="BV124" s="866">
        <v>22.2</v>
      </c>
      <c r="BW124" s="866"/>
      <c r="BX124" s="866"/>
      <c r="BY124" s="866"/>
      <c r="BZ124" s="866"/>
      <c r="CA124" s="866">
        <v>17.100000000000001</v>
      </c>
      <c r="CB124" s="866"/>
      <c r="CC124" s="866"/>
      <c r="CD124" s="866"/>
      <c r="CE124" s="866"/>
      <c r="CF124" s="761"/>
      <c r="CG124" s="762"/>
      <c r="CH124" s="762"/>
      <c r="CI124" s="762"/>
      <c r="CJ124" s="897"/>
      <c r="CK124" s="905"/>
      <c r="CL124" s="905"/>
      <c r="CM124" s="905"/>
      <c r="CN124" s="905"/>
      <c r="CO124" s="906"/>
      <c r="CP124" s="870" t="s">
        <v>480</v>
      </c>
      <c r="CQ124" s="871"/>
      <c r="CR124" s="871"/>
      <c r="CS124" s="871"/>
      <c r="CT124" s="871"/>
      <c r="CU124" s="871"/>
      <c r="CV124" s="871"/>
      <c r="CW124" s="871"/>
      <c r="CX124" s="871"/>
      <c r="CY124" s="871"/>
      <c r="CZ124" s="871"/>
      <c r="DA124" s="871"/>
      <c r="DB124" s="871"/>
      <c r="DC124" s="871"/>
      <c r="DD124" s="871"/>
      <c r="DE124" s="871"/>
      <c r="DF124" s="872"/>
      <c r="DG124" s="798" t="s">
        <v>128</v>
      </c>
      <c r="DH124" s="799"/>
      <c r="DI124" s="799"/>
      <c r="DJ124" s="799"/>
      <c r="DK124" s="800"/>
      <c r="DL124" s="801" t="s">
        <v>481</v>
      </c>
      <c r="DM124" s="799"/>
      <c r="DN124" s="799"/>
      <c r="DO124" s="799"/>
      <c r="DP124" s="800"/>
      <c r="DQ124" s="801" t="s">
        <v>128</v>
      </c>
      <c r="DR124" s="799"/>
      <c r="DS124" s="799"/>
      <c r="DT124" s="799"/>
      <c r="DU124" s="800"/>
      <c r="DV124" s="883" t="s">
        <v>128</v>
      </c>
      <c r="DW124" s="884"/>
      <c r="DX124" s="884"/>
      <c r="DY124" s="884"/>
      <c r="DZ124" s="885"/>
    </row>
    <row r="125" spans="1:130" s="230" customFormat="1" ht="26.25" customHeight="1" x14ac:dyDescent="0.2">
      <c r="A125" s="855"/>
      <c r="B125" s="856"/>
      <c r="C125" s="850" t="s">
        <v>467</v>
      </c>
      <c r="D125" s="787"/>
      <c r="E125" s="787"/>
      <c r="F125" s="787"/>
      <c r="G125" s="787"/>
      <c r="H125" s="787"/>
      <c r="I125" s="787"/>
      <c r="J125" s="787"/>
      <c r="K125" s="787"/>
      <c r="L125" s="787"/>
      <c r="M125" s="787"/>
      <c r="N125" s="787"/>
      <c r="O125" s="787"/>
      <c r="P125" s="787"/>
      <c r="Q125" s="787"/>
      <c r="R125" s="787"/>
      <c r="S125" s="787"/>
      <c r="T125" s="787"/>
      <c r="U125" s="787"/>
      <c r="V125" s="787"/>
      <c r="W125" s="787"/>
      <c r="X125" s="787"/>
      <c r="Y125" s="787"/>
      <c r="Z125" s="788"/>
      <c r="AA125" s="814" t="s">
        <v>128</v>
      </c>
      <c r="AB125" s="815"/>
      <c r="AC125" s="815"/>
      <c r="AD125" s="815"/>
      <c r="AE125" s="816"/>
      <c r="AF125" s="817" t="s">
        <v>128</v>
      </c>
      <c r="AG125" s="815"/>
      <c r="AH125" s="815"/>
      <c r="AI125" s="815"/>
      <c r="AJ125" s="816"/>
      <c r="AK125" s="817" t="s">
        <v>482</v>
      </c>
      <c r="AL125" s="815"/>
      <c r="AM125" s="815"/>
      <c r="AN125" s="815"/>
      <c r="AO125" s="816"/>
      <c r="AP125" s="859" t="s">
        <v>128</v>
      </c>
      <c r="AQ125" s="860"/>
      <c r="AR125" s="860"/>
      <c r="AS125" s="860"/>
      <c r="AT125" s="861"/>
      <c r="AU125" s="251"/>
      <c r="AV125" s="252"/>
      <c r="AW125" s="252"/>
      <c r="AX125" s="252"/>
      <c r="AY125" s="252"/>
      <c r="AZ125" s="252"/>
      <c r="BA125" s="252"/>
      <c r="BB125" s="252"/>
      <c r="BC125" s="252"/>
      <c r="BD125" s="252"/>
      <c r="BE125" s="252"/>
      <c r="BF125" s="252"/>
      <c r="BG125" s="252"/>
      <c r="BH125" s="252"/>
      <c r="BI125" s="252"/>
      <c r="BJ125" s="252"/>
      <c r="BK125" s="252"/>
      <c r="BL125" s="252"/>
      <c r="BM125" s="252"/>
      <c r="BN125" s="252"/>
      <c r="BO125" s="252"/>
      <c r="BP125" s="252"/>
      <c r="BQ125" s="232"/>
      <c r="BR125" s="232"/>
      <c r="BS125" s="232"/>
      <c r="BT125" s="232"/>
      <c r="BU125" s="232"/>
      <c r="BV125" s="232"/>
      <c r="BW125" s="232"/>
      <c r="BX125" s="232"/>
      <c r="BY125" s="232"/>
      <c r="BZ125" s="232"/>
      <c r="CA125" s="232"/>
      <c r="CB125" s="232"/>
      <c r="CC125" s="232"/>
      <c r="CD125" s="232"/>
      <c r="CE125" s="232"/>
      <c r="CF125" s="232"/>
      <c r="CG125" s="232"/>
      <c r="CH125" s="232"/>
      <c r="CI125" s="232"/>
      <c r="CJ125" s="253"/>
      <c r="CK125" s="886" t="s">
        <v>483</v>
      </c>
      <c r="CL125" s="887"/>
      <c r="CM125" s="887"/>
      <c r="CN125" s="887"/>
      <c r="CO125" s="888"/>
      <c r="CP125" s="895" t="s">
        <v>484</v>
      </c>
      <c r="CQ125" s="843"/>
      <c r="CR125" s="843"/>
      <c r="CS125" s="843"/>
      <c r="CT125" s="843"/>
      <c r="CU125" s="843"/>
      <c r="CV125" s="843"/>
      <c r="CW125" s="843"/>
      <c r="CX125" s="843"/>
      <c r="CY125" s="843"/>
      <c r="CZ125" s="843"/>
      <c r="DA125" s="843"/>
      <c r="DB125" s="843"/>
      <c r="DC125" s="843"/>
      <c r="DD125" s="843"/>
      <c r="DE125" s="843"/>
      <c r="DF125" s="844"/>
      <c r="DG125" s="896" t="s">
        <v>128</v>
      </c>
      <c r="DH125" s="877"/>
      <c r="DI125" s="877"/>
      <c r="DJ125" s="877"/>
      <c r="DK125" s="877"/>
      <c r="DL125" s="877" t="s">
        <v>128</v>
      </c>
      <c r="DM125" s="877"/>
      <c r="DN125" s="877"/>
      <c r="DO125" s="877"/>
      <c r="DP125" s="877"/>
      <c r="DQ125" s="877" t="s">
        <v>128</v>
      </c>
      <c r="DR125" s="877"/>
      <c r="DS125" s="877"/>
      <c r="DT125" s="877"/>
      <c r="DU125" s="877"/>
      <c r="DV125" s="878" t="s">
        <v>128</v>
      </c>
      <c r="DW125" s="878"/>
      <c r="DX125" s="878"/>
      <c r="DY125" s="878"/>
      <c r="DZ125" s="879"/>
    </row>
    <row r="126" spans="1:130" s="230" customFormat="1" ht="26.25" customHeight="1" thickBot="1" x14ac:dyDescent="0.25">
      <c r="A126" s="855"/>
      <c r="B126" s="856"/>
      <c r="C126" s="850" t="s">
        <v>469</v>
      </c>
      <c r="D126" s="787"/>
      <c r="E126" s="787"/>
      <c r="F126" s="787"/>
      <c r="G126" s="787"/>
      <c r="H126" s="787"/>
      <c r="I126" s="787"/>
      <c r="J126" s="787"/>
      <c r="K126" s="787"/>
      <c r="L126" s="787"/>
      <c r="M126" s="787"/>
      <c r="N126" s="787"/>
      <c r="O126" s="787"/>
      <c r="P126" s="787"/>
      <c r="Q126" s="787"/>
      <c r="R126" s="787"/>
      <c r="S126" s="787"/>
      <c r="T126" s="787"/>
      <c r="U126" s="787"/>
      <c r="V126" s="787"/>
      <c r="W126" s="787"/>
      <c r="X126" s="787"/>
      <c r="Y126" s="787"/>
      <c r="Z126" s="788"/>
      <c r="AA126" s="814">
        <v>64272</v>
      </c>
      <c r="AB126" s="815"/>
      <c r="AC126" s="815"/>
      <c r="AD126" s="815"/>
      <c r="AE126" s="816"/>
      <c r="AF126" s="817">
        <v>63334</v>
      </c>
      <c r="AG126" s="815"/>
      <c r="AH126" s="815"/>
      <c r="AI126" s="815"/>
      <c r="AJ126" s="816"/>
      <c r="AK126" s="817">
        <v>62396</v>
      </c>
      <c r="AL126" s="815"/>
      <c r="AM126" s="815"/>
      <c r="AN126" s="815"/>
      <c r="AO126" s="816"/>
      <c r="AP126" s="859">
        <v>0.1</v>
      </c>
      <c r="AQ126" s="860"/>
      <c r="AR126" s="860"/>
      <c r="AS126" s="860"/>
      <c r="AT126" s="861"/>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4"/>
      <c r="CE126" s="254"/>
      <c r="CF126" s="254"/>
      <c r="CG126" s="232"/>
      <c r="CH126" s="232"/>
      <c r="CI126" s="232"/>
      <c r="CJ126" s="253"/>
      <c r="CK126" s="889"/>
      <c r="CL126" s="890"/>
      <c r="CM126" s="890"/>
      <c r="CN126" s="890"/>
      <c r="CO126" s="891"/>
      <c r="CP126" s="850" t="s">
        <v>485</v>
      </c>
      <c r="CQ126" s="787"/>
      <c r="CR126" s="787"/>
      <c r="CS126" s="787"/>
      <c r="CT126" s="787"/>
      <c r="CU126" s="787"/>
      <c r="CV126" s="787"/>
      <c r="CW126" s="787"/>
      <c r="CX126" s="787"/>
      <c r="CY126" s="787"/>
      <c r="CZ126" s="787"/>
      <c r="DA126" s="787"/>
      <c r="DB126" s="787"/>
      <c r="DC126" s="787"/>
      <c r="DD126" s="787"/>
      <c r="DE126" s="787"/>
      <c r="DF126" s="788"/>
      <c r="DG126" s="851">
        <v>599866</v>
      </c>
      <c r="DH126" s="852"/>
      <c r="DI126" s="852"/>
      <c r="DJ126" s="852"/>
      <c r="DK126" s="852"/>
      <c r="DL126" s="852">
        <v>579790</v>
      </c>
      <c r="DM126" s="852"/>
      <c r="DN126" s="852"/>
      <c r="DO126" s="852"/>
      <c r="DP126" s="852"/>
      <c r="DQ126" s="852">
        <v>535786</v>
      </c>
      <c r="DR126" s="852"/>
      <c r="DS126" s="852"/>
      <c r="DT126" s="852"/>
      <c r="DU126" s="852"/>
      <c r="DV126" s="829">
        <v>0.7</v>
      </c>
      <c r="DW126" s="829"/>
      <c r="DX126" s="829"/>
      <c r="DY126" s="829"/>
      <c r="DZ126" s="830"/>
    </row>
    <row r="127" spans="1:130" s="230" customFormat="1" ht="26.25" customHeight="1" x14ac:dyDescent="0.2">
      <c r="A127" s="857"/>
      <c r="B127" s="858"/>
      <c r="C127" s="873" t="s">
        <v>486</v>
      </c>
      <c r="D127" s="874"/>
      <c r="E127" s="874"/>
      <c r="F127" s="874"/>
      <c r="G127" s="874"/>
      <c r="H127" s="874"/>
      <c r="I127" s="874"/>
      <c r="J127" s="874"/>
      <c r="K127" s="874"/>
      <c r="L127" s="874"/>
      <c r="M127" s="874"/>
      <c r="N127" s="874"/>
      <c r="O127" s="874"/>
      <c r="P127" s="874"/>
      <c r="Q127" s="874"/>
      <c r="R127" s="874"/>
      <c r="S127" s="874"/>
      <c r="T127" s="874"/>
      <c r="U127" s="874"/>
      <c r="V127" s="874"/>
      <c r="W127" s="874"/>
      <c r="X127" s="874"/>
      <c r="Y127" s="874"/>
      <c r="Z127" s="875"/>
      <c r="AA127" s="814" t="s">
        <v>128</v>
      </c>
      <c r="AB127" s="815"/>
      <c r="AC127" s="815"/>
      <c r="AD127" s="815"/>
      <c r="AE127" s="816"/>
      <c r="AF127" s="817" t="s">
        <v>128</v>
      </c>
      <c r="AG127" s="815"/>
      <c r="AH127" s="815"/>
      <c r="AI127" s="815"/>
      <c r="AJ127" s="816"/>
      <c r="AK127" s="817" t="s">
        <v>487</v>
      </c>
      <c r="AL127" s="815"/>
      <c r="AM127" s="815"/>
      <c r="AN127" s="815"/>
      <c r="AO127" s="816"/>
      <c r="AP127" s="859" t="s">
        <v>456</v>
      </c>
      <c r="AQ127" s="860"/>
      <c r="AR127" s="860"/>
      <c r="AS127" s="860"/>
      <c r="AT127" s="861"/>
      <c r="AU127" s="232"/>
      <c r="AV127" s="232"/>
      <c r="AW127" s="232"/>
      <c r="AX127" s="876" t="s">
        <v>488</v>
      </c>
      <c r="AY127" s="847"/>
      <c r="AZ127" s="847"/>
      <c r="BA127" s="847"/>
      <c r="BB127" s="847"/>
      <c r="BC127" s="847"/>
      <c r="BD127" s="847"/>
      <c r="BE127" s="848"/>
      <c r="BF127" s="846" t="s">
        <v>489</v>
      </c>
      <c r="BG127" s="847"/>
      <c r="BH127" s="847"/>
      <c r="BI127" s="847"/>
      <c r="BJ127" s="847"/>
      <c r="BK127" s="847"/>
      <c r="BL127" s="848"/>
      <c r="BM127" s="846" t="s">
        <v>490</v>
      </c>
      <c r="BN127" s="847"/>
      <c r="BO127" s="847"/>
      <c r="BP127" s="847"/>
      <c r="BQ127" s="847"/>
      <c r="BR127" s="847"/>
      <c r="BS127" s="848"/>
      <c r="BT127" s="846" t="s">
        <v>491</v>
      </c>
      <c r="BU127" s="847"/>
      <c r="BV127" s="847"/>
      <c r="BW127" s="847"/>
      <c r="BX127" s="847"/>
      <c r="BY127" s="847"/>
      <c r="BZ127" s="849"/>
      <c r="CA127" s="232"/>
      <c r="CB127" s="232"/>
      <c r="CC127" s="232"/>
      <c r="CD127" s="254"/>
      <c r="CE127" s="254"/>
      <c r="CF127" s="254"/>
      <c r="CG127" s="232"/>
      <c r="CH127" s="232"/>
      <c r="CI127" s="232"/>
      <c r="CJ127" s="253"/>
      <c r="CK127" s="889"/>
      <c r="CL127" s="890"/>
      <c r="CM127" s="890"/>
      <c r="CN127" s="890"/>
      <c r="CO127" s="891"/>
      <c r="CP127" s="850" t="s">
        <v>492</v>
      </c>
      <c r="CQ127" s="787"/>
      <c r="CR127" s="787"/>
      <c r="CS127" s="787"/>
      <c r="CT127" s="787"/>
      <c r="CU127" s="787"/>
      <c r="CV127" s="787"/>
      <c r="CW127" s="787"/>
      <c r="CX127" s="787"/>
      <c r="CY127" s="787"/>
      <c r="CZ127" s="787"/>
      <c r="DA127" s="787"/>
      <c r="DB127" s="787"/>
      <c r="DC127" s="787"/>
      <c r="DD127" s="787"/>
      <c r="DE127" s="787"/>
      <c r="DF127" s="788"/>
      <c r="DG127" s="851" t="s">
        <v>128</v>
      </c>
      <c r="DH127" s="852"/>
      <c r="DI127" s="852"/>
      <c r="DJ127" s="852"/>
      <c r="DK127" s="852"/>
      <c r="DL127" s="852" t="s">
        <v>487</v>
      </c>
      <c r="DM127" s="852"/>
      <c r="DN127" s="852"/>
      <c r="DO127" s="852"/>
      <c r="DP127" s="852"/>
      <c r="DQ127" s="852" t="s">
        <v>128</v>
      </c>
      <c r="DR127" s="852"/>
      <c r="DS127" s="852"/>
      <c r="DT127" s="852"/>
      <c r="DU127" s="852"/>
      <c r="DV127" s="829" t="s">
        <v>128</v>
      </c>
      <c r="DW127" s="829"/>
      <c r="DX127" s="829"/>
      <c r="DY127" s="829"/>
      <c r="DZ127" s="830"/>
    </row>
    <row r="128" spans="1:130" s="230" customFormat="1" ht="26.25" customHeight="1" thickBot="1" x14ac:dyDescent="0.25">
      <c r="A128" s="831" t="s">
        <v>493</v>
      </c>
      <c r="B128" s="832"/>
      <c r="C128" s="832"/>
      <c r="D128" s="832"/>
      <c r="E128" s="832"/>
      <c r="F128" s="832"/>
      <c r="G128" s="832"/>
      <c r="H128" s="832"/>
      <c r="I128" s="832"/>
      <c r="J128" s="832"/>
      <c r="K128" s="832"/>
      <c r="L128" s="832"/>
      <c r="M128" s="832"/>
      <c r="N128" s="832"/>
      <c r="O128" s="832"/>
      <c r="P128" s="832"/>
      <c r="Q128" s="832"/>
      <c r="R128" s="832"/>
      <c r="S128" s="832"/>
      <c r="T128" s="832"/>
      <c r="U128" s="832"/>
      <c r="V128" s="832"/>
      <c r="W128" s="833" t="s">
        <v>494</v>
      </c>
      <c r="X128" s="833"/>
      <c r="Y128" s="833"/>
      <c r="Z128" s="834"/>
      <c r="AA128" s="835">
        <v>4027969</v>
      </c>
      <c r="AB128" s="836"/>
      <c r="AC128" s="836"/>
      <c r="AD128" s="836"/>
      <c r="AE128" s="837"/>
      <c r="AF128" s="838">
        <v>4204129</v>
      </c>
      <c r="AG128" s="836"/>
      <c r="AH128" s="836"/>
      <c r="AI128" s="836"/>
      <c r="AJ128" s="837"/>
      <c r="AK128" s="838">
        <v>4559095</v>
      </c>
      <c r="AL128" s="836"/>
      <c r="AM128" s="836"/>
      <c r="AN128" s="836"/>
      <c r="AO128" s="837"/>
      <c r="AP128" s="839"/>
      <c r="AQ128" s="840"/>
      <c r="AR128" s="840"/>
      <c r="AS128" s="840"/>
      <c r="AT128" s="841"/>
      <c r="AU128" s="232"/>
      <c r="AV128" s="232"/>
      <c r="AW128" s="232"/>
      <c r="AX128" s="842" t="s">
        <v>495</v>
      </c>
      <c r="AY128" s="843"/>
      <c r="AZ128" s="843"/>
      <c r="BA128" s="843"/>
      <c r="BB128" s="843"/>
      <c r="BC128" s="843"/>
      <c r="BD128" s="843"/>
      <c r="BE128" s="844"/>
      <c r="BF128" s="821" t="s">
        <v>128</v>
      </c>
      <c r="BG128" s="822"/>
      <c r="BH128" s="822"/>
      <c r="BI128" s="822"/>
      <c r="BJ128" s="822"/>
      <c r="BK128" s="822"/>
      <c r="BL128" s="845"/>
      <c r="BM128" s="821">
        <v>11.25</v>
      </c>
      <c r="BN128" s="822"/>
      <c r="BO128" s="822"/>
      <c r="BP128" s="822"/>
      <c r="BQ128" s="822"/>
      <c r="BR128" s="822"/>
      <c r="BS128" s="845"/>
      <c r="BT128" s="821">
        <v>20</v>
      </c>
      <c r="BU128" s="822"/>
      <c r="BV128" s="822"/>
      <c r="BW128" s="822"/>
      <c r="BX128" s="822"/>
      <c r="BY128" s="822"/>
      <c r="BZ128" s="823"/>
      <c r="CA128" s="254"/>
      <c r="CB128" s="254"/>
      <c r="CC128" s="254"/>
      <c r="CD128" s="254"/>
      <c r="CE128" s="254"/>
      <c r="CF128" s="254"/>
      <c r="CG128" s="232"/>
      <c r="CH128" s="232"/>
      <c r="CI128" s="232"/>
      <c r="CJ128" s="253"/>
      <c r="CK128" s="892"/>
      <c r="CL128" s="893"/>
      <c r="CM128" s="893"/>
      <c r="CN128" s="893"/>
      <c r="CO128" s="894"/>
      <c r="CP128" s="824" t="s">
        <v>496</v>
      </c>
      <c r="CQ128" s="765"/>
      <c r="CR128" s="765"/>
      <c r="CS128" s="765"/>
      <c r="CT128" s="765"/>
      <c r="CU128" s="765"/>
      <c r="CV128" s="765"/>
      <c r="CW128" s="765"/>
      <c r="CX128" s="765"/>
      <c r="CY128" s="765"/>
      <c r="CZ128" s="765"/>
      <c r="DA128" s="765"/>
      <c r="DB128" s="765"/>
      <c r="DC128" s="765"/>
      <c r="DD128" s="765"/>
      <c r="DE128" s="765"/>
      <c r="DF128" s="766"/>
      <c r="DG128" s="825" t="s">
        <v>128</v>
      </c>
      <c r="DH128" s="826"/>
      <c r="DI128" s="826"/>
      <c r="DJ128" s="826"/>
      <c r="DK128" s="826"/>
      <c r="DL128" s="826" t="s">
        <v>128</v>
      </c>
      <c r="DM128" s="826"/>
      <c r="DN128" s="826"/>
      <c r="DO128" s="826"/>
      <c r="DP128" s="826"/>
      <c r="DQ128" s="826" t="s">
        <v>128</v>
      </c>
      <c r="DR128" s="826"/>
      <c r="DS128" s="826"/>
      <c r="DT128" s="826"/>
      <c r="DU128" s="826"/>
      <c r="DV128" s="827" t="s">
        <v>128</v>
      </c>
      <c r="DW128" s="827"/>
      <c r="DX128" s="827"/>
      <c r="DY128" s="827"/>
      <c r="DZ128" s="828"/>
    </row>
    <row r="129" spans="1:131" s="230" customFormat="1" ht="26.25" customHeight="1" x14ac:dyDescent="0.2">
      <c r="A129" s="809" t="s">
        <v>107</v>
      </c>
      <c r="B129" s="810"/>
      <c r="C129" s="810"/>
      <c r="D129" s="810"/>
      <c r="E129" s="810"/>
      <c r="F129" s="810"/>
      <c r="G129" s="810"/>
      <c r="H129" s="810"/>
      <c r="I129" s="810"/>
      <c r="J129" s="810"/>
      <c r="K129" s="810"/>
      <c r="L129" s="810"/>
      <c r="M129" s="810"/>
      <c r="N129" s="810"/>
      <c r="O129" s="810"/>
      <c r="P129" s="810"/>
      <c r="Q129" s="810"/>
      <c r="R129" s="810"/>
      <c r="S129" s="810"/>
      <c r="T129" s="810"/>
      <c r="U129" s="810"/>
      <c r="V129" s="810"/>
      <c r="W129" s="811" t="s">
        <v>497</v>
      </c>
      <c r="X129" s="812"/>
      <c r="Y129" s="812"/>
      <c r="Z129" s="813"/>
      <c r="AA129" s="814">
        <v>84535230</v>
      </c>
      <c r="AB129" s="815"/>
      <c r="AC129" s="815"/>
      <c r="AD129" s="815"/>
      <c r="AE129" s="816"/>
      <c r="AF129" s="817">
        <v>87944330</v>
      </c>
      <c r="AG129" s="815"/>
      <c r="AH129" s="815"/>
      <c r="AI129" s="815"/>
      <c r="AJ129" s="816"/>
      <c r="AK129" s="817">
        <v>85392317</v>
      </c>
      <c r="AL129" s="815"/>
      <c r="AM129" s="815"/>
      <c r="AN129" s="815"/>
      <c r="AO129" s="816"/>
      <c r="AP129" s="818"/>
      <c r="AQ129" s="819"/>
      <c r="AR129" s="819"/>
      <c r="AS129" s="819"/>
      <c r="AT129" s="820"/>
      <c r="AU129" s="233"/>
      <c r="AV129" s="233"/>
      <c r="AW129" s="233"/>
      <c r="AX129" s="786" t="s">
        <v>498</v>
      </c>
      <c r="AY129" s="787"/>
      <c r="AZ129" s="787"/>
      <c r="BA129" s="787"/>
      <c r="BB129" s="787"/>
      <c r="BC129" s="787"/>
      <c r="BD129" s="787"/>
      <c r="BE129" s="788"/>
      <c r="BF129" s="805" t="s">
        <v>128</v>
      </c>
      <c r="BG129" s="806"/>
      <c r="BH129" s="806"/>
      <c r="BI129" s="806"/>
      <c r="BJ129" s="806"/>
      <c r="BK129" s="806"/>
      <c r="BL129" s="807"/>
      <c r="BM129" s="805">
        <v>16.25</v>
      </c>
      <c r="BN129" s="806"/>
      <c r="BO129" s="806"/>
      <c r="BP129" s="806"/>
      <c r="BQ129" s="806"/>
      <c r="BR129" s="806"/>
      <c r="BS129" s="807"/>
      <c r="BT129" s="805">
        <v>30</v>
      </c>
      <c r="BU129" s="806"/>
      <c r="BV129" s="806"/>
      <c r="BW129" s="806"/>
      <c r="BX129" s="806"/>
      <c r="BY129" s="806"/>
      <c r="BZ129" s="808"/>
      <c r="CA129" s="255"/>
      <c r="CB129" s="255"/>
      <c r="CC129" s="255"/>
      <c r="CD129" s="255"/>
      <c r="CE129" s="255"/>
      <c r="CF129" s="255"/>
      <c r="CG129" s="255"/>
      <c r="CH129" s="255"/>
      <c r="CI129" s="255"/>
      <c r="CJ129" s="255"/>
      <c r="CK129" s="255"/>
      <c r="CL129" s="255"/>
      <c r="CM129" s="255"/>
      <c r="CN129" s="255"/>
      <c r="CO129" s="255"/>
      <c r="CP129" s="255"/>
      <c r="CQ129" s="255"/>
      <c r="CR129" s="255"/>
      <c r="CS129" s="255"/>
      <c r="CT129" s="255"/>
      <c r="CU129" s="255"/>
      <c r="CV129" s="255"/>
      <c r="CW129" s="255"/>
      <c r="CX129" s="255"/>
      <c r="CY129" s="255"/>
      <c r="CZ129" s="255"/>
      <c r="DA129" s="255"/>
      <c r="DB129" s="255"/>
      <c r="DC129" s="255"/>
      <c r="DD129" s="255"/>
      <c r="DE129" s="255"/>
      <c r="DF129" s="255"/>
      <c r="DG129" s="255"/>
      <c r="DH129" s="255"/>
      <c r="DI129" s="255"/>
      <c r="DJ129" s="255"/>
      <c r="DK129" s="255"/>
      <c r="DL129" s="255"/>
      <c r="DM129" s="255"/>
      <c r="DN129" s="255"/>
      <c r="DO129" s="255"/>
      <c r="DP129" s="233"/>
      <c r="DQ129" s="233"/>
      <c r="DR129" s="233"/>
      <c r="DS129" s="233"/>
      <c r="DT129" s="233"/>
      <c r="DU129" s="233"/>
      <c r="DV129" s="233"/>
      <c r="DW129" s="233"/>
      <c r="DX129" s="233"/>
      <c r="DY129" s="233"/>
      <c r="DZ129" s="233"/>
    </row>
    <row r="130" spans="1:131" s="230" customFormat="1" ht="26.25" customHeight="1" x14ac:dyDescent="0.2">
      <c r="A130" s="809" t="s">
        <v>499</v>
      </c>
      <c r="B130" s="810"/>
      <c r="C130" s="810"/>
      <c r="D130" s="810"/>
      <c r="E130" s="810"/>
      <c r="F130" s="810"/>
      <c r="G130" s="810"/>
      <c r="H130" s="810"/>
      <c r="I130" s="810"/>
      <c r="J130" s="810"/>
      <c r="K130" s="810"/>
      <c r="L130" s="810"/>
      <c r="M130" s="810"/>
      <c r="N130" s="810"/>
      <c r="O130" s="810"/>
      <c r="P130" s="810"/>
      <c r="Q130" s="810"/>
      <c r="R130" s="810"/>
      <c r="S130" s="810"/>
      <c r="T130" s="810"/>
      <c r="U130" s="810"/>
      <c r="V130" s="810"/>
      <c r="W130" s="811" t="s">
        <v>500</v>
      </c>
      <c r="X130" s="812"/>
      <c r="Y130" s="812"/>
      <c r="Z130" s="813"/>
      <c r="AA130" s="814">
        <v>11237143</v>
      </c>
      <c r="AB130" s="815"/>
      <c r="AC130" s="815"/>
      <c r="AD130" s="815"/>
      <c r="AE130" s="816"/>
      <c r="AF130" s="817">
        <v>10958792</v>
      </c>
      <c r="AG130" s="815"/>
      <c r="AH130" s="815"/>
      <c r="AI130" s="815"/>
      <c r="AJ130" s="816"/>
      <c r="AK130" s="817">
        <v>11208725</v>
      </c>
      <c r="AL130" s="815"/>
      <c r="AM130" s="815"/>
      <c r="AN130" s="815"/>
      <c r="AO130" s="816"/>
      <c r="AP130" s="818"/>
      <c r="AQ130" s="819"/>
      <c r="AR130" s="819"/>
      <c r="AS130" s="819"/>
      <c r="AT130" s="820"/>
      <c r="AU130" s="233"/>
      <c r="AV130" s="233"/>
      <c r="AW130" s="233"/>
      <c r="AX130" s="786" t="s">
        <v>501</v>
      </c>
      <c r="AY130" s="787"/>
      <c r="AZ130" s="787"/>
      <c r="BA130" s="787"/>
      <c r="BB130" s="787"/>
      <c r="BC130" s="787"/>
      <c r="BD130" s="787"/>
      <c r="BE130" s="788"/>
      <c r="BF130" s="789">
        <v>5.5</v>
      </c>
      <c r="BG130" s="790"/>
      <c r="BH130" s="790"/>
      <c r="BI130" s="790"/>
      <c r="BJ130" s="790"/>
      <c r="BK130" s="790"/>
      <c r="BL130" s="791"/>
      <c r="BM130" s="789">
        <v>25</v>
      </c>
      <c r="BN130" s="790"/>
      <c r="BO130" s="790"/>
      <c r="BP130" s="790"/>
      <c r="BQ130" s="790"/>
      <c r="BR130" s="790"/>
      <c r="BS130" s="791"/>
      <c r="BT130" s="789">
        <v>35</v>
      </c>
      <c r="BU130" s="790"/>
      <c r="BV130" s="790"/>
      <c r="BW130" s="790"/>
      <c r="BX130" s="790"/>
      <c r="BY130" s="790"/>
      <c r="BZ130" s="792"/>
      <c r="CA130" s="255"/>
      <c r="CB130" s="255"/>
      <c r="CC130" s="255"/>
      <c r="CD130" s="255"/>
      <c r="CE130" s="255"/>
      <c r="CF130" s="255"/>
      <c r="CG130" s="255"/>
      <c r="CH130" s="255"/>
      <c r="CI130" s="255"/>
      <c r="CJ130" s="255"/>
      <c r="CK130" s="255"/>
      <c r="CL130" s="255"/>
      <c r="CM130" s="255"/>
      <c r="CN130" s="255"/>
      <c r="CO130" s="255"/>
      <c r="CP130" s="255"/>
      <c r="CQ130" s="255"/>
      <c r="CR130" s="255"/>
      <c r="CS130" s="255"/>
      <c r="CT130" s="255"/>
      <c r="CU130" s="255"/>
      <c r="CV130" s="255"/>
      <c r="CW130" s="255"/>
      <c r="CX130" s="255"/>
      <c r="CY130" s="255"/>
      <c r="CZ130" s="255"/>
      <c r="DA130" s="255"/>
      <c r="DB130" s="255"/>
      <c r="DC130" s="255"/>
      <c r="DD130" s="255"/>
      <c r="DE130" s="255"/>
      <c r="DF130" s="255"/>
      <c r="DG130" s="255"/>
      <c r="DH130" s="255"/>
      <c r="DI130" s="255"/>
      <c r="DJ130" s="255"/>
      <c r="DK130" s="255"/>
      <c r="DL130" s="255"/>
      <c r="DM130" s="255"/>
      <c r="DN130" s="255"/>
      <c r="DO130" s="255"/>
      <c r="DP130" s="233"/>
      <c r="DQ130" s="233"/>
      <c r="DR130" s="233"/>
      <c r="DS130" s="233"/>
      <c r="DT130" s="233"/>
      <c r="DU130" s="233"/>
      <c r="DV130" s="233"/>
      <c r="DW130" s="233"/>
      <c r="DX130" s="233"/>
      <c r="DY130" s="233"/>
      <c r="DZ130" s="233"/>
    </row>
    <row r="131" spans="1:131" s="230" customFormat="1" ht="26.25" customHeight="1" thickBot="1" x14ac:dyDescent="0.25">
      <c r="A131" s="793"/>
      <c r="B131" s="794"/>
      <c r="C131" s="794"/>
      <c r="D131" s="794"/>
      <c r="E131" s="794"/>
      <c r="F131" s="794"/>
      <c r="G131" s="794"/>
      <c r="H131" s="794"/>
      <c r="I131" s="794"/>
      <c r="J131" s="794"/>
      <c r="K131" s="794"/>
      <c r="L131" s="794"/>
      <c r="M131" s="794"/>
      <c r="N131" s="794"/>
      <c r="O131" s="794"/>
      <c r="P131" s="794"/>
      <c r="Q131" s="794"/>
      <c r="R131" s="794"/>
      <c r="S131" s="794"/>
      <c r="T131" s="794"/>
      <c r="U131" s="794"/>
      <c r="V131" s="794"/>
      <c r="W131" s="795" t="s">
        <v>502</v>
      </c>
      <c r="X131" s="796"/>
      <c r="Y131" s="796"/>
      <c r="Z131" s="797"/>
      <c r="AA131" s="798">
        <v>73298087</v>
      </c>
      <c r="AB131" s="799"/>
      <c r="AC131" s="799"/>
      <c r="AD131" s="799"/>
      <c r="AE131" s="800"/>
      <c r="AF131" s="801">
        <v>76985538</v>
      </c>
      <c r="AG131" s="799"/>
      <c r="AH131" s="799"/>
      <c r="AI131" s="799"/>
      <c r="AJ131" s="800"/>
      <c r="AK131" s="801">
        <v>74183592</v>
      </c>
      <c r="AL131" s="799"/>
      <c r="AM131" s="799"/>
      <c r="AN131" s="799"/>
      <c r="AO131" s="800"/>
      <c r="AP131" s="802"/>
      <c r="AQ131" s="803"/>
      <c r="AR131" s="803"/>
      <c r="AS131" s="803"/>
      <c r="AT131" s="804"/>
      <c r="AU131" s="233"/>
      <c r="AV131" s="233"/>
      <c r="AW131" s="233"/>
      <c r="AX131" s="764" t="s">
        <v>503</v>
      </c>
      <c r="AY131" s="765"/>
      <c r="AZ131" s="765"/>
      <c r="BA131" s="765"/>
      <c r="BB131" s="765"/>
      <c r="BC131" s="765"/>
      <c r="BD131" s="765"/>
      <c r="BE131" s="766"/>
      <c r="BF131" s="767">
        <v>17.100000000000001</v>
      </c>
      <c r="BG131" s="768"/>
      <c r="BH131" s="768"/>
      <c r="BI131" s="768"/>
      <c r="BJ131" s="768"/>
      <c r="BK131" s="768"/>
      <c r="BL131" s="769"/>
      <c r="BM131" s="767">
        <v>350</v>
      </c>
      <c r="BN131" s="768"/>
      <c r="BO131" s="768"/>
      <c r="BP131" s="768"/>
      <c r="BQ131" s="768"/>
      <c r="BR131" s="768"/>
      <c r="BS131" s="769"/>
      <c r="BT131" s="770"/>
      <c r="BU131" s="771"/>
      <c r="BV131" s="771"/>
      <c r="BW131" s="771"/>
      <c r="BX131" s="771"/>
      <c r="BY131" s="771"/>
      <c r="BZ131" s="772"/>
      <c r="CA131" s="255"/>
      <c r="CB131" s="255"/>
      <c r="CC131" s="255"/>
      <c r="CD131" s="255"/>
      <c r="CE131" s="255"/>
      <c r="CF131" s="255"/>
      <c r="CG131" s="255"/>
      <c r="CH131" s="255"/>
      <c r="CI131" s="255"/>
      <c r="CJ131" s="255"/>
      <c r="CK131" s="255"/>
      <c r="CL131" s="255"/>
      <c r="CM131" s="255"/>
      <c r="CN131" s="255"/>
      <c r="CO131" s="255"/>
      <c r="CP131" s="255"/>
      <c r="CQ131" s="255"/>
      <c r="CR131" s="255"/>
      <c r="CS131" s="255"/>
      <c r="CT131" s="255"/>
      <c r="CU131" s="255"/>
      <c r="CV131" s="255"/>
      <c r="CW131" s="255"/>
      <c r="CX131" s="255"/>
      <c r="CY131" s="255"/>
      <c r="CZ131" s="255"/>
      <c r="DA131" s="255"/>
      <c r="DB131" s="255"/>
      <c r="DC131" s="255"/>
      <c r="DD131" s="255"/>
      <c r="DE131" s="255"/>
      <c r="DF131" s="255"/>
      <c r="DG131" s="255"/>
      <c r="DH131" s="255"/>
      <c r="DI131" s="255"/>
      <c r="DJ131" s="255"/>
      <c r="DK131" s="255"/>
      <c r="DL131" s="255"/>
      <c r="DM131" s="255"/>
      <c r="DN131" s="255"/>
      <c r="DO131" s="255"/>
      <c r="DP131" s="233"/>
      <c r="DQ131" s="233"/>
      <c r="DR131" s="233"/>
      <c r="DS131" s="233"/>
      <c r="DT131" s="233"/>
      <c r="DU131" s="233"/>
      <c r="DV131" s="233"/>
      <c r="DW131" s="233"/>
      <c r="DX131" s="233"/>
      <c r="DY131" s="233"/>
      <c r="DZ131" s="233"/>
    </row>
    <row r="132" spans="1:131" s="230" customFormat="1" ht="26.25" customHeight="1" x14ac:dyDescent="0.2">
      <c r="A132" s="773" t="s">
        <v>504</v>
      </c>
      <c r="B132" s="774"/>
      <c r="C132" s="774"/>
      <c r="D132" s="774"/>
      <c r="E132" s="774"/>
      <c r="F132" s="774"/>
      <c r="G132" s="774"/>
      <c r="H132" s="774"/>
      <c r="I132" s="774"/>
      <c r="J132" s="774"/>
      <c r="K132" s="774"/>
      <c r="L132" s="774"/>
      <c r="M132" s="774"/>
      <c r="N132" s="774"/>
      <c r="O132" s="774"/>
      <c r="P132" s="774"/>
      <c r="Q132" s="774"/>
      <c r="R132" s="774"/>
      <c r="S132" s="774"/>
      <c r="T132" s="774"/>
      <c r="U132" s="774"/>
      <c r="V132" s="777" t="s">
        <v>505</v>
      </c>
      <c r="W132" s="777"/>
      <c r="X132" s="777"/>
      <c r="Y132" s="777"/>
      <c r="Z132" s="778"/>
      <c r="AA132" s="779">
        <v>6.1659071680000004</v>
      </c>
      <c r="AB132" s="780"/>
      <c r="AC132" s="780"/>
      <c r="AD132" s="780"/>
      <c r="AE132" s="781"/>
      <c r="AF132" s="782">
        <v>5.0154264040000003</v>
      </c>
      <c r="AG132" s="780"/>
      <c r="AH132" s="780"/>
      <c r="AI132" s="780"/>
      <c r="AJ132" s="781"/>
      <c r="AK132" s="782">
        <v>5.4930179170000004</v>
      </c>
      <c r="AL132" s="780"/>
      <c r="AM132" s="780"/>
      <c r="AN132" s="780"/>
      <c r="AO132" s="781"/>
      <c r="AP132" s="783"/>
      <c r="AQ132" s="784"/>
      <c r="AR132" s="784"/>
      <c r="AS132" s="784"/>
      <c r="AT132" s="785"/>
      <c r="AU132" s="256"/>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5"/>
      <c r="CB132" s="255"/>
      <c r="CC132" s="255"/>
      <c r="CD132" s="255"/>
      <c r="CE132" s="255"/>
      <c r="CF132" s="255"/>
      <c r="CG132" s="255"/>
      <c r="CH132" s="255"/>
      <c r="CI132" s="255"/>
      <c r="CJ132" s="255"/>
      <c r="CK132" s="255"/>
      <c r="CL132" s="255"/>
      <c r="CM132" s="255"/>
      <c r="CN132" s="255"/>
      <c r="CO132" s="255"/>
      <c r="CP132" s="255"/>
      <c r="CQ132" s="255"/>
      <c r="CR132" s="255"/>
      <c r="CS132" s="255"/>
      <c r="CT132" s="255"/>
      <c r="CU132" s="255"/>
      <c r="CV132" s="255"/>
      <c r="CW132" s="255"/>
      <c r="CX132" s="255"/>
      <c r="CY132" s="255"/>
      <c r="CZ132" s="255"/>
      <c r="DA132" s="255"/>
      <c r="DB132" s="255"/>
      <c r="DC132" s="255"/>
      <c r="DD132" s="255"/>
      <c r="DE132" s="255"/>
      <c r="DF132" s="255"/>
      <c r="DG132" s="255"/>
      <c r="DH132" s="255"/>
      <c r="DI132" s="255"/>
      <c r="DJ132" s="255"/>
      <c r="DK132" s="255"/>
      <c r="DL132" s="255"/>
      <c r="DM132" s="255"/>
      <c r="DN132" s="255"/>
      <c r="DO132" s="255"/>
      <c r="DP132" s="233"/>
      <c r="DQ132" s="233"/>
      <c r="DR132" s="233"/>
      <c r="DS132" s="233"/>
      <c r="DT132" s="233"/>
      <c r="DU132" s="233"/>
      <c r="DV132" s="233"/>
      <c r="DW132" s="233"/>
      <c r="DX132" s="233"/>
      <c r="DY132" s="233"/>
      <c r="DZ132" s="233"/>
    </row>
    <row r="133" spans="1:131" s="230" customFormat="1" ht="26.25" customHeight="1" thickBot="1" x14ac:dyDescent="0.25">
      <c r="A133" s="775"/>
      <c r="B133" s="776"/>
      <c r="C133" s="776"/>
      <c r="D133" s="776"/>
      <c r="E133" s="776"/>
      <c r="F133" s="776"/>
      <c r="G133" s="776"/>
      <c r="H133" s="776"/>
      <c r="I133" s="776"/>
      <c r="J133" s="776"/>
      <c r="K133" s="776"/>
      <c r="L133" s="776"/>
      <c r="M133" s="776"/>
      <c r="N133" s="776"/>
      <c r="O133" s="776"/>
      <c r="P133" s="776"/>
      <c r="Q133" s="776"/>
      <c r="R133" s="776"/>
      <c r="S133" s="776"/>
      <c r="T133" s="776"/>
      <c r="U133" s="776"/>
      <c r="V133" s="756" t="s">
        <v>506</v>
      </c>
      <c r="W133" s="756"/>
      <c r="X133" s="756"/>
      <c r="Y133" s="756"/>
      <c r="Z133" s="757"/>
      <c r="AA133" s="758">
        <v>6.4</v>
      </c>
      <c r="AB133" s="759"/>
      <c r="AC133" s="759"/>
      <c r="AD133" s="759"/>
      <c r="AE133" s="760"/>
      <c r="AF133" s="758">
        <v>5.9</v>
      </c>
      <c r="AG133" s="759"/>
      <c r="AH133" s="759"/>
      <c r="AI133" s="759"/>
      <c r="AJ133" s="760"/>
      <c r="AK133" s="758">
        <v>5.5</v>
      </c>
      <c r="AL133" s="759"/>
      <c r="AM133" s="759"/>
      <c r="AN133" s="759"/>
      <c r="AO133" s="760"/>
      <c r="AP133" s="761"/>
      <c r="AQ133" s="762"/>
      <c r="AR133" s="762"/>
      <c r="AS133" s="762"/>
      <c r="AT133" s="763"/>
      <c r="AU133" s="233"/>
      <c r="AV133" s="233"/>
      <c r="AW133" s="233"/>
      <c r="AX133" s="233"/>
      <c r="AY133" s="233"/>
      <c r="AZ133" s="233"/>
      <c r="BA133" s="233"/>
      <c r="BB133" s="233"/>
      <c r="BC133" s="233"/>
      <c r="BD133" s="233"/>
      <c r="BE133" s="233"/>
      <c r="BF133" s="233"/>
      <c r="BG133" s="233"/>
      <c r="BH133" s="233"/>
      <c r="BI133" s="233"/>
      <c r="BJ133" s="233"/>
      <c r="BK133" s="233"/>
      <c r="BL133" s="233"/>
      <c r="BM133" s="233"/>
      <c r="BN133" s="255"/>
      <c r="BO133" s="255"/>
      <c r="BP133" s="255"/>
      <c r="BQ133" s="255"/>
      <c r="BR133" s="255"/>
      <c r="BS133" s="255"/>
      <c r="BT133" s="255"/>
      <c r="BU133" s="255"/>
      <c r="BV133" s="255"/>
      <c r="BW133" s="255"/>
      <c r="BX133" s="255"/>
      <c r="BY133" s="255"/>
      <c r="BZ133" s="255"/>
      <c r="CA133" s="255"/>
      <c r="CB133" s="255"/>
      <c r="CC133" s="255"/>
      <c r="CD133" s="255"/>
      <c r="CE133" s="255"/>
      <c r="CF133" s="255"/>
      <c r="CG133" s="255"/>
      <c r="CH133" s="255"/>
      <c r="CI133" s="255"/>
      <c r="CJ133" s="255"/>
      <c r="CK133" s="255"/>
      <c r="CL133" s="255"/>
      <c r="CM133" s="255"/>
      <c r="CN133" s="255"/>
      <c r="CO133" s="255"/>
      <c r="CP133" s="255"/>
      <c r="CQ133" s="255"/>
      <c r="CR133" s="255"/>
      <c r="CS133" s="255"/>
      <c r="CT133" s="255"/>
      <c r="CU133" s="255"/>
      <c r="CV133" s="255"/>
      <c r="CW133" s="255"/>
      <c r="CX133" s="255"/>
      <c r="CY133" s="255"/>
      <c r="CZ133" s="255"/>
      <c r="DA133" s="255"/>
      <c r="DB133" s="255"/>
      <c r="DC133" s="255"/>
      <c r="DD133" s="255"/>
      <c r="DE133" s="255"/>
      <c r="DF133" s="255"/>
      <c r="DG133" s="255"/>
      <c r="DH133" s="255"/>
      <c r="DI133" s="255"/>
      <c r="DJ133" s="255"/>
      <c r="DK133" s="255"/>
      <c r="DL133" s="255"/>
      <c r="DM133" s="255"/>
      <c r="DN133" s="255"/>
      <c r="DO133" s="255"/>
      <c r="DP133" s="233"/>
      <c r="DQ133" s="233"/>
      <c r="DR133" s="233"/>
      <c r="DS133" s="233"/>
      <c r="DT133" s="233"/>
      <c r="DU133" s="233"/>
      <c r="DV133" s="233"/>
      <c r="DW133" s="233"/>
      <c r="DX133" s="233"/>
      <c r="DY133" s="233"/>
      <c r="DZ133" s="233"/>
    </row>
    <row r="134" spans="1:131" ht="11.25" customHeight="1" x14ac:dyDescent="0.2">
      <c r="A134" s="257"/>
      <c r="B134" s="257"/>
      <c r="C134" s="257"/>
      <c r="D134" s="257"/>
      <c r="E134" s="257"/>
      <c r="F134" s="257"/>
      <c r="G134" s="257"/>
      <c r="H134" s="257"/>
      <c r="I134" s="257"/>
      <c r="J134" s="257"/>
      <c r="K134" s="257"/>
      <c r="L134" s="257"/>
      <c r="M134" s="257"/>
      <c r="N134" s="257"/>
      <c r="O134" s="257"/>
      <c r="P134" s="257"/>
      <c r="Q134" s="257"/>
      <c r="R134" s="257"/>
      <c r="S134" s="257"/>
      <c r="T134" s="257"/>
      <c r="U134" s="257"/>
      <c r="V134" s="257"/>
      <c r="W134" s="257"/>
      <c r="X134" s="257"/>
      <c r="Y134" s="257"/>
      <c r="Z134" s="257"/>
      <c r="AA134" s="257"/>
      <c r="AB134" s="257"/>
      <c r="AC134" s="257"/>
      <c r="AD134" s="257"/>
      <c r="AE134" s="257"/>
      <c r="AF134" s="257"/>
      <c r="AG134" s="257"/>
      <c r="AH134" s="257"/>
      <c r="AI134" s="257"/>
      <c r="AJ134" s="257"/>
      <c r="AK134" s="257"/>
      <c r="AL134" s="257"/>
      <c r="AM134" s="257"/>
      <c r="AN134" s="257"/>
      <c r="AO134" s="257"/>
      <c r="AP134" s="257"/>
      <c r="AQ134" s="257"/>
      <c r="AR134" s="257"/>
      <c r="AS134" s="257"/>
      <c r="AT134" s="257"/>
      <c r="AU134" s="233"/>
      <c r="AV134" s="233"/>
      <c r="AW134" s="233"/>
      <c r="AX134" s="233"/>
      <c r="AY134" s="233"/>
      <c r="AZ134" s="233"/>
      <c r="BA134" s="233"/>
      <c r="BB134" s="233"/>
      <c r="BC134" s="233"/>
      <c r="BD134" s="233"/>
      <c r="BE134" s="233"/>
      <c r="BF134" s="233"/>
      <c r="BG134" s="233"/>
      <c r="BH134" s="233"/>
      <c r="BI134" s="233"/>
      <c r="BJ134" s="233"/>
      <c r="BK134" s="233"/>
      <c r="BL134" s="233"/>
      <c r="BM134" s="233"/>
      <c r="BN134" s="255"/>
      <c r="BO134" s="255"/>
      <c r="BP134" s="255"/>
      <c r="BQ134" s="255"/>
      <c r="BR134" s="255"/>
      <c r="BS134" s="255"/>
      <c r="BT134" s="255"/>
      <c r="BU134" s="255"/>
      <c r="BV134" s="255"/>
      <c r="BW134" s="255"/>
      <c r="BX134" s="255"/>
      <c r="BY134" s="255"/>
      <c r="BZ134" s="255"/>
      <c r="CA134" s="255"/>
      <c r="CB134" s="255"/>
      <c r="CC134" s="255"/>
      <c r="CD134" s="255"/>
      <c r="CE134" s="255"/>
      <c r="CF134" s="255"/>
      <c r="CG134" s="255"/>
      <c r="CH134" s="255"/>
      <c r="CI134" s="255"/>
      <c r="CJ134" s="255"/>
      <c r="CK134" s="255"/>
      <c r="CL134" s="255"/>
      <c r="CM134" s="255"/>
      <c r="CN134" s="255"/>
      <c r="CO134" s="255"/>
      <c r="CP134" s="255"/>
      <c r="CQ134" s="255"/>
      <c r="CR134" s="255"/>
      <c r="CS134" s="255"/>
      <c r="CT134" s="255"/>
      <c r="CU134" s="255"/>
      <c r="CV134" s="255"/>
      <c r="CW134" s="255"/>
      <c r="CX134" s="255"/>
      <c r="CY134" s="255"/>
      <c r="CZ134" s="255"/>
      <c r="DA134" s="255"/>
      <c r="DB134" s="255"/>
      <c r="DC134" s="255"/>
      <c r="DD134" s="255"/>
      <c r="DE134" s="255"/>
      <c r="DF134" s="255"/>
      <c r="DG134" s="255"/>
      <c r="DH134" s="255"/>
      <c r="DI134" s="255"/>
      <c r="DJ134" s="255"/>
      <c r="DK134" s="255"/>
      <c r="DL134" s="255"/>
      <c r="DM134" s="255"/>
      <c r="DN134" s="255"/>
      <c r="DO134" s="255"/>
      <c r="DP134" s="233"/>
      <c r="DQ134" s="233"/>
      <c r="DR134" s="233"/>
      <c r="DS134" s="233"/>
      <c r="DT134" s="233"/>
      <c r="DU134" s="233"/>
      <c r="DV134" s="233"/>
      <c r="DW134" s="233"/>
      <c r="DX134" s="233"/>
      <c r="DY134" s="233"/>
      <c r="DZ134" s="233"/>
      <c r="EA134" s="230"/>
    </row>
    <row r="135" spans="1:131" ht="14" hidden="1" x14ac:dyDescent="0.2">
      <c r="AU135" s="257"/>
      <c r="AV135" s="257"/>
      <c r="AW135" s="257"/>
      <c r="AX135" s="257"/>
      <c r="AY135" s="257"/>
      <c r="AZ135" s="257"/>
      <c r="BA135" s="257"/>
      <c r="BB135" s="257"/>
      <c r="BC135" s="257"/>
      <c r="BD135" s="257"/>
      <c r="BE135" s="257"/>
      <c r="BF135" s="257"/>
      <c r="BG135" s="257"/>
      <c r="BH135" s="257"/>
      <c r="BI135" s="257"/>
      <c r="BJ135" s="257"/>
      <c r="BK135" s="257"/>
      <c r="BL135" s="257"/>
      <c r="BM135" s="257"/>
      <c r="BN135" s="257"/>
      <c r="BO135" s="257"/>
      <c r="BP135" s="257"/>
      <c r="BQ135" s="257"/>
      <c r="BR135" s="257"/>
      <c r="BS135" s="257"/>
      <c r="BT135" s="257"/>
      <c r="BU135" s="257"/>
      <c r="BV135" s="257"/>
      <c r="BW135" s="257"/>
      <c r="BX135" s="257"/>
      <c r="BY135" s="257"/>
      <c r="BZ135" s="257"/>
      <c r="CA135" s="257"/>
      <c r="CB135" s="257"/>
      <c r="CC135" s="257"/>
      <c r="CD135" s="257"/>
      <c r="CE135" s="257"/>
      <c r="CF135" s="257"/>
      <c r="CG135" s="257"/>
      <c r="CH135" s="257"/>
      <c r="CI135" s="257"/>
      <c r="CJ135" s="257"/>
      <c r="CK135" s="257"/>
      <c r="CL135" s="257"/>
      <c r="CM135" s="257"/>
      <c r="CN135" s="257"/>
      <c r="CO135" s="257"/>
      <c r="CP135" s="257"/>
      <c r="CQ135" s="257"/>
      <c r="CR135" s="257"/>
      <c r="CS135" s="257"/>
      <c r="CT135" s="257"/>
      <c r="CU135" s="257"/>
      <c r="CV135" s="257"/>
      <c r="CW135" s="257"/>
      <c r="CX135" s="257"/>
      <c r="CY135" s="257"/>
      <c r="CZ135" s="257"/>
      <c r="DA135" s="257"/>
      <c r="DB135" s="257"/>
      <c r="DC135" s="257"/>
      <c r="DD135" s="257"/>
      <c r="DE135" s="257"/>
      <c r="DF135" s="257"/>
      <c r="DG135" s="257"/>
      <c r="DH135" s="257"/>
      <c r="DI135" s="257"/>
      <c r="DJ135" s="257"/>
      <c r="DK135" s="257"/>
      <c r="DL135" s="257"/>
      <c r="DM135" s="257"/>
      <c r="DN135" s="257"/>
      <c r="DO135" s="257"/>
      <c r="DP135" s="257"/>
      <c r="DQ135" s="257"/>
      <c r="DR135" s="257"/>
      <c r="DS135" s="257"/>
      <c r="DT135" s="257"/>
      <c r="DU135" s="257"/>
      <c r="DV135" s="257"/>
      <c r="DW135" s="257"/>
      <c r="DX135" s="257"/>
      <c r="DY135" s="257"/>
      <c r="DZ135" s="257"/>
    </row>
  </sheetData>
  <sheetProtection algorithmName="SHA-512" hashValue="0dwFmMdLoeJnmOcN6PUj6oKxOj4r1JbZ68dtEkOBmSrNFbI4RsDTtCnxgnt5G5yrOzb0QaAXYPl0fttHgBnHxA==" saltValue="LiojmVHERMQF5pCf4uhAYw=="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2"/>
  <cols>
    <col min="1" max="120" width="2.81640625" style="259" customWidth="1"/>
    <col min="121" max="121" width="0" style="258" hidden="1" customWidth="1"/>
    <col min="122" max="16384" width="9" style="258" hidden="1"/>
  </cols>
  <sheetData>
    <row r="1" spans="1:120" ht="13" x14ac:dyDescent="0.2">
      <c r="A1" s="258"/>
      <c r="B1" s="258"/>
      <c r="C1" s="258"/>
      <c r="D1" s="258"/>
      <c r="E1" s="258"/>
      <c r="F1" s="258"/>
      <c r="G1" s="258"/>
      <c r="H1" s="258"/>
      <c r="I1" s="258"/>
      <c r="J1" s="258"/>
      <c r="K1" s="258"/>
      <c r="L1" s="258"/>
      <c r="M1" s="258"/>
      <c r="N1" s="258"/>
      <c r="O1" s="258"/>
      <c r="P1" s="258"/>
      <c r="Q1" s="258"/>
      <c r="R1" s="258"/>
      <c r="S1" s="258"/>
      <c r="T1" s="258"/>
      <c r="U1" s="258"/>
      <c r="V1" s="258"/>
      <c r="W1" s="258"/>
      <c r="X1" s="258"/>
      <c r="Y1" s="258"/>
      <c r="Z1" s="258"/>
      <c r="AA1" s="258"/>
      <c r="AB1" s="258"/>
      <c r="AC1" s="258"/>
      <c r="AD1" s="258"/>
      <c r="AE1" s="258"/>
      <c r="AF1" s="258"/>
      <c r="AG1" s="258"/>
      <c r="AH1" s="258"/>
      <c r="AI1" s="258"/>
      <c r="AJ1" s="258"/>
      <c r="AK1" s="258"/>
      <c r="AL1" s="258"/>
      <c r="AM1" s="258"/>
      <c r="AN1" s="258"/>
      <c r="AO1" s="258"/>
      <c r="AP1" s="258"/>
      <c r="AQ1" s="258"/>
      <c r="AR1" s="258"/>
      <c r="AS1" s="258"/>
      <c r="AT1" s="258"/>
      <c r="AU1" s="258"/>
      <c r="AV1" s="258"/>
      <c r="AW1" s="258"/>
      <c r="AX1" s="258"/>
      <c r="AY1" s="258"/>
      <c r="AZ1" s="258"/>
      <c r="BA1" s="258"/>
      <c r="BB1" s="258"/>
      <c r="BC1" s="258"/>
      <c r="BD1" s="258"/>
      <c r="BE1" s="258"/>
      <c r="BF1" s="258"/>
      <c r="BG1" s="258"/>
      <c r="BH1" s="258"/>
      <c r="BI1" s="258"/>
      <c r="BJ1" s="258"/>
      <c r="BK1" s="258"/>
      <c r="BL1" s="258"/>
      <c r="BM1" s="258"/>
      <c r="BN1" s="258"/>
      <c r="BO1" s="258"/>
      <c r="BP1" s="258"/>
      <c r="BQ1" s="258"/>
      <c r="BR1" s="258"/>
      <c r="BS1" s="258"/>
      <c r="BT1" s="258"/>
      <c r="BU1" s="258"/>
      <c r="BV1" s="258"/>
      <c r="BW1" s="258"/>
      <c r="BX1" s="258"/>
      <c r="BY1" s="258"/>
      <c r="BZ1" s="258"/>
      <c r="CA1" s="258"/>
      <c r="CB1" s="258"/>
      <c r="CC1" s="258"/>
      <c r="CD1" s="258"/>
      <c r="CE1" s="258"/>
      <c r="CF1" s="258"/>
      <c r="CG1" s="258"/>
      <c r="CH1" s="258"/>
      <c r="CI1" s="258"/>
      <c r="CJ1" s="258"/>
      <c r="CK1" s="258"/>
      <c r="CL1" s="258"/>
      <c r="CM1" s="258"/>
      <c r="CN1" s="258"/>
      <c r="CO1" s="258"/>
      <c r="CP1" s="258"/>
      <c r="CQ1" s="258"/>
      <c r="CR1" s="258"/>
      <c r="CS1" s="258"/>
      <c r="CT1" s="258"/>
      <c r="CU1" s="258"/>
      <c r="CV1" s="258"/>
      <c r="CW1" s="258"/>
      <c r="CX1" s="258"/>
      <c r="CY1" s="258"/>
      <c r="CZ1" s="258"/>
      <c r="DA1" s="258"/>
      <c r="DB1" s="258"/>
      <c r="DC1" s="258"/>
      <c r="DD1" s="258"/>
      <c r="DE1" s="258"/>
      <c r="DF1" s="258"/>
      <c r="DG1" s="258"/>
      <c r="DH1" s="258"/>
      <c r="DI1" s="258"/>
      <c r="DJ1" s="258"/>
      <c r="DK1" s="258"/>
      <c r="DL1" s="258"/>
      <c r="DM1" s="258"/>
      <c r="DN1" s="258"/>
      <c r="DO1" s="258"/>
      <c r="DP1" s="258"/>
    </row>
    <row r="2" spans="1:120" ht="13" x14ac:dyDescent="0.2"/>
    <row r="3" spans="1:120" ht="13" x14ac:dyDescent="0.2"/>
    <row r="4" spans="1:120" ht="13" x14ac:dyDescent="0.2"/>
    <row r="5" spans="1:120" ht="13" x14ac:dyDescent="0.2"/>
    <row r="6" spans="1:120" ht="13" x14ac:dyDescent="0.2"/>
    <row r="7" spans="1:120" ht="13" x14ac:dyDescent="0.2"/>
    <row r="8" spans="1:120" ht="13" x14ac:dyDescent="0.2"/>
    <row r="9" spans="1:120" ht="13" x14ac:dyDescent="0.2"/>
    <row r="10" spans="1:120" ht="13" x14ac:dyDescent="0.2"/>
    <row r="11" spans="1:120" ht="13" x14ac:dyDescent="0.2"/>
    <row r="12" spans="1:120" ht="13" x14ac:dyDescent="0.2"/>
    <row r="13" spans="1:120" ht="13" x14ac:dyDescent="0.2"/>
    <row r="14" spans="1:120" ht="13" x14ac:dyDescent="0.2"/>
    <row r="15" spans="1:120" ht="13" x14ac:dyDescent="0.2"/>
    <row r="16" spans="1:120" ht="13" x14ac:dyDescent="0.2">
      <c r="DP16" s="258"/>
    </row>
    <row r="17" spans="119:120" ht="13" x14ac:dyDescent="0.2">
      <c r="DP17" s="258"/>
    </row>
    <row r="18" spans="119:120" ht="13" x14ac:dyDescent="0.2"/>
    <row r="19" spans="119:120" ht="13" x14ac:dyDescent="0.2"/>
    <row r="20" spans="119:120" ht="13" x14ac:dyDescent="0.2">
      <c r="DO20" s="258"/>
      <c r="DP20" s="258"/>
    </row>
    <row r="21" spans="119:120" ht="13" x14ac:dyDescent="0.2">
      <c r="DP21" s="258"/>
    </row>
    <row r="22" spans="119:120" ht="13" x14ac:dyDescent="0.2"/>
    <row r="23" spans="119:120" ht="13" x14ac:dyDescent="0.2">
      <c r="DO23" s="258"/>
      <c r="DP23" s="258"/>
    </row>
    <row r="24" spans="119:120" ht="13" x14ac:dyDescent="0.2">
      <c r="DP24" s="258"/>
    </row>
    <row r="25" spans="119:120" ht="13" x14ac:dyDescent="0.2">
      <c r="DP25" s="258"/>
    </row>
    <row r="26" spans="119:120" ht="13" x14ac:dyDescent="0.2">
      <c r="DO26" s="258"/>
      <c r="DP26" s="258"/>
    </row>
    <row r="27" spans="119:120" ht="13" x14ac:dyDescent="0.2"/>
    <row r="28" spans="119:120" ht="13" x14ac:dyDescent="0.2">
      <c r="DO28" s="258"/>
      <c r="DP28" s="258"/>
    </row>
    <row r="29" spans="119:120" ht="13" x14ac:dyDescent="0.2">
      <c r="DP29" s="258"/>
    </row>
    <row r="30" spans="119:120" ht="13" x14ac:dyDescent="0.2"/>
    <row r="31" spans="119:120" ht="13" x14ac:dyDescent="0.2">
      <c r="DO31" s="258"/>
      <c r="DP31" s="258"/>
    </row>
    <row r="32" spans="119:120" ht="13" x14ac:dyDescent="0.2"/>
    <row r="33" spans="98:120" ht="13" x14ac:dyDescent="0.2">
      <c r="DO33" s="258"/>
      <c r="DP33" s="258"/>
    </row>
    <row r="34" spans="98:120" ht="13" x14ac:dyDescent="0.2">
      <c r="DM34" s="258"/>
    </row>
    <row r="35" spans="98:120" ht="13" x14ac:dyDescent="0.2">
      <c r="CT35" s="258"/>
      <c r="CU35" s="258"/>
      <c r="CV35" s="258"/>
      <c r="CY35" s="258"/>
      <c r="CZ35" s="258"/>
      <c r="DA35" s="258"/>
      <c r="DD35" s="258"/>
      <c r="DE35" s="258"/>
      <c r="DF35" s="258"/>
      <c r="DI35" s="258"/>
      <c r="DJ35" s="258"/>
      <c r="DK35" s="258"/>
      <c r="DM35" s="258"/>
      <c r="DN35" s="258"/>
      <c r="DO35" s="258"/>
      <c r="DP35" s="258"/>
    </row>
    <row r="36" spans="98:120" ht="13" x14ac:dyDescent="0.2"/>
    <row r="37" spans="98:120" ht="13" x14ac:dyDescent="0.2">
      <c r="CW37" s="258"/>
      <c r="DB37" s="258"/>
      <c r="DG37" s="258"/>
      <c r="DL37" s="258"/>
      <c r="DP37" s="258"/>
    </row>
    <row r="38" spans="98:120" ht="13" x14ac:dyDescent="0.2">
      <c r="CT38" s="258"/>
      <c r="CU38" s="258"/>
      <c r="CV38" s="258"/>
      <c r="CW38" s="258"/>
      <c r="CY38" s="258"/>
      <c r="CZ38" s="258"/>
      <c r="DA38" s="258"/>
      <c r="DB38" s="258"/>
      <c r="DD38" s="258"/>
      <c r="DE38" s="258"/>
      <c r="DF38" s="258"/>
      <c r="DG38" s="258"/>
      <c r="DI38" s="258"/>
      <c r="DJ38" s="258"/>
      <c r="DK38" s="258"/>
      <c r="DL38" s="258"/>
      <c r="DN38" s="258"/>
      <c r="DO38" s="258"/>
      <c r="DP38" s="258"/>
    </row>
    <row r="39" spans="98:120" ht="13" x14ac:dyDescent="0.2"/>
    <row r="40" spans="98:120" ht="13" x14ac:dyDescent="0.2"/>
    <row r="41" spans="98:120" ht="13" x14ac:dyDescent="0.2"/>
    <row r="42" spans="98:120" ht="13" x14ac:dyDescent="0.2"/>
    <row r="43" spans="98:120" ht="13" x14ac:dyDescent="0.2"/>
    <row r="44" spans="98:120" ht="13" x14ac:dyDescent="0.2"/>
    <row r="45" spans="98:120" ht="13" x14ac:dyDescent="0.2"/>
    <row r="46" spans="98:120" ht="13" x14ac:dyDescent="0.2"/>
    <row r="47" spans="98:120" ht="13" x14ac:dyDescent="0.2"/>
    <row r="48" spans="98:120" ht="13" x14ac:dyDescent="0.2"/>
    <row r="49" spans="22:120" ht="13" x14ac:dyDescent="0.2">
      <c r="DN49" s="258"/>
      <c r="DO49" s="258"/>
      <c r="DP49" s="258"/>
    </row>
    <row r="50" spans="22:120" ht="13" x14ac:dyDescent="0.2"/>
    <row r="51" spans="22:120" ht="13" x14ac:dyDescent="0.2"/>
    <row r="52" spans="22:120" ht="13" x14ac:dyDescent="0.2"/>
    <row r="53" spans="22:120" ht="13" x14ac:dyDescent="0.2"/>
    <row r="54" spans="22:120" ht="13" x14ac:dyDescent="0.2"/>
    <row r="55" spans="22:120" ht="13" x14ac:dyDescent="0.2"/>
    <row r="56" spans="22:120" ht="13" x14ac:dyDescent="0.2"/>
    <row r="57" spans="22:120" ht="13" x14ac:dyDescent="0.2"/>
    <row r="58" spans="22:120" ht="13" x14ac:dyDescent="0.2"/>
    <row r="59" spans="22:120" ht="13" x14ac:dyDescent="0.2"/>
    <row r="60" spans="22:120" ht="13" x14ac:dyDescent="0.2"/>
    <row r="61" spans="22:120" ht="13" x14ac:dyDescent="0.2"/>
    <row r="62" spans="22:120" ht="13" x14ac:dyDescent="0.2"/>
    <row r="63" spans="22:120" ht="13" x14ac:dyDescent="0.2">
      <c r="W63" s="258"/>
      <c r="CS63" s="258"/>
      <c r="CX63" s="258"/>
      <c r="DC63" s="258"/>
      <c r="DH63" s="258"/>
    </row>
    <row r="64" spans="22:120" ht="13" x14ac:dyDescent="0.2">
      <c r="V64" s="258"/>
    </row>
    <row r="65" spans="15:120" ht="13" x14ac:dyDescent="0.2">
      <c r="X65" s="258"/>
      <c r="Z65" s="258"/>
      <c r="AA65" s="258"/>
      <c r="AB65" s="258"/>
      <c r="AC65" s="258"/>
      <c r="AD65" s="258"/>
      <c r="AE65" s="258"/>
      <c r="AF65" s="258"/>
      <c r="AG65" s="258"/>
      <c r="AH65" s="258"/>
      <c r="AI65" s="258"/>
      <c r="AJ65" s="258"/>
      <c r="AK65" s="258"/>
      <c r="AL65" s="258"/>
      <c r="AM65" s="258"/>
      <c r="AN65" s="258"/>
      <c r="AO65" s="258"/>
      <c r="AP65" s="258"/>
      <c r="AQ65" s="258"/>
      <c r="AR65" s="258"/>
      <c r="AS65" s="258"/>
      <c r="AT65" s="258"/>
      <c r="AU65" s="258"/>
      <c r="AV65" s="258"/>
      <c r="AW65" s="258"/>
      <c r="AX65" s="258"/>
      <c r="AY65" s="258"/>
      <c r="AZ65" s="258"/>
      <c r="BA65" s="258"/>
      <c r="BB65" s="258"/>
      <c r="BC65" s="258"/>
      <c r="BD65" s="258"/>
      <c r="BE65" s="258"/>
      <c r="BF65" s="258"/>
      <c r="BG65" s="258"/>
      <c r="BH65" s="258"/>
      <c r="BI65" s="258"/>
      <c r="BJ65" s="258"/>
      <c r="BK65" s="258"/>
      <c r="BL65" s="258"/>
      <c r="BM65" s="258"/>
      <c r="BN65" s="258"/>
      <c r="BO65" s="258"/>
      <c r="BP65" s="258"/>
      <c r="BQ65" s="258"/>
      <c r="BR65" s="258"/>
      <c r="BS65" s="258"/>
      <c r="BT65" s="258"/>
      <c r="BU65" s="258"/>
      <c r="BV65" s="258"/>
      <c r="BW65" s="258"/>
      <c r="BX65" s="258"/>
      <c r="BY65" s="258"/>
      <c r="BZ65" s="258"/>
      <c r="CA65" s="258"/>
      <c r="CB65" s="258"/>
      <c r="CC65" s="258"/>
      <c r="CD65" s="258"/>
      <c r="CE65" s="258"/>
      <c r="CF65" s="258"/>
      <c r="CG65" s="258"/>
      <c r="CH65" s="258"/>
      <c r="CI65" s="258"/>
      <c r="CJ65" s="258"/>
      <c r="CK65" s="258"/>
      <c r="CL65" s="258"/>
      <c r="CM65" s="258"/>
      <c r="CN65" s="258"/>
      <c r="CO65" s="258"/>
      <c r="CP65" s="258"/>
      <c r="CQ65" s="258"/>
      <c r="CR65" s="258"/>
      <c r="CU65" s="258"/>
      <c r="CZ65" s="258"/>
      <c r="DE65" s="258"/>
      <c r="DJ65" s="258"/>
    </row>
    <row r="66" spans="15:120" ht="13" x14ac:dyDescent="0.2">
      <c r="Q66" s="258"/>
      <c r="S66" s="258"/>
      <c r="U66" s="258"/>
      <c r="DM66" s="258"/>
    </row>
    <row r="67" spans="15:120" ht="13" x14ac:dyDescent="0.2">
      <c r="O67" s="258"/>
      <c r="P67" s="258"/>
      <c r="R67" s="258"/>
      <c r="T67" s="258"/>
      <c r="Y67" s="258"/>
      <c r="CT67" s="258"/>
      <c r="CV67" s="258"/>
      <c r="CW67" s="258"/>
      <c r="CY67" s="258"/>
      <c r="DA67" s="258"/>
      <c r="DB67" s="258"/>
      <c r="DD67" s="258"/>
      <c r="DF67" s="258"/>
      <c r="DG67" s="258"/>
      <c r="DI67" s="258"/>
      <c r="DK67" s="258"/>
      <c r="DL67" s="258"/>
      <c r="DN67" s="258"/>
      <c r="DO67" s="258"/>
      <c r="DP67" s="258"/>
    </row>
    <row r="68" spans="15:120" ht="13" x14ac:dyDescent="0.2"/>
    <row r="69" spans="15:120" ht="13" x14ac:dyDescent="0.2"/>
    <row r="70" spans="15:120" ht="13" x14ac:dyDescent="0.2"/>
    <row r="71" spans="15:120" ht="13" x14ac:dyDescent="0.2"/>
    <row r="72" spans="15:120" ht="13" x14ac:dyDescent="0.2">
      <c r="DP72" s="258"/>
    </row>
    <row r="73" spans="15:120" ht="13" x14ac:dyDescent="0.2">
      <c r="DP73" s="258"/>
    </row>
    <row r="74" spans="15:120" ht="13" x14ac:dyDescent="0.2"/>
    <row r="75" spans="15:120" ht="13" x14ac:dyDescent="0.2"/>
    <row r="76" spans="15:120" ht="13" x14ac:dyDescent="0.2"/>
    <row r="77" spans="15:120" ht="13" x14ac:dyDescent="0.2"/>
    <row r="78" spans="15:120" ht="13" x14ac:dyDescent="0.2"/>
    <row r="79" spans="15:120" ht="13" x14ac:dyDescent="0.2"/>
    <row r="80" spans="15:120" ht="13" x14ac:dyDescent="0.2"/>
    <row r="81" spans="97:112" ht="13" x14ac:dyDescent="0.2"/>
    <row r="82" spans="97:112" ht="13" x14ac:dyDescent="0.2"/>
    <row r="83" spans="97:112" ht="13" x14ac:dyDescent="0.2"/>
    <row r="84" spans="97:112" ht="13" x14ac:dyDescent="0.2"/>
    <row r="85" spans="97:112" ht="13" x14ac:dyDescent="0.2"/>
    <row r="86" spans="97:112" ht="13" x14ac:dyDescent="0.2"/>
    <row r="87" spans="97:112" ht="13" x14ac:dyDescent="0.2"/>
    <row r="88" spans="97:112" ht="13" x14ac:dyDescent="0.2"/>
    <row r="89" spans="97:112" ht="13" x14ac:dyDescent="0.2"/>
    <row r="90" spans="97:112" ht="13" x14ac:dyDescent="0.2"/>
    <row r="91" spans="97:112" ht="13" x14ac:dyDescent="0.2"/>
    <row r="92" spans="97:112" ht="13" x14ac:dyDescent="0.2"/>
    <row r="93" spans="97:112" ht="13" x14ac:dyDescent="0.2"/>
    <row r="94" spans="97:112" ht="13" x14ac:dyDescent="0.2"/>
    <row r="95" spans="97:112" ht="13" x14ac:dyDescent="0.2"/>
    <row r="96" spans="97:112" ht="13" x14ac:dyDescent="0.2">
      <c r="CS96" s="258"/>
      <c r="CX96" s="258"/>
      <c r="DC96" s="258"/>
      <c r="DH96" s="258"/>
    </row>
    <row r="97" spans="24:120" ht="13" x14ac:dyDescent="0.2">
      <c r="CS97" s="258"/>
      <c r="CX97" s="258"/>
      <c r="DC97" s="258"/>
      <c r="DH97" s="258"/>
      <c r="DP97" s="259" t="s">
        <v>507</v>
      </c>
    </row>
    <row r="98" spans="24:120" ht="13" hidden="1" x14ac:dyDescent="0.2">
      <c r="CS98" s="258"/>
      <c r="CX98" s="258"/>
      <c r="DC98" s="258"/>
      <c r="DH98" s="258"/>
    </row>
    <row r="99" spans="24:120" ht="13" hidden="1" x14ac:dyDescent="0.2">
      <c r="CS99" s="258"/>
      <c r="CX99" s="258"/>
      <c r="DC99" s="258"/>
      <c r="DH99" s="258"/>
    </row>
    <row r="101" spans="24:120" ht="12" hidden="1" customHeight="1" x14ac:dyDescent="0.2">
      <c r="X101" s="258"/>
      <c r="Y101" s="258"/>
      <c r="Z101" s="258"/>
      <c r="AA101" s="258"/>
      <c r="AB101" s="258"/>
      <c r="AC101" s="258"/>
      <c r="AD101" s="258"/>
      <c r="AE101" s="258"/>
      <c r="AF101" s="258"/>
      <c r="AG101" s="258"/>
      <c r="AH101" s="258"/>
      <c r="AI101" s="258"/>
      <c r="AJ101" s="258"/>
      <c r="AK101" s="258"/>
      <c r="AL101" s="258"/>
      <c r="AM101" s="258"/>
      <c r="AN101" s="258"/>
      <c r="AO101" s="258"/>
      <c r="AP101" s="258"/>
      <c r="AQ101" s="258"/>
      <c r="AR101" s="258"/>
      <c r="AS101" s="258"/>
      <c r="AT101" s="258"/>
      <c r="AU101" s="258"/>
      <c r="AV101" s="258"/>
      <c r="AW101" s="258"/>
      <c r="AX101" s="258"/>
      <c r="AY101" s="258"/>
      <c r="AZ101" s="258"/>
      <c r="BA101" s="258"/>
      <c r="BB101" s="258"/>
      <c r="BC101" s="258"/>
      <c r="BD101" s="258"/>
      <c r="BE101" s="258"/>
      <c r="BF101" s="258"/>
      <c r="BG101" s="258"/>
      <c r="BH101" s="258"/>
      <c r="BI101" s="258"/>
      <c r="BJ101" s="258"/>
      <c r="BK101" s="258"/>
      <c r="BL101" s="258"/>
      <c r="BM101" s="258"/>
      <c r="BN101" s="258"/>
      <c r="BO101" s="258"/>
      <c r="BP101" s="258"/>
      <c r="BQ101" s="258"/>
      <c r="BR101" s="258"/>
      <c r="BS101" s="258"/>
      <c r="BT101" s="258"/>
      <c r="BU101" s="258"/>
      <c r="BV101" s="258"/>
      <c r="BW101" s="258"/>
      <c r="BX101" s="258"/>
      <c r="BY101" s="258"/>
      <c r="BZ101" s="258"/>
      <c r="CA101" s="258"/>
      <c r="CB101" s="258"/>
      <c r="CC101" s="258"/>
      <c r="CD101" s="258"/>
      <c r="CE101" s="258"/>
      <c r="CF101" s="258"/>
      <c r="CG101" s="258"/>
      <c r="CH101" s="258"/>
      <c r="CI101" s="258"/>
      <c r="CJ101" s="258"/>
      <c r="CK101" s="258"/>
      <c r="CL101" s="258"/>
      <c r="CM101" s="258"/>
      <c r="CN101" s="258"/>
      <c r="CO101" s="258"/>
      <c r="CP101" s="258"/>
      <c r="CQ101" s="258"/>
      <c r="CR101" s="258"/>
      <c r="CU101" s="258"/>
      <c r="CZ101" s="258"/>
      <c r="DE101" s="258"/>
      <c r="DJ101" s="258"/>
    </row>
    <row r="102" spans="24:120" ht="1.5" hidden="1" customHeight="1" x14ac:dyDescent="0.2">
      <c r="CU102" s="258"/>
      <c r="CZ102" s="258"/>
      <c r="DE102" s="258"/>
      <c r="DJ102" s="258"/>
      <c r="DM102" s="258"/>
    </row>
    <row r="103" spans="24:120" ht="13" hidden="1" x14ac:dyDescent="0.2">
      <c r="CT103" s="258"/>
      <c r="CV103" s="258"/>
      <c r="CW103" s="258"/>
      <c r="CY103" s="258"/>
      <c r="DA103" s="258"/>
      <c r="DB103" s="258"/>
      <c r="DD103" s="258"/>
      <c r="DF103" s="258"/>
      <c r="DG103" s="258"/>
      <c r="DI103" s="258"/>
      <c r="DK103" s="258"/>
      <c r="DL103" s="258"/>
      <c r="DM103" s="258"/>
      <c r="DN103" s="258"/>
      <c r="DO103" s="258"/>
      <c r="DP103" s="258"/>
    </row>
    <row r="104" spans="24:120" ht="13" hidden="1" x14ac:dyDescent="0.2">
      <c r="CV104" s="258"/>
      <c r="CW104" s="258"/>
      <c r="DA104" s="258"/>
      <c r="DB104" s="258"/>
      <c r="DF104" s="258"/>
      <c r="DG104" s="258"/>
      <c r="DK104" s="258"/>
      <c r="DL104" s="258"/>
      <c r="DN104" s="258"/>
      <c r="DO104" s="258"/>
      <c r="DP104" s="258"/>
    </row>
    <row r="105" spans="24:120" ht="12.75" hidden="1" customHeight="1" x14ac:dyDescent="0.2"/>
  </sheetData>
  <sheetProtection algorithmName="SHA-512" hashValue="Ize9ZAUoveJbbPtXCr4OcjuYkxOoNhV1/20vSU8mTZypNzF1vM2fwIEZ3eqVkVae22R4O8wOxtawR8bUUPUUZg==" saltValue="JBdabLKlmIRWUPfybvpvAA=="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Normal="100" zoomScaleSheetLayoutView="55" workbookViewId="0"/>
  </sheetViews>
  <sheetFormatPr defaultColWidth="0" defaultRowHeight="13.5" customHeight="1" zeroHeight="1" x14ac:dyDescent="0.2"/>
  <cols>
    <col min="1" max="116" width="2.6328125" style="259" customWidth="1"/>
    <col min="117" max="16384" width="9" style="258" hidden="1"/>
  </cols>
  <sheetData>
    <row r="1" spans="2:116" ht="13" x14ac:dyDescent="0.2">
      <c r="B1" s="258"/>
      <c r="C1" s="258"/>
      <c r="D1" s="258"/>
      <c r="E1" s="258"/>
      <c r="F1" s="258"/>
      <c r="G1" s="258"/>
      <c r="H1" s="258"/>
      <c r="I1" s="258"/>
      <c r="J1" s="258"/>
      <c r="K1" s="258"/>
      <c r="L1" s="258"/>
      <c r="M1" s="258"/>
      <c r="N1" s="258"/>
      <c r="O1" s="258"/>
      <c r="P1" s="258"/>
      <c r="Q1" s="258"/>
      <c r="R1" s="258"/>
      <c r="S1" s="258"/>
      <c r="T1" s="258"/>
      <c r="U1" s="258"/>
      <c r="V1" s="258"/>
      <c r="W1" s="258"/>
      <c r="X1" s="258"/>
      <c r="Y1" s="258"/>
      <c r="Z1" s="258"/>
      <c r="AA1" s="258"/>
      <c r="AB1" s="258"/>
      <c r="AC1" s="258"/>
      <c r="AD1" s="258"/>
      <c r="AE1" s="258"/>
      <c r="AF1" s="258"/>
      <c r="AG1" s="258"/>
      <c r="AH1" s="258"/>
      <c r="AI1" s="258"/>
      <c r="AJ1" s="258"/>
      <c r="AK1" s="258"/>
      <c r="AL1" s="258"/>
      <c r="AM1" s="258"/>
      <c r="AN1" s="258"/>
      <c r="AO1" s="258"/>
      <c r="AP1" s="258"/>
      <c r="AQ1" s="258"/>
      <c r="AR1" s="258"/>
      <c r="AS1" s="258"/>
      <c r="AT1" s="258"/>
      <c r="AU1" s="258"/>
      <c r="AV1" s="258"/>
      <c r="AW1" s="258"/>
      <c r="AX1" s="258"/>
      <c r="AY1" s="258"/>
      <c r="AZ1" s="258"/>
      <c r="BA1" s="258"/>
      <c r="BB1" s="258"/>
      <c r="BC1" s="258"/>
      <c r="BD1" s="258"/>
      <c r="BE1" s="258"/>
      <c r="BF1" s="258"/>
      <c r="BG1" s="258"/>
      <c r="BH1" s="258"/>
      <c r="BI1" s="258"/>
      <c r="BJ1" s="258"/>
      <c r="BK1" s="258"/>
      <c r="BL1" s="258"/>
      <c r="BM1" s="258"/>
      <c r="BN1" s="258"/>
      <c r="BO1" s="258"/>
      <c r="BP1" s="258"/>
      <c r="BQ1" s="258"/>
      <c r="BR1" s="258"/>
      <c r="BS1" s="258"/>
      <c r="BT1" s="258"/>
      <c r="BU1" s="258"/>
      <c r="BV1" s="258"/>
      <c r="BW1" s="258"/>
      <c r="BX1" s="258"/>
      <c r="BY1" s="258"/>
      <c r="BZ1" s="258"/>
      <c r="CA1" s="258"/>
      <c r="CB1" s="258"/>
      <c r="CC1" s="258"/>
      <c r="CD1" s="258"/>
      <c r="CE1" s="258"/>
      <c r="CF1" s="258"/>
      <c r="CG1" s="258"/>
      <c r="CH1" s="258"/>
      <c r="CI1" s="258"/>
      <c r="CJ1" s="258"/>
      <c r="CK1" s="258"/>
      <c r="CL1" s="258"/>
      <c r="CM1" s="258"/>
      <c r="CN1" s="258"/>
      <c r="CO1" s="258"/>
      <c r="CP1" s="258"/>
      <c r="CQ1" s="258"/>
      <c r="CR1" s="258"/>
      <c r="CS1" s="258"/>
      <c r="CT1" s="258"/>
      <c r="CU1" s="258"/>
      <c r="CV1" s="258"/>
      <c r="CW1" s="258"/>
      <c r="CX1" s="258"/>
      <c r="CY1" s="258"/>
      <c r="CZ1" s="258"/>
      <c r="DA1" s="258"/>
      <c r="DB1" s="258"/>
      <c r="DC1" s="258"/>
      <c r="DD1" s="258"/>
      <c r="DE1" s="258"/>
      <c r="DF1" s="258"/>
      <c r="DG1" s="258"/>
      <c r="DH1" s="258"/>
      <c r="DI1" s="258"/>
      <c r="DJ1" s="258"/>
      <c r="DK1" s="258"/>
      <c r="DL1" s="258"/>
    </row>
    <row r="2" spans="2:116" ht="13" x14ac:dyDescent="0.2"/>
    <row r="3" spans="2:116" ht="13" x14ac:dyDescent="0.2"/>
    <row r="4" spans="2:116" ht="13" x14ac:dyDescent="0.2">
      <c r="R4" s="258"/>
      <c r="S4" s="258"/>
      <c r="T4" s="258"/>
      <c r="U4" s="258"/>
      <c r="V4" s="258"/>
      <c r="W4" s="258"/>
      <c r="X4" s="258"/>
      <c r="Y4" s="258"/>
      <c r="Z4" s="258"/>
      <c r="AA4" s="258"/>
      <c r="AB4" s="258"/>
      <c r="AC4" s="258"/>
      <c r="AD4" s="258"/>
      <c r="AE4" s="258"/>
      <c r="AF4" s="258"/>
      <c r="AG4" s="258"/>
      <c r="AH4" s="258"/>
      <c r="AI4" s="258"/>
      <c r="AJ4" s="258"/>
      <c r="AK4" s="258"/>
      <c r="AL4" s="258"/>
      <c r="AM4" s="258"/>
      <c r="AN4" s="258"/>
      <c r="AO4" s="258"/>
      <c r="AP4" s="258"/>
      <c r="AQ4" s="258"/>
      <c r="AR4" s="258"/>
      <c r="AS4" s="258"/>
      <c r="AT4" s="258"/>
      <c r="AU4" s="258"/>
      <c r="AV4" s="258"/>
      <c r="AW4" s="258"/>
      <c r="AX4" s="258"/>
      <c r="AY4" s="258"/>
      <c r="AZ4" s="258"/>
      <c r="BA4" s="258"/>
      <c r="BB4" s="258"/>
      <c r="BC4" s="258"/>
      <c r="BD4" s="258"/>
      <c r="BE4" s="258"/>
      <c r="BF4" s="258"/>
      <c r="BG4" s="258"/>
      <c r="BH4" s="258"/>
      <c r="BI4" s="258"/>
      <c r="BJ4" s="258"/>
      <c r="BK4" s="258"/>
      <c r="BL4" s="258"/>
      <c r="BM4" s="258"/>
      <c r="BN4" s="258"/>
      <c r="BO4" s="258"/>
      <c r="BP4" s="258"/>
      <c r="BQ4" s="258"/>
      <c r="BR4" s="258"/>
      <c r="BS4" s="258"/>
      <c r="BT4" s="258"/>
      <c r="BU4" s="258"/>
      <c r="BV4" s="258"/>
      <c r="BW4" s="258"/>
      <c r="BX4" s="258"/>
      <c r="BY4" s="258"/>
      <c r="BZ4" s="258"/>
      <c r="CA4" s="258"/>
      <c r="CB4" s="258"/>
      <c r="CC4" s="258"/>
      <c r="CD4" s="258"/>
      <c r="CE4" s="258"/>
      <c r="CF4" s="258"/>
      <c r="CG4" s="258"/>
      <c r="CH4" s="258"/>
      <c r="CI4" s="258"/>
      <c r="CJ4" s="258"/>
      <c r="CK4" s="258"/>
      <c r="CL4" s="258"/>
      <c r="CM4" s="258"/>
      <c r="CN4" s="258"/>
      <c r="CO4" s="258"/>
      <c r="CP4" s="258"/>
      <c r="CQ4" s="258"/>
      <c r="CR4" s="258"/>
      <c r="CS4" s="258"/>
      <c r="CT4" s="258"/>
      <c r="CU4" s="258"/>
      <c r="CV4" s="258"/>
      <c r="CW4" s="258"/>
      <c r="CX4" s="258"/>
      <c r="CY4" s="258"/>
      <c r="CZ4" s="258"/>
      <c r="DA4" s="258"/>
      <c r="DB4" s="258"/>
      <c r="DC4" s="258"/>
      <c r="DD4" s="258"/>
      <c r="DE4" s="258"/>
      <c r="DF4" s="258"/>
      <c r="DG4" s="258"/>
      <c r="DH4" s="258"/>
      <c r="DI4" s="258"/>
      <c r="DJ4" s="258"/>
      <c r="DK4" s="258"/>
      <c r="DL4" s="258"/>
    </row>
    <row r="5" spans="2:116" ht="13" x14ac:dyDescent="0.2">
      <c r="R5" s="258"/>
      <c r="S5" s="258"/>
      <c r="T5" s="258"/>
      <c r="U5" s="258"/>
      <c r="V5" s="258"/>
      <c r="W5" s="258"/>
      <c r="X5" s="258"/>
      <c r="Y5" s="258"/>
      <c r="Z5" s="258"/>
      <c r="AA5" s="258"/>
      <c r="AB5" s="258"/>
      <c r="AC5" s="258"/>
      <c r="AD5" s="258"/>
      <c r="AE5" s="258"/>
      <c r="AF5" s="258"/>
      <c r="AG5" s="258"/>
      <c r="AH5" s="258"/>
      <c r="AI5" s="258"/>
      <c r="AJ5" s="258"/>
      <c r="AK5" s="258"/>
      <c r="AL5" s="258"/>
      <c r="AM5" s="258"/>
      <c r="AN5" s="258"/>
      <c r="AO5" s="258"/>
      <c r="AP5" s="258"/>
      <c r="AQ5" s="258"/>
      <c r="AR5" s="258"/>
      <c r="AS5" s="258"/>
      <c r="AT5" s="258"/>
      <c r="AU5" s="258"/>
      <c r="AV5" s="258"/>
      <c r="AW5" s="258"/>
      <c r="AX5" s="258"/>
      <c r="AY5" s="258"/>
      <c r="AZ5" s="258"/>
      <c r="BA5" s="258"/>
      <c r="BB5" s="258"/>
      <c r="BC5" s="258"/>
      <c r="BD5" s="258"/>
      <c r="BE5" s="258"/>
      <c r="BF5" s="258"/>
      <c r="BG5" s="258"/>
      <c r="BH5" s="258"/>
      <c r="BI5" s="258"/>
      <c r="BJ5" s="258"/>
      <c r="BK5" s="258"/>
      <c r="BL5" s="258"/>
      <c r="BM5" s="258"/>
      <c r="BN5" s="258"/>
      <c r="BO5" s="258"/>
      <c r="BP5" s="258"/>
      <c r="BQ5" s="258"/>
      <c r="BR5" s="258"/>
      <c r="BS5" s="258"/>
      <c r="BT5" s="258"/>
      <c r="BU5" s="258"/>
      <c r="BV5" s="258"/>
      <c r="BW5" s="258"/>
      <c r="BX5" s="258"/>
      <c r="BY5" s="258"/>
      <c r="BZ5" s="258"/>
      <c r="CA5" s="258"/>
      <c r="CB5" s="258"/>
      <c r="CC5" s="258"/>
      <c r="CD5" s="258"/>
      <c r="CE5" s="258"/>
      <c r="CF5" s="258"/>
      <c r="CG5" s="258"/>
      <c r="CH5" s="258"/>
      <c r="CI5" s="258"/>
      <c r="CJ5" s="258"/>
      <c r="CK5" s="258"/>
      <c r="CL5" s="258"/>
      <c r="CM5" s="258"/>
      <c r="CN5" s="258"/>
      <c r="CO5" s="258"/>
      <c r="CP5" s="258"/>
      <c r="CQ5" s="258"/>
      <c r="CR5" s="258"/>
      <c r="CS5" s="258"/>
      <c r="CT5" s="258"/>
      <c r="CU5" s="258"/>
      <c r="CV5" s="258"/>
      <c r="CW5" s="258"/>
      <c r="CX5" s="258"/>
      <c r="CY5" s="258"/>
      <c r="CZ5" s="258"/>
      <c r="DA5" s="258"/>
      <c r="DB5" s="258"/>
      <c r="DC5" s="258"/>
      <c r="DD5" s="258"/>
      <c r="DE5" s="258"/>
      <c r="DF5" s="258"/>
      <c r="DG5" s="258"/>
      <c r="DH5" s="258"/>
      <c r="DI5" s="258"/>
      <c r="DJ5" s="258"/>
      <c r="DK5" s="258"/>
      <c r="DL5" s="258"/>
    </row>
    <row r="6" spans="2:116" ht="13" x14ac:dyDescent="0.2"/>
    <row r="7" spans="2:116" ht="13" x14ac:dyDescent="0.2"/>
    <row r="8" spans="2:116" ht="13" x14ac:dyDescent="0.2"/>
    <row r="9" spans="2:116" ht="13" x14ac:dyDescent="0.2"/>
    <row r="10" spans="2:116" ht="13" x14ac:dyDescent="0.2"/>
    <row r="11" spans="2:116" ht="13" x14ac:dyDescent="0.2"/>
    <row r="12" spans="2:116" ht="13" x14ac:dyDescent="0.2"/>
    <row r="13" spans="2:116" ht="13" x14ac:dyDescent="0.2"/>
    <row r="14" spans="2:116" ht="13" x14ac:dyDescent="0.2"/>
    <row r="15" spans="2:116" ht="13" x14ac:dyDescent="0.2"/>
    <row r="16" spans="2:116" ht="13" x14ac:dyDescent="0.2"/>
    <row r="17" spans="9:116" ht="13" x14ac:dyDescent="0.2"/>
    <row r="18" spans="9:116" ht="13" x14ac:dyDescent="0.2">
      <c r="I18" s="258"/>
      <c r="J18" s="258"/>
      <c r="K18" s="258"/>
      <c r="L18" s="258"/>
      <c r="M18" s="258"/>
      <c r="N18" s="258"/>
      <c r="O18" s="258"/>
      <c r="P18" s="258"/>
      <c r="Q18" s="258"/>
      <c r="R18" s="258"/>
      <c r="S18" s="258"/>
      <c r="T18" s="258"/>
      <c r="U18" s="258"/>
      <c r="V18" s="258"/>
      <c r="W18" s="258"/>
      <c r="X18" s="258"/>
      <c r="Y18" s="258"/>
      <c r="Z18" s="258"/>
      <c r="AA18" s="258"/>
      <c r="AB18" s="258"/>
      <c r="AC18" s="258"/>
      <c r="AD18" s="258"/>
      <c r="AE18" s="258"/>
      <c r="AF18" s="258"/>
      <c r="AG18" s="258"/>
      <c r="AH18" s="258"/>
      <c r="AI18" s="258"/>
      <c r="AJ18" s="258"/>
      <c r="AK18" s="258"/>
      <c r="AL18" s="258"/>
      <c r="AM18" s="258"/>
      <c r="AN18" s="258"/>
      <c r="AO18" s="258"/>
      <c r="AP18" s="258"/>
      <c r="AQ18" s="258"/>
      <c r="AR18" s="258"/>
      <c r="AS18" s="258"/>
      <c r="AT18" s="258"/>
      <c r="AU18" s="258"/>
      <c r="AV18" s="258"/>
      <c r="AW18" s="258"/>
      <c r="AX18" s="258"/>
      <c r="AY18" s="258"/>
      <c r="AZ18" s="258"/>
      <c r="BA18" s="258"/>
      <c r="BB18" s="258"/>
      <c r="BC18" s="258"/>
      <c r="BD18" s="258"/>
      <c r="BE18" s="258"/>
      <c r="BF18" s="258"/>
      <c r="BG18" s="258"/>
      <c r="BH18" s="258"/>
      <c r="BI18" s="258"/>
      <c r="BJ18" s="258"/>
      <c r="BK18" s="258"/>
      <c r="BL18" s="258"/>
      <c r="BM18" s="258"/>
      <c r="BN18" s="258"/>
      <c r="BO18" s="258"/>
      <c r="BP18" s="258"/>
      <c r="BQ18" s="258"/>
      <c r="BR18" s="258"/>
      <c r="BS18" s="258"/>
      <c r="BT18" s="258"/>
      <c r="BU18" s="258"/>
      <c r="BV18" s="258"/>
      <c r="BW18" s="258"/>
      <c r="BX18" s="258"/>
      <c r="BY18" s="258"/>
      <c r="BZ18" s="258"/>
      <c r="CA18" s="258"/>
      <c r="CB18" s="258"/>
      <c r="CC18" s="258"/>
      <c r="CD18" s="258"/>
      <c r="CE18" s="258"/>
      <c r="CF18" s="258"/>
      <c r="CG18" s="258"/>
      <c r="CH18" s="258"/>
      <c r="CI18" s="258"/>
      <c r="CJ18" s="258"/>
      <c r="CK18" s="258"/>
      <c r="CL18" s="258"/>
      <c r="CM18" s="258"/>
      <c r="CN18" s="258"/>
      <c r="CO18" s="258"/>
      <c r="CP18" s="258"/>
      <c r="CQ18" s="258"/>
      <c r="CR18" s="258"/>
      <c r="CS18" s="258"/>
      <c r="CT18" s="258"/>
      <c r="CU18" s="258"/>
      <c r="CV18" s="258"/>
      <c r="CW18" s="258"/>
      <c r="CX18" s="258"/>
      <c r="CY18" s="258"/>
      <c r="CZ18" s="258"/>
      <c r="DA18" s="258"/>
      <c r="DB18" s="258"/>
      <c r="DC18" s="258"/>
      <c r="DD18" s="258"/>
      <c r="DE18" s="258"/>
      <c r="DF18" s="258"/>
      <c r="DG18" s="258"/>
      <c r="DH18" s="258"/>
      <c r="DI18" s="258"/>
      <c r="DJ18" s="258"/>
      <c r="DK18" s="258"/>
      <c r="DL18" s="258"/>
    </row>
    <row r="19" spans="9:116" ht="13" x14ac:dyDescent="0.2"/>
    <row r="20" spans="9:116" ht="13" x14ac:dyDescent="0.2"/>
    <row r="21" spans="9:116" ht="13" x14ac:dyDescent="0.2">
      <c r="DL21" s="258"/>
    </row>
    <row r="22" spans="9:116" ht="13" x14ac:dyDescent="0.2">
      <c r="DI22" s="258"/>
      <c r="DJ22" s="258"/>
      <c r="DK22" s="258"/>
      <c r="DL22" s="258"/>
    </row>
    <row r="23" spans="9:116" ht="13" x14ac:dyDescent="0.2">
      <c r="CY23" s="258"/>
      <c r="CZ23" s="258"/>
      <c r="DA23" s="258"/>
      <c r="DB23" s="258"/>
      <c r="DC23" s="258"/>
      <c r="DD23" s="258"/>
      <c r="DE23" s="258"/>
      <c r="DF23" s="258"/>
      <c r="DG23" s="258"/>
      <c r="DH23" s="258"/>
      <c r="DI23" s="258"/>
      <c r="DJ23" s="258"/>
      <c r="DK23" s="258"/>
      <c r="DL23" s="258"/>
    </row>
    <row r="24" spans="9:116" ht="13" x14ac:dyDescent="0.2"/>
    <row r="25" spans="9:116" ht="13" x14ac:dyDescent="0.2"/>
    <row r="26" spans="9:116" ht="13" x14ac:dyDescent="0.2"/>
    <row r="27" spans="9:116" ht="13" x14ac:dyDescent="0.2"/>
    <row r="28" spans="9:116" ht="13" x14ac:dyDescent="0.2"/>
    <row r="29" spans="9:116" ht="13" x14ac:dyDescent="0.2"/>
    <row r="30" spans="9:116" ht="13" x14ac:dyDescent="0.2"/>
    <row r="31" spans="9:116" ht="13" x14ac:dyDescent="0.2"/>
    <row r="32" spans="9:116" ht="13" x14ac:dyDescent="0.2"/>
    <row r="33" spans="15:116" ht="13" x14ac:dyDescent="0.2"/>
    <row r="34" spans="15:116" ht="13" x14ac:dyDescent="0.2"/>
    <row r="35" spans="15:116" ht="13" x14ac:dyDescent="0.2">
      <c r="CZ35" s="258"/>
      <c r="DA35" s="258"/>
      <c r="DB35" s="258"/>
      <c r="DC35" s="258"/>
      <c r="DD35" s="258"/>
      <c r="DE35" s="258"/>
      <c r="DF35" s="258"/>
      <c r="DG35" s="258"/>
      <c r="DH35" s="258"/>
      <c r="DI35" s="258"/>
      <c r="DJ35" s="258"/>
      <c r="DK35" s="258"/>
      <c r="DL35" s="258"/>
    </row>
    <row r="36" spans="15:116" ht="13" x14ac:dyDescent="0.2"/>
    <row r="37" spans="15:116" ht="13" x14ac:dyDescent="0.2">
      <c r="DL37" s="258"/>
    </row>
    <row r="38" spans="15:116" ht="13" x14ac:dyDescent="0.2">
      <c r="DI38" s="258"/>
      <c r="DJ38" s="258"/>
      <c r="DK38" s="258"/>
      <c r="DL38" s="258"/>
    </row>
    <row r="39" spans="15:116" ht="13" x14ac:dyDescent="0.2"/>
    <row r="40" spans="15:116" ht="13" x14ac:dyDescent="0.2"/>
    <row r="41" spans="15:116" ht="13" x14ac:dyDescent="0.2"/>
    <row r="42" spans="15:116" ht="13" x14ac:dyDescent="0.2"/>
    <row r="43" spans="15:116" ht="13" x14ac:dyDescent="0.2">
      <c r="O43" s="258"/>
      <c r="P43" s="258"/>
      <c r="Q43" s="258"/>
      <c r="R43" s="258"/>
      <c r="S43" s="258"/>
      <c r="T43" s="258"/>
      <c r="U43" s="258"/>
      <c r="V43" s="258"/>
      <c r="W43" s="258"/>
      <c r="X43" s="258"/>
      <c r="Y43" s="258"/>
      <c r="Z43" s="258"/>
      <c r="AA43" s="258"/>
      <c r="AB43" s="258"/>
      <c r="AC43" s="258"/>
      <c r="AD43" s="258"/>
      <c r="AE43" s="258"/>
      <c r="AF43" s="258"/>
      <c r="AG43" s="258"/>
      <c r="AH43" s="258"/>
      <c r="AI43" s="258"/>
      <c r="AJ43" s="258"/>
      <c r="AK43" s="258"/>
      <c r="AL43" s="258"/>
      <c r="AM43" s="258"/>
      <c r="AN43" s="258"/>
      <c r="AO43" s="258"/>
      <c r="AP43" s="258"/>
      <c r="AQ43" s="258"/>
      <c r="AR43" s="258"/>
      <c r="AS43" s="258"/>
      <c r="AT43" s="258"/>
      <c r="AU43" s="258"/>
      <c r="AV43" s="258"/>
      <c r="AW43" s="258"/>
      <c r="AX43" s="258"/>
      <c r="AY43" s="258"/>
      <c r="AZ43" s="258"/>
      <c r="BA43" s="258"/>
      <c r="BB43" s="258"/>
      <c r="BC43" s="258"/>
      <c r="BD43" s="258"/>
      <c r="BE43" s="258"/>
      <c r="BF43" s="258"/>
      <c r="BG43" s="258"/>
      <c r="BH43" s="258"/>
      <c r="BI43" s="258"/>
      <c r="BJ43" s="258"/>
      <c r="BK43" s="258"/>
      <c r="BL43" s="258"/>
      <c r="BM43" s="258"/>
      <c r="BN43" s="258"/>
      <c r="BO43" s="258"/>
      <c r="BP43" s="258"/>
      <c r="BQ43" s="258"/>
      <c r="BR43" s="258"/>
      <c r="BS43" s="258"/>
      <c r="BT43" s="258"/>
      <c r="BU43" s="258"/>
      <c r="BV43" s="258"/>
      <c r="BW43" s="258"/>
      <c r="BX43" s="258"/>
      <c r="BY43" s="258"/>
      <c r="BZ43" s="258"/>
      <c r="CA43" s="258"/>
      <c r="CB43" s="258"/>
      <c r="CC43" s="258"/>
      <c r="CD43" s="258"/>
      <c r="CE43" s="258"/>
      <c r="CF43" s="258"/>
      <c r="CG43" s="258"/>
      <c r="CH43" s="258"/>
      <c r="CI43" s="258"/>
      <c r="CJ43" s="258"/>
      <c r="CK43" s="258"/>
      <c r="CL43" s="258"/>
      <c r="CM43" s="258"/>
      <c r="CN43" s="258"/>
      <c r="CO43" s="258"/>
      <c r="CP43" s="258"/>
      <c r="CQ43" s="258"/>
      <c r="CR43" s="258"/>
      <c r="CS43" s="258"/>
      <c r="CT43" s="258"/>
      <c r="CU43" s="258"/>
      <c r="CV43" s="258"/>
      <c r="CW43" s="258"/>
      <c r="CX43" s="258"/>
      <c r="CY43" s="258"/>
      <c r="CZ43" s="258"/>
      <c r="DA43" s="258"/>
      <c r="DB43" s="258"/>
      <c r="DC43" s="258"/>
      <c r="DD43" s="258"/>
      <c r="DE43" s="258"/>
      <c r="DF43" s="258"/>
      <c r="DG43" s="258"/>
      <c r="DH43" s="258"/>
      <c r="DI43" s="258"/>
      <c r="DJ43" s="258"/>
      <c r="DK43" s="258"/>
      <c r="DL43" s="258"/>
    </row>
    <row r="44" spans="15:116" ht="13" x14ac:dyDescent="0.2">
      <c r="DL44" s="258"/>
    </row>
    <row r="45" spans="15:116" ht="13" x14ac:dyDescent="0.2"/>
    <row r="46" spans="15:116" ht="13" x14ac:dyDescent="0.2">
      <c r="DA46" s="258"/>
      <c r="DB46" s="258"/>
      <c r="DC46" s="258"/>
      <c r="DD46" s="258"/>
      <c r="DE46" s="258"/>
      <c r="DF46" s="258"/>
      <c r="DG46" s="258"/>
      <c r="DH46" s="258"/>
      <c r="DI46" s="258"/>
      <c r="DJ46" s="258"/>
      <c r="DK46" s="258"/>
      <c r="DL46" s="258"/>
    </row>
    <row r="47" spans="15:116" ht="13" x14ac:dyDescent="0.2"/>
    <row r="48" spans="15:116" ht="13" x14ac:dyDescent="0.2"/>
    <row r="49" spans="104:116" ht="13" x14ac:dyDescent="0.2"/>
    <row r="50" spans="104:116" ht="13" x14ac:dyDescent="0.2">
      <c r="CZ50" s="258"/>
      <c r="DA50" s="258"/>
      <c r="DB50" s="258"/>
      <c r="DC50" s="258"/>
      <c r="DD50" s="258"/>
      <c r="DE50" s="258"/>
      <c r="DF50" s="258"/>
      <c r="DG50" s="258"/>
      <c r="DH50" s="258"/>
      <c r="DI50" s="258"/>
      <c r="DJ50" s="258"/>
      <c r="DK50" s="258"/>
      <c r="DL50" s="258"/>
    </row>
    <row r="51" spans="104:116" ht="13" x14ac:dyDescent="0.2"/>
    <row r="52" spans="104:116" ht="13" x14ac:dyDescent="0.2"/>
    <row r="53" spans="104:116" ht="13" x14ac:dyDescent="0.2">
      <c r="DL53" s="258"/>
    </row>
    <row r="54" spans="104:116" ht="13" x14ac:dyDescent="0.2"/>
    <row r="55" spans="104:116" ht="13" x14ac:dyDescent="0.2"/>
    <row r="56" spans="104:116" ht="13" x14ac:dyDescent="0.2"/>
    <row r="57" spans="104:116" ht="13" x14ac:dyDescent="0.2"/>
    <row r="58" spans="104:116" ht="13" x14ac:dyDescent="0.2"/>
    <row r="59" spans="104:116" ht="13" x14ac:dyDescent="0.2"/>
    <row r="60" spans="104:116" ht="13" x14ac:dyDescent="0.2"/>
    <row r="61" spans="104:116" ht="13" x14ac:dyDescent="0.2"/>
    <row r="62" spans="104:116" ht="13" x14ac:dyDescent="0.2"/>
    <row r="63" spans="104:116" ht="13" x14ac:dyDescent="0.2"/>
    <row r="64" spans="104:116" ht="13" x14ac:dyDescent="0.2"/>
    <row r="65" spans="107:116" ht="13" x14ac:dyDescent="0.2"/>
    <row r="66" spans="107:116" ht="13" x14ac:dyDescent="0.2"/>
    <row r="67" spans="107:116" ht="13" x14ac:dyDescent="0.2">
      <c r="DC67" s="258"/>
      <c r="DD67" s="258"/>
      <c r="DE67" s="258"/>
      <c r="DF67" s="258"/>
      <c r="DG67" s="258"/>
      <c r="DH67" s="258"/>
      <c r="DI67" s="258"/>
      <c r="DJ67" s="258"/>
      <c r="DK67" s="258"/>
      <c r="DL67" s="258"/>
    </row>
    <row r="68" spans="107:116" ht="13" x14ac:dyDescent="0.2"/>
    <row r="69" spans="107:116" ht="13" x14ac:dyDescent="0.2"/>
    <row r="70" spans="107:116" ht="13" x14ac:dyDescent="0.2"/>
    <row r="71" spans="107:116" ht="13" x14ac:dyDescent="0.2"/>
    <row r="72" spans="107:116" ht="13" x14ac:dyDescent="0.2"/>
    <row r="73" spans="107:116" ht="13" x14ac:dyDescent="0.2"/>
    <row r="74" spans="107:116" ht="13" x14ac:dyDescent="0.2"/>
    <row r="75" spans="107:116" ht="13" x14ac:dyDescent="0.2"/>
    <row r="76" spans="107:116" ht="13" x14ac:dyDescent="0.2"/>
    <row r="77" spans="107:116" ht="13" x14ac:dyDescent="0.2"/>
    <row r="78" spans="107:116" ht="13" x14ac:dyDescent="0.2"/>
    <row r="79" spans="107:116" ht="13" x14ac:dyDescent="0.2"/>
    <row r="80" spans="107:116"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sheetData>
  <sheetProtection algorithmName="SHA-512" hashValue="QIq3rfGzeeGQ3otSk21hn8BxHWbSWCVq8a4sbGA7yOcVy8u4Jy51qBL6a4vioKbWXD0LesszLvGnnQYnzkQQ9w==" saltValue="gENJEbtZzEYNCkoGfz0HEQ==" spinCount="100000"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zoomScaleSheetLayoutView="100" workbookViewId="0"/>
  </sheetViews>
  <sheetFormatPr defaultColWidth="0" defaultRowHeight="13.5" customHeight="1" zeroHeight="1" x14ac:dyDescent="0.2"/>
  <cols>
    <col min="1" max="36" width="2.453125" style="260" customWidth="1"/>
    <col min="37" max="44" width="17" style="260" customWidth="1"/>
    <col min="45" max="45" width="6.08984375" style="267" customWidth="1"/>
    <col min="46" max="46" width="3" style="265" customWidth="1"/>
    <col min="47" max="47" width="19.08984375" style="260" hidden="1" customWidth="1"/>
    <col min="48" max="52" width="12.6328125" style="260" hidden="1" customWidth="1"/>
    <col min="53" max="16384" width="8.6328125" style="260" hidden="1"/>
  </cols>
  <sheetData>
    <row r="1" spans="1:46" ht="13" x14ac:dyDescent="0.2">
      <c r="AS1" s="261"/>
      <c r="AT1" s="261"/>
    </row>
    <row r="2" spans="1:46" ht="13" x14ac:dyDescent="0.2">
      <c r="AS2" s="261"/>
      <c r="AT2" s="261"/>
    </row>
    <row r="3" spans="1:46" ht="13" x14ac:dyDescent="0.2">
      <c r="AS3" s="261"/>
      <c r="AT3" s="261"/>
    </row>
    <row r="4" spans="1:46" ht="13" x14ac:dyDescent="0.2">
      <c r="AS4" s="261"/>
      <c r="AT4" s="261"/>
    </row>
    <row r="5" spans="1:46" ht="16.5" x14ac:dyDescent="0.2">
      <c r="A5" s="262" t="s">
        <v>508</v>
      </c>
      <c r="B5" s="263"/>
      <c r="C5" s="263"/>
      <c r="D5" s="263"/>
      <c r="E5" s="263"/>
      <c r="F5" s="263"/>
      <c r="G5" s="263"/>
      <c r="H5" s="263"/>
      <c r="I5" s="263"/>
      <c r="J5" s="263"/>
      <c r="K5" s="263"/>
      <c r="L5" s="263"/>
      <c r="M5" s="263"/>
      <c r="N5" s="263"/>
      <c r="O5" s="263"/>
      <c r="P5" s="263"/>
      <c r="Q5" s="263"/>
      <c r="R5" s="263"/>
      <c r="S5" s="263"/>
      <c r="T5" s="263"/>
      <c r="U5" s="263"/>
      <c r="V5" s="263"/>
      <c r="W5" s="263"/>
      <c r="X5" s="263"/>
      <c r="Y5" s="263"/>
      <c r="Z5" s="263"/>
      <c r="AA5" s="263"/>
      <c r="AB5" s="263"/>
      <c r="AC5" s="263"/>
      <c r="AD5" s="263"/>
      <c r="AE5" s="263"/>
      <c r="AF5" s="263"/>
      <c r="AG5" s="263"/>
      <c r="AH5" s="263"/>
      <c r="AI5" s="263"/>
      <c r="AJ5" s="263"/>
      <c r="AK5" s="263"/>
      <c r="AL5" s="263"/>
      <c r="AM5" s="263"/>
      <c r="AN5" s="263"/>
      <c r="AO5" s="263"/>
      <c r="AP5" s="263"/>
      <c r="AQ5" s="263"/>
      <c r="AR5" s="263"/>
      <c r="AS5" s="264"/>
    </row>
    <row r="6" spans="1:46" ht="13" x14ac:dyDescent="0.2">
      <c r="A6" s="265"/>
      <c r="B6" s="261"/>
      <c r="C6" s="261"/>
      <c r="D6" s="261"/>
      <c r="E6" s="261"/>
      <c r="F6" s="261"/>
      <c r="G6" s="261"/>
      <c r="H6" s="261"/>
      <c r="I6" s="261"/>
      <c r="J6" s="261"/>
      <c r="K6" s="261"/>
      <c r="L6" s="261"/>
      <c r="M6" s="261"/>
      <c r="N6" s="261"/>
      <c r="O6" s="261"/>
      <c r="P6" s="261"/>
      <c r="Q6" s="261"/>
      <c r="R6" s="261"/>
      <c r="S6" s="261"/>
      <c r="T6" s="261"/>
      <c r="U6" s="261"/>
      <c r="V6" s="261"/>
      <c r="W6" s="261"/>
      <c r="X6" s="261"/>
      <c r="Y6" s="261"/>
      <c r="Z6" s="261"/>
      <c r="AA6" s="261"/>
      <c r="AB6" s="261"/>
      <c r="AC6" s="261"/>
      <c r="AD6" s="261"/>
      <c r="AE6" s="261"/>
      <c r="AF6" s="261"/>
      <c r="AG6" s="261"/>
      <c r="AH6" s="261"/>
      <c r="AI6" s="261"/>
      <c r="AJ6" s="261"/>
      <c r="AK6" s="266" t="s">
        <v>509</v>
      </c>
      <c r="AL6" s="266"/>
      <c r="AM6" s="266"/>
      <c r="AN6" s="266"/>
      <c r="AO6" s="261"/>
      <c r="AP6" s="261"/>
      <c r="AQ6" s="261"/>
      <c r="AR6" s="261"/>
    </row>
    <row r="7" spans="1:46" ht="13.5" customHeight="1" x14ac:dyDescent="0.2">
      <c r="A7" s="265"/>
      <c r="B7" s="261"/>
      <c r="C7" s="261"/>
      <c r="D7" s="261"/>
      <c r="E7" s="261"/>
      <c r="F7" s="261"/>
      <c r="G7" s="261"/>
      <c r="H7" s="261"/>
      <c r="I7" s="261"/>
      <c r="J7" s="261"/>
      <c r="K7" s="261"/>
      <c r="L7" s="261"/>
      <c r="M7" s="261"/>
      <c r="N7" s="261"/>
      <c r="O7" s="261"/>
      <c r="P7" s="261"/>
      <c r="Q7" s="261"/>
      <c r="R7" s="261"/>
      <c r="S7" s="261"/>
      <c r="T7" s="261"/>
      <c r="U7" s="261"/>
      <c r="V7" s="261"/>
      <c r="W7" s="261"/>
      <c r="X7" s="261"/>
      <c r="Y7" s="261"/>
      <c r="Z7" s="261"/>
      <c r="AA7" s="261"/>
      <c r="AB7" s="261"/>
      <c r="AC7" s="261"/>
      <c r="AD7" s="261"/>
      <c r="AE7" s="261"/>
      <c r="AF7" s="261"/>
      <c r="AG7" s="261"/>
      <c r="AH7" s="261"/>
      <c r="AI7" s="261"/>
      <c r="AJ7" s="261"/>
      <c r="AK7" s="268"/>
      <c r="AL7" s="269"/>
      <c r="AM7" s="269"/>
      <c r="AN7" s="270"/>
      <c r="AO7" s="1154" t="s">
        <v>510</v>
      </c>
      <c r="AP7" s="271"/>
      <c r="AQ7" s="272" t="s">
        <v>511</v>
      </c>
      <c r="AR7" s="273"/>
    </row>
    <row r="8" spans="1:46" ht="13" x14ac:dyDescent="0.2">
      <c r="A8" s="265"/>
      <c r="B8" s="261"/>
      <c r="C8" s="261"/>
      <c r="D8" s="261"/>
      <c r="E8" s="261"/>
      <c r="F8" s="261"/>
      <c r="G8" s="261"/>
      <c r="H8" s="261"/>
      <c r="I8" s="261"/>
      <c r="J8" s="261"/>
      <c r="K8" s="261"/>
      <c r="L8" s="261"/>
      <c r="M8" s="261"/>
      <c r="N8" s="261"/>
      <c r="O8" s="261"/>
      <c r="P8" s="261"/>
      <c r="Q8" s="261"/>
      <c r="R8" s="261"/>
      <c r="S8" s="261"/>
      <c r="T8" s="261"/>
      <c r="U8" s="261"/>
      <c r="V8" s="261"/>
      <c r="W8" s="261"/>
      <c r="X8" s="261"/>
      <c r="Y8" s="261"/>
      <c r="Z8" s="261"/>
      <c r="AA8" s="261"/>
      <c r="AB8" s="261"/>
      <c r="AC8" s="261"/>
      <c r="AD8" s="261"/>
      <c r="AE8" s="261"/>
      <c r="AF8" s="261"/>
      <c r="AG8" s="261"/>
      <c r="AH8" s="261"/>
      <c r="AI8" s="261"/>
      <c r="AJ8" s="261"/>
      <c r="AK8" s="274"/>
      <c r="AL8" s="275"/>
      <c r="AM8" s="275"/>
      <c r="AN8" s="276"/>
      <c r="AO8" s="1155"/>
      <c r="AP8" s="277" t="s">
        <v>512</v>
      </c>
      <c r="AQ8" s="278" t="s">
        <v>513</v>
      </c>
      <c r="AR8" s="279" t="s">
        <v>514</v>
      </c>
    </row>
    <row r="9" spans="1:46" ht="13" x14ac:dyDescent="0.2">
      <c r="A9" s="265"/>
      <c r="B9" s="261"/>
      <c r="C9" s="261"/>
      <c r="D9" s="261"/>
      <c r="E9" s="261"/>
      <c r="F9" s="261"/>
      <c r="G9" s="261"/>
      <c r="H9" s="261"/>
      <c r="I9" s="261"/>
      <c r="J9" s="261"/>
      <c r="K9" s="261"/>
      <c r="L9" s="261"/>
      <c r="M9" s="261"/>
      <c r="N9" s="261"/>
      <c r="O9" s="261"/>
      <c r="P9" s="261"/>
      <c r="Q9" s="261"/>
      <c r="R9" s="261"/>
      <c r="S9" s="261"/>
      <c r="T9" s="261"/>
      <c r="U9" s="261"/>
      <c r="V9" s="261"/>
      <c r="W9" s="261"/>
      <c r="X9" s="261"/>
      <c r="Y9" s="261"/>
      <c r="Z9" s="261"/>
      <c r="AA9" s="261"/>
      <c r="AB9" s="261"/>
      <c r="AC9" s="261"/>
      <c r="AD9" s="261"/>
      <c r="AE9" s="261"/>
      <c r="AF9" s="261"/>
      <c r="AG9" s="261"/>
      <c r="AH9" s="261"/>
      <c r="AI9" s="261"/>
      <c r="AJ9" s="261"/>
      <c r="AK9" s="1166" t="s">
        <v>515</v>
      </c>
      <c r="AL9" s="1167"/>
      <c r="AM9" s="1167"/>
      <c r="AN9" s="1168"/>
      <c r="AO9" s="280">
        <v>27996972</v>
      </c>
      <c r="AP9" s="280">
        <v>72121</v>
      </c>
      <c r="AQ9" s="281">
        <v>63571</v>
      </c>
      <c r="AR9" s="282">
        <v>13.4</v>
      </c>
    </row>
    <row r="10" spans="1:46" ht="13.5" customHeight="1" x14ac:dyDescent="0.2">
      <c r="A10" s="265"/>
      <c r="B10" s="261"/>
      <c r="C10" s="261"/>
      <c r="D10" s="261"/>
      <c r="E10" s="261"/>
      <c r="F10" s="261"/>
      <c r="G10" s="261"/>
      <c r="H10" s="261"/>
      <c r="I10" s="261"/>
      <c r="J10" s="261"/>
      <c r="K10" s="261"/>
      <c r="L10" s="261"/>
      <c r="M10" s="261"/>
      <c r="N10" s="261"/>
      <c r="O10" s="261"/>
      <c r="P10" s="261"/>
      <c r="Q10" s="261"/>
      <c r="R10" s="261"/>
      <c r="S10" s="261"/>
      <c r="T10" s="261"/>
      <c r="U10" s="261"/>
      <c r="V10" s="261"/>
      <c r="W10" s="261"/>
      <c r="X10" s="261"/>
      <c r="Y10" s="261"/>
      <c r="Z10" s="261"/>
      <c r="AA10" s="261"/>
      <c r="AB10" s="261"/>
      <c r="AC10" s="261"/>
      <c r="AD10" s="261"/>
      <c r="AE10" s="261"/>
      <c r="AF10" s="261"/>
      <c r="AG10" s="261"/>
      <c r="AH10" s="261"/>
      <c r="AI10" s="261"/>
      <c r="AJ10" s="261"/>
      <c r="AK10" s="1166" t="s">
        <v>516</v>
      </c>
      <c r="AL10" s="1167"/>
      <c r="AM10" s="1167"/>
      <c r="AN10" s="1168"/>
      <c r="AO10" s="283">
        <v>59</v>
      </c>
      <c r="AP10" s="283">
        <v>0</v>
      </c>
      <c r="AQ10" s="284">
        <v>1690</v>
      </c>
      <c r="AR10" s="285">
        <v>-100</v>
      </c>
    </row>
    <row r="11" spans="1:46" ht="13.5" customHeight="1" x14ac:dyDescent="0.2">
      <c r="A11" s="265"/>
      <c r="B11" s="261"/>
      <c r="C11" s="261"/>
      <c r="D11" s="261"/>
      <c r="E11" s="261"/>
      <c r="F11" s="261"/>
      <c r="G11" s="261"/>
      <c r="H11" s="261"/>
      <c r="I11" s="261"/>
      <c r="J11" s="261"/>
      <c r="K11" s="261"/>
      <c r="L11" s="261"/>
      <c r="M11" s="261"/>
      <c r="N11" s="261"/>
      <c r="O11" s="261"/>
      <c r="P11" s="261"/>
      <c r="Q11" s="261"/>
      <c r="R11" s="261"/>
      <c r="S11" s="261"/>
      <c r="T11" s="261"/>
      <c r="U11" s="261"/>
      <c r="V11" s="261"/>
      <c r="W11" s="261"/>
      <c r="X11" s="261"/>
      <c r="Y11" s="261"/>
      <c r="Z11" s="261"/>
      <c r="AA11" s="261"/>
      <c r="AB11" s="261"/>
      <c r="AC11" s="261"/>
      <c r="AD11" s="261"/>
      <c r="AE11" s="261"/>
      <c r="AF11" s="261"/>
      <c r="AG11" s="261"/>
      <c r="AH11" s="261"/>
      <c r="AI11" s="261"/>
      <c r="AJ11" s="261"/>
      <c r="AK11" s="1166" t="s">
        <v>517</v>
      </c>
      <c r="AL11" s="1167"/>
      <c r="AM11" s="1167"/>
      <c r="AN11" s="1168"/>
      <c r="AO11" s="283">
        <v>464511</v>
      </c>
      <c r="AP11" s="283">
        <v>1197</v>
      </c>
      <c r="AQ11" s="284">
        <v>679</v>
      </c>
      <c r="AR11" s="285">
        <v>76.3</v>
      </c>
    </row>
    <row r="12" spans="1:46" ht="13.5" customHeight="1" x14ac:dyDescent="0.2">
      <c r="A12" s="265"/>
      <c r="B12" s="261"/>
      <c r="C12" s="261"/>
      <c r="D12" s="261"/>
      <c r="E12" s="261"/>
      <c r="F12" s="261"/>
      <c r="G12" s="261"/>
      <c r="H12" s="261"/>
      <c r="I12" s="261"/>
      <c r="J12" s="261"/>
      <c r="K12" s="261"/>
      <c r="L12" s="261"/>
      <c r="M12" s="261"/>
      <c r="N12" s="261"/>
      <c r="O12" s="261"/>
      <c r="P12" s="261"/>
      <c r="Q12" s="261"/>
      <c r="R12" s="261"/>
      <c r="S12" s="261"/>
      <c r="T12" s="261"/>
      <c r="U12" s="261"/>
      <c r="V12" s="261"/>
      <c r="W12" s="261"/>
      <c r="X12" s="261"/>
      <c r="Y12" s="261"/>
      <c r="Z12" s="261"/>
      <c r="AA12" s="261"/>
      <c r="AB12" s="261"/>
      <c r="AC12" s="261"/>
      <c r="AD12" s="261"/>
      <c r="AE12" s="261"/>
      <c r="AF12" s="261"/>
      <c r="AG12" s="261"/>
      <c r="AH12" s="261"/>
      <c r="AI12" s="261"/>
      <c r="AJ12" s="261"/>
      <c r="AK12" s="1166" t="s">
        <v>518</v>
      </c>
      <c r="AL12" s="1167"/>
      <c r="AM12" s="1167"/>
      <c r="AN12" s="1168"/>
      <c r="AO12" s="283" t="s">
        <v>519</v>
      </c>
      <c r="AP12" s="283" t="s">
        <v>519</v>
      </c>
      <c r="AQ12" s="284">
        <v>23</v>
      </c>
      <c r="AR12" s="285" t="s">
        <v>519</v>
      </c>
    </row>
    <row r="13" spans="1:46" ht="13.5" customHeight="1" x14ac:dyDescent="0.2">
      <c r="A13" s="265"/>
      <c r="B13" s="261"/>
      <c r="C13" s="261"/>
      <c r="D13" s="261"/>
      <c r="E13" s="261"/>
      <c r="F13" s="261"/>
      <c r="G13" s="261"/>
      <c r="H13" s="261"/>
      <c r="I13" s="261"/>
      <c r="J13" s="261"/>
      <c r="K13" s="261"/>
      <c r="L13" s="261"/>
      <c r="M13" s="261"/>
      <c r="N13" s="261"/>
      <c r="O13" s="261"/>
      <c r="P13" s="261"/>
      <c r="Q13" s="261"/>
      <c r="R13" s="261"/>
      <c r="S13" s="261"/>
      <c r="T13" s="261"/>
      <c r="U13" s="261"/>
      <c r="V13" s="261"/>
      <c r="W13" s="261"/>
      <c r="X13" s="261"/>
      <c r="Y13" s="261"/>
      <c r="Z13" s="261"/>
      <c r="AA13" s="261"/>
      <c r="AB13" s="261"/>
      <c r="AC13" s="261"/>
      <c r="AD13" s="261"/>
      <c r="AE13" s="261"/>
      <c r="AF13" s="261"/>
      <c r="AG13" s="261"/>
      <c r="AH13" s="261"/>
      <c r="AI13" s="261"/>
      <c r="AJ13" s="261"/>
      <c r="AK13" s="1166" t="s">
        <v>520</v>
      </c>
      <c r="AL13" s="1167"/>
      <c r="AM13" s="1167"/>
      <c r="AN13" s="1168"/>
      <c r="AO13" s="283">
        <v>963701</v>
      </c>
      <c r="AP13" s="283">
        <v>2483</v>
      </c>
      <c r="AQ13" s="284">
        <v>1992</v>
      </c>
      <c r="AR13" s="285">
        <v>24.6</v>
      </c>
    </row>
    <row r="14" spans="1:46" ht="13.5" customHeight="1" x14ac:dyDescent="0.2">
      <c r="A14" s="265"/>
      <c r="B14" s="261"/>
      <c r="C14" s="261"/>
      <c r="D14" s="261"/>
      <c r="E14" s="261"/>
      <c r="F14" s="261"/>
      <c r="G14" s="261"/>
      <c r="H14" s="261"/>
      <c r="I14" s="261"/>
      <c r="J14" s="261"/>
      <c r="K14" s="261"/>
      <c r="L14" s="261"/>
      <c r="M14" s="261"/>
      <c r="N14" s="261"/>
      <c r="O14" s="261"/>
      <c r="P14" s="261"/>
      <c r="Q14" s="261"/>
      <c r="R14" s="261"/>
      <c r="S14" s="261"/>
      <c r="T14" s="261"/>
      <c r="U14" s="261"/>
      <c r="V14" s="261"/>
      <c r="W14" s="261"/>
      <c r="X14" s="261"/>
      <c r="Y14" s="261"/>
      <c r="Z14" s="261"/>
      <c r="AA14" s="261"/>
      <c r="AB14" s="261"/>
      <c r="AC14" s="261"/>
      <c r="AD14" s="261"/>
      <c r="AE14" s="261"/>
      <c r="AF14" s="261"/>
      <c r="AG14" s="261"/>
      <c r="AH14" s="261"/>
      <c r="AI14" s="261"/>
      <c r="AJ14" s="261"/>
      <c r="AK14" s="1166" t="s">
        <v>521</v>
      </c>
      <c r="AL14" s="1167"/>
      <c r="AM14" s="1167"/>
      <c r="AN14" s="1168"/>
      <c r="AO14" s="283">
        <v>788767</v>
      </c>
      <c r="AP14" s="283">
        <v>2032</v>
      </c>
      <c r="AQ14" s="284">
        <v>1254</v>
      </c>
      <c r="AR14" s="285">
        <v>62</v>
      </c>
    </row>
    <row r="15" spans="1:46" ht="13.5" customHeight="1" x14ac:dyDescent="0.2">
      <c r="A15" s="265"/>
      <c r="B15" s="261"/>
      <c r="C15" s="261"/>
      <c r="D15" s="261"/>
      <c r="E15" s="261"/>
      <c r="F15" s="261"/>
      <c r="G15" s="261"/>
      <c r="H15" s="261"/>
      <c r="I15" s="261"/>
      <c r="J15" s="261"/>
      <c r="K15" s="261"/>
      <c r="L15" s="261"/>
      <c r="M15" s="261"/>
      <c r="N15" s="261"/>
      <c r="O15" s="261"/>
      <c r="P15" s="261"/>
      <c r="Q15" s="261"/>
      <c r="R15" s="261"/>
      <c r="S15" s="261"/>
      <c r="T15" s="261"/>
      <c r="U15" s="261"/>
      <c r="V15" s="261"/>
      <c r="W15" s="261"/>
      <c r="X15" s="261"/>
      <c r="Y15" s="261"/>
      <c r="Z15" s="261"/>
      <c r="AA15" s="261"/>
      <c r="AB15" s="261"/>
      <c r="AC15" s="261"/>
      <c r="AD15" s="261"/>
      <c r="AE15" s="261"/>
      <c r="AF15" s="261"/>
      <c r="AG15" s="261"/>
      <c r="AH15" s="261"/>
      <c r="AI15" s="261"/>
      <c r="AJ15" s="261"/>
      <c r="AK15" s="1169" t="s">
        <v>522</v>
      </c>
      <c r="AL15" s="1170"/>
      <c r="AM15" s="1170"/>
      <c r="AN15" s="1171"/>
      <c r="AO15" s="283">
        <v>-1902346</v>
      </c>
      <c r="AP15" s="283">
        <v>-4900</v>
      </c>
      <c r="AQ15" s="284">
        <v>-3845</v>
      </c>
      <c r="AR15" s="285">
        <v>27.4</v>
      </c>
    </row>
    <row r="16" spans="1:46" ht="13" x14ac:dyDescent="0.2">
      <c r="A16" s="265"/>
      <c r="B16" s="261"/>
      <c r="C16" s="261"/>
      <c r="D16" s="261"/>
      <c r="E16" s="261"/>
      <c r="F16" s="261"/>
      <c r="G16" s="261"/>
      <c r="H16" s="261"/>
      <c r="I16" s="261"/>
      <c r="J16" s="261"/>
      <c r="K16" s="261"/>
      <c r="L16" s="261"/>
      <c r="M16" s="261"/>
      <c r="N16" s="261"/>
      <c r="O16" s="261"/>
      <c r="P16" s="261"/>
      <c r="Q16" s="261"/>
      <c r="R16" s="261"/>
      <c r="S16" s="261"/>
      <c r="T16" s="261"/>
      <c r="U16" s="261"/>
      <c r="V16" s="261"/>
      <c r="W16" s="261"/>
      <c r="X16" s="261"/>
      <c r="Y16" s="261"/>
      <c r="Z16" s="261"/>
      <c r="AA16" s="261"/>
      <c r="AB16" s="261"/>
      <c r="AC16" s="261"/>
      <c r="AD16" s="261"/>
      <c r="AE16" s="261"/>
      <c r="AF16" s="261"/>
      <c r="AG16" s="261"/>
      <c r="AH16" s="261"/>
      <c r="AI16" s="261"/>
      <c r="AJ16" s="261"/>
      <c r="AK16" s="1169" t="s">
        <v>190</v>
      </c>
      <c r="AL16" s="1170"/>
      <c r="AM16" s="1170"/>
      <c r="AN16" s="1171"/>
      <c r="AO16" s="283">
        <v>28311664</v>
      </c>
      <c r="AP16" s="283">
        <v>72931</v>
      </c>
      <c r="AQ16" s="284">
        <v>65365</v>
      </c>
      <c r="AR16" s="285">
        <v>11.6</v>
      </c>
    </row>
    <row r="17" spans="1:46" ht="13" x14ac:dyDescent="0.2">
      <c r="A17" s="265"/>
      <c r="B17" s="261"/>
      <c r="C17" s="261"/>
      <c r="D17" s="261"/>
      <c r="E17" s="261"/>
      <c r="F17" s="261"/>
      <c r="G17" s="261"/>
      <c r="H17" s="261"/>
      <c r="I17" s="261"/>
      <c r="J17" s="261"/>
      <c r="K17" s="261"/>
      <c r="L17" s="261"/>
      <c r="M17" s="261"/>
      <c r="N17" s="261"/>
      <c r="O17" s="261"/>
      <c r="P17" s="261"/>
      <c r="Q17" s="261"/>
      <c r="R17" s="261"/>
      <c r="S17" s="261"/>
      <c r="T17" s="261"/>
      <c r="U17" s="261"/>
      <c r="V17" s="261"/>
      <c r="W17" s="261"/>
      <c r="X17" s="261"/>
      <c r="Y17" s="261"/>
      <c r="Z17" s="261"/>
      <c r="AA17" s="261"/>
      <c r="AB17" s="261"/>
      <c r="AC17" s="261"/>
      <c r="AD17" s="261"/>
      <c r="AE17" s="261"/>
      <c r="AF17" s="261"/>
      <c r="AG17" s="261"/>
      <c r="AH17" s="261"/>
      <c r="AI17" s="261"/>
      <c r="AJ17" s="261"/>
      <c r="AK17" s="261"/>
      <c r="AL17" s="261"/>
      <c r="AM17" s="261"/>
      <c r="AN17" s="261"/>
      <c r="AO17" s="261"/>
      <c r="AP17" s="261"/>
      <c r="AQ17" s="261"/>
      <c r="AR17" s="286"/>
    </row>
    <row r="18" spans="1:46" ht="13" x14ac:dyDescent="0.2">
      <c r="A18" s="265"/>
      <c r="B18" s="261"/>
      <c r="C18" s="261"/>
      <c r="D18" s="261"/>
      <c r="E18" s="261"/>
      <c r="F18" s="261"/>
      <c r="G18" s="261"/>
      <c r="H18" s="261"/>
      <c r="I18" s="261"/>
      <c r="J18" s="261"/>
      <c r="K18" s="261"/>
      <c r="L18" s="261"/>
      <c r="M18" s="261"/>
      <c r="N18" s="261"/>
      <c r="O18" s="261"/>
      <c r="P18" s="261"/>
      <c r="Q18" s="261"/>
      <c r="R18" s="261"/>
      <c r="S18" s="261"/>
      <c r="T18" s="261"/>
      <c r="U18" s="261"/>
      <c r="V18" s="261"/>
      <c r="W18" s="261"/>
      <c r="X18" s="261"/>
      <c r="Y18" s="261"/>
      <c r="Z18" s="261"/>
      <c r="AA18" s="261"/>
      <c r="AB18" s="261"/>
      <c r="AC18" s="261"/>
      <c r="AD18" s="261"/>
      <c r="AE18" s="261"/>
      <c r="AF18" s="261"/>
      <c r="AG18" s="261"/>
      <c r="AH18" s="261"/>
      <c r="AI18" s="261"/>
      <c r="AJ18" s="261"/>
      <c r="AK18" s="261"/>
      <c r="AL18" s="261"/>
      <c r="AM18" s="261"/>
      <c r="AN18" s="261"/>
      <c r="AO18" s="261"/>
      <c r="AP18" s="261"/>
      <c r="AQ18" s="287"/>
      <c r="AR18" s="287"/>
    </row>
    <row r="19" spans="1:46" ht="13" x14ac:dyDescent="0.2">
      <c r="A19" s="265"/>
      <c r="B19" s="261"/>
      <c r="C19" s="261"/>
      <c r="D19" s="261"/>
      <c r="E19" s="261"/>
      <c r="F19" s="261"/>
      <c r="G19" s="261"/>
      <c r="H19" s="261"/>
      <c r="I19" s="261"/>
      <c r="J19" s="261"/>
      <c r="K19" s="261"/>
      <c r="L19" s="261"/>
      <c r="M19" s="261"/>
      <c r="N19" s="261"/>
      <c r="O19" s="261"/>
      <c r="P19" s="261"/>
      <c r="Q19" s="261"/>
      <c r="R19" s="261"/>
      <c r="S19" s="261"/>
      <c r="T19" s="261"/>
      <c r="U19" s="261"/>
      <c r="V19" s="261"/>
      <c r="W19" s="261"/>
      <c r="X19" s="261"/>
      <c r="Y19" s="261"/>
      <c r="Z19" s="261"/>
      <c r="AA19" s="261"/>
      <c r="AB19" s="261"/>
      <c r="AC19" s="261"/>
      <c r="AD19" s="261"/>
      <c r="AE19" s="261"/>
      <c r="AF19" s="261"/>
      <c r="AG19" s="261"/>
      <c r="AH19" s="261"/>
      <c r="AI19" s="261"/>
      <c r="AJ19" s="261"/>
      <c r="AK19" s="261" t="s">
        <v>523</v>
      </c>
      <c r="AL19" s="261"/>
      <c r="AM19" s="261"/>
      <c r="AN19" s="261"/>
      <c r="AO19" s="261"/>
      <c r="AP19" s="261"/>
      <c r="AQ19" s="261"/>
      <c r="AR19" s="261"/>
    </row>
    <row r="20" spans="1:46" ht="13" x14ac:dyDescent="0.2">
      <c r="A20" s="265"/>
      <c r="B20" s="261"/>
      <c r="C20" s="261"/>
      <c r="D20" s="261"/>
      <c r="E20" s="261"/>
      <c r="F20" s="261"/>
      <c r="G20" s="261"/>
      <c r="H20" s="261"/>
      <c r="I20" s="261"/>
      <c r="J20" s="261"/>
      <c r="K20" s="261"/>
      <c r="L20" s="261"/>
      <c r="M20" s="261"/>
      <c r="N20" s="261"/>
      <c r="O20" s="261"/>
      <c r="P20" s="261"/>
      <c r="Q20" s="261"/>
      <c r="R20" s="261"/>
      <c r="S20" s="261"/>
      <c r="T20" s="261"/>
      <c r="U20" s="261"/>
      <c r="V20" s="261"/>
      <c r="W20" s="261"/>
      <c r="X20" s="261"/>
      <c r="Y20" s="261"/>
      <c r="Z20" s="261"/>
      <c r="AA20" s="261"/>
      <c r="AB20" s="261"/>
      <c r="AC20" s="261"/>
      <c r="AD20" s="261"/>
      <c r="AE20" s="261"/>
      <c r="AF20" s="261"/>
      <c r="AG20" s="261"/>
      <c r="AH20" s="261"/>
      <c r="AI20" s="261"/>
      <c r="AJ20" s="261"/>
      <c r="AK20" s="288"/>
      <c r="AL20" s="289"/>
      <c r="AM20" s="289"/>
      <c r="AN20" s="290"/>
      <c r="AO20" s="291" t="s">
        <v>524</v>
      </c>
      <c r="AP20" s="292" t="s">
        <v>525</v>
      </c>
      <c r="AQ20" s="293" t="s">
        <v>526</v>
      </c>
      <c r="AR20" s="294"/>
    </row>
    <row r="21" spans="1:46" s="300" customFormat="1" ht="13" x14ac:dyDescent="0.2">
      <c r="A21" s="295"/>
      <c r="B21" s="266"/>
      <c r="C21" s="266"/>
      <c r="D21" s="266"/>
      <c r="E21" s="266"/>
      <c r="F21" s="266"/>
      <c r="G21" s="266"/>
      <c r="H21" s="266"/>
      <c r="I21" s="266"/>
      <c r="J21" s="266"/>
      <c r="K21" s="266"/>
      <c r="L21" s="266"/>
      <c r="M21" s="266"/>
      <c r="N21" s="266"/>
      <c r="O21" s="266"/>
      <c r="P21" s="266"/>
      <c r="Q21" s="266"/>
      <c r="R21" s="266"/>
      <c r="S21" s="266"/>
      <c r="T21" s="266"/>
      <c r="U21" s="266"/>
      <c r="V21" s="266"/>
      <c r="W21" s="266"/>
      <c r="X21" s="266"/>
      <c r="Y21" s="266"/>
      <c r="Z21" s="266"/>
      <c r="AA21" s="266"/>
      <c r="AB21" s="266"/>
      <c r="AC21" s="266"/>
      <c r="AD21" s="266"/>
      <c r="AE21" s="266"/>
      <c r="AF21" s="266"/>
      <c r="AG21" s="266"/>
      <c r="AH21" s="266"/>
      <c r="AI21" s="266"/>
      <c r="AJ21" s="266"/>
      <c r="AK21" s="1172" t="s">
        <v>527</v>
      </c>
      <c r="AL21" s="1173"/>
      <c r="AM21" s="1173"/>
      <c r="AN21" s="1174"/>
      <c r="AO21" s="296">
        <v>7.33</v>
      </c>
      <c r="AP21" s="297">
        <v>6.46</v>
      </c>
      <c r="AQ21" s="298">
        <v>0.87</v>
      </c>
      <c r="AR21" s="266"/>
      <c r="AS21" s="299"/>
      <c r="AT21" s="295"/>
    </row>
    <row r="22" spans="1:46" s="300" customFormat="1" ht="13" x14ac:dyDescent="0.2">
      <c r="A22" s="295"/>
      <c r="B22" s="266"/>
      <c r="C22" s="266"/>
      <c r="D22" s="266"/>
      <c r="E22" s="266"/>
      <c r="F22" s="266"/>
      <c r="G22" s="266"/>
      <c r="H22" s="266"/>
      <c r="I22" s="266"/>
      <c r="J22" s="266"/>
      <c r="K22" s="266"/>
      <c r="L22" s="266"/>
      <c r="M22" s="266"/>
      <c r="N22" s="266"/>
      <c r="O22" s="266"/>
      <c r="P22" s="266"/>
      <c r="Q22" s="266"/>
      <c r="R22" s="266"/>
      <c r="S22" s="266"/>
      <c r="T22" s="266"/>
      <c r="U22" s="266"/>
      <c r="V22" s="266"/>
      <c r="W22" s="266"/>
      <c r="X22" s="266"/>
      <c r="Y22" s="266"/>
      <c r="Z22" s="266"/>
      <c r="AA22" s="266"/>
      <c r="AB22" s="266"/>
      <c r="AC22" s="266"/>
      <c r="AD22" s="266"/>
      <c r="AE22" s="266"/>
      <c r="AF22" s="266"/>
      <c r="AG22" s="266"/>
      <c r="AH22" s="266"/>
      <c r="AI22" s="266"/>
      <c r="AJ22" s="266"/>
      <c r="AK22" s="1172" t="s">
        <v>528</v>
      </c>
      <c r="AL22" s="1173"/>
      <c r="AM22" s="1173"/>
      <c r="AN22" s="1174"/>
      <c r="AO22" s="301">
        <v>100.6</v>
      </c>
      <c r="AP22" s="302">
        <v>99.4</v>
      </c>
      <c r="AQ22" s="303">
        <v>1.2</v>
      </c>
      <c r="AR22" s="287"/>
      <c r="AS22" s="299"/>
      <c r="AT22" s="295"/>
    </row>
    <row r="23" spans="1:46" s="300" customFormat="1" ht="13" x14ac:dyDescent="0.2">
      <c r="A23" s="295"/>
      <c r="B23" s="266"/>
      <c r="C23" s="266"/>
      <c r="D23" s="266"/>
      <c r="E23" s="266"/>
      <c r="F23" s="266"/>
      <c r="G23" s="266"/>
      <c r="H23" s="266"/>
      <c r="I23" s="266"/>
      <c r="J23" s="266"/>
      <c r="K23" s="266"/>
      <c r="L23" s="266"/>
      <c r="M23" s="266"/>
      <c r="N23" s="266"/>
      <c r="O23" s="266"/>
      <c r="P23" s="266"/>
      <c r="Q23" s="266"/>
      <c r="R23" s="266"/>
      <c r="S23" s="266"/>
      <c r="T23" s="266"/>
      <c r="U23" s="266"/>
      <c r="V23" s="266"/>
      <c r="W23" s="266"/>
      <c r="X23" s="266"/>
      <c r="Y23" s="266"/>
      <c r="Z23" s="266"/>
      <c r="AA23" s="266"/>
      <c r="AB23" s="266"/>
      <c r="AC23" s="266"/>
      <c r="AD23" s="266"/>
      <c r="AE23" s="266"/>
      <c r="AF23" s="266"/>
      <c r="AG23" s="266"/>
      <c r="AH23" s="266"/>
      <c r="AI23" s="266"/>
      <c r="AJ23" s="266"/>
      <c r="AK23" s="266"/>
      <c r="AL23" s="266"/>
      <c r="AM23" s="266"/>
      <c r="AN23" s="266"/>
      <c r="AO23" s="266"/>
      <c r="AP23" s="287"/>
      <c r="AQ23" s="287"/>
      <c r="AR23" s="287"/>
      <c r="AS23" s="299"/>
      <c r="AT23" s="295"/>
    </row>
    <row r="24" spans="1:46" s="300" customFormat="1" ht="13" x14ac:dyDescent="0.2">
      <c r="A24" s="295"/>
      <c r="B24" s="266"/>
      <c r="C24" s="266"/>
      <c r="D24" s="266"/>
      <c r="E24" s="266"/>
      <c r="F24" s="266"/>
      <c r="G24" s="266"/>
      <c r="H24" s="266"/>
      <c r="I24" s="266"/>
      <c r="J24" s="266"/>
      <c r="K24" s="266"/>
      <c r="L24" s="266"/>
      <c r="M24" s="266"/>
      <c r="N24" s="266"/>
      <c r="O24" s="266"/>
      <c r="P24" s="266"/>
      <c r="Q24" s="266"/>
      <c r="R24" s="266"/>
      <c r="S24" s="266"/>
      <c r="T24" s="266"/>
      <c r="U24" s="266"/>
      <c r="V24" s="266"/>
      <c r="W24" s="266"/>
      <c r="X24" s="266"/>
      <c r="Y24" s="266"/>
      <c r="Z24" s="266"/>
      <c r="AA24" s="266"/>
      <c r="AB24" s="266"/>
      <c r="AC24" s="266"/>
      <c r="AD24" s="266"/>
      <c r="AE24" s="266"/>
      <c r="AF24" s="266"/>
      <c r="AG24" s="266"/>
      <c r="AH24" s="266"/>
      <c r="AI24" s="266"/>
      <c r="AJ24" s="266"/>
      <c r="AK24" s="266"/>
      <c r="AL24" s="266"/>
      <c r="AM24" s="266"/>
      <c r="AN24" s="266"/>
      <c r="AO24" s="266"/>
      <c r="AP24" s="287"/>
      <c r="AQ24" s="287"/>
      <c r="AR24" s="287"/>
      <c r="AS24" s="299"/>
      <c r="AT24" s="295"/>
    </row>
    <row r="25" spans="1:46" s="300" customFormat="1" ht="13" x14ac:dyDescent="0.2">
      <c r="A25" s="304"/>
      <c r="B25" s="305"/>
      <c r="C25" s="305"/>
      <c r="D25" s="305"/>
      <c r="E25" s="305"/>
      <c r="F25" s="305"/>
      <c r="G25" s="305"/>
      <c r="H25" s="305"/>
      <c r="I25" s="305"/>
      <c r="J25" s="305"/>
      <c r="K25" s="305"/>
      <c r="L25" s="305"/>
      <c r="M25" s="305"/>
      <c r="N25" s="305"/>
      <c r="O25" s="305"/>
      <c r="P25" s="305"/>
      <c r="Q25" s="305"/>
      <c r="R25" s="305"/>
      <c r="S25" s="305"/>
      <c r="T25" s="305"/>
      <c r="U25" s="305"/>
      <c r="V25" s="305"/>
      <c r="W25" s="305"/>
      <c r="X25" s="305"/>
      <c r="Y25" s="305"/>
      <c r="Z25" s="305"/>
      <c r="AA25" s="305"/>
      <c r="AB25" s="305"/>
      <c r="AC25" s="305"/>
      <c r="AD25" s="305"/>
      <c r="AE25" s="305"/>
      <c r="AF25" s="305"/>
      <c r="AG25" s="305"/>
      <c r="AH25" s="305"/>
      <c r="AI25" s="305"/>
      <c r="AJ25" s="305"/>
      <c r="AK25" s="305"/>
      <c r="AL25" s="305"/>
      <c r="AM25" s="305"/>
      <c r="AN25" s="305"/>
      <c r="AO25" s="305"/>
      <c r="AP25" s="306"/>
      <c r="AQ25" s="306"/>
      <c r="AR25" s="306"/>
      <c r="AS25" s="307"/>
      <c r="AT25" s="295"/>
    </row>
    <row r="26" spans="1:46" s="300" customFormat="1" ht="13" x14ac:dyDescent="0.2">
      <c r="A26" s="1165" t="s">
        <v>529</v>
      </c>
      <c r="B26" s="1165"/>
      <c r="C26" s="1165"/>
      <c r="D26" s="1165"/>
      <c r="E26" s="1165"/>
      <c r="F26" s="1165"/>
      <c r="G26" s="1165"/>
      <c r="H26" s="1165"/>
      <c r="I26" s="1165"/>
      <c r="J26" s="1165"/>
      <c r="K26" s="1165"/>
      <c r="L26" s="1165"/>
      <c r="M26" s="1165"/>
      <c r="N26" s="1165"/>
      <c r="O26" s="1165"/>
      <c r="P26" s="1165"/>
      <c r="Q26" s="1165"/>
      <c r="R26" s="1165"/>
      <c r="S26" s="1165"/>
      <c r="T26" s="1165"/>
      <c r="U26" s="1165"/>
      <c r="V26" s="1165"/>
      <c r="W26" s="1165"/>
      <c r="X26" s="1165"/>
      <c r="Y26" s="1165"/>
      <c r="Z26" s="1165"/>
      <c r="AA26" s="1165"/>
      <c r="AB26" s="1165"/>
      <c r="AC26" s="1165"/>
      <c r="AD26" s="1165"/>
      <c r="AE26" s="1165"/>
      <c r="AF26" s="1165"/>
      <c r="AG26" s="1165"/>
      <c r="AH26" s="1165"/>
      <c r="AI26" s="1165"/>
      <c r="AJ26" s="1165"/>
      <c r="AK26" s="1165"/>
      <c r="AL26" s="1165"/>
      <c r="AM26" s="1165"/>
      <c r="AN26" s="1165"/>
      <c r="AO26" s="1165"/>
      <c r="AP26" s="1165"/>
      <c r="AQ26" s="1165"/>
      <c r="AR26" s="1165"/>
      <c r="AS26" s="1165"/>
      <c r="AT26" s="266"/>
    </row>
    <row r="27" spans="1:46" ht="13" x14ac:dyDescent="0.2">
      <c r="A27" s="308"/>
      <c r="AO27" s="261"/>
      <c r="AP27" s="261"/>
      <c r="AQ27" s="261"/>
      <c r="AR27" s="261"/>
      <c r="AS27" s="261"/>
      <c r="AT27" s="261"/>
    </row>
    <row r="28" spans="1:46" ht="16.5" x14ac:dyDescent="0.2">
      <c r="A28" s="262" t="s">
        <v>530</v>
      </c>
      <c r="B28" s="263"/>
      <c r="C28" s="263"/>
      <c r="D28" s="263"/>
      <c r="E28" s="263"/>
      <c r="F28" s="263"/>
      <c r="G28" s="263"/>
      <c r="H28" s="263"/>
      <c r="I28" s="263"/>
      <c r="J28" s="263"/>
      <c r="K28" s="263"/>
      <c r="L28" s="263"/>
      <c r="M28" s="263"/>
      <c r="N28" s="263"/>
      <c r="O28" s="263"/>
      <c r="P28" s="263"/>
      <c r="Q28" s="263"/>
      <c r="R28" s="263"/>
      <c r="S28" s="263"/>
      <c r="T28" s="263"/>
      <c r="U28" s="263"/>
      <c r="V28" s="263"/>
      <c r="W28" s="263"/>
      <c r="X28" s="263"/>
      <c r="Y28" s="263"/>
      <c r="Z28" s="263"/>
      <c r="AA28" s="263"/>
      <c r="AB28" s="263"/>
      <c r="AC28" s="263"/>
      <c r="AD28" s="263"/>
      <c r="AE28" s="263"/>
      <c r="AF28" s="263"/>
      <c r="AG28" s="263"/>
      <c r="AH28" s="263"/>
      <c r="AI28" s="263"/>
      <c r="AJ28" s="263"/>
      <c r="AK28" s="263"/>
      <c r="AL28" s="263"/>
      <c r="AM28" s="263"/>
      <c r="AN28" s="263"/>
      <c r="AO28" s="263"/>
      <c r="AP28" s="263"/>
      <c r="AQ28" s="263"/>
      <c r="AR28" s="263"/>
      <c r="AS28" s="309"/>
    </row>
    <row r="29" spans="1:46" ht="13" x14ac:dyDescent="0.2">
      <c r="A29" s="265"/>
      <c r="B29" s="261"/>
      <c r="C29" s="261"/>
      <c r="D29" s="261"/>
      <c r="E29" s="261"/>
      <c r="F29" s="261"/>
      <c r="G29" s="261"/>
      <c r="H29" s="261"/>
      <c r="I29" s="261"/>
      <c r="J29" s="261"/>
      <c r="K29" s="261"/>
      <c r="L29" s="261"/>
      <c r="M29" s="261"/>
      <c r="N29" s="261"/>
      <c r="O29" s="261"/>
      <c r="P29" s="261"/>
      <c r="Q29" s="261"/>
      <c r="R29" s="261"/>
      <c r="S29" s="261"/>
      <c r="T29" s="261"/>
      <c r="U29" s="261"/>
      <c r="V29" s="261"/>
      <c r="W29" s="261"/>
      <c r="X29" s="261"/>
      <c r="Y29" s="261"/>
      <c r="Z29" s="261"/>
      <c r="AA29" s="261"/>
      <c r="AB29" s="261"/>
      <c r="AC29" s="261"/>
      <c r="AD29" s="261"/>
      <c r="AE29" s="261"/>
      <c r="AF29" s="261"/>
      <c r="AG29" s="261"/>
      <c r="AH29" s="261"/>
      <c r="AI29" s="261"/>
      <c r="AJ29" s="261"/>
      <c r="AK29" s="266" t="s">
        <v>531</v>
      </c>
      <c r="AL29" s="266"/>
      <c r="AM29" s="266"/>
      <c r="AN29" s="266"/>
      <c r="AO29" s="261"/>
      <c r="AP29" s="261"/>
      <c r="AQ29" s="261"/>
      <c r="AR29" s="261"/>
      <c r="AS29" s="310"/>
    </row>
    <row r="30" spans="1:46" ht="13.5" customHeight="1" x14ac:dyDescent="0.2">
      <c r="A30" s="265"/>
      <c r="B30" s="261"/>
      <c r="C30" s="261"/>
      <c r="D30" s="261"/>
      <c r="E30" s="261"/>
      <c r="F30" s="261"/>
      <c r="G30" s="261"/>
      <c r="H30" s="261"/>
      <c r="I30" s="261"/>
      <c r="J30" s="261"/>
      <c r="K30" s="261"/>
      <c r="L30" s="261"/>
      <c r="M30" s="261"/>
      <c r="N30" s="261"/>
      <c r="O30" s="261"/>
      <c r="P30" s="261"/>
      <c r="Q30" s="261"/>
      <c r="R30" s="261"/>
      <c r="S30" s="261"/>
      <c r="T30" s="261"/>
      <c r="U30" s="261"/>
      <c r="V30" s="261"/>
      <c r="W30" s="261"/>
      <c r="X30" s="261"/>
      <c r="Y30" s="261"/>
      <c r="Z30" s="261"/>
      <c r="AA30" s="261"/>
      <c r="AB30" s="261"/>
      <c r="AC30" s="261"/>
      <c r="AD30" s="261"/>
      <c r="AE30" s="261"/>
      <c r="AF30" s="261"/>
      <c r="AG30" s="261"/>
      <c r="AH30" s="261"/>
      <c r="AI30" s="261"/>
      <c r="AJ30" s="261"/>
      <c r="AK30" s="268"/>
      <c r="AL30" s="269"/>
      <c r="AM30" s="269"/>
      <c r="AN30" s="270"/>
      <c r="AO30" s="1154" t="s">
        <v>510</v>
      </c>
      <c r="AP30" s="271"/>
      <c r="AQ30" s="272" t="s">
        <v>511</v>
      </c>
      <c r="AR30" s="273"/>
    </row>
    <row r="31" spans="1:46" ht="13" x14ac:dyDescent="0.2">
      <c r="A31" s="265"/>
      <c r="B31" s="261"/>
      <c r="C31" s="261"/>
      <c r="D31" s="261"/>
      <c r="E31" s="261"/>
      <c r="F31" s="261"/>
      <c r="G31" s="261"/>
      <c r="H31" s="261"/>
      <c r="I31" s="261"/>
      <c r="J31" s="261"/>
      <c r="K31" s="261"/>
      <c r="L31" s="261"/>
      <c r="M31" s="261"/>
      <c r="N31" s="261"/>
      <c r="O31" s="261"/>
      <c r="P31" s="261"/>
      <c r="Q31" s="261"/>
      <c r="R31" s="261"/>
      <c r="S31" s="261"/>
      <c r="T31" s="261"/>
      <c r="U31" s="261"/>
      <c r="V31" s="261"/>
      <c r="W31" s="261"/>
      <c r="X31" s="261"/>
      <c r="Y31" s="261"/>
      <c r="Z31" s="261"/>
      <c r="AA31" s="261"/>
      <c r="AB31" s="261"/>
      <c r="AC31" s="261"/>
      <c r="AD31" s="261"/>
      <c r="AE31" s="261"/>
      <c r="AF31" s="261"/>
      <c r="AG31" s="261"/>
      <c r="AH31" s="261"/>
      <c r="AI31" s="261"/>
      <c r="AJ31" s="261"/>
      <c r="AK31" s="274"/>
      <c r="AL31" s="275"/>
      <c r="AM31" s="275"/>
      <c r="AN31" s="276"/>
      <c r="AO31" s="1155"/>
      <c r="AP31" s="277" t="s">
        <v>512</v>
      </c>
      <c r="AQ31" s="278" t="s">
        <v>513</v>
      </c>
      <c r="AR31" s="279" t="s">
        <v>514</v>
      </c>
    </row>
    <row r="32" spans="1:46" ht="27" customHeight="1" x14ac:dyDescent="0.2">
      <c r="A32" s="265"/>
      <c r="B32" s="261"/>
      <c r="C32" s="261"/>
      <c r="D32" s="261"/>
      <c r="E32" s="261"/>
      <c r="F32" s="261"/>
      <c r="G32" s="261"/>
      <c r="H32" s="261"/>
      <c r="I32" s="261"/>
      <c r="J32" s="261"/>
      <c r="K32" s="261"/>
      <c r="L32" s="261"/>
      <c r="M32" s="261"/>
      <c r="N32" s="261"/>
      <c r="O32" s="261"/>
      <c r="P32" s="261"/>
      <c r="Q32" s="261"/>
      <c r="R32" s="261"/>
      <c r="S32" s="261"/>
      <c r="T32" s="261"/>
      <c r="U32" s="261"/>
      <c r="V32" s="261"/>
      <c r="W32" s="261"/>
      <c r="X32" s="261"/>
      <c r="Y32" s="261"/>
      <c r="Z32" s="261"/>
      <c r="AA32" s="261"/>
      <c r="AB32" s="261"/>
      <c r="AC32" s="261"/>
      <c r="AD32" s="261"/>
      <c r="AE32" s="261"/>
      <c r="AF32" s="261"/>
      <c r="AG32" s="261"/>
      <c r="AH32" s="261"/>
      <c r="AI32" s="261"/>
      <c r="AJ32" s="261"/>
      <c r="AK32" s="1156" t="s">
        <v>532</v>
      </c>
      <c r="AL32" s="1157"/>
      <c r="AM32" s="1157"/>
      <c r="AN32" s="1158"/>
      <c r="AO32" s="311">
        <v>17103210</v>
      </c>
      <c r="AP32" s="311">
        <v>44058</v>
      </c>
      <c r="AQ32" s="312">
        <v>37452</v>
      </c>
      <c r="AR32" s="313">
        <v>17.600000000000001</v>
      </c>
    </row>
    <row r="33" spans="1:46" ht="13.5" customHeight="1" x14ac:dyDescent="0.2">
      <c r="A33" s="265"/>
      <c r="B33" s="261"/>
      <c r="C33" s="261"/>
      <c r="D33" s="261"/>
      <c r="E33" s="261"/>
      <c r="F33" s="261"/>
      <c r="G33" s="261"/>
      <c r="H33" s="261"/>
      <c r="I33" s="261"/>
      <c r="J33" s="261"/>
      <c r="K33" s="261"/>
      <c r="L33" s="261"/>
      <c r="M33" s="261"/>
      <c r="N33" s="261"/>
      <c r="O33" s="261"/>
      <c r="P33" s="261"/>
      <c r="Q33" s="261"/>
      <c r="R33" s="261"/>
      <c r="S33" s="261"/>
      <c r="T33" s="261"/>
      <c r="U33" s="261"/>
      <c r="V33" s="261"/>
      <c r="W33" s="261"/>
      <c r="X33" s="261"/>
      <c r="Y33" s="261"/>
      <c r="Z33" s="261"/>
      <c r="AA33" s="261"/>
      <c r="AB33" s="261"/>
      <c r="AC33" s="261"/>
      <c r="AD33" s="261"/>
      <c r="AE33" s="261"/>
      <c r="AF33" s="261"/>
      <c r="AG33" s="261"/>
      <c r="AH33" s="261"/>
      <c r="AI33" s="261"/>
      <c r="AJ33" s="261"/>
      <c r="AK33" s="1156" t="s">
        <v>533</v>
      </c>
      <c r="AL33" s="1157"/>
      <c r="AM33" s="1157"/>
      <c r="AN33" s="1158"/>
      <c r="AO33" s="311" t="s">
        <v>519</v>
      </c>
      <c r="AP33" s="311" t="s">
        <v>519</v>
      </c>
      <c r="AQ33" s="312" t="s">
        <v>519</v>
      </c>
      <c r="AR33" s="313" t="s">
        <v>519</v>
      </c>
    </row>
    <row r="34" spans="1:46" ht="27" customHeight="1" x14ac:dyDescent="0.2">
      <c r="A34" s="265"/>
      <c r="B34" s="261"/>
      <c r="C34" s="261"/>
      <c r="D34" s="261"/>
      <c r="E34" s="261"/>
      <c r="F34" s="261"/>
      <c r="G34" s="261"/>
      <c r="H34" s="261"/>
      <c r="I34" s="261"/>
      <c r="J34" s="261"/>
      <c r="K34" s="261"/>
      <c r="L34" s="261"/>
      <c r="M34" s="261"/>
      <c r="N34" s="261"/>
      <c r="O34" s="261"/>
      <c r="P34" s="261"/>
      <c r="Q34" s="261"/>
      <c r="R34" s="261"/>
      <c r="S34" s="261"/>
      <c r="T34" s="261"/>
      <c r="U34" s="261"/>
      <c r="V34" s="261"/>
      <c r="W34" s="261"/>
      <c r="X34" s="261"/>
      <c r="Y34" s="261"/>
      <c r="Z34" s="261"/>
      <c r="AA34" s="261"/>
      <c r="AB34" s="261"/>
      <c r="AC34" s="261"/>
      <c r="AD34" s="261"/>
      <c r="AE34" s="261"/>
      <c r="AF34" s="261"/>
      <c r="AG34" s="261"/>
      <c r="AH34" s="261"/>
      <c r="AI34" s="261"/>
      <c r="AJ34" s="261"/>
      <c r="AK34" s="1156" t="s">
        <v>534</v>
      </c>
      <c r="AL34" s="1157"/>
      <c r="AM34" s="1157"/>
      <c r="AN34" s="1158"/>
      <c r="AO34" s="311" t="s">
        <v>519</v>
      </c>
      <c r="AP34" s="311" t="s">
        <v>519</v>
      </c>
      <c r="AQ34" s="312">
        <v>45</v>
      </c>
      <c r="AR34" s="313" t="s">
        <v>519</v>
      </c>
    </row>
    <row r="35" spans="1:46" ht="27" customHeight="1" x14ac:dyDescent="0.2">
      <c r="A35" s="265"/>
      <c r="B35" s="261"/>
      <c r="C35" s="261"/>
      <c r="D35" s="261"/>
      <c r="E35" s="261"/>
      <c r="F35" s="261"/>
      <c r="G35" s="261"/>
      <c r="H35" s="261"/>
      <c r="I35" s="261"/>
      <c r="J35" s="261"/>
      <c r="K35" s="261"/>
      <c r="L35" s="261"/>
      <c r="M35" s="261"/>
      <c r="N35" s="261"/>
      <c r="O35" s="261"/>
      <c r="P35" s="261"/>
      <c r="Q35" s="261"/>
      <c r="R35" s="261"/>
      <c r="S35" s="261"/>
      <c r="T35" s="261"/>
      <c r="U35" s="261"/>
      <c r="V35" s="261"/>
      <c r="W35" s="261"/>
      <c r="X35" s="261"/>
      <c r="Y35" s="261"/>
      <c r="Z35" s="261"/>
      <c r="AA35" s="261"/>
      <c r="AB35" s="261"/>
      <c r="AC35" s="261"/>
      <c r="AD35" s="261"/>
      <c r="AE35" s="261"/>
      <c r="AF35" s="261"/>
      <c r="AG35" s="261"/>
      <c r="AH35" s="261"/>
      <c r="AI35" s="261"/>
      <c r="AJ35" s="261"/>
      <c r="AK35" s="1156" t="s">
        <v>535</v>
      </c>
      <c r="AL35" s="1157"/>
      <c r="AM35" s="1157"/>
      <c r="AN35" s="1158"/>
      <c r="AO35" s="311">
        <v>2677132</v>
      </c>
      <c r="AP35" s="311">
        <v>6896</v>
      </c>
      <c r="AQ35" s="312">
        <v>8356</v>
      </c>
      <c r="AR35" s="313">
        <v>-17.5</v>
      </c>
    </row>
    <row r="36" spans="1:46" ht="27" customHeight="1" x14ac:dyDescent="0.2">
      <c r="A36" s="265"/>
      <c r="B36" s="261"/>
      <c r="C36" s="261"/>
      <c r="D36" s="261"/>
      <c r="E36" s="261"/>
      <c r="F36" s="261"/>
      <c r="G36" s="261"/>
      <c r="H36" s="261"/>
      <c r="I36" s="261"/>
      <c r="J36" s="261"/>
      <c r="K36" s="261"/>
      <c r="L36" s="261"/>
      <c r="M36" s="261"/>
      <c r="N36" s="261"/>
      <c r="O36" s="261"/>
      <c r="P36" s="261"/>
      <c r="Q36" s="261"/>
      <c r="R36" s="261"/>
      <c r="S36" s="261"/>
      <c r="T36" s="261"/>
      <c r="U36" s="261"/>
      <c r="V36" s="261"/>
      <c r="W36" s="261"/>
      <c r="X36" s="261"/>
      <c r="Y36" s="261"/>
      <c r="Z36" s="261"/>
      <c r="AA36" s="261"/>
      <c r="AB36" s="261"/>
      <c r="AC36" s="261"/>
      <c r="AD36" s="261"/>
      <c r="AE36" s="261"/>
      <c r="AF36" s="261"/>
      <c r="AG36" s="261"/>
      <c r="AH36" s="261"/>
      <c r="AI36" s="261"/>
      <c r="AJ36" s="261"/>
      <c r="AK36" s="1156" t="s">
        <v>536</v>
      </c>
      <c r="AL36" s="1157"/>
      <c r="AM36" s="1157"/>
      <c r="AN36" s="1158"/>
      <c r="AO36" s="311" t="s">
        <v>519</v>
      </c>
      <c r="AP36" s="311" t="s">
        <v>519</v>
      </c>
      <c r="AQ36" s="312">
        <v>443</v>
      </c>
      <c r="AR36" s="313" t="s">
        <v>519</v>
      </c>
    </row>
    <row r="37" spans="1:46" ht="13.5" customHeight="1" x14ac:dyDescent="0.2">
      <c r="A37" s="265"/>
      <c r="B37" s="261"/>
      <c r="C37" s="261"/>
      <c r="D37" s="261"/>
      <c r="E37" s="261"/>
      <c r="F37" s="261"/>
      <c r="G37" s="261"/>
      <c r="H37" s="261"/>
      <c r="I37" s="261"/>
      <c r="J37" s="261"/>
      <c r="K37" s="261"/>
      <c r="L37" s="261"/>
      <c r="M37" s="261"/>
      <c r="N37" s="261"/>
      <c r="O37" s="261"/>
      <c r="P37" s="261"/>
      <c r="Q37" s="261"/>
      <c r="R37" s="261"/>
      <c r="S37" s="261"/>
      <c r="T37" s="261"/>
      <c r="U37" s="261"/>
      <c r="V37" s="261"/>
      <c r="W37" s="261"/>
      <c r="X37" s="261"/>
      <c r="Y37" s="261"/>
      <c r="Z37" s="261"/>
      <c r="AA37" s="261"/>
      <c r="AB37" s="261"/>
      <c r="AC37" s="261"/>
      <c r="AD37" s="261"/>
      <c r="AE37" s="261"/>
      <c r="AF37" s="261"/>
      <c r="AG37" s="261"/>
      <c r="AH37" s="261"/>
      <c r="AI37" s="261"/>
      <c r="AJ37" s="261"/>
      <c r="AK37" s="1156" t="s">
        <v>537</v>
      </c>
      <c r="AL37" s="1157"/>
      <c r="AM37" s="1157"/>
      <c r="AN37" s="1158"/>
      <c r="AO37" s="311">
        <v>62396</v>
      </c>
      <c r="AP37" s="311">
        <v>161</v>
      </c>
      <c r="AQ37" s="312">
        <v>649</v>
      </c>
      <c r="AR37" s="313">
        <v>-75.2</v>
      </c>
    </row>
    <row r="38" spans="1:46" ht="27" customHeight="1" x14ac:dyDescent="0.2">
      <c r="A38" s="265"/>
      <c r="B38" s="261"/>
      <c r="C38" s="261"/>
      <c r="D38" s="261"/>
      <c r="E38" s="261"/>
      <c r="F38" s="261"/>
      <c r="G38" s="261"/>
      <c r="H38" s="261"/>
      <c r="I38" s="261"/>
      <c r="J38" s="261"/>
      <c r="K38" s="261"/>
      <c r="L38" s="261"/>
      <c r="M38" s="261"/>
      <c r="N38" s="261"/>
      <c r="O38" s="261"/>
      <c r="P38" s="261"/>
      <c r="Q38" s="261"/>
      <c r="R38" s="261"/>
      <c r="S38" s="261"/>
      <c r="T38" s="261"/>
      <c r="U38" s="261"/>
      <c r="V38" s="261"/>
      <c r="W38" s="261"/>
      <c r="X38" s="261"/>
      <c r="Y38" s="261"/>
      <c r="Z38" s="261"/>
      <c r="AA38" s="261"/>
      <c r="AB38" s="261"/>
      <c r="AC38" s="261"/>
      <c r="AD38" s="261"/>
      <c r="AE38" s="261"/>
      <c r="AF38" s="261"/>
      <c r="AG38" s="261"/>
      <c r="AH38" s="261"/>
      <c r="AI38" s="261"/>
      <c r="AJ38" s="261"/>
      <c r="AK38" s="1159" t="s">
        <v>538</v>
      </c>
      <c r="AL38" s="1160"/>
      <c r="AM38" s="1160"/>
      <c r="AN38" s="1161"/>
      <c r="AO38" s="314" t="s">
        <v>519</v>
      </c>
      <c r="AP38" s="314" t="s">
        <v>519</v>
      </c>
      <c r="AQ38" s="315">
        <v>1</v>
      </c>
      <c r="AR38" s="303" t="s">
        <v>519</v>
      </c>
      <c r="AS38" s="310"/>
    </row>
    <row r="39" spans="1:46" ht="13" x14ac:dyDescent="0.2">
      <c r="A39" s="265"/>
      <c r="B39" s="261"/>
      <c r="C39" s="261"/>
      <c r="D39" s="261"/>
      <c r="E39" s="261"/>
      <c r="F39" s="261"/>
      <c r="G39" s="261"/>
      <c r="H39" s="261"/>
      <c r="I39" s="261"/>
      <c r="J39" s="261"/>
      <c r="K39" s="261"/>
      <c r="L39" s="261"/>
      <c r="M39" s="261"/>
      <c r="N39" s="261"/>
      <c r="O39" s="261"/>
      <c r="P39" s="261"/>
      <c r="Q39" s="261"/>
      <c r="R39" s="261"/>
      <c r="S39" s="261"/>
      <c r="T39" s="261"/>
      <c r="U39" s="261"/>
      <c r="V39" s="261"/>
      <c r="W39" s="261"/>
      <c r="X39" s="261"/>
      <c r="Y39" s="261"/>
      <c r="Z39" s="261"/>
      <c r="AA39" s="261"/>
      <c r="AB39" s="261"/>
      <c r="AC39" s="261"/>
      <c r="AD39" s="261"/>
      <c r="AE39" s="261"/>
      <c r="AF39" s="261"/>
      <c r="AG39" s="261"/>
      <c r="AH39" s="261"/>
      <c r="AI39" s="261"/>
      <c r="AJ39" s="261"/>
      <c r="AK39" s="1159" t="s">
        <v>539</v>
      </c>
      <c r="AL39" s="1160"/>
      <c r="AM39" s="1160"/>
      <c r="AN39" s="1161"/>
      <c r="AO39" s="311">
        <v>-4559095</v>
      </c>
      <c r="AP39" s="311">
        <v>-11744</v>
      </c>
      <c r="AQ39" s="312">
        <v>-7867</v>
      </c>
      <c r="AR39" s="313">
        <v>49.3</v>
      </c>
      <c r="AS39" s="310"/>
    </row>
    <row r="40" spans="1:46" ht="27" customHeight="1" x14ac:dyDescent="0.2">
      <c r="A40" s="265"/>
      <c r="B40" s="261"/>
      <c r="C40" s="261"/>
      <c r="D40" s="261"/>
      <c r="E40" s="261"/>
      <c r="F40" s="261"/>
      <c r="G40" s="261"/>
      <c r="H40" s="261"/>
      <c r="I40" s="261"/>
      <c r="J40" s="261"/>
      <c r="K40" s="261"/>
      <c r="L40" s="261"/>
      <c r="M40" s="261"/>
      <c r="N40" s="261"/>
      <c r="O40" s="261"/>
      <c r="P40" s="261"/>
      <c r="Q40" s="261"/>
      <c r="R40" s="261"/>
      <c r="S40" s="261"/>
      <c r="T40" s="261"/>
      <c r="U40" s="261"/>
      <c r="V40" s="261"/>
      <c r="W40" s="261"/>
      <c r="X40" s="261"/>
      <c r="Y40" s="261"/>
      <c r="Z40" s="261"/>
      <c r="AA40" s="261"/>
      <c r="AB40" s="261"/>
      <c r="AC40" s="261"/>
      <c r="AD40" s="261"/>
      <c r="AE40" s="261"/>
      <c r="AF40" s="261"/>
      <c r="AG40" s="261"/>
      <c r="AH40" s="261"/>
      <c r="AI40" s="261"/>
      <c r="AJ40" s="261"/>
      <c r="AK40" s="1156" t="s">
        <v>540</v>
      </c>
      <c r="AL40" s="1157"/>
      <c r="AM40" s="1157"/>
      <c r="AN40" s="1158"/>
      <c r="AO40" s="311">
        <v>-11208725</v>
      </c>
      <c r="AP40" s="311">
        <v>-28874</v>
      </c>
      <c r="AQ40" s="312">
        <v>-28343</v>
      </c>
      <c r="AR40" s="313">
        <v>1.9</v>
      </c>
      <c r="AS40" s="310"/>
    </row>
    <row r="41" spans="1:46" ht="13" x14ac:dyDescent="0.2">
      <c r="A41" s="265"/>
      <c r="B41" s="261"/>
      <c r="C41" s="261"/>
      <c r="D41" s="261"/>
      <c r="E41" s="261"/>
      <c r="F41" s="261"/>
      <c r="G41" s="261"/>
      <c r="H41" s="261"/>
      <c r="I41" s="261"/>
      <c r="J41" s="261"/>
      <c r="K41" s="261"/>
      <c r="L41" s="261"/>
      <c r="M41" s="261"/>
      <c r="N41" s="261"/>
      <c r="O41" s="261"/>
      <c r="P41" s="261"/>
      <c r="Q41" s="261"/>
      <c r="R41" s="261"/>
      <c r="S41" s="261"/>
      <c r="T41" s="261"/>
      <c r="U41" s="261"/>
      <c r="V41" s="261"/>
      <c r="W41" s="261"/>
      <c r="X41" s="261"/>
      <c r="Y41" s="261"/>
      <c r="Z41" s="261"/>
      <c r="AA41" s="261"/>
      <c r="AB41" s="261"/>
      <c r="AC41" s="261"/>
      <c r="AD41" s="261"/>
      <c r="AE41" s="261"/>
      <c r="AF41" s="261"/>
      <c r="AG41" s="261"/>
      <c r="AH41" s="261"/>
      <c r="AI41" s="261"/>
      <c r="AJ41" s="261"/>
      <c r="AK41" s="1162" t="s">
        <v>303</v>
      </c>
      <c r="AL41" s="1163"/>
      <c r="AM41" s="1163"/>
      <c r="AN41" s="1164"/>
      <c r="AO41" s="311">
        <v>4074918</v>
      </c>
      <c r="AP41" s="311">
        <v>10497</v>
      </c>
      <c r="AQ41" s="312">
        <v>10736</v>
      </c>
      <c r="AR41" s="313">
        <v>-2.2000000000000002</v>
      </c>
      <c r="AS41" s="310"/>
    </row>
    <row r="42" spans="1:46" ht="13" x14ac:dyDescent="0.2">
      <c r="A42" s="265"/>
      <c r="B42" s="261"/>
      <c r="C42" s="261"/>
      <c r="D42" s="261"/>
      <c r="E42" s="261"/>
      <c r="F42" s="261"/>
      <c r="G42" s="261"/>
      <c r="H42" s="261"/>
      <c r="I42" s="261"/>
      <c r="J42" s="261"/>
      <c r="K42" s="261"/>
      <c r="L42" s="261"/>
      <c r="M42" s="261"/>
      <c r="N42" s="261"/>
      <c r="O42" s="261"/>
      <c r="P42" s="261"/>
      <c r="Q42" s="261"/>
      <c r="R42" s="261"/>
      <c r="S42" s="261"/>
      <c r="T42" s="261"/>
      <c r="U42" s="261"/>
      <c r="V42" s="261"/>
      <c r="W42" s="261"/>
      <c r="X42" s="261"/>
      <c r="Y42" s="261"/>
      <c r="Z42" s="261"/>
      <c r="AA42" s="261"/>
      <c r="AB42" s="261"/>
      <c r="AC42" s="261"/>
      <c r="AD42" s="261"/>
      <c r="AE42" s="261"/>
      <c r="AF42" s="261"/>
      <c r="AG42" s="261"/>
      <c r="AH42" s="261"/>
      <c r="AI42" s="261"/>
      <c r="AJ42" s="261"/>
      <c r="AK42" s="316" t="s">
        <v>541</v>
      </c>
      <c r="AL42" s="261"/>
      <c r="AM42" s="261"/>
      <c r="AN42" s="261"/>
      <c r="AO42" s="261"/>
      <c r="AP42" s="261"/>
      <c r="AQ42" s="287"/>
      <c r="AR42" s="287"/>
      <c r="AS42" s="310"/>
    </row>
    <row r="43" spans="1:46" ht="13" x14ac:dyDescent="0.2">
      <c r="A43" s="265"/>
      <c r="B43" s="261"/>
      <c r="C43" s="261"/>
      <c r="D43" s="261"/>
      <c r="E43" s="261"/>
      <c r="F43" s="261"/>
      <c r="G43" s="261"/>
      <c r="H43" s="261"/>
      <c r="I43" s="261"/>
      <c r="J43" s="261"/>
      <c r="K43" s="261"/>
      <c r="L43" s="261"/>
      <c r="M43" s="261"/>
      <c r="N43" s="261"/>
      <c r="O43" s="261"/>
      <c r="P43" s="261"/>
      <c r="Q43" s="261"/>
      <c r="R43" s="261"/>
      <c r="S43" s="261"/>
      <c r="T43" s="261"/>
      <c r="U43" s="261"/>
      <c r="V43" s="261"/>
      <c r="W43" s="261"/>
      <c r="X43" s="261"/>
      <c r="Y43" s="261"/>
      <c r="Z43" s="261"/>
      <c r="AA43" s="261"/>
      <c r="AB43" s="261"/>
      <c r="AC43" s="261"/>
      <c r="AD43" s="261"/>
      <c r="AE43" s="261"/>
      <c r="AF43" s="261"/>
      <c r="AG43" s="261"/>
      <c r="AH43" s="261"/>
      <c r="AI43" s="261"/>
      <c r="AJ43" s="261"/>
      <c r="AK43" s="261"/>
      <c r="AL43" s="261"/>
      <c r="AM43" s="261"/>
      <c r="AN43" s="261"/>
      <c r="AO43" s="261"/>
      <c r="AP43" s="317"/>
      <c r="AQ43" s="287"/>
      <c r="AR43" s="261"/>
      <c r="AS43" s="310"/>
    </row>
    <row r="44" spans="1:46" ht="13" x14ac:dyDescent="0.2">
      <c r="A44" s="265"/>
      <c r="B44" s="261"/>
      <c r="C44" s="261"/>
      <c r="D44" s="261"/>
      <c r="E44" s="261"/>
      <c r="F44" s="261"/>
      <c r="G44" s="261"/>
      <c r="H44" s="261"/>
      <c r="I44" s="261"/>
      <c r="J44" s="261"/>
      <c r="K44" s="261"/>
      <c r="L44" s="261"/>
      <c r="M44" s="261"/>
      <c r="N44" s="261"/>
      <c r="O44" s="261"/>
      <c r="P44" s="261"/>
      <c r="Q44" s="261"/>
      <c r="R44" s="261"/>
      <c r="S44" s="261"/>
      <c r="T44" s="261"/>
      <c r="U44" s="261"/>
      <c r="V44" s="261"/>
      <c r="W44" s="261"/>
      <c r="X44" s="261"/>
      <c r="Y44" s="261"/>
      <c r="Z44" s="261"/>
      <c r="AA44" s="261"/>
      <c r="AB44" s="261"/>
      <c r="AC44" s="261"/>
      <c r="AD44" s="261"/>
      <c r="AE44" s="261"/>
      <c r="AF44" s="261"/>
      <c r="AG44" s="261"/>
      <c r="AH44" s="261"/>
      <c r="AI44" s="261"/>
      <c r="AJ44" s="261"/>
      <c r="AK44" s="261"/>
      <c r="AL44" s="261"/>
      <c r="AM44" s="261"/>
      <c r="AN44" s="261"/>
      <c r="AO44" s="261"/>
      <c r="AP44" s="261"/>
      <c r="AQ44" s="287"/>
      <c r="AR44" s="261"/>
    </row>
    <row r="45" spans="1:46" ht="13" x14ac:dyDescent="0.2">
      <c r="A45" s="263"/>
      <c r="B45" s="263"/>
      <c r="C45" s="263"/>
      <c r="D45" s="263"/>
      <c r="E45" s="263"/>
      <c r="F45" s="263"/>
      <c r="G45" s="263"/>
      <c r="H45" s="263"/>
      <c r="I45" s="263"/>
      <c r="J45" s="263"/>
      <c r="K45" s="263"/>
      <c r="L45" s="263"/>
      <c r="M45" s="263"/>
      <c r="N45" s="263"/>
      <c r="O45" s="263"/>
      <c r="P45" s="263"/>
      <c r="Q45" s="263"/>
      <c r="R45" s="263"/>
      <c r="S45" s="263"/>
      <c r="T45" s="263"/>
      <c r="U45" s="263"/>
      <c r="V45" s="263"/>
      <c r="W45" s="263"/>
      <c r="X45" s="263"/>
      <c r="Y45" s="263"/>
      <c r="Z45" s="263"/>
      <c r="AA45" s="263"/>
      <c r="AB45" s="263"/>
      <c r="AC45" s="263"/>
      <c r="AD45" s="263"/>
      <c r="AE45" s="263"/>
      <c r="AF45" s="263"/>
      <c r="AG45" s="263"/>
      <c r="AH45" s="263"/>
      <c r="AI45" s="263"/>
      <c r="AJ45" s="263"/>
      <c r="AK45" s="263"/>
      <c r="AL45" s="263"/>
      <c r="AM45" s="263"/>
      <c r="AN45" s="263"/>
      <c r="AO45" s="263"/>
      <c r="AP45" s="263"/>
      <c r="AQ45" s="318"/>
      <c r="AR45" s="263"/>
      <c r="AS45" s="263"/>
      <c r="AT45" s="261"/>
    </row>
    <row r="46" spans="1:46" ht="13" x14ac:dyDescent="0.2">
      <c r="A46" s="319"/>
      <c r="B46" s="319"/>
      <c r="C46" s="319"/>
      <c r="D46" s="319"/>
      <c r="E46" s="319"/>
      <c r="F46" s="319"/>
      <c r="G46" s="319"/>
      <c r="H46" s="319"/>
      <c r="I46" s="319"/>
      <c r="J46" s="319"/>
      <c r="K46" s="319"/>
      <c r="L46" s="319"/>
      <c r="M46" s="319"/>
      <c r="N46" s="319"/>
      <c r="O46" s="319"/>
      <c r="P46" s="319"/>
      <c r="Q46" s="319"/>
      <c r="R46" s="319"/>
      <c r="S46" s="319"/>
      <c r="T46" s="319"/>
      <c r="U46" s="319"/>
      <c r="V46" s="319"/>
      <c r="W46" s="319"/>
      <c r="X46" s="319"/>
      <c r="Y46" s="319"/>
      <c r="Z46" s="319"/>
      <c r="AA46" s="319"/>
      <c r="AB46" s="319"/>
      <c r="AC46" s="319"/>
      <c r="AD46" s="319"/>
      <c r="AE46" s="319"/>
      <c r="AF46" s="319"/>
      <c r="AG46" s="319"/>
      <c r="AH46" s="319"/>
      <c r="AI46" s="319"/>
      <c r="AJ46" s="319"/>
      <c r="AK46" s="319"/>
      <c r="AL46" s="319"/>
      <c r="AM46" s="319"/>
      <c r="AN46" s="319"/>
      <c r="AO46" s="319"/>
      <c r="AP46" s="319"/>
      <c r="AQ46" s="319"/>
      <c r="AR46" s="319"/>
      <c r="AS46" s="319"/>
      <c r="AT46" s="261"/>
    </row>
    <row r="47" spans="1:46" ht="17.25" customHeight="1" x14ac:dyDescent="0.2">
      <c r="A47" s="320" t="s">
        <v>542</v>
      </c>
      <c r="B47" s="261"/>
      <c r="C47" s="261"/>
      <c r="D47" s="261"/>
      <c r="E47" s="261"/>
      <c r="F47" s="261"/>
      <c r="G47" s="261"/>
      <c r="H47" s="261"/>
      <c r="I47" s="261"/>
      <c r="J47" s="261"/>
      <c r="K47" s="261"/>
      <c r="L47" s="261"/>
      <c r="M47" s="261"/>
      <c r="N47" s="261"/>
      <c r="O47" s="261"/>
      <c r="P47" s="261"/>
      <c r="Q47" s="261"/>
      <c r="R47" s="261"/>
      <c r="S47" s="261"/>
      <c r="T47" s="261"/>
      <c r="U47" s="261"/>
      <c r="V47" s="261"/>
      <c r="W47" s="261"/>
      <c r="X47" s="261"/>
      <c r="Y47" s="261"/>
      <c r="Z47" s="261"/>
      <c r="AA47" s="261"/>
      <c r="AB47" s="261"/>
      <c r="AC47" s="261"/>
      <c r="AD47" s="261"/>
      <c r="AE47" s="261"/>
      <c r="AF47" s="261"/>
      <c r="AG47" s="261"/>
      <c r="AH47" s="261"/>
      <c r="AI47" s="261"/>
      <c r="AJ47" s="261"/>
      <c r="AK47" s="261"/>
      <c r="AL47" s="261"/>
      <c r="AM47" s="261"/>
      <c r="AN47" s="261"/>
      <c r="AO47" s="261"/>
      <c r="AP47" s="261"/>
      <c r="AQ47" s="261"/>
      <c r="AR47" s="261"/>
    </row>
    <row r="48" spans="1:46" ht="13" x14ac:dyDescent="0.2">
      <c r="A48" s="265"/>
      <c r="B48" s="261"/>
      <c r="C48" s="261"/>
      <c r="D48" s="261"/>
      <c r="E48" s="261"/>
      <c r="F48" s="261"/>
      <c r="G48" s="261"/>
      <c r="H48" s="261"/>
      <c r="I48" s="261"/>
      <c r="J48" s="261"/>
      <c r="K48" s="261"/>
      <c r="L48" s="261"/>
      <c r="M48" s="261"/>
      <c r="N48" s="261"/>
      <c r="O48" s="261"/>
      <c r="P48" s="261"/>
      <c r="Q48" s="261"/>
      <c r="R48" s="261"/>
      <c r="S48" s="261"/>
      <c r="T48" s="261"/>
      <c r="U48" s="261"/>
      <c r="V48" s="261"/>
      <c r="W48" s="261"/>
      <c r="X48" s="261"/>
      <c r="Y48" s="261"/>
      <c r="Z48" s="261"/>
      <c r="AA48" s="261"/>
      <c r="AB48" s="261"/>
      <c r="AC48" s="261"/>
      <c r="AD48" s="261"/>
      <c r="AE48" s="261"/>
      <c r="AF48" s="261"/>
      <c r="AG48" s="261"/>
      <c r="AH48" s="261"/>
      <c r="AI48" s="261"/>
      <c r="AJ48" s="261"/>
      <c r="AK48" s="321" t="s">
        <v>543</v>
      </c>
      <c r="AL48" s="321"/>
      <c r="AM48" s="321"/>
      <c r="AN48" s="321"/>
      <c r="AO48" s="321"/>
      <c r="AP48" s="321"/>
      <c r="AQ48" s="322"/>
      <c r="AR48" s="321"/>
    </row>
    <row r="49" spans="1:44" ht="13.5" customHeight="1" x14ac:dyDescent="0.2">
      <c r="A49" s="265"/>
      <c r="B49" s="261"/>
      <c r="C49" s="261"/>
      <c r="D49" s="261"/>
      <c r="E49" s="261"/>
      <c r="F49" s="261"/>
      <c r="G49" s="261"/>
      <c r="H49" s="261"/>
      <c r="I49" s="261"/>
      <c r="J49" s="261"/>
      <c r="K49" s="261"/>
      <c r="L49" s="261"/>
      <c r="M49" s="261"/>
      <c r="N49" s="261"/>
      <c r="O49" s="261"/>
      <c r="P49" s="261"/>
      <c r="Q49" s="261"/>
      <c r="R49" s="261"/>
      <c r="S49" s="261"/>
      <c r="T49" s="261"/>
      <c r="U49" s="261"/>
      <c r="V49" s="261"/>
      <c r="W49" s="261"/>
      <c r="X49" s="261"/>
      <c r="Y49" s="261"/>
      <c r="Z49" s="261"/>
      <c r="AA49" s="261"/>
      <c r="AB49" s="261"/>
      <c r="AC49" s="261"/>
      <c r="AD49" s="261"/>
      <c r="AE49" s="261"/>
      <c r="AF49" s="261"/>
      <c r="AG49" s="261"/>
      <c r="AH49" s="261"/>
      <c r="AI49" s="261"/>
      <c r="AJ49" s="261"/>
      <c r="AK49" s="323"/>
      <c r="AL49" s="324"/>
      <c r="AM49" s="1149" t="s">
        <v>510</v>
      </c>
      <c r="AN49" s="1151" t="s">
        <v>544</v>
      </c>
      <c r="AO49" s="1152"/>
      <c r="AP49" s="1152"/>
      <c r="AQ49" s="1152"/>
      <c r="AR49" s="1153"/>
    </row>
    <row r="50" spans="1:44" ht="13" x14ac:dyDescent="0.2">
      <c r="A50" s="265"/>
      <c r="B50" s="261"/>
      <c r="C50" s="261"/>
      <c r="D50" s="261"/>
      <c r="E50" s="261"/>
      <c r="F50" s="261"/>
      <c r="G50" s="261"/>
      <c r="H50" s="261"/>
      <c r="I50" s="261"/>
      <c r="J50" s="261"/>
      <c r="K50" s="261"/>
      <c r="L50" s="261"/>
      <c r="M50" s="261"/>
      <c r="N50" s="261"/>
      <c r="O50" s="261"/>
      <c r="P50" s="261"/>
      <c r="Q50" s="261"/>
      <c r="R50" s="261"/>
      <c r="S50" s="261"/>
      <c r="T50" s="261"/>
      <c r="U50" s="261"/>
      <c r="V50" s="261"/>
      <c r="W50" s="261"/>
      <c r="X50" s="261"/>
      <c r="Y50" s="261"/>
      <c r="Z50" s="261"/>
      <c r="AA50" s="261"/>
      <c r="AB50" s="261"/>
      <c r="AC50" s="261"/>
      <c r="AD50" s="261"/>
      <c r="AE50" s="261"/>
      <c r="AF50" s="261"/>
      <c r="AG50" s="261"/>
      <c r="AH50" s="261"/>
      <c r="AI50" s="261"/>
      <c r="AJ50" s="261"/>
      <c r="AK50" s="325"/>
      <c r="AL50" s="326"/>
      <c r="AM50" s="1150"/>
      <c r="AN50" s="327" t="s">
        <v>545</v>
      </c>
      <c r="AO50" s="328" t="s">
        <v>546</v>
      </c>
      <c r="AP50" s="329" t="s">
        <v>547</v>
      </c>
      <c r="AQ50" s="330" t="s">
        <v>548</v>
      </c>
      <c r="AR50" s="331" t="s">
        <v>549</v>
      </c>
    </row>
    <row r="51" spans="1:44" ht="13" x14ac:dyDescent="0.2">
      <c r="A51" s="265"/>
      <c r="B51" s="261"/>
      <c r="C51" s="261"/>
      <c r="D51" s="261"/>
      <c r="E51" s="261"/>
      <c r="F51" s="261"/>
      <c r="G51" s="261"/>
      <c r="H51" s="261"/>
      <c r="I51" s="261"/>
      <c r="J51" s="261"/>
      <c r="K51" s="261"/>
      <c r="L51" s="261"/>
      <c r="M51" s="261"/>
      <c r="N51" s="261"/>
      <c r="O51" s="261"/>
      <c r="P51" s="261"/>
      <c r="Q51" s="261"/>
      <c r="R51" s="261"/>
      <c r="S51" s="261"/>
      <c r="T51" s="261"/>
      <c r="U51" s="261"/>
      <c r="V51" s="261"/>
      <c r="W51" s="261"/>
      <c r="X51" s="261"/>
      <c r="Y51" s="261"/>
      <c r="Z51" s="261"/>
      <c r="AA51" s="261"/>
      <c r="AB51" s="261"/>
      <c r="AC51" s="261"/>
      <c r="AD51" s="261"/>
      <c r="AE51" s="261"/>
      <c r="AF51" s="261"/>
      <c r="AG51" s="261"/>
      <c r="AH51" s="261"/>
      <c r="AI51" s="261"/>
      <c r="AJ51" s="261"/>
      <c r="AK51" s="323" t="s">
        <v>550</v>
      </c>
      <c r="AL51" s="324"/>
      <c r="AM51" s="332">
        <v>19221365</v>
      </c>
      <c r="AN51" s="333">
        <v>47432</v>
      </c>
      <c r="AO51" s="334">
        <v>52.6</v>
      </c>
      <c r="AP51" s="335">
        <v>46457</v>
      </c>
      <c r="AQ51" s="336">
        <v>-3.4</v>
      </c>
      <c r="AR51" s="337">
        <v>56</v>
      </c>
    </row>
    <row r="52" spans="1:44" ht="13" x14ac:dyDescent="0.2">
      <c r="A52" s="265"/>
      <c r="B52" s="261"/>
      <c r="C52" s="261"/>
      <c r="D52" s="261"/>
      <c r="E52" s="261"/>
      <c r="F52" s="261"/>
      <c r="G52" s="261"/>
      <c r="H52" s="261"/>
      <c r="I52" s="261"/>
      <c r="J52" s="261"/>
      <c r="K52" s="261"/>
      <c r="L52" s="261"/>
      <c r="M52" s="261"/>
      <c r="N52" s="261"/>
      <c r="O52" s="261"/>
      <c r="P52" s="261"/>
      <c r="Q52" s="261"/>
      <c r="R52" s="261"/>
      <c r="S52" s="261"/>
      <c r="T52" s="261"/>
      <c r="U52" s="261"/>
      <c r="V52" s="261"/>
      <c r="W52" s="261"/>
      <c r="X52" s="261"/>
      <c r="Y52" s="261"/>
      <c r="Z52" s="261"/>
      <c r="AA52" s="261"/>
      <c r="AB52" s="261"/>
      <c r="AC52" s="261"/>
      <c r="AD52" s="261"/>
      <c r="AE52" s="261"/>
      <c r="AF52" s="261"/>
      <c r="AG52" s="261"/>
      <c r="AH52" s="261"/>
      <c r="AI52" s="261"/>
      <c r="AJ52" s="261"/>
      <c r="AK52" s="338"/>
      <c r="AL52" s="339" t="s">
        <v>551</v>
      </c>
      <c r="AM52" s="340">
        <v>7834232</v>
      </c>
      <c r="AN52" s="341">
        <v>19332</v>
      </c>
      <c r="AO52" s="342">
        <v>8.5</v>
      </c>
      <c r="AP52" s="343">
        <v>24020</v>
      </c>
      <c r="AQ52" s="344">
        <v>-4.5999999999999996</v>
      </c>
      <c r="AR52" s="345">
        <v>13.1</v>
      </c>
    </row>
    <row r="53" spans="1:44" ht="13" x14ac:dyDescent="0.2">
      <c r="A53" s="265"/>
      <c r="B53" s="261"/>
      <c r="C53" s="261"/>
      <c r="D53" s="261"/>
      <c r="E53" s="261"/>
      <c r="F53" s="261"/>
      <c r="G53" s="261"/>
      <c r="H53" s="261"/>
      <c r="I53" s="261"/>
      <c r="J53" s="261"/>
      <c r="K53" s="261"/>
      <c r="L53" s="261"/>
      <c r="M53" s="261"/>
      <c r="N53" s="261"/>
      <c r="O53" s="261"/>
      <c r="P53" s="261"/>
      <c r="Q53" s="261"/>
      <c r="R53" s="261"/>
      <c r="S53" s="261"/>
      <c r="T53" s="261"/>
      <c r="U53" s="261"/>
      <c r="V53" s="261"/>
      <c r="W53" s="261"/>
      <c r="X53" s="261"/>
      <c r="Y53" s="261"/>
      <c r="Z53" s="261"/>
      <c r="AA53" s="261"/>
      <c r="AB53" s="261"/>
      <c r="AC53" s="261"/>
      <c r="AD53" s="261"/>
      <c r="AE53" s="261"/>
      <c r="AF53" s="261"/>
      <c r="AG53" s="261"/>
      <c r="AH53" s="261"/>
      <c r="AI53" s="261"/>
      <c r="AJ53" s="261"/>
      <c r="AK53" s="323" t="s">
        <v>552</v>
      </c>
      <c r="AL53" s="324"/>
      <c r="AM53" s="332">
        <v>25975667</v>
      </c>
      <c r="AN53" s="333">
        <v>64769</v>
      </c>
      <c r="AO53" s="334">
        <v>36.6</v>
      </c>
      <c r="AP53" s="335">
        <v>51849</v>
      </c>
      <c r="AQ53" s="336">
        <v>11.6</v>
      </c>
      <c r="AR53" s="337">
        <v>25</v>
      </c>
    </row>
    <row r="54" spans="1:44" ht="13" x14ac:dyDescent="0.2">
      <c r="A54" s="265"/>
      <c r="B54" s="261"/>
      <c r="C54" s="261"/>
      <c r="D54" s="261"/>
      <c r="E54" s="261"/>
      <c r="F54" s="261"/>
      <c r="G54" s="261"/>
      <c r="H54" s="261"/>
      <c r="I54" s="261"/>
      <c r="J54" s="261"/>
      <c r="K54" s="261"/>
      <c r="L54" s="261"/>
      <c r="M54" s="261"/>
      <c r="N54" s="261"/>
      <c r="O54" s="261"/>
      <c r="P54" s="261"/>
      <c r="Q54" s="261"/>
      <c r="R54" s="261"/>
      <c r="S54" s="261"/>
      <c r="T54" s="261"/>
      <c r="U54" s="261"/>
      <c r="V54" s="261"/>
      <c r="W54" s="261"/>
      <c r="X54" s="261"/>
      <c r="Y54" s="261"/>
      <c r="Z54" s="261"/>
      <c r="AA54" s="261"/>
      <c r="AB54" s="261"/>
      <c r="AC54" s="261"/>
      <c r="AD54" s="261"/>
      <c r="AE54" s="261"/>
      <c r="AF54" s="261"/>
      <c r="AG54" s="261"/>
      <c r="AH54" s="261"/>
      <c r="AI54" s="261"/>
      <c r="AJ54" s="261"/>
      <c r="AK54" s="338"/>
      <c r="AL54" s="339" t="s">
        <v>551</v>
      </c>
      <c r="AM54" s="340">
        <v>11958398</v>
      </c>
      <c r="AN54" s="341">
        <v>29818</v>
      </c>
      <c r="AO54" s="342">
        <v>54.2</v>
      </c>
      <c r="AP54" s="343">
        <v>26326</v>
      </c>
      <c r="AQ54" s="344">
        <v>9.6</v>
      </c>
      <c r="AR54" s="345">
        <v>44.6</v>
      </c>
    </row>
    <row r="55" spans="1:44" ht="13" x14ac:dyDescent="0.2">
      <c r="A55" s="265"/>
      <c r="B55" s="261"/>
      <c r="C55" s="261"/>
      <c r="D55" s="261"/>
      <c r="E55" s="261"/>
      <c r="F55" s="261"/>
      <c r="G55" s="261"/>
      <c r="H55" s="261"/>
      <c r="I55" s="261"/>
      <c r="J55" s="261"/>
      <c r="K55" s="261"/>
      <c r="L55" s="261"/>
      <c r="M55" s="261"/>
      <c r="N55" s="261"/>
      <c r="O55" s="261"/>
      <c r="P55" s="261"/>
      <c r="Q55" s="261"/>
      <c r="R55" s="261"/>
      <c r="S55" s="261"/>
      <c r="T55" s="261"/>
      <c r="U55" s="261"/>
      <c r="V55" s="261"/>
      <c r="W55" s="261"/>
      <c r="X55" s="261"/>
      <c r="Y55" s="261"/>
      <c r="Z55" s="261"/>
      <c r="AA55" s="261"/>
      <c r="AB55" s="261"/>
      <c r="AC55" s="261"/>
      <c r="AD55" s="261"/>
      <c r="AE55" s="261"/>
      <c r="AF55" s="261"/>
      <c r="AG55" s="261"/>
      <c r="AH55" s="261"/>
      <c r="AI55" s="261"/>
      <c r="AJ55" s="261"/>
      <c r="AK55" s="323" t="s">
        <v>553</v>
      </c>
      <c r="AL55" s="324"/>
      <c r="AM55" s="332">
        <v>14148253</v>
      </c>
      <c r="AN55" s="333">
        <v>35639</v>
      </c>
      <c r="AO55" s="334">
        <v>-45</v>
      </c>
      <c r="AP55" s="335">
        <v>52191</v>
      </c>
      <c r="AQ55" s="336">
        <v>0.7</v>
      </c>
      <c r="AR55" s="337">
        <v>-45.7</v>
      </c>
    </row>
    <row r="56" spans="1:44" ht="13" x14ac:dyDescent="0.2">
      <c r="A56" s="265"/>
      <c r="B56" s="261"/>
      <c r="C56" s="261"/>
      <c r="D56" s="261"/>
      <c r="E56" s="261"/>
      <c r="F56" s="261"/>
      <c r="G56" s="261"/>
      <c r="H56" s="261"/>
      <c r="I56" s="261"/>
      <c r="J56" s="261"/>
      <c r="K56" s="261"/>
      <c r="L56" s="261"/>
      <c r="M56" s="261"/>
      <c r="N56" s="261"/>
      <c r="O56" s="261"/>
      <c r="P56" s="261"/>
      <c r="Q56" s="261"/>
      <c r="R56" s="261"/>
      <c r="S56" s="261"/>
      <c r="T56" s="261"/>
      <c r="U56" s="261"/>
      <c r="V56" s="261"/>
      <c r="W56" s="261"/>
      <c r="X56" s="261"/>
      <c r="Y56" s="261"/>
      <c r="Z56" s="261"/>
      <c r="AA56" s="261"/>
      <c r="AB56" s="261"/>
      <c r="AC56" s="261"/>
      <c r="AD56" s="261"/>
      <c r="AE56" s="261"/>
      <c r="AF56" s="261"/>
      <c r="AG56" s="261"/>
      <c r="AH56" s="261"/>
      <c r="AI56" s="261"/>
      <c r="AJ56" s="261"/>
      <c r="AK56" s="338"/>
      <c r="AL56" s="339" t="s">
        <v>551</v>
      </c>
      <c r="AM56" s="340">
        <v>6975823</v>
      </c>
      <c r="AN56" s="341">
        <v>17572</v>
      </c>
      <c r="AO56" s="342">
        <v>-41.1</v>
      </c>
      <c r="AP56" s="343">
        <v>26807</v>
      </c>
      <c r="AQ56" s="344">
        <v>1.8</v>
      </c>
      <c r="AR56" s="345">
        <v>-42.9</v>
      </c>
    </row>
    <row r="57" spans="1:44" ht="13" x14ac:dyDescent="0.2">
      <c r="A57" s="265"/>
      <c r="B57" s="261"/>
      <c r="C57" s="261"/>
      <c r="D57" s="261"/>
      <c r="E57" s="261"/>
      <c r="F57" s="261"/>
      <c r="G57" s="261"/>
      <c r="H57" s="261"/>
      <c r="I57" s="261"/>
      <c r="J57" s="261"/>
      <c r="K57" s="261"/>
      <c r="L57" s="261"/>
      <c r="M57" s="261"/>
      <c r="N57" s="261"/>
      <c r="O57" s="261"/>
      <c r="P57" s="261"/>
      <c r="Q57" s="261"/>
      <c r="R57" s="261"/>
      <c r="S57" s="261"/>
      <c r="T57" s="261"/>
      <c r="U57" s="261"/>
      <c r="V57" s="261"/>
      <c r="W57" s="261"/>
      <c r="X57" s="261"/>
      <c r="Y57" s="261"/>
      <c r="Z57" s="261"/>
      <c r="AA57" s="261"/>
      <c r="AB57" s="261"/>
      <c r="AC57" s="261"/>
      <c r="AD57" s="261"/>
      <c r="AE57" s="261"/>
      <c r="AF57" s="261"/>
      <c r="AG57" s="261"/>
      <c r="AH57" s="261"/>
      <c r="AI57" s="261"/>
      <c r="AJ57" s="261"/>
      <c r="AK57" s="323" t="s">
        <v>554</v>
      </c>
      <c r="AL57" s="324"/>
      <c r="AM57" s="332">
        <v>18859005</v>
      </c>
      <c r="AN57" s="333">
        <v>48010</v>
      </c>
      <c r="AO57" s="334">
        <v>34.700000000000003</v>
      </c>
      <c r="AP57" s="335">
        <v>48105</v>
      </c>
      <c r="AQ57" s="336">
        <v>-7.8</v>
      </c>
      <c r="AR57" s="337">
        <v>42.5</v>
      </c>
    </row>
    <row r="58" spans="1:44" ht="13" x14ac:dyDescent="0.2">
      <c r="A58" s="265"/>
      <c r="B58" s="261"/>
      <c r="C58" s="261"/>
      <c r="D58" s="261"/>
      <c r="E58" s="261"/>
      <c r="F58" s="261"/>
      <c r="G58" s="261"/>
      <c r="H58" s="261"/>
      <c r="I58" s="261"/>
      <c r="J58" s="261"/>
      <c r="K58" s="261"/>
      <c r="L58" s="261"/>
      <c r="M58" s="261"/>
      <c r="N58" s="261"/>
      <c r="O58" s="261"/>
      <c r="P58" s="261"/>
      <c r="Q58" s="261"/>
      <c r="R58" s="261"/>
      <c r="S58" s="261"/>
      <c r="T58" s="261"/>
      <c r="U58" s="261"/>
      <c r="V58" s="261"/>
      <c r="W58" s="261"/>
      <c r="X58" s="261"/>
      <c r="Y58" s="261"/>
      <c r="Z58" s="261"/>
      <c r="AA58" s="261"/>
      <c r="AB58" s="261"/>
      <c r="AC58" s="261"/>
      <c r="AD58" s="261"/>
      <c r="AE58" s="261"/>
      <c r="AF58" s="261"/>
      <c r="AG58" s="261"/>
      <c r="AH58" s="261"/>
      <c r="AI58" s="261"/>
      <c r="AJ58" s="261"/>
      <c r="AK58" s="338"/>
      <c r="AL58" s="339" t="s">
        <v>551</v>
      </c>
      <c r="AM58" s="340">
        <v>9834808</v>
      </c>
      <c r="AN58" s="341">
        <v>25037</v>
      </c>
      <c r="AO58" s="342">
        <v>42.5</v>
      </c>
      <c r="AP58" s="343">
        <v>24072</v>
      </c>
      <c r="AQ58" s="344">
        <v>-10.199999999999999</v>
      </c>
      <c r="AR58" s="345">
        <v>52.7</v>
      </c>
    </row>
    <row r="59" spans="1:44" ht="13" x14ac:dyDescent="0.2">
      <c r="A59" s="265"/>
      <c r="B59" s="261"/>
      <c r="C59" s="261"/>
      <c r="D59" s="261"/>
      <c r="E59" s="261"/>
      <c r="F59" s="261"/>
      <c r="G59" s="261"/>
      <c r="H59" s="261"/>
      <c r="I59" s="261"/>
      <c r="J59" s="261"/>
      <c r="K59" s="261"/>
      <c r="L59" s="261"/>
      <c r="M59" s="261"/>
      <c r="N59" s="261"/>
      <c r="O59" s="261"/>
      <c r="P59" s="261"/>
      <c r="Q59" s="261"/>
      <c r="R59" s="261"/>
      <c r="S59" s="261"/>
      <c r="T59" s="261"/>
      <c r="U59" s="261"/>
      <c r="V59" s="261"/>
      <c r="W59" s="261"/>
      <c r="X59" s="261"/>
      <c r="Y59" s="261"/>
      <c r="Z59" s="261"/>
      <c r="AA59" s="261"/>
      <c r="AB59" s="261"/>
      <c r="AC59" s="261"/>
      <c r="AD59" s="261"/>
      <c r="AE59" s="261"/>
      <c r="AF59" s="261"/>
      <c r="AG59" s="261"/>
      <c r="AH59" s="261"/>
      <c r="AI59" s="261"/>
      <c r="AJ59" s="261"/>
      <c r="AK59" s="323" t="s">
        <v>555</v>
      </c>
      <c r="AL59" s="324"/>
      <c r="AM59" s="332">
        <v>15942953</v>
      </c>
      <c r="AN59" s="333">
        <v>41069</v>
      </c>
      <c r="AO59" s="334">
        <v>-14.5</v>
      </c>
      <c r="AP59" s="335">
        <v>47446</v>
      </c>
      <c r="AQ59" s="336">
        <v>-1.4</v>
      </c>
      <c r="AR59" s="337">
        <v>-13.1</v>
      </c>
    </row>
    <row r="60" spans="1:44" ht="13" x14ac:dyDescent="0.2">
      <c r="A60" s="265"/>
      <c r="B60" s="261"/>
      <c r="C60" s="261"/>
      <c r="D60" s="261"/>
      <c r="E60" s="261"/>
      <c r="F60" s="261"/>
      <c r="G60" s="261"/>
      <c r="H60" s="261"/>
      <c r="I60" s="261"/>
      <c r="J60" s="261"/>
      <c r="K60" s="261"/>
      <c r="L60" s="261"/>
      <c r="M60" s="261"/>
      <c r="N60" s="261"/>
      <c r="O60" s="261"/>
      <c r="P60" s="261"/>
      <c r="Q60" s="261"/>
      <c r="R60" s="261"/>
      <c r="S60" s="261"/>
      <c r="T60" s="261"/>
      <c r="U60" s="261"/>
      <c r="V60" s="261"/>
      <c r="W60" s="261"/>
      <c r="X60" s="261"/>
      <c r="Y60" s="261"/>
      <c r="Z60" s="261"/>
      <c r="AA60" s="261"/>
      <c r="AB60" s="261"/>
      <c r="AC60" s="261"/>
      <c r="AD60" s="261"/>
      <c r="AE60" s="261"/>
      <c r="AF60" s="261"/>
      <c r="AG60" s="261"/>
      <c r="AH60" s="261"/>
      <c r="AI60" s="261"/>
      <c r="AJ60" s="261"/>
      <c r="AK60" s="338"/>
      <c r="AL60" s="339" t="s">
        <v>551</v>
      </c>
      <c r="AM60" s="340">
        <v>8931709</v>
      </c>
      <c r="AN60" s="341">
        <v>23008</v>
      </c>
      <c r="AO60" s="342">
        <v>-8.1</v>
      </c>
      <c r="AP60" s="343">
        <v>24371</v>
      </c>
      <c r="AQ60" s="344">
        <v>1.2</v>
      </c>
      <c r="AR60" s="345">
        <v>-9.3000000000000007</v>
      </c>
    </row>
    <row r="61" spans="1:44" ht="13" x14ac:dyDescent="0.2">
      <c r="A61" s="265"/>
      <c r="B61" s="261"/>
      <c r="C61" s="261"/>
      <c r="D61" s="261"/>
      <c r="E61" s="261"/>
      <c r="F61" s="261"/>
      <c r="G61" s="261"/>
      <c r="H61" s="261"/>
      <c r="I61" s="261"/>
      <c r="J61" s="261"/>
      <c r="K61" s="261"/>
      <c r="L61" s="261"/>
      <c r="M61" s="261"/>
      <c r="N61" s="261"/>
      <c r="O61" s="261"/>
      <c r="P61" s="261"/>
      <c r="Q61" s="261"/>
      <c r="R61" s="261"/>
      <c r="S61" s="261"/>
      <c r="T61" s="261"/>
      <c r="U61" s="261"/>
      <c r="V61" s="261"/>
      <c r="W61" s="261"/>
      <c r="X61" s="261"/>
      <c r="Y61" s="261"/>
      <c r="Z61" s="261"/>
      <c r="AA61" s="261"/>
      <c r="AB61" s="261"/>
      <c r="AC61" s="261"/>
      <c r="AD61" s="261"/>
      <c r="AE61" s="261"/>
      <c r="AF61" s="261"/>
      <c r="AG61" s="261"/>
      <c r="AH61" s="261"/>
      <c r="AI61" s="261"/>
      <c r="AJ61" s="261"/>
      <c r="AK61" s="323" t="s">
        <v>556</v>
      </c>
      <c r="AL61" s="346"/>
      <c r="AM61" s="347">
        <v>18829449</v>
      </c>
      <c r="AN61" s="348">
        <v>47384</v>
      </c>
      <c r="AO61" s="349">
        <v>12.9</v>
      </c>
      <c r="AP61" s="350">
        <v>49210</v>
      </c>
      <c r="AQ61" s="351">
        <v>-0.1</v>
      </c>
      <c r="AR61" s="337">
        <v>13</v>
      </c>
    </row>
    <row r="62" spans="1:44" ht="13" x14ac:dyDescent="0.2">
      <c r="A62" s="265"/>
      <c r="B62" s="261"/>
      <c r="C62" s="261"/>
      <c r="D62" s="261"/>
      <c r="E62" s="261"/>
      <c r="F62" s="261"/>
      <c r="G62" s="261"/>
      <c r="H62" s="261"/>
      <c r="I62" s="261"/>
      <c r="J62" s="261"/>
      <c r="K62" s="261"/>
      <c r="L62" s="261"/>
      <c r="M62" s="261"/>
      <c r="N62" s="261"/>
      <c r="O62" s="261"/>
      <c r="P62" s="261"/>
      <c r="Q62" s="261"/>
      <c r="R62" s="261"/>
      <c r="S62" s="261"/>
      <c r="T62" s="261"/>
      <c r="U62" s="261"/>
      <c r="V62" s="261"/>
      <c r="W62" s="261"/>
      <c r="X62" s="261"/>
      <c r="Y62" s="261"/>
      <c r="Z62" s="261"/>
      <c r="AA62" s="261"/>
      <c r="AB62" s="261"/>
      <c r="AC62" s="261"/>
      <c r="AD62" s="261"/>
      <c r="AE62" s="261"/>
      <c r="AF62" s="261"/>
      <c r="AG62" s="261"/>
      <c r="AH62" s="261"/>
      <c r="AI62" s="261"/>
      <c r="AJ62" s="261"/>
      <c r="AK62" s="338"/>
      <c r="AL62" s="339" t="s">
        <v>551</v>
      </c>
      <c r="AM62" s="340">
        <v>9106994</v>
      </c>
      <c r="AN62" s="341">
        <v>22953</v>
      </c>
      <c r="AO62" s="342">
        <v>11.2</v>
      </c>
      <c r="AP62" s="343">
        <v>25119</v>
      </c>
      <c r="AQ62" s="344">
        <v>-0.4</v>
      </c>
      <c r="AR62" s="345">
        <v>11.6</v>
      </c>
    </row>
    <row r="63" spans="1:44" ht="13" x14ac:dyDescent="0.2">
      <c r="A63" s="265"/>
      <c r="B63" s="261"/>
      <c r="C63" s="261"/>
      <c r="D63" s="261"/>
      <c r="E63" s="261"/>
      <c r="F63" s="261"/>
      <c r="G63" s="261"/>
      <c r="H63" s="261"/>
      <c r="I63" s="261"/>
      <c r="J63" s="261"/>
      <c r="K63" s="261"/>
      <c r="L63" s="261"/>
      <c r="M63" s="261"/>
      <c r="N63" s="261"/>
      <c r="O63" s="261"/>
      <c r="P63" s="261"/>
      <c r="Q63" s="261"/>
      <c r="R63" s="261"/>
      <c r="S63" s="261"/>
      <c r="T63" s="261"/>
      <c r="U63" s="261"/>
      <c r="V63" s="261"/>
      <c r="W63" s="261"/>
      <c r="X63" s="261"/>
      <c r="Y63" s="261"/>
      <c r="Z63" s="261"/>
      <c r="AA63" s="261"/>
      <c r="AB63" s="261"/>
      <c r="AC63" s="261"/>
      <c r="AD63" s="261"/>
      <c r="AE63" s="261"/>
      <c r="AF63" s="261"/>
      <c r="AG63" s="261"/>
      <c r="AH63" s="261"/>
      <c r="AI63" s="261"/>
      <c r="AJ63" s="261"/>
      <c r="AK63" s="261"/>
      <c r="AL63" s="261"/>
      <c r="AM63" s="261"/>
      <c r="AN63" s="261"/>
      <c r="AO63" s="261"/>
      <c r="AP63" s="261"/>
      <c r="AQ63" s="261"/>
      <c r="AR63" s="261"/>
    </row>
    <row r="64" spans="1:44" ht="13" x14ac:dyDescent="0.2">
      <c r="A64" s="265"/>
      <c r="B64" s="261"/>
      <c r="C64" s="261"/>
      <c r="D64" s="261"/>
      <c r="E64" s="261"/>
      <c r="F64" s="261"/>
      <c r="G64" s="261"/>
      <c r="H64" s="261"/>
      <c r="I64" s="261"/>
      <c r="J64" s="261"/>
      <c r="K64" s="261"/>
      <c r="L64" s="261"/>
      <c r="M64" s="261"/>
      <c r="N64" s="261"/>
      <c r="O64" s="261"/>
      <c r="P64" s="261"/>
      <c r="Q64" s="261"/>
      <c r="R64" s="261"/>
      <c r="S64" s="261"/>
      <c r="T64" s="261"/>
      <c r="U64" s="261"/>
      <c r="V64" s="261"/>
      <c r="W64" s="261"/>
      <c r="X64" s="261"/>
      <c r="Y64" s="261"/>
      <c r="Z64" s="261"/>
      <c r="AA64" s="261"/>
      <c r="AB64" s="261"/>
      <c r="AC64" s="261"/>
      <c r="AD64" s="261"/>
      <c r="AE64" s="261"/>
      <c r="AF64" s="261"/>
      <c r="AG64" s="261"/>
      <c r="AH64" s="261"/>
      <c r="AI64" s="261"/>
      <c r="AJ64" s="261"/>
      <c r="AK64" s="261"/>
      <c r="AL64" s="261"/>
      <c r="AM64" s="261"/>
      <c r="AN64" s="261"/>
      <c r="AO64" s="261"/>
      <c r="AP64" s="261"/>
      <c r="AQ64" s="261"/>
      <c r="AR64" s="261"/>
    </row>
    <row r="65" spans="1:46" ht="13" x14ac:dyDescent="0.2">
      <c r="A65" s="265"/>
      <c r="B65" s="261"/>
      <c r="C65" s="261"/>
      <c r="D65" s="261"/>
      <c r="E65" s="261"/>
      <c r="F65" s="261"/>
      <c r="G65" s="261"/>
      <c r="H65" s="261"/>
      <c r="I65" s="261"/>
      <c r="J65" s="261"/>
      <c r="K65" s="261"/>
      <c r="L65" s="261"/>
      <c r="M65" s="261"/>
      <c r="N65" s="261"/>
      <c r="O65" s="261"/>
      <c r="P65" s="261"/>
      <c r="Q65" s="261"/>
      <c r="R65" s="261"/>
      <c r="S65" s="261"/>
      <c r="T65" s="261"/>
      <c r="U65" s="261"/>
      <c r="V65" s="261"/>
      <c r="W65" s="261"/>
      <c r="X65" s="261"/>
      <c r="Y65" s="261"/>
      <c r="Z65" s="261"/>
      <c r="AA65" s="261"/>
      <c r="AB65" s="261"/>
      <c r="AC65" s="261"/>
      <c r="AD65" s="261"/>
      <c r="AE65" s="261"/>
      <c r="AF65" s="261"/>
      <c r="AG65" s="261"/>
      <c r="AH65" s="261"/>
      <c r="AI65" s="261"/>
      <c r="AJ65" s="261"/>
      <c r="AK65" s="261"/>
      <c r="AL65" s="261"/>
      <c r="AM65" s="261"/>
      <c r="AN65" s="261"/>
      <c r="AO65" s="261"/>
      <c r="AP65" s="261"/>
      <c r="AQ65" s="261"/>
      <c r="AR65" s="261"/>
    </row>
    <row r="66" spans="1:46" ht="13" x14ac:dyDescent="0.2">
      <c r="A66" s="352"/>
      <c r="B66" s="319"/>
      <c r="C66" s="319"/>
      <c r="D66" s="319"/>
      <c r="E66" s="319"/>
      <c r="F66" s="319"/>
      <c r="G66" s="319"/>
      <c r="H66" s="319"/>
      <c r="I66" s="319"/>
      <c r="J66" s="319"/>
      <c r="K66" s="319"/>
      <c r="L66" s="319"/>
      <c r="M66" s="319"/>
      <c r="N66" s="319"/>
      <c r="O66" s="319"/>
      <c r="P66" s="319"/>
      <c r="Q66" s="319"/>
      <c r="R66" s="319"/>
      <c r="S66" s="319"/>
      <c r="T66" s="319"/>
      <c r="U66" s="319"/>
      <c r="V66" s="319"/>
      <c r="W66" s="319"/>
      <c r="X66" s="319"/>
      <c r="Y66" s="319"/>
      <c r="Z66" s="319"/>
      <c r="AA66" s="319"/>
      <c r="AB66" s="319"/>
      <c r="AC66" s="319"/>
      <c r="AD66" s="319"/>
      <c r="AE66" s="319"/>
      <c r="AF66" s="319"/>
      <c r="AG66" s="319"/>
      <c r="AH66" s="319"/>
      <c r="AI66" s="319"/>
      <c r="AJ66" s="319"/>
      <c r="AK66" s="319"/>
      <c r="AL66" s="319"/>
      <c r="AM66" s="319"/>
      <c r="AN66" s="319"/>
      <c r="AO66" s="319"/>
      <c r="AP66" s="319"/>
      <c r="AQ66" s="319"/>
      <c r="AR66" s="319"/>
      <c r="AS66" s="353"/>
    </row>
    <row r="67" spans="1:46" ht="13.5" hidden="1" customHeight="1" x14ac:dyDescent="0.2">
      <c r="AK67" s="261"/>
      <c r="AL67" s="261"/>
      <c r="AM67" s="261"/>
      <c r="AN67" s="261"/>
      <c r="AO67" s="261"/>
      <c r="AP67" s="261"/>
      <c r="AQ67" s="261"/>
      <c r="AR67" s="261"/>
      <c r="AS67" s="261"/>
      <c r="AT67" s="261"/>
    </row>
    <row r="68" spans="1:46" ht="13.5" hidden="1" customHeight="1" x14ac:dyDescent="0.2">
      <c r="AK68" s="261"/>
      <c r="AL68" s="261"/>
      <c r="AM68" s="261"/>
      <c r="AN68" s="261"/>
      <c r="AO68" s="261"/>
      <c r="AP68" s="261"/>
      <c r="AQ68" s="261"/>
      <c r="AR68" s="261"/>
    </row>
    <row r="69" spans="1:46" ht="13.5" hidden="1" customHeight="1" x14ac:dyDescent="0.2">
      <c r="AK69" s="261"/>
      <c r="AL69" s="261"/>
      <c r="AM69" s="261"/>
      <c r="AN69" s="261"/>
      <c r="AO69" s="261"/>
      <c r="AP69" s="261"/>
      <c r="AQ69" s="261"/>
      <c r="AR69" s="261"/>
    </row>
    <row r="70" spans="1:46" ht="13" hidden="1" x14ac:dyDescent="0.2">
      <c r="AK70" s="261"/>
      <c r="AL70" s="261"/>
      <c r="AM70" s="261"/>
      <c r="AN70" s="261"/>
      <c r="AO70" s="261"/>
      <c r="AP70" s="261"/>
      <c r="AQ70" s="261"/>
      <c r="AR70" s="261"/>
    </row>
    <row r="71" spans="1:46" ht="13" hidden="1" x14ac:dyDescent="0.2">
      <c r="AK71" s="261"/>
      <c r="AL71" s="261"/>
      <c r="AM71" s="261"/>
      <c r="AN71" s="261"/>
      <c r="AO71" s="261"/>
      <c r="AP71" s="261"/>
      <c r="AQ71" s="261"/>
      <c r="AR71" s="261"/>
    </row>
    <row r="72" spans="1:46" ht="13" hidden="1" x14ac:dyDescent="0.2">
      <c r="AK72" s="261"/>
      <c r="AL72" s="261"/>
      <c r="AM72" s="261"/>
      <c r="AN72" s="261"/>
      <c r="AO72" s="261"/>
      <c r="AP72" s="261"/>
      <c r="AQ72" s="261"/>
      <c r="AR72" s="261"/>
    </row>
    <row r="73" spans="1:46" ht="13" hidden="1" x14ac:dyDescent="0.2">
      <c r="AK73" s="261"/>
      <c r="AL73" s="261"/>
      <c r="AM73" s="261"/>
      <c r="AN73" s="261"/>
      <c r="AO73" s="261"/>
      <c r="AP73" s="261"/>
      <c r="AQ73" s="261"/>
      <c r="AR73" s="261"/>
    </row>
  </sheetData>
  <sheetProtection algorithmName="SHA-512" hashValue="2YDE3/cR8NMYCXixYc0C+bM6SYOZeyNJnnpuDiy+iqw0CeBVXWZBySVnM3o2ZxObxzeND8PjZE+Zyzag40WLnQ==" saltValue="HgNXW1SldkNDH+91FuiLUg=="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59"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Normal="100" zoomScaleSheetLayoutView="55" workbookViewId="0"/>
  </sheetViews>
  <sheetFormatPr defaultColWidth="0" defaultRowHeight="13.5" customHeight="1" zeroHeight="1" x14ac:dyDescent="0.2"/>
  <cols>
    <col min="1" max="125" width="2.453125" style="259" customWidth="1"/>
    <col min="126" max="16384" width="9" style="258" hidden="1"/>
  </cols>
  <sheetData>
    <row r="1" spans="2:125" ht="13.5" customHeight="1" x14ac:dyDescent="0.2">
      <c r="B1" s="258"/>
      <c r="C1" s="258"/>
      <c r="D1" s="258"/>
      <c r="E1" s="258"/>
      <c r="F1" s="258"/>
      <c r="G1" s="258"/>
      <c r="H1" s="258"/>
      <c r="I1" s="258"/>
      <c r="J1" s="258"/>
      <c r="K1" s="258"/>
      <c r="L1" s="258"/>
      <c r="M1" s="258"/>
      <c r="N1" s="258"/>
      <c r="O1" s="258"/>
      <c r="P1" s="258"/>
      <c r="Q1" s="258"/>
      <c r="R1" s="258"/>
      <c r="S1" s="258"/>
      <c r="T1" s="258"/>
      <c r="U1" s="258"/>
      <c r="V1" s="258"/>
      <c r="W1" s="258"/>
      <c r="X1" s="258"/>
      <c r="Y1" s="258"/>
      <c r="Z1" s="258"/>
      <c r="AA1" s="258"/>
      <c r="AB1" s="258"/>
      <c r="AC1" s="258"/>
      <c r="AD1" s="258"/>
      <c r="AE1" s="258"/>
      <c r="AF1" s="258"/>
      <c r="AG1" s="258"/>
      <c r="AH1" s="258"/>
      <c r="AI1" s="258"/>
      <c r="AJ1" s="258"/>
      <c r="AK1" s="258"/>
      <c r="AL1" s="258"/>
      <c r="AM1" s="258"/>
      <c r="AN1" s="258"/>
      <c r="AO1" s="258"/>
      <c r="AP1" s="258"/>
      <c r="AQ1" s="258"/>
      <c r="AR1" s="258"/>
      <c r="AS1" s="258"/>
      <c r="AT1" s="258"/>
      <c r="AU1" s="258"/>
      <c r="AV1" s="258"/>
      <c r="AW1" s="258"/>
      <c r="AX1" s="258"/>
      <c r="AY1" s="258"/>
      <c r="AZ1" s="258"/>
      <c r="BA1" s="258"/>
      <c r="BB1" s="258"/>
      <c r="BC1" s="258"/>
      <c r="BD1" s="258"/>
      <c r="BE1" s="258"/>
      <c r="BF1" s="258"/>
      <c r="BG1" s="258"/>
      <c r="BH1" s="258"/>
      <c r="BI1" s="258"/>
      <c r="BJ1" s="258"/>
      <c r="BK1" s="258"/>
      <c r="BL1" s="258"/>
      <c r="BM1" s="258"/>
      <c r="BN1" s="258"/>
      <c r="BO1" s="258"/>
      <c r="BP1" s="258"/>
      <c r="BQ1" s="258"/>
      <c r="BR1" s="258"/>
      <c r="BS1" s="258"/>
      <c r="BT1" s="258"/>
      <c r="BU1" s="258"/>
      <c r="BV1" s="258"/>
      <c r="BW1" s="258"/>
      <c r="BX1" s="258"/>
      <c r="BY1" s="258"/>
      <c r="BZ1" s="258"/>
      <c r="CA1" s="258"/>
      <c r="CB1" s="258"/>
      <c r="CC1" s="258"/>
      <c r="CD1" s="258"/>
      <c r="CE1" s="258"/>
      <c r="CF1" s="258"/>
      <c r="CG1" s="258"/>
      <c r="CH1" s="258"/>
      <c r="CI1" s="258"/>
      <c r="CJ1" s="258"/>
      <c r="CK1" s="258"/>
      <c r="CL1" s="258"/>
      <c r="CM1" s="258"/>
      <c r="CN1" s="258"/>
      <c r="CO1" s="258"/>
      <c r="CP1" s="258"/>
      <c r="CQ1" s="258"/>
      <c r="CR1" s="258"/>
      <c r="CS1" s="258"/>
      <c r="CT1" s="258"/>
      <c r="CU1" s="258"/>
      <c r="CV1" s="258"/>
      <c r="CW1" s="258"/>
      <c r="CX1" s="258"/>
      <c r="CY1" s="258"/>
      <c r="CZ1" s="258"/>
      <c r="DA1" s="258"/>
      <c r="DB1" s="258"/>
      <c r="DC1" s="258"/>
      <c r="DD1" s="258"/>
      <c r="DE1" s="258"/>
      <c r="DF1" s="258"/>
      <c r="DG1" s="258"/>
      <c r="DH1" s="258"/>
      <c r="DI1" s="258"/>
      <c r="DJ1" s="258"/>
      <c r="DK1" s="258"/>
      <c r="DL1" s="258"/>
      <c r="DM1" s="258"/>
      <c r="DN1" s="258"/>
      <c r="DO1" s="258"/>
      <c r="DP1" s="258"/>
      <c r="DQ1" s="258"/>
      <c r="DR1" s="258"/>
      <c r="DS1" s="258"/>
      <c r="DT1" s="258"/>
      <c r="DU1" s="258"/>
    </row>
    <row r="2" spans="2:125" ht="13" x14ac:dyDescent="0.2">
      <c r="B2" s="258"/>
      <c r="DG2" s="258"/>
    </row>
    <row r="3" spans="2:125" ht="13" x14ac:dyDescent="0.2">
      <c r="C3" s="258"/>
      <c r="D3" s="258"/>
      <c r="E3" s="258"/>
      <c r="F3" s="258"/>
      <c r="G3" s="258"/>
      <c r="H3" s="258"/>
      <c r="I3" s="258"/>
      <c r="J3" s="258"/>
      <c r="K3" s="258"/>
      <c r="L3" s="258"/>
      <c r="M3" s="258"/>
      <c r="N3" s="258"/>
      <c r="O3" s="258"/>
      <c r="P3" s="258"/>
      <c r="Q3" s="258"/>
      <c r="R3" s="258"/>
      <c r="S3" s="258"/>
      <c r="T3" s="258"/>
      <c r="U3" s="258"/>
      <c r="V3" s="258"/>
      <c r="W3" s="258"/>
      <c r="X3" s="258"/>
      <c r="Y3" s="258"/>
      <c r="Z3" s="258"/>
      <c r="AA3" s="258"/>
      <c r="AB3" s="258"/>
      <c r="AC3" s="258"/>
      <c r="AD3" s="258"/>
      <c r="AE3" s="258"/>
      <c r="AF3" s="258"/>
      <c r="AG3" s="258"/>
      <c r="AH3" s="258"/>
      <c r="AI3" s="258"/>
      <c r="AJ3" s="258"/>
      <c r="AK3" s="258"/>
      <c r="AL3" s="258"/>
      <c r="AM3" s="258"/>
      <c r="AN3" s="258"/>
      <c r="AO3" s="258"/>
      <c r="AP3" s="258"/>
      <c r="AQ3" s="258"/>
      <c r="AR3" s="258"/>
      <c r="AS3" s="258"/>
      <c r="AT3" s="258"/>
      <c r="AU3" s="258"/>
      <c r="AV3" s="258"/>
      <c r="AW3" s="258"/>
      <c r="AX3" s="258"/>
      <c r="AY3" s="258"/>
      <c r="AZ3" s="258"/>
      <c r="BA3" s="258"/>
      <c r="BB3" s="258"/>
      <c r="BC3" s="258"/>
      <c r="BD3" s="258"/>
      <c r="BE3" s="258"/>
      <c r="BF3" s="258"/>
      <c r="BG3" s="258"/>
      <c r="BH3" s="258"/>
      <c r="BI3" s="258"/>
      <c r="BJ3" s="258"/>
      <c r="BK3" s="258"/>
      <c r="BL3" s="258"/>
      <c r="BM3" s="258"/>
      <c r="BN3" s="258"/>
      <c r="BO3" s="258"/>
      <c r="BP3" s="258"/>
      <c r="BQ3" s="258"/>
      <c r="BR3" s="258"/>
      <c r="BS3" s="258"/>
      <c r="BT3" s="258"/>
      <c r="BU3" s="258"/>
      <c r="BV3" s="258"/>
      <c r="BW3" s="258"/>
      <c r="BX3" s="258"/>
      <c r="BY3" s="258"/>
      <c r="BZ3" s="258"/>
      <c r="CA3" s="258"/>
      <c r="CB3" s="258"/>
      <c r="CC3" s="258"/>
      <c r="CD3" s="258"/>
      <c r="CE3" s="258"/>
      <c r="CF3" s="258"/>
      <c r="CG3" s="258"/>
      <c r="CH3" s="258"/>
      <c r="CI3" s="258"/>
      <c r="CJ3" s="258"/>
      <c r="CK3" s="258"/>
      <c r="CL3" s="258"/>
      <c r="CM3" s="258"/>
      <c r="CN3" s="258"/>
      <c r="CO3" s="258"/>
      <c r="CP3" s="258"/>
      <c r="CQ3" s="258"/>
      <c r="CR3" s="258"/>
      <c r="CS3" s="258"/>
      <c r="CT3" s="258"/>
      <c r="CU3" s="258"/>
      <c r="CV3" s="258"/>
      <c r="CW3" s="258"/>
      <c r="CX3" s="258"/>
      <c r="CY3" s="258"/>
      <c r="CZ3" s="258"/>
      <c r="DA3" s="258"/>
      <c r="DB3" s="258"/>
      <c r="DC3" s="258"/>
      <c r="DD3" s="258"/>
      <c r="DE3" s="258"/>
      <c r="DF3" s="258"/>
      <c r="DH3" s="258"/>
      <c r="DI3" s="258"/>
      <c r="DJ3" s="258"/>
      <c r="DK3" s="258"/>
      <c r="DL3" s="258"/>
      <c r="DM3" s="258"/>
      <c r="DN3" s="258"/>
      <c r="DO3" s="258"/>
      <c r="DP3" s="258"/>
      <c r="DQ3" s="258"/>
      <c r="DR3" s="258"/>
      <c r="DS3" s="258"/>
      <c r="DT3" s="258"/>
      <c r="DU3" s="258"/>
    </row>
    <row r="4" spans="2:125" ht="13" x14ac:dyDescent="0.2"/>
    <row r="5" spans="2:125" ht="13" x14ac:dyDescent="0.2"/>
    <row r="6" spans="2:125" ht="13" x14ac:dyDescent="0.2"/>
    <row r="7" spans="2:125" ht="13" x14ac:dyDescent="0.2"/>
    <row r="8" spans="2:125" ht="13" x14ac:dyDescent="0.2"/>
    <row r="9" spans="2:125" ht="13" x14ac:dyDescent="0.2">
      <c r="DU9" s="258"/>
    </row>
    <row r="10" spans="2:125" ht="13" x14ac:dyDescent="0.2"/>
    <row r="11" spans="2:125" ht="13" x14ac:dyDescent="0.2"/>
    <row r="12" spans="2:125" ht="13" x14ac:dyDescent="0.2"/>
    <row r="13" spans="2:125" ht="13" x14ac:dyDescent="0.2"/>
    <row r="14" spans="2:125" ht="13" x14ac:dyDescent="0.2"/>
    <row r="15" spans="2:125" ht="13" x14ac:dyDescent="0.2"/>
    <row r="16" spans="2:125" ht="13" x14ac:dyDescent="0.2"/>
    <row r="17" spans="125:125" ht="13" x14ac:dyDescent="0.2">
      <c r="DU17" s="258"/>
    </row>
    <row r="18" spans="125:125" ht="13" x14ac:dyDescent="0.2"/>
    <row r="19" spans="125:125" ht="13" x14ac:dyDescent="0.2"/>
    <row r="20" spans="125:125" ht="13" x14ac:dyDescent="0.2">
      <c r="DU20" s="258"/>
    </row>
    <row r="21" spans="125:125" ht="13" x14ac:dyDescent="0.2">
      <c r="DU21" s="258"/>
    </row>
    <row r="22" spans="125:125" ht="13" x14ac:dyDescent="0.2"/>
    <row r="23" spans="125:125" ht="13" x14ac:dyDescent="0.2"/>
    <row r="24" spans="125:125" ht="13" x14ac:dyDescent="0.2"/>
    <row r="25" spans="125:125" ht="13" x14ac:dyDescent="0.2"/>
    <row r="26" spans="125:125" ht="13" x14ac:dyDescent="0.2"/>
    <row r="27" spans="125:125" ht="13" x14ac:dyDescent="0.2"/>
    <row r="28" spans="125:125" ht="13" x14ac:dyDescent="0.2">
      <c r="DU28" s="258"/>
    </row>
    <row r="29" spans="125:125" ht="13" x14ac:dyDescent="0.2"/>
    <row r="30" spans="125:125" ht="13" x14ac:dyDescent="0.2"/>
    <row r="31" spans="125:125" ht="13" x14ac:dyDescent="0.2"/>
    <row r="32" spans="125:125" ht="13" x14ac:dyDescent="0.2"/>
    <row r="33" spans="2:125" ht="13" x14ac:dyDescent="0.2">
      <c r="B33" s="258"/>
      <c r="G33" s="258"/>
      <c r="I33" s="258"/>
    </row>
    <row r="34" spans="2:125" ht="13" x14ac:dyDescent="0.2">
      <c r="C34" s="258"/>
      <c r="P34" s="258"/>
      <c r="DE34" s="258"/>
      <c r="DH34" s="258"/>
    </row>
    <row r="35" spans="2:125" ht="13" x14ac:dyDescent="0.2">
      <c r="D35" s="258"/>
      <c r="E35" s="258"/>
      <c r="DG35" s="258"/>
      <c r="DJ35" s="258"/>
      <c r="DP35" s="258"/>
      <c r="DQ35" s="258"/>
      <c r="DR35" s="258"/>
      <c r="DS35" s="258"/>
      <c r="DT35" s="258"/>
      <c r="DU35" s="258"/>
    </row>
    <row r="36" spans="2:125" ht="13" x14ac:dyDescent="0.2">
      <c r="F36" s="258"/>
      <c r="H36" s="258"/>
      <c r="J36" s="258"/>
      <c r="K36" s="258"/>
      <c r="L36" s="258"/>
      <c r="M36" s="258"/>
      <c r="N36" s="258"/>
      <c r="O36" s="258"/>
      <c r="Q36" s="258"/>
      <c r="R36" s="258"/>
      <c r="S36" s="258"/>
      <c r="T36" s="258"/>
      <c r="U36" s="258"/>
      <c r="V36" s="258"/>
      <c r="W36" s="258"/>
      <c r="X36" s="258"/>
      <c r="Y36" s="258"/>
      <c r="Z36" s="258"/>
      <c r="AA36" s="258"/>
      <c r="AB36" s="258"/>
      <c r="AC36" s="258"/>
      <c r="AD36" s="258"/>
      <c r="AE36" s="258"/>
      <c r="AF36" s="258"/>
      <c r="AG36" s="258"/>
      <c r="AH36" s="258"/>
      <c r="AI36" s="258"/>
      <c r="AJ36" s="258"/>
      <c r="AK36" s="258"/>
      <c r="AL36" s="258"/>
      <c r="AM36" s="258"/>
      <c r="AN36" s="258"/>
      <c r="AO36" s="258"/>
      <c r="AP36" s="258"/>
      <c r="AQ36" s="258"/>
      <c r="AR36" s="258"/>
      <c r="AS36" s="258"/>
      <c r="AT36" s="258"/>
      <c r="AU36" s="258"/>
      <c r="AV36" s="258"/>
      <c r="AW36" s="258"/>
      <c r="AX36" s="258"/>
      <c r="AY36" s="258"/>
      <c r="AZ36" s="258"/>
      <c r="BA36" s="258"/>
      <c r="BB36" s="258"/>
      <c r="BC36" s="258"/>
      <c r="BD36" s="258"/>
      <c r="BE36" s="258"/>
      <c r="BF36" s="258"/>
      <c r="BG36" s="258"/>
      <c r="BH36" s="258"/>
      <c r="BI36" s="258"/>
      <c r="BJ36" s="258"/>
      <c r="BK36" s="258"/>
      <c r="BL36" s="258"/>
      <c r="BM36" s="258"/>
      <c r="BN36" s="258"/>
      <c r="BO36" s="258"/>
      <c r="BP36" s="258"/>
      <c r="BQ36" s="258"/>
      <c r="BR36" s="258"/>
      <c r="BS36" s="258"/>
      <c r="BT36" s="258"/>
      <c r="BU36" s="258"/>
      <c r="BV36" s="258"/>
      <c r="BW36" s="258"/>
      <c r="BX36" s="258"/>
      <c r="BY36" s="258"/>
      <c r="BZ36" s="258"/>
      <c r="CA36" s="258"/>
      <c r="CB36" s="258"/>
      <c r="CC36" s="258"/>
      <c r="CD36" s="258"/>
      <c r="CE36" s="258"/>
      <c r="CF36" s="258"/>
      <c r="CG36" s="258"/>
      <c r="CH36" s="258"/>
      <c r="CI36" s="258"/>
      <c r="CJ36" s="258"/>
      <c r="CK36" s="258"/>
      <c r="CL36" s="258"/>
      <c r="CM36" s="258"/>
      <c r="CN36" s="258"/>
      <c r="CO36" s="258"/>
      <c r="CP36" s="258"/>
      <c r="CQ36" s="258"/>
      <c r="CR36" s="258"/>
      <c r="CS36" s="258"/>
      <c r="CT36" s="258"/>
      <c r="CU36" s="258"/>
      <c r="CV36" s="258"/>
      <c r="CW36" s="258"/>
      <c r="CX36" s="258"/>
      <c r="CY36" s="258"/>
      <c r="CZ36" s="258"/>
      <c r="DA36" s="258"/>
      <c r="DB36" s="258"/>
      <c r="DC36" s="258"/>
      <c r="DD36" s="258"/>
      <c r="DF36" s="258"/>
      <c r="DI36" s="258"/>
      <c r="DK36" s="258"/>
      <c r="DL36" s="258"/>
      <c r="DM36" s="258"/>
      <c r="DN36" s="258"/>
      <c r="DO36" s="258"/>
      <c r="DP36" s="258"/>
      <c r="DQ36" s="258"/>
      <c r="DR36" s="258"/>
      <c r="DS36" s="258"/>
      <c r="DT36" s="258"/>
      <c r="DU36" s="258"/>
    </row>
    <row r="37" spans="2:125" ht="13" x14ac:dyDescent="0.2">
      <c r="DU37" s="258"/>
    </row>
    <row r="38" spans="2:125" ht="13" x14ac:dyDescent="0.2">
      <c r="DT38" s="258"/>
      <c r="DU38" s="258"/>
    </row>
    <row r="39" spans="2:125" ht="13" x14ac:dyDescent="0.2"/>
    <row r="40" spans="2:125" ht="13" x14ac:dyDescent="0.2">
      <c r="DH40" s="258"/>
    </row>
    <row r="41" spans="2:125" ht="13" x14ac:dyDescent="0.2">
      <c r="DE41" s="258"/>
    </row>
    <row r="42" spans="2:125" ht="13" x14ac:dyDescent="0.2">
      <c r="DG42" s="258"/>
      <c r="DJ42" s="258"/>
    </row>
    <row r="43" spans="2:125" ht="13" x14ac:dyDescent="0.2">
      <c r="Q43" s="258"/>
      <c r="R43" s="258"/>
      <c r="S43" s="258"/>
      <c r="T43" s="258"/>
      <c r="U43" s="258"/>
      <c r="V43" s="258"/>
      <c r="W43" s="258"/>
      <c r="X43" s="258"/>
      <c r="Y43" s="258"/>
      <c r="Z43" s="258"/>
      <c r="AA43" s="258"/>
      <c r="AB43" s="258"/>
      <c r="AC43" s="258"/>
      <c r="AD43" s="258"/>
      <c r="AE43" s="258"/>
      <c r="AF43" s="258"/>
      <c r="AG43" s="258"/>
      <c r="AH43" s="258"/>
      <c r="AI43" s="258"/>
      <c r="AJ43" s="258"/>
      <c r="AK43" s="258"/>
      <c r="AL43" s="258"/>
      <c r="AM43" s="258"/>
      <c r="AN43" s="258"/>
      <c r="AO43" s="258"/>
      <c r="AP43" s="258"/>
      <c r="AQ43" s="258"/>
      <c r="AR43" s="258"/>
      <c r="AS43" s="258"/>
      <c r="AT43" s="258"/>
      <c r="AU43" s="258"/>
      <c r="AV43" s="258"/>
      <c r="AW43" s="258"/>
      <c r="AX43" s="258"/>
      <c r="AY43" s="258"/>
      <c r="AZ43" s="258"/>
      <c r="BA43" s="258"/>
      <c r="BB43" s="258"/>
      <c r="BC43" s="258"/>
      <c r="BD43" s="258"/>
      <c r="BE43" s="258"/>
      <c r="BF43" s="258"/>
      <c r="BG43" s="258"/>
      <c r="BH43" s="258"/>
      <c r="BI43" s="258"/>
      <c r="BJ43" s="258"/>
      <c r="BK43" s="258"/>
      <c r="BL43" s="258"/>
      <c r="BM43" s="258"/>
      <c r="BN43" s="258"/>
      <c r="BO43" s="258"/>
      <c r="BP43" s="258"/>
      <c r="BQ43" s="258"/>
      <c r="BR43" s="258"/>
      <c r="BS43" s="258"/>
      <c r="BT43" s="258"/>
      <c r="BU43" s="258"/>
      <c r="BV43" s="258"/>
      <c r="BW43" s="258"/>
      <c r="BX43" s="258"/>
      <c r="BY43" s="258"/>
      <c r="BZ43" s="258"/>
      <c r="CA43" s="258"/>
      <c r="CB43" s="258"/>
      <c r="CC43" s="258"/>
      <c r="CD43" s="258"/>
      <c r="CE43" s="258"/>
      <c r="CF43" s="258"/>
      <c r="CG43" s="258"/>
      <c r="CH43" s="258"/>
      <c r="CI43" s="258"/>
      <c r="CJ43" s="258"/>
      <c r="CK43" s="258"/>
      <c r="CL43" s="258"/>
      <c r="CM43" s="258"/>
      <c r="CN43" s="258"/>
      <c r="CO43" s="258"/>
      <c r="CP43" s="258"/>
      <c r="CQ43" s="258"/>
      <c r="CR43" s="258"/>
      <c r="CS43" s="258"/>
      <c r="CT43" s="258"/>
      <c r="CU43" s="258"/>
      <c r="CV43" s="258"/>
      <c r="CW43" s="258"/>
      <c r="CX43" s="258"/>
      <c r="CY43" s="258"/>
      <c r="CZ43" s="258"/>
      <c r="DA43" s="258"/>
      <c r="DB43" s="258"/>
      <c r="DC43" s="258"/>
      <c r="DD43" s="258"/>
      <c r="DF43" s="258"/>
      <c r="DI43" s="258"/>
      <c r="DK43" s="258"/>
      <c r="DL43" s="258"/>
      <c r="DM43" s="258"/>
      <c r="DN43" s="258"/>
      <c r="DO43" s="258"/>
      <c r="DP43" s="258"/>
      <c r="DQ43" s="258"/>
      <c r="DR43" s="258"/>
      <c r="DS43" s="258"/>
      <c r="DT43" s="258"/>
      <c r="DU43" s="258"/>
    </row>
    <row r="44" spans="2:125" ht="13" x14ac:dyDescent="0.2">
      <c r="DU44" s="258"/>
    </row>
    <row r="45" spans="2:125" ht="13" x14ac:dyDescent="0.2"/>
    <row r="46" spans="2:125" ht="13" x14ac:dyDescent="0.2"/>
    <row r="47" spans="2:125" ht="13" x14ac:dyDescent="0.2"/>
    <row r="48" spans="2:125" ht="13" x14ac:dyDescent="0.2">
      <c r="DT48" s="258"/>
      <c r="DU48" s="258"/>
    </row>
    <row r="49" spans="120:125" ht="13" x14ac:dyDescent="0.2">
      <c r="DU49" s="258"/>
    </row>
    <row r="50" spans="120:125" ht="13" x14ac:dyDescent="0.2">
      <c r="DU50" s="258"/>
    </row>
    <row r="51" spans="120:125" ht="13" x14ac:dyDescent="0.2">
      <c r="DP51" s="258"/>
      <c r="DQ51" s="258"/>
      <c r="DR51" s="258"/>
      <c r="DS51" s="258"/>
      <c r="DT51" s="258"/>
      <c r="DU51" s="258"/>
    </row>
    <row r="52" spans="120:125" ht="13" x14ac:dyDescent="0.2"/>
    <row r="53" spans="120:125" ht="13" x14ac:dyDescent="0.2"/>
    <row r="54" spans="120:125" ht="13" x14ac:dyDescent="0.2">
      <c r="DU54" s="258"/>
    </row>
    <row r="55" spans="120:125" ht="13" x14ac:dyDescent="0.2"/>
    <row r="56" spans="120:125" ht="13" x14ac:dyDescent="0.2"/>
    <row r="57" spans="120:125" ht="13" x14ac:dyDescent="0.2"/>
    <row r="58" spans="120:125" ht="13" x14ac:dyDescent="0.2">
      <c r="DU58" s="258"/>
    </row>
    <row r="59" spans="120:125" ht="13" x14ac:dyDescent="0.2"/>
    <row r="60" spans="120:125" ht="13" x14ac:dyDescent="0.2"/>
    <row r="61" spans="120:125" ht="13" x14ac:dyDescent="0.2"/>
    <row r="62" spans="120:125" ht="13" x14ac:dyDescent="0.2"/>
    <row r="63" spans="120:125" ht="13" x14ac:dyDescent="0.2">
      <c r="DU63" s="258"/>
    </row>
    <row r="64" spans="120:125" ht="13" x14ac:dyDescent="0.2">
      <c r="DT64" s="258"/>
      <c r="DU64" s="258"/>
    </row>
    <row r="65" spans="123:125" ht="13" x14ac:dyDescent="0.2"/>
    <row r="66" spans="123:125" ht="13" x14ac:dyDescent="0.2"/>
    <row r="67" spans="123:125" ht="13" x14ac:dyDescent="0.2"/>
    <row r="68" spans="123:125" ht="13" x14ac:dyDescent="0.2"/>
    <row r="69" spans="123:125" ht="13" x14ac:dyDescent="0.2">
      <c r="DS69" s="258"/>
      <c r="DT69" s="258"/>
      <c r="DU69" s="258"/>
    </row>
    <row r="70" spans="123:125" ht="13" x14ac:dyDescent="0.2"/>
    <row r="71" spans="123:125" ht="13" x14ac:dyDescent="0.2"/>
    <row r="72" spans="123:125" ht="13" x14ac:dyDescent="0.2"/>
    <row r="73" spans="123:125" ht="13" x14ac:dyDescent="0.2"/>
    <row r="74" spans="123:125" ht="13" x14ac:dyDescent="0.2"/>
    <row r="75" spans="123:125" ht="13" x14ac:dyDescent="0.2"/>
    <row r="76" spans="123:125" ht="13" x14ac:dyDescent="0.2"/>
    <row r="77" spans="123:125" ht="13" x14ac:dyDescent="0.2"/>
    <row r="78" spans="123:125" ht="13" x14ac:dyDescent="0.2"/>
    <row r="79" spans="123:125" ht="13" x14ac:dyDescent="0.2"/>
    <row r="80" spans="123:125" ht="13" x14ac:dyDescent="0.2"/>
    <row r="81" spans="116:125" ht="13" x14ac:dyDescent="0.2"/>
    <row r="82" spans="116:125" ht="13" x14ac:dyDescent="0.2">
      <c r="DL82" s="258"/>
    </row>
    <row r="83" spans="116:125" ht="13" x14ac:dyDescent="0.2">
      <c r="DM83" s="258"/>
      <c r="DN83" s="258"/>
      <c r="DO83" s="258"/>
      <c r="DP83" s="258"/>
      <c r="DQ83" s="258"/>
      <c r="DR83" s="258"/>
      <c r="DS83" s="258"/>
      <c r="DT83" s="258"/>
      <c r="DU83" s="258"/>
    </row>
    <row r="84" spans="116:125" ht="13" x14ac:dyDescent="0.2"/>
    <row r="85" spans="116:125" ht="13" x14ac:dyDescent="0.2"/>
    <row r="86" spans="116:125" ht="13" x14ac:dyDescent="0.2"/>
    <row r="87" spans="116:125" ht="13" x14ac:dyDescent="0.2"/>
    <row r="88" spans="116:125" ht="13" x14ac:dyDescent="0.2">
      <c r="DU88" s="258"/>
    </row>
    <row r="89" spans="116:125" ht="13" x14ac:dyDescent="0.2"/>
    <row r="90" spans="116:125" ht="13" x14ac:dyDescent="0.2"/>
    <row r="91" spans="116:125" ht="13" x14ac:dyDescent="0.2"/>
    <row r="92" spans="116:125" ht="13.5" customHeight="1" x14ac:dyDescent="0.2"/>
    <row r="93" spans="116:125" ht="13.5" customHeight="1" x14ac:dyDescent="0.2"/>
    <row r="94" spans="116:125" ht="13.5" customHeight="1" x14ac:dyDescent="0.2">
      <c r="DS94" s="258"/>
      <c r="DT94" s="258"/>
      <c r="DU94" s="258"/>
    </row>
    <row r="95" spans="116:125" ht="13.5" customHeight="1" x14ac:dyDescent="0.2">
      <c r="DU95" s="258"/>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58"/>
    </row>
    <row r="102" spans="124:125" ht="13.5" customHeight="1" x14ac:dyDescent="0.2"/>
    <row r="103" spans="124:125" ht="13.5" customHeight="1" x14ac:dyDescent="0.2"/>
    <row r="104" spans="124:125" ht="13.5" customHeight="1" x14ac:dyDescent="0.2">
      <c r="DT104" s="258"/>
      <c r="DU104" s="258"/>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8" t="s">
        <v>558</v>
      </c>
    </row>
    <row r="120" spans="125:125" ht="13.5" hidden="1" customHeight="1" x14ac:dyDescent="0.2"/>
    <row r="121" spans="125:125" ht="13.5" hidden="1" customHeight="1" x14ac:dyDescent="0.2">
      <c r="DU121" s="258"/>
    </row>
  </sheetData>
  <sheetProtection algorithmName="SHA-512" hashValue="S7+gXw4QqZfBT2st8svpV5N/jPd2Ok0uRdmyshSvqkBrlWoHRyQCgU6LxJ0J3diZar5jPSYvaKt4/FdaiDUE3Q==" saltValue="8pQ3ieY095Bn8hYmvBfPbA=="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Normal="100" zoomScaleSheetLayoutView="55" workbookViewId="0"/>
  </sheetViews>
  <sheetFormatPr defaultColWidth="0" defaultRowHeight="13.5" customHeight="1" zeroHeight="1" x14ac:dyDescent="0.2"/>
  <cols>
    <col min="1" max="125" width="2.453125" style="259" customWidth="1"/>
    <col min="126" max="142" width="0" style="258" hidden="1" customWidth="1"/>
    <col min="143" max="16384" width="9" style="258" hidden="1"/>
  </cols>
  <sheetData>
    <row r="1" spans="1:125" ht="13.5" customHeight="1" x14ac:dyDescent="0.2">
      <c r="A1" s="258"/>
      <c r="B1" s="258"/>
      <c r="C1" s="258"/>
      <c r="D1" s="258"/>
      <c r="E1" s="258"/>
      <c r="F1" s="258"/>
      <c r="G1" s="258"/>
      <c r="H1" s="258"/>
      <c r="I1" s="258"/>
      <c r="J1" s="258"/>
      <c r="K1" s="258"/>
      <c r="L1" s="258"/>
      <c r="M1" s="258"/>
      <c r="N1" s="258"/>
      <c r="O1" s="258"/>
      <c r="P1" s="258"/>
      <c r="Q1" s="258"/>
      <c r="R1" s="258"/>
      <c r="S1" s="258"/>
      <c r="T1" s="258"/>
      <c r="U1" s="258"/>
      <c r="V1" s="258"/>
      <c r="W1" s="258"/>
      <c r="X1" s="258"/>
      <c r="Y1" s="258"/>
      <c r="Z1" s="258"/>
      <c r="AA1" s="258"/>
      <c r="AB1" s="258"/>
      <c r="AC1" s="258"/>
      <c r="AD1" s="258"/>
      <c r="AE1" s="258"/>
      <c r="AF1" s="258"/>
      <c r="AG1" s="258"/>
      <c r="AH1" s="258"/>
      <c r="AI1" s="258"/>
      <c r="AJ1" s="258"/>
      <c r="AK1" s="258"/>
      <c r="AL1" s="258"/>
      <c r="AM1" s="258"/>
      <c r="AN1" s="258"/>
      <c r="AO1" s="258"/>
      <c r="AP1" s="258"/>
      <c r="AQ1" s="258"/>
      <c r="AR1" s="258"/>
      <c r="AS1" s="258"/>
      <c r="AT1" s="258"/>
      <c r="AU1" s="258"/>
      <c r="AV1" s="258"/>
      <c r="AW1" s="258"/>
      <c r="AX1" s="258"/>
      <c r="AY1" s="258"/>
      <c r="AZ1" s="258"/>
      <c r="BA1" s="258"/>
      <c r="BB1" s="258"/>
      <c r="BC1" s="258"/>
      <c r="BD1" s="258"/>
      <c r="BE1" s="258"/>
      <c r="BF1" s="258"/>
      <c r="BG1" s="258"/>
      <c r="BH1" s="258"/>
      <c r="BI1" s="258"/>
      <c r="BJ1" s="258"/>
      <c r="BK1" s="258"/>
      <c r="BL1" s="258"/>
      <c r="BM1" s="258"/>
      <c r="BN1" s="258"/>
      <c r="BO1" s="258"/>
      <c r="BP1" s="258"/>
      <c r="BQ1" s="258"/>
      <c r="BR1" s="258"/>
      <c r="BS1" s="258"/>
      <c r="BT1" s="258"/>
      <c r="BU1" s="258"/>
      <c r="BV1" s="258"/>
      <c r="BW1" s="258"/>
      <c r="BX1" s="258"/>
      <c r="BY1" s="258"/>
      <c r="BZ1" s="258"/>
      <c r="CA1" s="258"/>
      <c r="CB1" s="258"/>
      <c r="CC1" s="258"/>
      <c r="CD1" s="258"/>
      <c r="CE1" s="258"/>
      <c r="CF1" s="258"/>
      <c r="CG1" s="258"/>
      <c r="CH1" s="258"/>
      <c r="CI1" s="258"/>
      <c r="CJ1" s="258"/>
      <c r="CK1" s="258"/>
      <c r="CL1" s="258"/>
      <c r="CM1" s="258"/>
      <c r="CN1" s="258"/>
      <c r="CO1" s="258"/>
      <c r="CP1" s="258"/>
      <c r="CQ1" s="258"/>
      <c r="CR1" s="258"/>
      <c r="CS1" s="258"/>
      <c r="CT1" s="258"/>
      <c r="CU1" s="258"/>
      <c r="CV1" s="258"/>
      <c r="CW1" s="258"/>
      <c r="CX1" s="258"/>
      <c r="CY1" s="258"/>
      <c r="CZ1" s="258"/>
      <c r="DA1" s="258"/>
      <c r="DB1" s="258"/>
      <c r="DC1" s="258"/>
      <c r="DD1" s="258"/>
      <c r="DE1" s="258"/>
      <c r="DF1" s="258"/>
      <c r="DG1" s="258"/>
      <c r="DH1" s="258"/>
      <c r="DI1" s="258"/>
      <c r="DJ1" s="258"/>
      <c r="DK1" s="258"/>
      <c r="DL1" s="258"/>
      <c r="DM1" s="258"/>
      <c r="DN1" s="258"/>
      <c r="DO1" s="258"/>
      <c r="DP1" s="258"/>
      <c r="DQ1" s="258"/>
      <c r="DR1" s="258"/>
      <c r="DS1" s="258"/>
      <c r="DT1" s="258"/>
      <c r="DU1" s="258"/>
    </row>
    <row r="2" spans="1:125" ht="13" x14ac:dyDescent="0.2">
      <c r="B2" s="258"/>
      <c r="T2" s="258"/>
    </row>
    <row r="3" spans="1:125" ht="13" x14ac:dyDescent="0.2">
      <c r="C3" s="258"/>
      <c r="D3" s="258"/>
      <c r="E3" s="258"/>
      <c r="F3" s="258"/>
      <c r="G3" s="258"/>
      <c r="H3" s="258"/>
      <c r="I3" s="258"/>
      <c r="J3" s="258"/>
      <c r="K3" s="258"/>
      <c r="L3" s="258"/>
      <c r="M3" s="258"/>
      <c r="N3" s="258"/>
      <c r="O3" s="258"/>
      <c r="P3" s="258"/>
      <c r="Q3" s="258"/>
      <c r="R3" s="258"/>
      <c r="S3" s="258"/>
      <c r="U3" s="258"/>
      <c r="V3" s="258"/>
      <c r="W3" s="258"/>
      <c r="X3" s="258"/>
      <c r="Y3" s="258"/>
      <c r="Z3" s="258"/>
      <c r="AA3" s="258"/>
      <c r="AB3" s="258"/>
      <c r="AC3" s="258"/>
      <c r="AD3" s="258"/>
      <c r="AE3" s="258"/>
      <c r="AF3" s="258"/>
      <c r="AG3" s="258"/>
      <c r="AH3" s="258"/>
      <c r="AI3" s="258"/>
      <c r="AJ3" s="258"/>
      <c r="AK3" s="258"/>
      <c r="AL3" s="258"/>
      <c r="AM3" s="258"/>
      <c r="AN3" s="258"/>
      <c r="AO3" s="258"/>
      <c r="AP3" s="258"/>
      <c r="AQ3" s="258"/>
      <c r="AR3" s="258"/>
      <c r="AS3" s="258"/>
      <c r="AT3" s="258"/>
      <c r="AU3" s="258"/>
      <c r="AV3" s="258"/>
      <c r="AW3" s="258"/>
      <c r="AX3" s="258"/>
      <c r="AY3" s="258"/>
      <c r="AZ3" s="258"/>
      <c r="BA3" s="258"/>
      <c r="BB3" s="258"/>
      <c r="BC3" s="258"/>
      <c r="BD3" s="258"/>
      <c r="BE3" s="258"/>
      <c r="BF3" s="258"/>
      <c r="BG3" s="258"/>
      <c r="BH3" s="258"/>
      <c r="BI3" s="258"/>
      <c r="BJ3" s="258"/>
      <c r="BK3" s="258"/>
      <c r="BL3" s="258"/>
      <c r="BM3" s="258"/>
      <c r="BN3" s="258"/>
      <c r="BO3" s="258"/>
      <c r="BP3" s="258"/>
      <c r="BQ3" s="258"/>
      <c r="BR3" s="258"/>
      <c r="BS3" s="258"/>
      <c r="BT3" s="258"/>
      <c r="BU3" s="258"/>
      <c r="BV3" s="258"/>
      <c r="BW3" s="258"/>
      <c r="BX3" s="258"/>
      <c r="BY3" s="258"/>
      <c r="BZ3" s="258"/>
      <c r="CA3" s="258"/>
      <c r="CB3" s="258"/>
      <c r="CC3" s="258"/>
      <c r="CD3" s="258"/>
      <c r="CE3" s="258"/>
      <c r="CF3" s="258"/>
      <c r="CG3" s="258"/>
      <c r="CH3" s="258"/>
      <c r="CI3" s="258"/>
      <c r="CJ3" s="258"/>
      <c r="CK3" s="258"/>
      <c r="CL3" s="258"/>
      <c r="CM3" s="258"/>
      <c r="CN3" s="258"/>
      <c r="CO3" s="258"/>
      <c r="CP3" s="258"/>
      <c r="CQ3" s="258"/>
      <c r="CR3" s="258"/>
      <c r="CS3" s="258"/>
      <c r="CT3" s="258"/>
      <c r="CU3" s="258"/>
      <c r="CV3" s="258"/>
      <c r="CW3" s="258"/>
      <c r="CX3" s="258"/>
      <c r="CY3" s="258"/>
      <c r="CZ3" s="258"/>
      <c r="DA3" s="258"/>
      <c r="DB3" s="258"/>
      <c r="DC3" s="258"/>
      <c r="DD3" s="258"/>
      <c r="DE3" s="258"/>
      <c r="DF3" s="258"/>
      <c r="DG3" s="258"/>
      <c r="DH3" s="258"/>
      <c r="DI3" s="258"/>
      <c r="DJ3" s="258"/>
      <c r="DK3" s="258"/>
      <c r="DL3" s="258"/>
      <c r="DM3" s="258"/>
      <c r="DN3" s="258"/>
      <c r="DO3" s="258"/>
      <c r="DP3" s="258"/>
      <c r="DQ3" s="258"/>
      <c r="DR3" s="258"/>
      <c r="DS3" s="258"/>
      <c r="DT3" s="258"/>
      <c r="DU3" s="258"/>
    </row>
    <row r="4" spans="1:125" ht="13" x14ac:dyDescent="0.2"/>
    <row r="5" spans="1:125" ht="13" x14ac:dyDescent="0.2"/>
    <row r="6" spans="1:125" ht="13" x14ac:dyDescent="0.2"/>
    <row r="7" spans="1:125" ht="13" x14ac:dyDescent="0.2"/>
    <row r="8" spans="1:125" ht="13" x14ac:dyDescent="0.2"/>
    <row r="9" spans="1:125" ht="13" x14ac:dyDescent="0.2"/>
    <row r="10" spans="1:125" ht="13" x14ac:dyDescent="0.2"/>
    <row r="11" spans="1:125" ht="13" x14ac:dyDescent="0.2"/>
    <row r="12" spans="1:125" ht="13" x14ac:dyDescent="0.2"/>
    <row r="13" spans="1:125" ht="13" x14ac:dyDescent="0.2"/>
    <row r="14" spans="1:125" ht="13" x14ac:dyDescent="0.2"/>
    <row r="15" spans="1:125" ht="13" x14ac:dyDescent="0.2"/>
    <row r="16" spans="1:125" ht="13" x14ac:dyDescent="0.2"/>
    <row r="17" ht="13" x14ac:dyDescent="0.2"/>
    <row r="18" ht="13" x14ac:dyDescent="0.2"/>
    <row r="19" ht="13" x14ac:dyDescent="0.2"/>
    <row r="20" ht="13" x14ac:dyDescent="0.2"/>
    <row r="21" ht="13" x14ac:dyDescent="0.2"/>
    <row r="22" ht="13" x14ac:dyDescent="0.2"/>
    <row r="23" ht="13" x14ac:dyDescent="0.2"/>
    <row r="24" ht="13" x14ac:dyDescent="0.2"/>
    <row r="25" ht="13" x14ac:dyDescent="0.2"/>
    <row r="26" ht="13" x14ac:dyDescent="0.2"/>
    <row r="27" ht="13" x14ac:dyDescent="0.2"/>
    <row r="28" ht="13" x14ac:dyDescent="0.2"/>
    <row r="29" ht="13" x14ac:dyDescent="0.2"/>
    <row r="30" ht="13" x14ac:dyDescent="0.2"/>
    <row r="31" ht="13" x14ac:dyDescent="0.2"/>
    <row r="32" ht="13" x14ac:dyDescent="0.2"/>
    <row r="33" spans="2:125" ht="13" x14ac:dyDescent="0.2">
      <c r="B33" s="258"/>
      <c r="G33" s="258"/>
      <c r="I33" s="258"/>
    </row>
    <row r="34" spans="2:125" ht="13" x14ac:dyDescent="0.2">
      <c r="C34" s="258"/>
      <c r="P34" s="258"/>
      <c r="R34" s="258"/>
      <c r="U34" s="258"/>
    </row>
    <row r="35" spans="2:125" ht="13" x14ac:dyDescent="0.2">
      <c r="D35" s="258"/>
      <c r="E35" s="258"/>
      <c r="T35" s="258"/>
      <c r="W35" s="258"/>
      <c r="X35" s="258"/>
      <c r="Y35" s="258"/>
      <c r="Z35" s="258"/>
      <c r="AA35" s="258"/>
      <c r="AB35" s="258"/>
      <c r="AC35" s="258"/>
      <c r="AD35" s="258"/>
      <c r="AE35" s="258"/>
      <c r="AF35" s="258"/>
      <c r="AG35" s="258"/>
      <c r="AH35" s="258"/>
      <c r="AI35" s="258"/>
      <c r="AJ35" s="258"/>
      <c r="AK35" s="258"/>
      <c r="AL35" s="258"/>
      <c r="AM35" s="258"/>
      <c r="AN35" s="258"/>
      <c r="AO35" s="258"/>
      <c r="AP35" s="258"/>
      <c r="AQ35" s="258"/>
      <c r="AR35" s="258"/>
      <c r="AS35" s="258"/>
      <c r="AT35" s="258"/>
      <c r="AU35" s="258"/>
      <c r="AV35" s="258"/>
      <c r="AW35" s="258"/>
      <c r="AX35" s="258"/>
      <c r="AY35" s="258"/>
      <c r="AZ35" s="258"/>
      <c r="BA35" s="258"/>
      <c r="BB35" s="258"/>
      <c r="BC35" s="258"/>
      <c r="BD35" s="258"/>
      <c r="BE35" s="258"/>
      <c r="BF35" s="258"/>
      <c r="BG35" s="258"/>
      <c r="BH35" s="258"/>
      <c r="BI35" s="258"/>
      <c r="BJ35" s="258"/>
      <c r="BK35" s="258"/>
      <c r="BL35" s="258"/>
      <c r="BM35" s="258"/>
      <c r="BN35" s="258"/>
      <c r="BO35" s="258"/>
      <c r="BP35" s="258"/>
      <c r="BQ35" s="258"/>
      <c r="BR35" s="258"/>
      <c r="BS35" s="258"/>
      <c r="BT35" s="258"/>
      <c r="BU35" s="258"/>
      <c r="BV35" s="258"/>
      <c r="BW35" s="258"/>
      <c r="BX35" s="258"/>
      <c r="BY35" s="258"/>
      <c r="BZ35" s="258"/>
      <c r="CA35" s="258"/>
      <c r="CB35" s="258"/>
      <c r="CC35" s="258"/>
      <c r="CD35" s="258"/>
      <c r="CE35" s="258"/>
      <c r="CF35" s="258"/>
      <c r="CG35" s="258"/>
      <c r="CH35" s="258"/>
      <c r="CI35" s="258"/>
      <c r="CJ35" s="258"/>
      <c r="CK35" s="258"/>
      <c r="CL35" s="258"/>
      <c r="CM35" s="258"/>
      <c r="CN35" s="258"/>
      <c r="CO35" s="258"/>
      <c r="CP35" s="258"/>
      <c r="CQ35" s="258"/>
      <c r="CR35" s="258"/>
      <c r="CS35" s="258"/>
      <c r="CT35" s="258"/>
      <c r="CU35" s="258"/>
      <c r="CV35" s="258"/>
      <c r="CW35" s="258"/>
      <c r="CX35" s="258"/>
      <c r="CY35" s="258"/>
      <c r="CZ35" s="258"/>
      <c r="DA35" s="258"/>
      <c r="DB35" s="258"/>
      <c r="DC35" s="258"/>
      <c r="DD35" s="258"/>
      <c r="DE35" s="258"/>
      <c r="DF35" s="258"/>
      <c r="DG35" s="258"/>
      <c r="DH35" s="258"/>
      <c r="DI35" s="258"/>
      <c r="DJ35" s="258"/>
      <c r="DK35" s="258"/>
      <c r="DL35" s="258"/>
      <c r="DM35" s="258"/>
      <c r="DN35" s="258"/>
      <c r="DO35" s="258"/>
      <c r="DP35" s="258"/>
      <c r="DQ35" s="258"/>
      <c r="DR35" s="258"/>
      <c r="DS35" s="258"/>
      <c r="DT35" s="258"/>
      <c r="DU35" s="258"/>
    </row>
    <row r="36" spans="2:125" ht="13" x14ac:dyDescent="0.2">
      <c r="F36" s="258"/>
      <c r="H36" s="258"/>
      <c r="J36" s="258"/>
      <c r="K36" s="258"/>
      <c r="L36" s="258"/>
      <c r="M36" s="258"/>
      <c r="N36" s="258"/>
      <c r="O36" s="258"/>
      <c r="Q36" s="258"/>
      <c r="S36" s="258"/>
      <c r="V36" s="258"/>
    </row>
    <row r="37" spans="2:125" ht="13" x14ac:dyDescent="0.2"/>
    <row r="38" spans="2:125" ht="13" x14ac:dyDescent="0.2"/>
    <row r="39" spans="2:125" ht="13" x14ac:dyDescent="0.2"/>
    <row r="40" spans="2:125" ht="13" x14ac:dyDescent="0.2">
      <c r="U40" s="258"/>
    </row>
    <row r="41" spans="2:125" ht="13" x14ac:dyDescent="0.2">
      <c r="R41" s="258"/>
    </row>
    <row r="42" spans="2:125" ht="13" x14ac:dyDescent="0.2">
      <c r="T42" s="258"/>
      <c r="W42" s="258"/>
      <c r="X42" s="258"/>
      <c r="Y42" s="258"/>
      <c r="Z42" s="258"/>
      <c r="AA42" s="258"/>
      <c r="AB42" s="258"/>
      <c r="AC42" s="258"/>
      <c r="AD42" s="258"/>
      <c r="AE42" s="258"/>
      <c r="AF42" s="258"/>
      <c r="AG42" s="258"/>
      <c r="AH42" s="258"/>
      <c r="AI42" s="258"/>
      <c r="AJ42" s="258"/>
      <c r="AK42" s="258"/>
      <c r="AL42" s="258"/>
      <c r="AM42" s="258"/>
      <c r="AN42" s="258"/>
      <c r="AO42" s="258"/>
      <c r="AP42" s="258"/>
      <c r="AQ42" s="258"/>
      <c r="AR42" s="258"/>
      <c r="AS42" s="258"/>
      <c r="AT42" s="258"/>
      <c r="AU42" s="258"/>
      <c r="AV42" s="258"/>
      <c r="AW42" s="258"/>
      <c r="AX42" s="258"/>
      <c r="AY42" s="258"/>
      <c r="AZ42" s="258"/>
      <c r="BA42" s="258"/>
      <c r="BB42" s="258"/>
      <c r="BC42" s="258"/>
      <c r="BD42" s="258"/>
      <c r="BE42" s="258"/>
      <c r="BF42" s="258"/>
      <c r="BG42" s="258"/>
      <c r="BH42" s="258"/>
      <c r="BI42" s="258"/>
      <c r="BJ42" s="258"/>
      <c r="BK42" s="258"/>
      <c r="BL42" s="258"/>
      <c r="BM42" s="258"/>
      <c r="BN42" s="258"/>
      <c r="BO42" s="258"/>
      <c r="BP42" s="258"/>
      <c r="BQ42" s="258"/>
      <c r="BR42" s="258"/>
      <c r="BS42" s="258"/>
      <c r="BT42" s="258"/>
      <c r="BU42" s="258"/>
      <c r="BV42" s="258"/>
      <c r="BW42" s="258"/>
      <c r="BX42" s="258"/>
      <c r="BY42" s="258"/>
      <c r="BZ42" s="258"/>
      <c r="CA42" s="258"/>
      <c r="CB42" s="258"/>
      <c r="CC42" s="258"/>
      <c r="CD42" s="258"/>
      <c r="CE42" s="258"/>
      <c r="CF42" s="258"/>
      <c r="CG42" s="258"/>
      <c r="CH42" s="258"/>
      <c r="CI42" s="258"/>
      <c r="CJ42" s="258"/>
      <c r="CK42" s="258"/>
      <c r="CL42" s="258"/>
      <c r="CM42" s="258"/>
      <c r="CN42" s="258"/>
      <c r="CO42" s="258"/>
      <c r="CP42" s="258"/>
      <c r="CQ42" s="258"/>
      <c r="CR42" s="258"/>
      <c r="CS42" s="258"/>
      <c r="CT42" s="258"/>
      <c r="CU42" s="258"/>
      <c r="CV42" s="258"/>
      <c r="CW42" s="258"/>
      <c r="CX42" s="258"/>
      <c r="CY42" s="258"/>
      <c r="CZ42" s="258"/>
      <c r="DA42" s="258"/>
      <c r="DB42" s="258"/>
      <c r="DC42" s="258"/>
      <c r="DD42" s="258"/>
      <c r="DE42" s="258"/>
      <c r="DF42" s="258"/>
      <c r="DG42" s="258"/>
      <c r="DH42" s="258"/>
      <c r="DI42" s="258"/>
      <c r="DJ42" s="258"/>
      <c r="DK42" s="258"/>
      <c r="DL42" s="258"/>
      <c r="DM42" s="258"/>
      <c r="DN42" s="258"/>
      <c r="DO42" s="258"/>
      <c r="DP42" s="258"/>
      <c r="DQ42" s="258"/>
      <c r="DR42" s="258"/>
      <c r="DS42" s="258"/>
      <c r="DT42" s="258"/>
      <c r="DU42" s="258"/>
    </row>
    <row r="43" spans="2:125" ht="13" x14ac:dyDescent="0.2">
      <c r="Q43" s="258"/>
      <c r="S43" s="258"/>
      <c r="V43" s="258"/>
    </row>
    <row r="44" spans="2:125" ht="13" x14ac:dyDescent="0.2"/>
    <row r="45" spans="2:125" ht="13" x14ac:dyDescent="0.2"/>
    <row r="46" spans="2:125" ht="13" x14ac:dyDescent="0.2"/>
    <row r="47" spans="2:125" ht="13" x14ac:dyDescent="0.2"/>
    <row r="48" spans="2:125" ht="13" x14ac:dyDescent="0.2"/>
    <row r="49" ht="13" x14ac:dyDescent="0.2"/>
    <row r="50" ht="13" x14ac:dyDescent="0.2"/>
    <row r="51" ht="13" x14ac:dyDescent="0.2"/>
    <row r="52" ht="13" x14ac:dyDescent="0.2"/>
    <row r="53" ht="13" x14ac:dyDescent="0.2"/>
    <row r="54" ht="13" x14ac:dyDescent="0.2"/>
    <row r="55" ht="13" x14ac:dyDescent="0.2"/>
    <row r="56" ht="13" x14ac:dyDescent="0.2"/>
    <row r="57" ht="13" x14ac:dyDescent="0.2"/>
    <row r="58" ht="13" x14ac:dyDescent="0.2"/>
    <row r="59" ht="13" x14ac:dyDescent="0.2"/>
    <row r="60" ht="13" x14ac:dyDescent="0.2"/>
    <row r="61" ht="13" x14ac:dyDescent="0.2"/>
    <row r="62" ht="13" x14ac:dyDescent="0.2"/>
    <row r="63" ht="13" x14ac:dyDescent="0.2"/>
    <row r="64" ht="13" x14ac:dyDescent="0.2"/>
    <row r="65" ht="13" x14ac:dyDescent="0.2"/>
    <row r="66" ht="13" x14ac:dyDescent="0.2"/>
    <row r="67" ht="13" x14ac:dyDescent="0.2"/>
    <row r="68" ht="13" x14ac:dyDescent="0.2"/>
    <row r="69" ht="13" x14ac:dyDescent="0.2"/>
    <row r="70" ht="13" x14ac:dyDescent="0.2"/>
    <row r="71" ht="13" x14ac:dyDescent="0.2"/>
    <row r="72" ht="13" x14ac:dyDescent="0.2"/>
    <row r="73" ht="13" x14ac:dyDescent="0.2"/>
    <row r="74" ht="13" x14ac:dyDescent="0.2"/>
    <row r="75" ht="13" x14ac:dyDescent="0.2"/>
    <row r="76" ht="13" x14ac:dyDescent="0.2"/>
    <row r="77" ht="13" x14ac:dyDescent="0.2"/>
    <row r="78" ht="13" x14ac:dyDescent="0.2"/>
    <row r="79" ht="13" x14ac:dyDescent="0.2"/>
    <row r="80"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row r="90" ht="13" x14ac:dyDescent="0.2"/>
    <row r="91" ht="13"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9" t="s">
        <v>559</v>
      </c>
    </row>
  </sheetData>
  <sheetProtection algorithmName="SHA-512" hashValue="rc/bCTqKKIaDiJujDjHHClrqGCAYwGkRjPjXKdfHU3V2Wgm7f/eEyzd/5buuaoP1TkrsdKR5SiAcdLukhlTuGg==" saltValue="CxBltSUqb7NCz9jcolXlzA=="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J50"/>
  <sheetViews>
    <sheetView showGridLines="0" zoomScaleNormal="100" zoomScaleSheetLayoutView="100" workbookViewId="0"/>
  </sheetViews>
  <sheetFormatPr defaultColWidth="0" defaultRowHeight="13.5" customHeight="1" zeroHeight="1" x14ac:dyDescent="0.2"/>
  <cols>
    <col min="1" max="1" width="8.1796875" style="1" customWidth="1"/>
    <col min="2" max="16" width="14.63281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3">
      <c r="B46" s="4" t="s">
        <v>1</v>
      </c>
      <c r="C46" s="5"/>
      <c r="D46" s="5"/>
      <c r="E46" s="6" t="s">
        <v>2</v>
      </c>
      <c r="F46" s="7" t="s">
        <v>560</v>
      </c>
      <c r="G46" s="8" t="s">
        <v>561</v>
      </c>
      <c r="H46" s="8" t="s">
        <v>562</v>
      </c>
      <c r="I46" s="8" t="s">
        <v>563</v>
      </c>
      <c r="J46" s="9" t="s">
        <v>564</v>
      </c>
    </row>
    <row r="47" spans="2:10" ht="57.75" customHeight="1" x14ac:dyDescent="0.2">
      <c r="B47" s="10"/>
      <c r="C47" s="1175" t="s">
        <v>3</v>
      </c>
      <c r="D47" s="1175"/>
      <c r="E47" s="1176"/>
      <c r="F47" s="11">
        <v>14.03</v>
      </c>
      <c r="G47" s="12">
        <v>12.47</v>
      </c>
      <c r="H47" s="12">
        <v>8.35</v>
      </c>
      <c r="I47" s="12">
        <v>10.3</v>
      </c>
      <c r="J47" s="13">
        <v>12.74</v>
      </c>
    </row>
    <row r="48" spans="2:10" ht="57.75" customHeight="1" x14ac:dyDescent="0.2">
      <c r="B48" s="14"/>
      <c r="C48" s="1177" t="s">
        <v>4</v>
      </c>
      <c r="D48" s="1177"/>
      <c r="E48" s="1178"/>
      <c r="F48" s="15">
        <v>4.29</v>
      </c>
      <c r="G48" s="16">
        <v>3.39</v>
      </c>
      <c r="H48" s="16">
        <v>3.76</v>
      </c>
      <c r="I48" s="16">
        <v>9.5399999999999991</v>
      </c>
      <c r="J48" s="17">
        <v>8.18</v>
      </c>
    </row>
    <row r="49" spans="2:10" ht="57.75" customHeight="1" thickBot="1" x14ac:dyDescent="0.25">
      <c r="B49" s="18"/>
      <c r="C49" s="1179" t="s">
        <v>5</v>
      </c>
      <c r="D49" s="1179"/>
      <c r="E49" s="1180"/>
      <c r="F49" s="19" t="s">
        <v>565</v>
      </c>
      <c r="G49" s="20" t="s">
        <v>566</v>
      </c>
      <c r="H49" s="20" t="s">
        <v>567</v>
      </c>
      <c r="I49" s="20">
        <v>5.93</v>
      </c>
      <c r="J49" s="21" t="s">
        <v>568</v>
      </c>
    </row>
    <row r="50" spans="2:10" ht="13" x14ac:dyDescent="0.2"/>
  </sheetData>
  <sheetProtection algorithmName="SHA-512" hashValue="1iLUG5N0CplYBarI+9rYWvbodyILgjs4BoBitxp7QvBY5as6Dmmyhz/VszMXIhz/II8fMD0hiAnYnjapZKcEJQ==" saltValue="WtxnguBpx0UXkIKjcI6Kt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 </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2024-03-28T01:18:39Z</cp:lastPrinted>
  <dcterms:created xsi:type="dcterms:W3CDTF">2024-02-05T00:59:37Z</dcterms:created>
  <dcterms:modified xsi:type="dcterms:W3CDTF">2024-09-26T04:32:12Z</dcterms:modified>
  <cp:category/>
</cp:coreProperties>
</file>