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1340" windowWidth="28620" windowHeight="14150" tabRatio="7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BW35" i="10"/>
  <c r="BE35" i="10"/>
  <c r="CO34" i="10"/>
  <c r="CO35" i="10" s="1"/>
  <c r="CO36" i="10" s="1"/>
  <c r="CO37" i="10" s="1"/>
  <c r="CO38" i="10" s="1"/>
  <c r="CO39" i="10" s="1"/>
  <c r="CO40" i="10" s="1"/>
  <c r="CO41" i="10" s="1"/>
  <c r="CO42" i="10" s="1"/>
  <c r="CO43"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<sst xmlns="http://schemas.openxmlformats.org/spreadsheetml/2006/main" count="1132" uniqueCount="608">
  <si>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</si>
  <si>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</si>
  <si>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</si>
  <si>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</si>
  <si>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</si>
  <si>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</si>
  <si>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</si>
  <si>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</si>
  <si>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</si>
  <si>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</si>
  <si>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</si>
  <si>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</si>
  <si>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</si>
  <si>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</si>
  <si>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</si>
  <si>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</si>
  <si>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</si>
  <si>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</si>
  <si>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</si>
  <si>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</si>
  <si>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</si>
  <si>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</si>
  <si>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</si>
  <si>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</si>
  <si>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</si>
  <si>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</si>
  <si>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</si>
  <si>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</si>
  <si>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</si>
  <si>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</si>
  <si>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</si>
  <si>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</si>
  <si>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</si>
  <si>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</si>
  <si>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</si>
  <si>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</si>
  <si>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</si>
  <si>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</si>
  <si>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</si>
  <si>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</si>
  <si>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</si>
  <si>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</si>
  <si>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</si>
  <si>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</si>
  <si>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</si>
  <si>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</si>
  <si>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</si>
  <si>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</si>
  <si>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</si>
  <si>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</si>
  <si>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</si>
  <si>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</si>
  <si>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</si>
  <si>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</si>
  <si>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</si>
  <si>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</si>
  <si>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</si>
  <si>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</si>
  <si>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</si>
  <si>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</si>
  <si>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</si>
  <si>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</si>
  <si>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</si>
  <si>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</si>
  <si>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</si>
  <si>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</si>
  <si>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</si>
  <si>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</si>
  <si>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</si>
  <si>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</si>
  <si>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</si>
  <si>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</si>
  <si>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</si>
  <si>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</si>
  <si>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</si>
  <si>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</si>
  <si>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</si>
  <si>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</si>
  <si>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</si>
  <si>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</si>
  <si>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</si>
  <si>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</si>
  <si>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</si>
  <si>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</si>
  <si>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</si>
  <si>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</si>
  <si>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</si>
  <si>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</si>
  <si>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</si>
  <si>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</si>
  <si>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</si>
  <si>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</si>
  <si>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</si>
  <si>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</si>
  <si>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</si>
  <si>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</si>
  <si>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</si>
  <si>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</si>
  <si>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</si>
  <si>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</si>
  <si>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</si>
  <si>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</si>
  <si>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</si>
  <si>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</si>
  <si>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</si>
  <si>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</si>
  <si>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</si>
  <si>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</si>
  <si>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</si>
  <si>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</si>
  <si>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</si>
  <si>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</si>
  <si>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</si>
  <si>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</si>
  <si>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</si>
  <si>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</si>
  <si>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</si>
  <si>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</si>
  <si>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</si>
  <si>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</si>
  <si>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</si>
  <si>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</si>
  <si>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</si>
  <si>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</si>
  <si>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</si>
  <si>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</si>
  <si>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</si>
  <si>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</si>
  <si>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</si>
  <si>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</si>
  <si>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</si>
  <si>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</si>
  <si>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</si>
  <si>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</si>
  <si>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</si>
  <si>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</si>
  <si>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</si>
  <si>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</si>
  <si>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</si>
  <si>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</si>
  <si>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</si>
  <si>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</si>
  <si>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</si>
  <si>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</si>
  <si>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</si>
  <si>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</si>
  <si>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</si>
  <si>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</si>
  <si>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</si>
  <si>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</si>
  <si>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</si>
  <si>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</si>
  <si>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</si>
  <si>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</si>
  <si>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</si>
  <si>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</si>
  <si>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</si>
  <si>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</si>
  <si>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</si>
  <si>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</si>
  <si>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</si>
  <si>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</si>
  <si>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</si>
  <si>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</si>
  <si>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</si>
  <si>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</si>
  <si>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</si>
  <si>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</si>
  <si>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</si>
  <si>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</si>
  <si>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</si>
  <si>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</si>
  <si>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</si>
  <si>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</si>
  <si>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</si>
  <si>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</si>
  <si>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</si>
  <si>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</si>
  <si>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</si>
  <si>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</si>
  <si>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</si>
  <si>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</si>
  <si>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</si>
  <si>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</si>
  <si>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</si>
  <si>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</si>
  <si>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</si>
  <si>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</si>
  <si>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</si>
  <si>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</si>
  <si>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</si>
  <si>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</si>
  <si>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</si>
  <si>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</si>
  <si>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</si>
  <si>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</si>
  <si>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</si>
  <si>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</si>
  <si>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</si>
  <si>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</si>
  <si>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</si>
  <si>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</si>
  <si>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</si>
  <si>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</si>
  <si>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</si>
  <si>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</si>
  <si>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</si>
  <si>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</si>
  <si>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</si>
  <si>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</si>
  <si>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</si>
  <si>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</si>
  <si>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</si>
  <si>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</si>
  <si>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</si>
  <si>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</si>
  <si>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</si>
  <si>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</si>
  <si>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</si>
  <si>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神奈川県藤沢市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</si>
  <si>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</si>
  <si>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</si>
  <si>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</si>
  <si>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</si>
  <si>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</si>
  <si>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</si>
  <si>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</si>
  <si>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</si>
  <si>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</si>
  <si>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</si>
  <si>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</si>
  <si>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</si>
  <si>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</si>
  <si>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</si>
  <si>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</si>
  <si>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</si>
  <si>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</si>
  <si>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</si>
  <si>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</si>
  <si>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</si>
  <si>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</si>
  <si>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</si>
  <si>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</si>
  <si>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</si>
  <si>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</si>
  <si>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</si>
  <si>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</si>
  <si>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</si>
  <si>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</si>
  <si>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</si>
  <si>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</si>
  <si>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</si>
  <si>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</si>
  <si>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</si>
  <si>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</si>
  <si>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</si>
  <si>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</si>
  <si>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</si>
  <si>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</si>
  <si>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</si>
  <si>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</si>
  <si>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</si>
  <si>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</si>
  <si>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</si>
  <si>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</si>
  <si>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</si>
  <si>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</si>
  <si>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</si>
  <si>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</si>
  <si>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</si>
  <si>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</si>
  <si>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</si>
  <si>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</si>
  <si>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</si>
  <si>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</si>
  <si>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</si>
  <si>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</si>
  <si>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</si>
  <si>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</si>
  <si>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</si>
  <si>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</si>
  <si>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</si>
  <si>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</si>
  <si>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</si>
  <si>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</si>
  <si>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</si>
  <si>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</si>
  <si>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</si>
  <si>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</si>
  <si>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</si>
  <si>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</si>
  <si>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</si>
  <si>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</si>
  <si>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</si>
  <si>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</si>
  <si>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</si>
  <si>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</si>
  <si>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</si>
  <si>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</si>
  <si>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</si>
  <si>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</si>
  <si>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</si>
  <si>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</si>
  <si>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</si>
  <si>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</si>
  <si>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</si>
  <si>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</si>
  <si>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</si>
  <si>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</si>
  <si>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</si>
  <si>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</si>
  <si>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</si>
  <si>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</si>
  <si>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</si>
  <si>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</si>
  <si>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</si>
  <si>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</si>
  <si>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</si>
  <si>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</si>
  <si>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</si>
  <si>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</si>
  <si>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</si>
  <si>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</si>
  <si>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</si>
  <si>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</si>
  <si>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</si>
  <si>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</si>
  <si>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</si>
  <si>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</si>
  <si>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</si>
  <si>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</si>
  <si>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</si>
  <si>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</si>
  <si>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</si>
  <si>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</si>
  <si>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</si>
  <si>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</si>
  <si>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</si>
  <si>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</si>
  <si>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</si>
  <si>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</si>
  <si>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</si>
  <si>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</si>
  <si>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</si>
  <si>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</si>
  <si>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</si>
  <si>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</si>
  <si>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</si>
  <si>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</si>
  <si>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</si>
  <si>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</si>
  <si>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</si>
  <si>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</si>
  <si>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</si>
  <si>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</si>
  <si>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</si>
  <si>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</si>
  <si>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</si>
  <si>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</si>
  <si>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</si>
  <si>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</si>
  <si>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</si>
  <si>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</si>
  <si>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</si>
  <si>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</si>
  <si>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</si>
  <si>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</si>
  <si>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</si>
  <si>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</si>
  <si>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</si>
  <si>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</si>
  <si>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</si>
  <si>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神奈川県藤沢市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</si>
  <si>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</si>
  <si>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</si>
  <si>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</si>
  <si>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</si>
  <si>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</si>
  <si>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</si>
  <si>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</si>
  <si>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</si>
  <si>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</si>
  <si>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</si>
  <si>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</si>
  <si>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</si>
  <si>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</si>
  <si>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</si>
  <si>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</si>
  <si>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</si>
  <si>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</si>
  <si>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</si>
  <si>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</si>
  <si>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</si>
  <si>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</si>
  <si>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</si>
  <si>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</si>
  <si>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</si>
  <si>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</si>
  <si>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</si>
  <si>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</si>
  <si>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</si>
  <si>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</si>
  <si>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</si>
  <si>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</si>
  <si>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</si>
  <si>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</si>
  <si>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</si>
  <si>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</si>
  <si>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</si>
  <si>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</si>
  <si>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</si>
  <si>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下水道事業費特別会計</t>
    <phoneticPr fontId="5"/>
  </si>
  <si>
    <t>法適用企業</t>
    <phoneticPr fontId="5"/>
  </si>
  <si>
    <t>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</si>
  <si>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</si>
  <si>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</si>
  <si>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</si>
  <si>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</si>
  <si>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</si>
  <si>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</si>
  <si>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</si>
  <si>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</si>
  <si>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</si>
  <si>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</si>
  <si>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</si>
  <si>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</si>
  <si>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</si>
  <si>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</si>
  <si>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</si>
  <si>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</si>
  <si>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</si>
  <si>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</si>
  <si>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</si>
  <si>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</si>
  <si>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</si>
  <si>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</si>
  <si>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</si>
  <si>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</si>
  <si>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</si>
  <si>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</si>
  <si>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</si>
  <si>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</si>
  <si>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</si>
  <si>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</si>
  <si>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</si>
  <si>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</si>
  <si>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</si>
  <si>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</si>
  <si>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</si>
  <si>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</si>
  <si>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</si>
  <si>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</si>
  <si>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</si>
  <si>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</si>
  <si>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</si>
  <si>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</si>
  <si>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</si>
  <si>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</si>
  <si>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</si>
  <si>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</si>
  <si>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</si>
  <si>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</si>
  <si>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</si>
  <si>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</si>
  <si>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</si>
  <si>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</si>
  <si>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</si>
  <si>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</si>
  <si>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</si>
  <si>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</si>
  <si>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</si>
  <si>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</si>
  <si>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</si>
  <si>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</si>
  <si>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</si>
  <si>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介護保険事業費特別会計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</si>
  <si>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</si>
  <si>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</si>
  <si>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</si>
  <si>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</si>
  <si>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</si>
  <si>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</si>
  <si>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</si>
  <si>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</si>
  <si>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</si>
  <si>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</si>
  <si>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</si>
  <si>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</si>
  <si>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</si>
  <si>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</si>
  <si>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</si>
  <si>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</si>
  <si>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</si>
  <si>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</si>
  <si>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</si>
  <si>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</si>
  <si>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</si>
  <si>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</si>
  <si>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</si>
  <si>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</si>
  <si>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</si>
  <si>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</si>
  <si>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</si>
  <si>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</si>
  <si>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</si>
  <si>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</si>
  <si>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</si>
  <si>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</si>
  <si>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</si>
  <si>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</si>
  <si>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</si>
  <si>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</si>
  <si>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</si>
  <si>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</si>
  <si>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</si>
  <si>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</si>
  <si>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</si>
  <si>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</si>
  <si>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</si>
  <si>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</si>
  <si>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</si>
  <si>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</si>
  <si>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</si>
  <si>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</si>
  <si>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</si>
  <si>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</si>
  <si>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</si>
  <si>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</si>
  <si>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</si>
  <si>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</si>
  <si>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</si>
  <si>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</si>
  <si>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</si>
  <si>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</si>
  <si>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</si>
  <si>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</si>
  <si>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</si>
  <si>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</si>
  <si>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</si>
  <si>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</si>
  <si>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</si>
  <si>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</si>
  <si>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</si>
  <si>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</si>
  <si>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</si>
  <si>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</si>
  <si>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</si>
  <si>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</si>
  <si>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</si>
  <si>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</si>
  <si>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</si>
  <si>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</si>
  <si>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</si>
  <si>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</si>
  <si>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</si>
  <si>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</si>
  <si>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</si>
  <si>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</si>
  <si>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</si>
  <si>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</si>
  <si>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0.46</t>
  </si>
  <si>
    <t>▲ 1.08</t>
  </si>
  <si>
    <t>市民病院事業会計</t>
  </si>
  <si>
    <t>一般会計</t>
  </si>
  <si>
    <t>下水道事業費特別会計</t>
  </si>
  <si>
    <t>国民健康保険事業費特別会計</t>
  </si>
  <si>
    <t>介護保険事業費特別会計</t>
  </si>
  <si>
    <t>北部第二（三地区）土地区画整理事業費特別会計</t>
  </si>
  <si>
    <t>後期高齢者医療事業費特別会計</t>
  </si>
  <si>
    <t>墓園事業費特別会計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</si>
  <si>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</si>
  <si>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</si>
  <si>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</si>
  <si>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</si>
  <si>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</si>
  <si>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</si>
  <si>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</si>
  <si>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</si>
  <si>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</si>
  <si>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</si>
  <si>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</si>
  <si>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かながわ海岸美化財団</t>
    <rPh sb="4" eb="6">
      <t>カイガン</t>
    </rPh>
    <rPh sb="6" eb="8">
      <t>ビカ</t>
    </rPh>
    <rPh sb="8" eb="10">
      <t>ザイダン</t>
    </rPh>
    <phoneticPr fontId="2"/>
  </si>
  <si>
    <t>藤沢市土地開発公社</t>
    <rPh sb="0" eb="3">
      <t>フジサワシ</t>
    </rPh>
    <rPh sb="3" eb="5">
      <t>トチ</t>
    </rPh>
    <rPh sb="5" eb="7">
      <t>カイハツ</t>
    </rPh>
    <rPh sb="7" eb="9">
      <t>コウシャ</t>
    </rPh>
    <phoneticPr fontId="2"/>
  </si>
  <si>
    <t>（公益財団法人）湘南産業振興財団</t>
    <rPh sb="1" eb="3">
      <t>コウエキ</t>
    </rPh>
    <rPh sb="3" eb="5">
      <t>ザイダン</t>
    </rPh>
    <rPh sb="5" eb="7">
      <t>ホウジン</t>
    </rPh>
    <rPh sb="8" eb="10">
      <t>ショウナン</t>
    </rPh>
    <rPh sb="10" eb="12">
      <t>サンギョウ</t>
    </rPh>
    <rPh sb="12" eb="14">
      <t>シンコウ</t>
    </rPh>
    <rPh sb="14" eb="16">
      <t>ザイダン</t>
    </rPh>
    <phoneticPr fontId="2"/>
  </si>
  <si>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2"/>
  </si>
  <si>
    <t>（公益財団法人）藤沢市まちづくり協会</t>
    <rPh sb="8" eb="11">
      <t>フジサワシ</t>
    </rPh>
    <rPh sb="16" eb="18">
      <t>キョウカイ</t>
    </rPh>
    <phoneticPr fontId="2"/>
  </si>
  <si>
    <t>（公益財団法人）藤沢市みらい創造財団</t>
    <rPh sb="8" eb="11">
      <t>フジサワシ</t>
    </rPh>
    <rPh sb="14" eb="16">
      <t>ソウゾウ</t>
    </rPh>
    <rPh sb="16" eb="18">
      <t>ザイダン</t>
    </rPh>
    <phoneticPr fontId="2"/>
  </si>
  <si>
    <t>藤沢市開発経営公社</t>
    <rPh sb="0" eb="3">
      <t>フジサワシ</t>
    </rPh>
    <rPh sb="3" eb="5">
      <t>カイハツ</t>
    </rPh>
    <rPh sb="5" eb="7">
      <t>ケイエイ</t>
    </rPh>
    <rPh sb="7" eb="9">
      <t>コウシャ</t>
    </rPh>
    <phoneticPr fontId="2"/>
  </si>
  <si>
    <t>（株）藤沢市興業公社</t>
    <rPh sb="1" eb="2">
      <t>カブ</t>
    </rPh>
    <rPh sb="3" eb="6">
      <t>フジサワシ</t>
    </rPh>
    <rPh sb="6" eb="8">
      <t>コウギョウ</t>
    </rPh>
    <rPh sb="8" eb="10">
      <t>コウシャ</t>
    </rPh>
    <phoneticPr fontId="2"/>
  </si>
  <si>
    <t>（公益財団法人）かながわ健康財団</t>
    <rPh sb="1" eb="3">
      <t>コウエキ</t>
    </rPh>
    <rPh sb="3" eb="5">
      <t>ザイダン</t>
    </rPh>
    <rPh sb="5" eb="7">
      <t>ホウジン</t>
    </rPh>
    <rPh sb="12" eb="14">
      <t>ケンコウ</t>
    </rPh>
    <rPh sb="14" eb="16">
      <t>ザイダン</t>
    </rPh>
    <phoneticPr fontId="2"/>
  </si>
  <si>
    <t>〇</t>
    <phoneticPr fontId="2"/>
  </si>
  <si>
    <t>公共施設整備基金</t>
    <rPh sb="0" eb="2">
      <t>コウキョウ</t>
    </rPh>
    <rPh sb="2" eb="4">
      <t>シセツ</t>
    </rPh>
    <rPh sb="4" eb="6">
      <t>セイビ</t>
    </rPh>
    <rPh sb="6" eb="8">
      <t>キキン</t>
    </rPh>
    <phoneticPr fontId="5"/>
  </si>
  <si>
    <t>大庭台墓園基金</t>
    <rPh sb="0" eb="2">
      <t>オオバ</t>
    </rPh>
    <rPh sb="2" eb="3">
      <t>ダイ</t>
    </rPh>
    <rPh sb="3" eb="5">
      <t>ボエン</t>
    </rPh>
    <rPh sb="5" eb="7">
      <t>キキン</t>
    </rPh>
    <phoneticPr fontId="5"/>
  </si>
  <si>
    <t>みどり基金</t>
    <rPh sb="3" eb="5">
      <t>キキン</t>
    </rPh>
    <phoneticPr fontId="5"/>
  </si>
  <si>
    <t>愛の輪福祉基金</t>
    <rPh sb="0" eb="1">
      <t>アイ</t>
    </rPh>
    <rPh sb="2" eb="3">
      <t>ワ</t>
    </rPh>
    <rPh sb="3" eb="5">
      <t>フクシ</t>
    </rPh>
    <rPh sb="5" eb="7">
      <t>キキン</t>
    </rPh>
    <phoneticPr fontId="5"/>
  </si>
  <si>
    <t>災害復興基金</t>
    <rPh sb="0" eb="2">
      <t>サイガイ</t>
    </rPh>
    <rPh sb="2" eb="4">
      <t>フッコウ</t>
    </rPh>
    <rPh sb="4" eb="6">
      <t>キキン</t>
    </rPh>
    <phoneticPr fontId="5"/>
  </si>
  <si>
    <t>藤沢市民会館サービス・センター（株）</t>
    <rPh sb="0" eb="2">
      <t>フジサワ</t>
    </rPh>
    <rPh sb="2" eb="4">
      <t>シミン</t>
    </rPh>
    <rPh sb="4" eb="6">
      <t>カイカン</t>
    </rPh>
    <rPh sb="16" eb="17">
      <t>カブ</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</si>
  <si>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</si>
  <si>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</si>
  <si>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</si>
  <si>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</si>
  <si>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</si>
  <si>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</si>
  <si>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</si>
  <si>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</si>
  <si>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</si>
  <si>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昨年度と比較すると、一般廃棄物焼却施設をはじめとする施設の更新が行われたことにより有形固定資産減価償却率が減少している。施設の更新において地方債を活用したことにより地方債残高が増加したものの、標準財政規模の増により将来負担比率は減少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33" eb="34">
      <t>オコナ</t>
    </rPh>
    <rPh sb="54" eb="56">
      <t>ゲンショウ</t>
    </rPh>
    <rPh sb="61" eb="63">
      <t>シセツ</t>
    </rPh>
    <rPh sb="64" eb="66">
      <t>コウシン</t>
    </rPh>
    <rPh sb="74" eb="76">
      <t>カツヨウ</t>
    </rPh>
    <rPh sb="83" eb="86">
      <t>チホウサイ</t>
    </rPh>
    <phoneticPr fontId="5"/>
  </si>
  <si>
    <t>　昨年度と比較すると、市民センター整備や学校・保育施設の改修整備事業等に係る借入分の償還が開始されことなどにより実質公債費比率が上昇し、類似団体内平均を上回った。一般廃棄物焼却施設等整備に伴う借入を行い、地方債残高が増加したものの、標準財政規模の増により将来負担比率は減少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45" eb="47">
      <t>カイシ</t>
    </rPh>
    <rPh sb="116" eb="122">
      <t>ヒョウジュンザイセイキボ</t>
    </rPh>
    <rPh sb="123" eb="124">
      <t>ゾウ</t>
    </rPh>
    <rPh sb="134" eb="136">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</si>
</sst>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6556-468A-BD84-19EEE530DA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37619</c:v>
                </c:pt>
                <c:pt idx="1">
                  <c:v>46586</c:v>
                </c:pt>
                <c:pt idx="2">
                  <c:v>32910</c:v>
                </c:pt>
                <c:pt idx="3">
                  <c:v>46997</c:v>
                </c:pt>
                <c:pt idx="4">
                  <c:v>38661</c:v>
                </c:pt>
              </c:numCache>
            </c:numRef>
          </c:val>
          <c:smooth val="0"/>
          <c:extLst>
            <c:ext xmlns:c16="http://schemas.microsoft.com/office/drawing/2014/chart" uri="{C3380CC4-5D6E-409C-BE32-E72D297353CC}">
              <c16:uniqueId val="{00000001-6556-468A-BD84-19EEE530DA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6.78</c:v>
                </c:pt>
                <c:pt idx="1">
                  <c:v>4.6500000000000004</c:v>
                </c:pt>
                <c:pt idx="2">
                  <c:v>5.68</c:v>
                </c:pt>
                <c:pt idx="3">
                  <c:v>7.98</c:v>
                </c:pt>
                <c:pt idx="4">
                  <c:v>5.95</c:v>
                </c:pt>
              </c:numCache>
            </c:numRef>
          </c:val>
          <c:extLst>
            <c:ext xmlns:c16="http://schemas.microsoft.com/office/drawing/2014/chart" uri="{C3380CC4-5D6E-409C-BE32-E72D297353CC}">
              <c16:uniqueId val="{00000000-B698-4509-BCDA-D86AA248E7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11.96</c:v>
                </c:pt>
                <c:pt idx="1">
                  <c:v>13.1</c:v>
                </c:pt>
                <c:pt idx="2">
                  <c:v>15.6</c:v>
                </c:pt>
                <c:pt idx="3">
                  <c:v>14.53</c:v>
                </c:pt>
                <c:pt idx="4">
                  <c:v>14.4</c:v>
                </c:pt>
              </c:numCache>
            </c:numRef>
          </c:val>
          <c:extLst>
            <c:ext xmlns:c16="http://schemas.microsoft.com/office/drawing/2014/chart" uri="{C3380CC4-5D6E-409C-BE32-E72D297353CC}">
              <c16:uniqueId val="{00000001-B698-4509-BCDA-D86AA248E7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c:v>
                </c:pt>
                <c:pt idx="1">
                  <c:v>-0.46</c:v>
                </c:pt>
                <c:pt idx="2">
                  <c:v>3.78</c:v>
                </c:pt>
                <c:pt idx="3">
                  <c:v>0.66</c:v>
                </c:pt>
                <c:pt idx="4">
                  <c:v>-1.08</c:v>
                </c:pt>
              </c:numCache>
            </c:numRef>
          </c:val>
          <c:smooth val="0"/>
          <c:extLst>
            <c:ext xmlns:c16="http://schemas.microsoft.com/office/drawing/2014/chart" uri="{C3380CC4-5D6E-409C-BE32-E72D297353CC}">
              <c16:uniqueId val="{00000002-B698-4509-BCDA-D86AA248E7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536C-42F7-865D-441D5FAB9D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6C-42F7-865D-441D5FAB9D74}"/>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7.0000000000000007E-2</c:v>
                </c:pt>
                <c:pt idx="4">
                  <c:v>#N/A</c:v>
                </c:pt>
                <c:pt idx="5">
                  <c:v>0.05</c:v>
                </c:pt>
                <c:pt idx="6">
                  <c:v>#N/A</c:v>
                </c:pt>
                <c:pt idx="7">
                  <c:v>0.04</c:v>
                </c:pt>
                <c:pt idx="8">
                  <c:v>#N/A</c:v>
                </c:pt>
                <c:pt idx="9">
                  <c:v>7.0000000000000007E-2</c:v>
                </c:pt>
              </c:numCache>
            </c:numRef>
          </c:val>
          <c:extLst>
            <c:ext xmlns:c16="http://schemas.microsoft.com/office/drawing/2014/chart" uri="{C3380CC4-5D6E-409C-BE32-E72D297353CC}">
              <c16:uniqueId val="{00000002-536C-42F7-865D-441D5FAB9D74}"/>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0.15</c:v>
                </c:pt>
                <c:pt idx="4">
                  <c:v>#N/A</c:v>
                </c:pt>
                <c:pt idx="5">
                  <c:v>0.12</c:v>
                </c:pt>
                <c:pt idx="6">
                  <c:v>#N/A</c:v>
                </c:pt>
                <c:pt idx="7">
                  <c:v>0.13</c:v>
                </c:pt>
                <c:pt idx="8">
                  <c:v>#N/A</c:v>
                </c:pt>
                <c:pt idx="9">
                  <c:v>0.16</c:v>
                </c:pt>
              </c:numCache>
            </c:numRef>
          </c:val>
          <c:extLst>
            <c:ext xmlns:c16="http://schemas.microsoft.com/office/drawing/2014/chart" uri="{C3380CC4-5D6E-409C-BE32-E72D297353CC}">
              <c16:uniqueId val="{00000003-536C-42F7-865D-441D5FAB9D74}"/>
            </c:ext>
          </c:extLst>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c:v>
                </c:pt>
                <c:pt idx="2">
                  <c:v>#N/A</c:v>
                </c:pt>
                <c:pt idx="3">
                  <c:v>0.59</c:v>
                </c:pt>
                <c:pt idx="4">
                  <c:v>#N/A</c:v>
                </c:pt>
                <c:pt idx="5">
                  <c:v>0.51</c:v>
                </c:pt>
                <c:pt idx="6">
                  <c:v>#N/A</c:v>
                </c:pt>
                <c:pt idx="7">
                  <c:v>0.36</c:v>
                </c:pt>
                <c:pt idx="8">
                  <c:v>#N/A</c:v>
                </c:pt>
                <c:pt idx="9">
                  <c:v>0.37</c:v>
                </c:pt>
              </c:numCache>
            </c:numRef>
          </c:val>
          <c:extLst>
            <c:ext xmlns:c16="http://schemas.microsoft.com/office/drawing/2014/chart" uri="{C3380CC4-5D6E-409C-BE32-E72D297353CC}">
              <c16:uniqueId val="{00000004-536C-42F7-865D-441D5FAB9D74}"/>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0.42</c:v>
                </c:pt>
                <c:pt idx="2">
                  <c:v>#N/A</c:v>
                </c:pt>
                <c:pt idx="3">
                  <c:v>0.2</c:v>
                </c:pt>
                <c:pt idx="4">
                  <c:v>#N/A</c:v>
                </c:pt>
                <c:pt idx="5">
                  <c:v>0.51</c:v>
                </c:pt>
                <c:pt idx="6">
                  <c:v>#N/A</c:v>
                </c:pt>
                <c:pt idx="7">
                  <c:v>0.67</c:v>
                </c:pt>
                <c:pt idx="8">
                  <c:v>#N/A</c:v>
                </c:pt>
                <c:pt idx="9">
                  <c:v>0.41</c:v>
                </c:pt>
              </c:numCache>
            </c:numRef>
          </c:val>
          <c:extLst>
            <c:ext xmlns:c16="http://schemas.microsoft.com/office/drawing/2014/chart" uri="{C3380CC4-5D6E-409C-BE32-E72D297353CC}">
              <c16:uniqueId val="{00000005-536C-42F7-865D-441D5FAB9D74}"/>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1.73</c:v>
                </c:pt>
                <c:pt idx="2">
                  <c:v>#N/A</c:v>
                </c:pt>
                <c:pt idx="3">
                  <c:v>0.9</c:v>
                </c:pt>
                <c:pt idx="4">
                  <c:v>#N/A</c:v>
                </c:pt>
                <c:pt idx="5">
                  <c:v>1.1100000000000001</c:v>
                </c:pt>
                <c:pt idx="6">
                  <c:v>#N/A</c:v>
                </c:pt>
                <c:pt idx="7">
                  <c:v>1.19</c:v>
                </c:pt>
                <c:pt idx="8">
                  <c:v>#N/A</c:v>
                </c:pt>
                <c:pt idx="9">
                  <c:v>0.89</c:v>
                </c:pt>
              </c:numCache>
            </c:numRef>
          </c:val>
          <c:extLst>
            <c:ext xmlns:c16="http://schemas.microsoft.com/office/drawing/2014/chart" uri="{C3380CC4-5D6E-409C-BE32-E72D297353CC}">
              <c16:uniqueId val="{00000006-536C-42F7-865D-441D5FAB9D74}"/>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1.89</c:v>
                </c:pt>
                <c:pt idx="2">
                  <c:v>#N/A</c:v>
                </c:pt>
                <c:pt idx="3">
                  <c:v>1.26</c:v>
                </c:pt>
                <c:pt idx="4">
                  <c:v>#N/A</c:v>
                </c:pt>
                <c:pt idx="5">
                  <c:v>1.94</c:v>
                </c:pt>
                <c:pt idx="6">
                  <c:v>#N/A</c:v>
                </c:pt>
                <c:pt idx="7">
                  <c:v>2.39</c:v>
                </c:pt>
                <c:pt idx="8">
                  <c:v>#N/A</c:v>
                </c:pt>
                <c:pt idx="9">
                  <c:v>2.54</c:v>
                </c:pt>
              </c:numCache>
            </c:numRef>
          </c:val>
          <c:extLst>
            <c:ext xmlns:c16="http://schemas.microsoft.com/office/drawing/2014/chart" uri="{C3380CC4-5D6E-409C-BE32-E72D297353CC}">
              <c16:uniqueId val="{00000007-536C-42F7-865D-441D5FAB9D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6.59</c:v>
                </c:pt>
                <c:pt idx="2">
                  <c:v>#N/A</c:v>
                </c:pt>
                <c:pt idx="3">
                  <c:v>4.54</c:v>
                </c:pt>
                <c:pt idx="4">
                  <c:v>#N/A</c:v>
                </c:pt>
                <c:pt idx="5">
                  <c:v>5.54</c:v>
                </c:pt>
                <c:pt idx="6">
                  <c:v>#N/A</c:v>
                </c:pt>
                <c:pt idx="7">
                  <c:v>7.85</c:v>
                </c:pt>
                <c:pt idx="8">
                  <c:v>#N/A</c:v>
                </c:pt>
                <c:pt idx="9">
                  <c:v>5.84</c:v>
                </c:pt>
              </c:numCache>
            </c:numRef>
          </c:val>
          <c:extLst>
            <c:ext xmlns:c16="http://schemas.microsoft.com/office/drawing/2014/chart" uri="{C3380CC4-5D6E-409C-BE32-E72D297353CC}">
              <c16:uniqueId val="{00000008-536C-42F7-865D-441D5FAB9D74}"/>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6.83</c:v>
                </c:pt>
                <c:pt idx="2">
                  <c:v>#N/A</c:v>
                </c:pt>
                <c:pt idx="3">
                  <c:v>6.2</c:v>
                </c:pt>
                <c:pt idx="4">
                  <c:v>#N/A</c:v>
                </c:pt>
                <c:pt idx="5">
                  <c:v>6.64</c:v>
                </c:pt>
                <c:pt idx="6">
                  <c:v>#N/A</c:v>
                </c:pt>
                <c:pt idx="7">
                  <c:v>8.68</c:v>
                </c:pt>
                <c:pt idx="8">
                  <c:v>#N/A</c:v>
                </c:pt>
                <c:pt idx="9">
                  <c:v>9.8800000000000008</c:v>
                </c:pt>
              </c:numCache>
            </c:numRef>
          </c:val>
          <c:extLst>
            <c:ext xmlns:c16="http://schemas.microsoft.com/office/drawing/2014/chart" uri="{C3380CC4-5D6E-409C-BE32-E72D297353CC}">
              <c16:uniqueId val="{00000009-536C-42F7-865D-441D5FAB9D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10831</c:v>
                </c:pt>
                <c:pt idx="5">
                  <c:v>10211</c:v>
                </c:pt>
                <c:pt idx="8">
                  <c:v>9852</c:v>
                </c:pt>
                <c:pt idx="11">
                  <c:v>9483</c:v>
                </c:pt>
                <c:pt idx="14">
                  <c:v>8694</c:v>
                </c:pt>
              </c:numCache>
            </c:numRef>
          </c:val>
          <c:extLst>
            <c:ext xmlns:c16="http://schemas.microsoft.com/office/drawing/2014/chart" uri="{C3380CC4-5D6E-409C-BE32-E72D297353CC}">
              <c16:uniqueId val="{00000000-D0E8-4F68-92D0-022C67826E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E8-4F68-92D0-022C67826E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1115</c:v>
                </c:pt>
                <c:pt idx="3">
                  <c:v>707</c:v>
                </c:pt>
                <c:pt idx="6">
                  <c:v>1323</c:v>
                </c:pt>
                <c:pt idx="9">
                  <c:v>1516</c:v>
                </c:pt>
                <c:pt idx="12">
                  <c:v>906</c:v>
                </c:pt>
              </c:numCache>
            </c:numRef>
          </c:val>
          <c:extLst>
            <c:ext xmlns:c16="http://schemas.microsoft.com/office/drawing/2014/chart" uri="{C3380CC4-5D6E-409C-BE32-E72D297353CC}">
              <c16:uniqueId val="{00000002-D0E8-4F68-92D0-022C67826E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E8-4F68-92D0-022C67826E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3162</c:v>
                </c:pt>
                <c:pt idx="3">
                  <c:v>3041</c:v>
                </c:pt>
                <c:pt idx="6">
                  <c:v>2732</c:v>
                </c:pt>
                <c:pt idx="9">
                  <c:v>2703</c:v>
                </c:pt>
                <c:pt idx="12">
                  <c:v>2605</c:v>
                </c:pt>
              </c:numCache>
            </c:numRef>
          </c:val>
          <c:extLst>
            <c:ext xmlns:c16="http://schemas.microsoft.com/office/drawing/2014/chart" uri="{C3380CC4-5D6E-409C-BE32-E72D297353CC}">
              <c16:uniqueId val="{00000004-D0E8-4F68-92D0-022C67826E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E8-4F68-92D0-022C67826E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E8-4F68-92D0-022C67826E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8692</c:v>
                </c:pt>
                <c:pt idx="3">
                  <c:v>8812</c:v>
                </c:pt>
                <c:pt idx="6">
                  <c:v>9037</c:v>
                </c:pt>
                <c:pt idx="9">
                  <c:v>9464</c:v>
                </c:pt>
                <c:pt idx="12">
                  <c:v>9691</c:v>
                </c:pt>
              </c:numCache>
            </c:numRef>
          </c:val>
          <c:extLst>
            <c:ext xmlns:c16="http://schemas.microsoft.com/office/drawing/2014/chart" uri="{C3380CC4-5D6E-409C-BE32-E72D297353CC}">
              <c16:uniqueId val="{00000007-D0E8-4F68-92D0-022C67826E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2138</c:v>
                </c:pt>
                <c:pt idx="2">
                  <c:v>#N/A</c:v>
                </c:pt>
                <c:pt idx="3">
                  <c:v>#N/A</c:v>
                </c:pt>
                <c:pt idx="4">
                  <c:v>2349</c:v>
                </c:pt>
                <c:pt idx="5">
                  <c:v>#N/A</c:v>
                </c:pt>
                <c:pt idx="6">
                  <c:v>#N/A</c:v>
                </c:pt>
                <c:pt idx="7">
                  <c:v>3240</c:v>
                </c:pt>
                <c:pt idx="8">
                  <c:v>#N/A</c:v>
                </c:pt>
                <c:pt idx="9">
                  <c:v>#N/A</c:v>
                </c:pt>
                <c:pt idx="10">
                  <c:v>4200</c:v>
                </c:pt>
                <c:pt idx="11">
                  <c:v>#N/A</c:v>
                </c:pt>
                <c:pt idx="12">
                  <c:v>#N/A</c:v>
                </c:pt>
                <c:pt idx="13">
                  <c:v>4508</c:v>
                </c:pt>
                <c:pt idx="14">
                  <c:v>#N/A</c:v>
                </c:pt>
              </c:numCache>
            </c:numRef>
          </c:val>
          <c:smooth val="0"/>
          <c:extLst>
            <c:ext xmlns:c16="http://schemas.microsoft.com/office/drawing/2014/chart" uri="{C3380CC4-5D6E-409C-BE32-E72D297353CC}">
              <c16:uniqueId val="{00000008-D0E8-4F68-92D0-022C67826E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54700</c:v>
                </c:pt>
                <c:pt idx="5">
                  <c:v>51020</c:v>
                </c:pt>
                <c:pt idx="8">
                  <c:v>48313</c:v>
                </c:pt>
                <c:pt idx="11">
                  <c:v>45675</c:v>
                </c:pt>
                <c:pt idx="14">
                  <c:v>43654</c:v>
                </c:pt>
              </c:numCache>
            </c:numRef>
          </c:val>
          <c:extLst>
            <c:ext xmlns:c16="http://schemas.microsoft.com/office/drawing/2014/chart" uri="{C3380CC4-5D6E-409C-BE32-E72D297353CC}">
              <c16:uniqueId val="{00000000-4045-4486-BCAE-D82690BF17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31889</c:v>
                </c:pt>
                <c:pt idx="5">
                  <c:v>31293</c:v>
                </c:pt>
                <c:pt idx="8">
                  <c:v>29097</c:v>
                </c:pt>
                <c:pt idx="11">
                  <c:v>29609</c:v>
                </c:pt>
                <c:pt idx="14">
                  <c:v>27772</c:v>
                </c:pt>
              </c:numCache>
            </c:numRef>
          </c:val>
          <c:extLst>
            <c:ext xmlns:c16="http://schemas.microsoft.com/office/drawing/2014/chart" uri="{C3380CC4-5D6E-409C-BE32-E72D297353CC}">
              <c16:uniqueId val="{00000001-4045-4486-BCAE-D82690BF17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22369</c:v>
                </c:pt>
                <c:pt idx="5">
                  <c:v>21857</c:v>
                </c:pt>
                <c:pt idx="8">
                  <c:v>22858</c:v>
                </c:pt>
                <c:pt idx="11">
                  <c:v>22069</c:v>
                </c:pt>
                <c:pt idx="14">
                  <c:v>24314</c:v>
                </c:pt>
              </c:numCache>
            </c:numRef>
          </c:val>
          <c:extLst>
            <c:ext xmlns:c16="http://schemas.microsoft.com/office/drawing/2014/chart" uri="{C3380CC4-5D6E-409C-BE32-E72D297353CC}">
              <c16:uniqueId val="{00000002-4045-4486-BCAE-D82690BF17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45-4486-BCAE-D82690BF17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45-4486-BCAE-D82690BF17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14</c:v>
                </c:pt>
                <c:pt idx="3">
                  <c:v>12</c:v>
                </c:pt>
                <c:pt idx="6">
                  <c:v>9</c:v>
                </c:pt>
                <c:pt idx="9">
                  <c:v>7</c:v>
                </c:pt>
                <c:pt idx="12">
                  <c:v>4</c:v>
                </c:pt>
              </c:numCache>
            </c:numRef>
          </c:val>
          <c:extLst>
            <c:ext xmlns:c16="http://schemas.microsoft.com/office/drawing/2014/chart" uri="{C3380CC4-5D6E-409C-BE32-E72D297353CC}">
              <c16:uniqueId val="{00000005-4045-4486-BCAE-D82690BF17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17230</c:v>
                </c:pt>
                <c:pt idx="3">
                  <c:v>17331</c:v>
                </c:pt>
                <c:pt idx="6">
                  <c:v>16526</c:v>
                </c:pt>
                <c:pt idx="9">
                  <c:v>16707</c:v>
                </c:pt>
                <c:pt idx="12">
                  <c:v>16621</c:v>
                </c:pt>
              </c:numCache>
            </c:numRef>
          </c:val>
          <c:extLst>
            <c:ext xmlns:c16="http://schemas.microsoft.com/office/drawing/2014/chart" uri="{C3380CC4-5D6E-409C-BE32-E72D297353CC}">
              <c16:uniqueId val="{00000006-4045-4486-BCAE-D82690BF17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045-4486-BCAE-D82690BF17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36673</c:v>
                </c:pt>
                <c:pt idx="3">
                  <c:v>34881</c:v>
                </c:pt>
                <c:pt idx="6">
                  <c:v>29416</c:v>
                </c:pt>
                <c:pt idx="9">
                  <c:v>27471</c:v>
                </c:pt>
                <c:pt idx="12">
                  <c:v>25800</c:v>
                </c:pt>
              </c:numCache>
            </c:numRef>
          </c:val>
          <c:extLst>
            <c:ext xmlns:c16="http://schemas.microsoft.com/office/drawing/2014/chart" uri="{C3380CC4-5D6E-409C-BE32-E72D297353CC}">
              <c16:uniqueId val="{00000008-4045-4486-BCAE-D82690BF17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10325</c:v>
                </c:pt>
                <c:pt idx="3">
                  <c:v>10094</c:v>
                </c:pt>
                <c:pt idx="6">
                  <c:v>8845</c:v>
                </c:pt>
                <c:pt idx="9">
                  <c:v>11945</c:v>
                </c:pt>
                <c:pt idx="12">
                  <c:v>9975</c:v>
                </c:pt>
              </c:numCache>
            </c:numRef>
          </c:val>
          <c:extLst>
            <c:ext xmlns:c16="http://schemas.microsoft.com/office/drawing/2014/chart" uri="{C3380CC4-5D6E-409C-BE32-E72D297353CC}">
              <c16:uniqueId val="{00000009-4045-4486-BCAE-D82690BF17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77260</c:v>
                </c:pt>
                <c:pt idx="3">
                  <c:v>79420</c:v>
                </c:pt>
                <c:pt idx="6">
                  <c:v>79493</c:v>
                </c:pt>
                <c:pt idx="9">
                  <c:v>81815</c:v>
                </c:pt>
                <c:pt idx="12">
                  <c:v>82181</c:v>
                </c:pt>
              </c:numCache>
            </c:numRef>
          </c:val>
          <c:extLst>
            <c:ext xmlns:c16="http://schemas.microsoft.com/office/drawing/2014/chart" uri="{C3380CC4-5D6E-409C-BE32-E72D297353CC}">
              <c16:uniqueId val="{0000000A-4045-4486-BCAE-D82690BF17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32543</c:v>
                </c:pt>
                <c:pt idx="2">
                  <c:v>#N/A</c:v>
                </c:pt>
                <c:pt idx="3">
                  <c:v>#N/A</c:v>
                </c:pt>
                <c:pt idx="4">
                  <c:v>37566</c:v>
                </c:pt>
                <c:pt idx="5">
                  <c:v>#N/A</c:v>
                </c:pt>
                <c:pt idx="6">
                  <c:v>#N/A</c:v>
                </c:pt>
                <c:pt idx="7">
                  <c:v>34021</c:v>
                </c:pt>
                <c:pt idx="8">
                  <c:v>#N/A</c:v>
                </c:pt>
                <c:pt idx="9">
                  <c:v>#N/A</c:v>
                </c:pt>
                <c:pt idx="10">
                  <c:v>40592</c:v>
                </c:pt>
                <c:pt idx="11">
                  <c:v>#N/A</c:v>
                </c:pt>
                <c:pt idx="12">
                  <c:v>#N/A</c:v>
                </c:pt>
                <c:pt idx="13">
                  <c:v>38843</c:v>
                </c:pt>
                <c:pt idx="14">
                  <c:v>#N/A</c:v>
                </c:pt>
              </c:numCache>
            </c:numRef>
          </c:val>
          <c:smooth val="0"/>
          <c:extLst>
            <c:ext xmlns:c16="http://schemas.microsoft.com/office/drawing/2014/chart" uri="{C3380CC4-5D6E-409C-BE32-E72D297353CC}">
              <c16:uniqueId val="{0000000B-4045-4486-BCAE-D82690BF17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13630</c:v>
                </c:pt>
                <c:pt idx="1">
                  <c:v>12360</c:v>
                </c:pt>
                <c:pt idx="2">
                  <c:v>12837</c:v>
                </c:pt>
              </c:numCache>
            </c:numRef>
          </c:val>
          <c:extLst>
            <c:ext xmlns:c16="http://schemas.microsoft.com/office/drawing/2014/chart" uri="{C3380CC4-5D6E-409C-BE32-E72D297353CC}">
              <c16:uniqueId val="{00000000-DDF1-49DC-99ED-E728D903F2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DF1-49DC-99ED-E728D903F2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7203</c:v>
                </c:pt>
                <c:pt idx="1">
                  <c:v>7655</c:v>
                </c:pt>
                <c:pt idx="2">
                  <c:v>9420</c:v>
                </c:pt>
              </c:numCache>
            </c:numRef>
          </c:val>
          <c:extLst>
            <c:ext xmlns:c16="http://schemas.microsoft.com/office/drawing/2014/chart" uri="{C3380CC4-5D6E-409C-BE32-E72D297353CC}">
              <c16:uniqueId val="{00000002-DDF1-49DC-99ED-E728D903F2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{10ECA4A0-C5FE-4174-A70F-1F059FB9131E}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068-4E0F-AE1A-44F92BCAF0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{0B9C8ECE-FA71-4D73-AEBE-F579DD65C4FB}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68-4E0F-AE1A-44F92BCAF0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{2E2D1A84-7C12-4A92-B407-D223423B98FF}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68-4E0F-AE1A-44F92BCAF0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{2749BA7F-CA4E-4A98-8029-5F901CD7A846}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68-4E0F-AE1A-44F92BCAF0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{6AD421D2-0F1F-4284-BE14-A4D8F0BC336B}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68-4E0F-AE1A-44F92BCAF00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{53E48CC4-9E0C-4856-A863-48BB31CB8876}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068-4E0F-AE1A-44F92BCAF00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{944D8327-7EF9-42FF-9C40-F43732B3039D}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068-4E0F-AE1A-44F92BCAF00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{39BDD7F4-BD00-4D53-9549-9D0FD5EA8487}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068-4E0F-AE1A-44F92BCAF00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{F81F2699-E68F-40BF-B2C9-DB901B8C6122}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068-4E0F-AE1A-44F92BCAF0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54.1</c:v>
                </c:pt>
                <c:pt idx="16">
                  <c:v>55.2</c:v>
                </c:pt>
                <c:pt idx="24">
                  <c:v>56.1</c:v>
                </c:pt>
                <c:pt idx="32">
                  <c:v>55.4</c:v>
                </c:pt>
              </c:numCache>
            </c:numRef>
          </c:xVal>
          <c:yVal>
            <c:numRef>
              <c:f>公会計指標分析・財政指標組合せ分析表!$BP$51:$DC$51</c:f>
              <c:numCache>
                <c:formatCode>#,##0.0;"▲ "#,##0.0</c:formatCode>
                <c:ptCount val="40"/>
                <c:pt idx="0">
                  <c:v>42.4</c:v>
                </c:pt>
                <c:pt idx="8">
                  <c:v>47.1</c:v>
                </c:pt>
                <c:pt idx="16">
                  <c:v>41.9</c:v>
                </c:pt>
                <c:pt idx="24">
                  <c:v>51.2</c:v>
                </c:pt>
                <c:pt idx="32">
                  <c:v>46.4</c:v>
                </c:pt>
              </c:numCache>
            </c:numRef>
          </c:yVal>
          <c:smooth val="0"/>
          <c:extLst>
            <c:ext xmlns:c16="http://schemas.microsoft.com/office/drawing/2014/chart" uri="{C3380CC4-5D6E-409C-BE32-E72D297353CC}">
              <c16:uniqueId val="{00000009-0068-4E0F-AE1A-44F92BCAF0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{C14A7FBA-05B8-4469-9931-F7FB32DD9D16}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068-4E0F-AE1A-44F92BCAF0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{69484B6A-4C5C-42AD-BB89-59911F411C46}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68-4E0F-AE1A-44F92BCAF0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{C888A42C-66C3-464E-88C4-5DA563043702}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68-4E0F-AE1A-44F92BCAF0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{23380F28-A521-475C-BD25-E07FFB9067C6}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68-4E0F-AE1A-44F92BCAF0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{FF888D29-B353-4962-BA42-4A10F9EFB2C2}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68-4E0F-AE1A-44F92BCAF00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{86661BBA-CD16-4249-AB65-433C35274EF1}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068-4E0F-AE1A-44F92BCAF00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{A3A04328-C892-4C27-84C0-F37A711C7577}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068-4E0F-AE1A-44F92BCAF00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{A578CD6E-612B-4C59-BB4E-F57FAB0C3B2F}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068-4E0F-AE1A-44F92BCAF00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{6ABD7717-F5AB-4FA3-9205-EC61E2117CE6}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068-4E0F-AE1A-44F92BCAF0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0068-4E0F-AE1A-44F92BCAF00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{4EC615E3-16DF-4C71-BC84-79D0F14B089A}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98F-416E-B448-5AE97EC1C8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{262ABA7F-0CE0-4112-96D6-80A4B43885A3}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F-416E-B448-5AE97EC1C8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{81136851-E641-4D58-AAE1-F463EE357259}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F-416E-B448-5AE97EC1C8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{1304A664-672B-4EAD-AD34-F735027E8E6D}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F-416E-B448-5AE97EC1C8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{30309BBD-51BB-45CE-8D35-D947F6D32A3B}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F-416E-B448-5AE97EC1C87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{DF403439-44BB-4B9C-987E-8317D40C0C64}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98F-416E-B448-5AE97EC1C87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{B89BAAA5-0C6D-4CBF-9CA4-CAA554FC0BFC}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98F-416E-B448-5AE97EC1C87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{7FBECCE3-07D3-4537-B20D-CA58BE846C96}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98F-416E-B448-5AE97EC1C87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{D8B75700-CF72-45A4-A071-D80D0162974D}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98F-416E-B448-5AE97EC1C8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2.2999999999999998</c:v>
                </c:pt>
                <c:pt idx="16">
                  <c:v>3.2</c:v>
                </c:pt>
                <c:pt idx="24">
                  <c:v>4</c:v>
                </c:pt>
                <c:pt idx="32">
                  <c:v>4.8</c:v>
                </c:pt>
              </c:numCache>
            </c:numRef>
          </c:xVal>
          <c:yVal>
            <c:numRef>
              <c:f>公会計指標分析・財政指標組合せ分析表!$BP$73:$DC$73</c:f>
              <c:numCache>
                <c:formatCode>#,##0.0;"▲ "#,##0.0</c:formatCode>
                <c:ptCount val="40"/>
                <c:pt idx="0">
                  <c:v>42.4</c:v>
                </c:pt>
                <c:pt idx="8">
                  <c:v>47.1</c:v>
                </c:pt>
                <c:pt idx="16">
                  <c:v>41.9</c:v>
                </c:pt>
                <c:pt idx="24">
                  <c:v>51.2</c:v>
                </c:pt>
                <c:pt idx="32">
                  <c:v>46.4</c:v>
                </c:pt>
              </c:numCache>
            </c:numRef>
          </c:yVal>
          <c:smooth val="0"/>
          <c:extLst>
            <c:ext xmlns:c16="http://schemas.microsoft.com/office/drawing/2014/chart" uri="{C3380CC4-5D6E-409C-BE32-E72D297353CC}">
              <c16:uniqueId val="{00000009-D98F-416E-B448-5AE97EC1C8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65009688973334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{5D820877-B373-4A07-86A1-B7AEC3BE5E5A}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98F-416E-B448-5AE97EC1C8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{ADC9F283-9F5C-4765-AE1A-A0BB97710790}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F-416E-B448-5AE97EC1C8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{657FC8A0-7B7F-4AE7-B5CF-4B167C4BF712}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F-416E-B448-5AE97EC1C8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{B0C2DD41-7B6D-43E9-B17D-F2D0C3E356DB}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F-416E-B448-5AE97EC1C8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{AD4F5727-A0D7-40C4-AFAF-7E0107547FE7}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F-416E-B448-5AE97EC1C877}"/>
                </c:ext>
              </c:extLst>
            </c:dLbl>
            <c:dLbl>
              <c:idx val="8"/>
              <c:layout>
                <c:manualLayout>
                  <c:x val="0"/>
                  <c:y val="-9.8699780191478341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{1D7D2046-832D-4F21-A0A2-6A4747144BA9}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98F-416E-B448-5AE97EC1C877}"/>
                </c:ext>
              </c:extLst>
            </c:dLbl>
            <c:dLbl>
              <c:idx val="16"/>
              <c:layout>
                <c:manualLayout>
                  <c:x val="0"/>
                  <c:y val="-7.7804613581550055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{3AF492DF-E02D-4673-9C03-69817DD5F12E}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98F-416E-B448-5AE97EC1C87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{C320D735-1AD7-4840-AFA3-522DACECF4A4}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98F-416E-B448-5AE97EC1C87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{751E9C4C-E7C1-41DF-A5D9-F5F09CE879FF}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98F-416E-B448-5AE97EC1C8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D98F-416E-B448-5AE97EC1C877}"/>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令和４年度の実質公債費比率について、分母である標準財政規模が増加したものの、分子である元利償還金が増加したことにより、単年度比率が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ポイント上昇している。　</a:t>
          </a:r>
          <a:endParaRPr lang="ja-JP" altLang="ja-JP" sz="1400">
            <a:effectLst/>
          </a:endParaRPr>
        </a:p>
        <a:p>
          <a:r>
            <a:rPr kumimoji="1" lang="ja-JP" altLang="ja-JP" sz="1100">
              <a:solidFill>
                <a:schemeClr val="dk1"/>
              </a:solidFill>
              <a:effectLst/>
              <a:latin typeface="+mn-lt"/>
              <a:ea typeface="+mn-ea"/>
              <a:cs typeface="+mn-cs"/>
            </a:rPr>
            <a:t>　引き続き、計画的な借入等による健全財政に努める。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将来負担額と充当可能財源は、この５年は横ばいからやや減少傾向である。前年度と比べると債務負担行為の減少により、将来負担比率の分子は減少している。</a:t>
          </a:r>
          <a:endParaRPr lang="ja-JP" altLang="ja-JP" sz="1400">
            <a:effectLst/>
          </a:endParaRPr>
        </a:p>
        <a:p>
          <a:r>
            <a:rPr lang="ja-JP" altLang="ja-JP" sz="1100">
              <a:solidFill>
                <a:schemeClr val="dk1"/>
              </a:solidFill>
              <a:effectLst/>
              <a:latin typeface="+mn-lt"/>
              <a:ea typeface="+mn-ea"/>
              <a:cs typeface="+mn-cs"/>
            </a:rPr>
            <a:t>　近年の状況では、老朽化に伴う庁舎整備事業を行っており、平成２９年度から令和元年度にかけては本庁舎、令和３年度は分庁舎、令和４年度は環境事業所の建設事業に伴う借入などにより、一般会計の市債現在高が増加している。</a:t>
          </a:r>
          <a:endParaRPr lang="ja-JP" altLang="ja-JP" sz="1400">
            <a:effectLst/>
          </a:endParaRPr>
        </a:p>
        <a:p>
          <a:r>
            <a:rPr lang="ja-JP" altLang="ja-JP" sz="1100">
              <a:solidFill>
                <a:schemeClr val="dk1"/>
              </a:solidFill>
              <a:effectLst/>
              <a:latin typeface="+mn-lt"/>
              <a:ea typeface="+mn-ea"/>
              <a:cs typeface="+mn-cs"/>
            </a:rPr>
            <a:t>　債務負担行為に基づく支出予定については、公共施設整備事業費の減少などにより、減少している。</a:t>
          </a:r>
          <a:endParaRPr lang="ja-JP" altLang="ja-JP" sz="1400">
            <a:effectLst/>
          </a:endParaRPr>
        </a:p>
        <a:p>
          <a:r>
            <a:rPr lang="ja-JP" altLang="ja-JP" sz="1100">
              <a:solidFill>
                <a:schemeClr val="dk1"/>
              </a:solidFill>
              <a:effectLst/>
              <a:latin typeface="+mn-lt"/>
              <a:ea typeface="+mn-ea"/>
              <a:cs typeface="+mn-cs"/>
            </a:rPr>
            <a:t>　また、公営企業債等繰入見込額については、下水道事業債等の減少により前年度に比べて減少している。</a:t>
          </a:r>
          <a:endParaRPr lang="ja-JP" altLang="ja-JP" sz="1400">
            <a:effectLst/>
          </a:endParaRPr>
        </a:p>
        <a:p>
          <a:r>
            <a:rPr lang="ja-JP" altLang="ja-JP" sz="1100">
              <a:solidFill>
                <a:schemeClr val="dk1"/>
              </a:solidFill>
              <a:effectLst/>
              <a:latin typeface="+mn-lt"/>
              <a:ea typeface="+mn-ea"/>
              <a:cs typeface="+mn-cs"/>
            </a:rPr>
            <a:t>　引き続き、適正な地方債発行水準の見極めに努める。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公共施設整備基金など</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の基金で残高が前年度から増加したことにより、基金全体額として</a:t>
          </a:r>
          <a:r>
            <a:rPr kumimoji="1" lang="en-US" altLang="ja-JP" sz="1100" b="0" i="0" baseline="0">
              <a:solidFill>
                <a:schemeClr val="dk1"/>
              </a:solidFill>
              <a:effectLst/>
              <a:latin typeface="+mn-lt"/>
              <a:ea typeface="+mn-ea"/>
              <a:cs typeface="+mn-cs"/>
            </a:rPr>
            <a:t>2,242</a:t>
          </a:r>
          <a:r>
            <a:rPr kumimoji="1" lang="ja-JP" altLang="ja-JP" sz="1100" b="0" i="0" baseline="0">
              <a:solidFill>
                <a:schemeClr val="dk1"/>
              </a:solidFill>
              <a:effectLst/>
              <a:latin typeface="+mn-lt"/>
              <a:ea typeface="+mn-ea"/>
              <a:cs typeface="+mn-cs"/>
            </a:rPr>
            <a:t>百万円の増加となった。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計画的な公共施設再整備に向けて、公共施設整備基金への一定期間における確実な積み立てを行うとともに、緊急的な行政需要に対応し得るよう、決算剰余金の残余については、できる限り財政調整基金への積み立てを行う。</a:t>
          </a:r>
          <a:endParaRPr lang="ja-JP" altLang="ja-JP" sz="1400">
            <a:effectLst/>
          </a:endParaRPr>
        </a:p>
        <a:p>
          <a:r>
            <a:rPr kumimoji="1" lang="ja-JP" altLang="ja-JP" sz="1100">
              <a:solidFill>
                <a:schemeClr val="dk1"/>
              </a:solidFill>
              <a:effectLst/>
              <a:latin typeface="+mn-lt"/>
              <a:ea typeface="+mn-ea"/>
              <a:cs typeface="+mn-cs"/>
            </a:rPr>
            <a:t>　また、特定目的基金については、ふるさと納税制度における寄附の獲得に努めるとともに、市民からの寄附風土の醸成を図るよう取り組む。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・公共施設整備基金：庁舎、教育施設その他公用又は公共用に供する施設の整備を図る。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・大庭台墓園基金：大庭台墓園の整備及び管理並びに大庭台墓園の運営に特に関連があると認められる施設の整備を推進する。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・みどり基金：緑地を市民共有の財産として保全するとともに、緑化の推進を図る。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・愛の輪福祉基金：社会福祉に関するボランティア活動の振興等により社会福祉の増進を図る。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・災害復興基金：大規模かつ重大な災害が発生した場合における市民生活の復興を迅速かつ円滑に進める。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・公共施設整備基金：積立額が増となったことにより、</a:t>
          </a:r>
          <a:r>
            <a:rPr kumimoji="1" lang="en-US" altLang="ja-JP" sz="1100" b="0" i="0" baseline="0">
              <a:solidFill>
                <a:schemeClr val="dk1"/>
              </a:solidFill>
              <a:effectLst/>
              <a:latin typeface="+mn-lt"/>
              <a:ea typeface="+mn-ea"/>
              <a:cs typeface="+mn-cs"/>
            </a:rPr>
            <a:t>1,628</a:t>
          </a:r>
          <a:r>
            <a:rPr kumimoji="1" lang="ja-JP" altLang="ja-JP" sz="1100" b="0" i="0" baseline="0">
              <a:solidFill>
                <a:schemeClr val="dk1"/>
              </a:solidFill>
              <a:effectLst/>
              <a:latin typeface="+mn-lt"/>
              <a:ea typeface="+mn-ea"/>
              <a:cs typeface="+mn-cs"/>
            </a:rPr>
            <a:t>百万円の増。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・大庭台墓園基金：一般財源となる永代使用料等からの積み立てにより、</a:t>
          </a:r>
          <a:r>
            <a:rPr kumimoji="1" lang="en-US" altLang="ja-JP" sz="1100" b="0" i="0" baseline="0">
              <a:solidFill>
                <a:schemeClr val="dk1"/>
              </a:solidFill>
              <a:effectLst/>
              <a:latin typeface="+mn-lt"/>
              <a:ea typeface="+mn-ea"/>
              <a:cs typeface="+mn-cs"/>
            </a:rPr>
            <a:t>46</a:t>
          </a:r>
          <a:r>
            <a:rPr kumimoji="1" lang="ja-JP" altLang="ja-JP" sz="1100" b="0" i="0" baseline="0">
              <a:solidFill>
                <a:schemeClr val="dk1"/>
              </a:solidFill>
              <a:effectLst/>
              <a:latin typeface="+mn-lt"/>
              <a:ea typeface="+mn-ea"/>
              <a:cs typeface="+mn-cs"/>
            </a:rPr>
            <a:t>百万円の増。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・みどり基金：緑地保全、緑地新設の事業への充当により、</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百万円の減。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・愛の輪福祉基金：寄付金などの積み立てにより、</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百万円の増。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・災害復興基金：寄付金などの積み立てにより、</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百万円の増。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各基金の有する目的を達成するため，ふるさと納税における寄付の拡大に向けた取組を充実し、基金残高の確保に努めていく。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令和４年度は、行政需要の増加に伴い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百万円を取り崩し、令和３年度の決算剰余金等により、</a:t>
          </a:r>
          <a:r>
            <a:rPr kumimoji="1" lang="en-US" altLang="ja-JP" sz="1100">
              <a:solidFill>
                <a:schemeClr val="dk1"/>
              </a:solidFill>
              <a:effectLst/>
              <a:latin typeface="+mn-lt"/>
              <a:ea typeface="+mn-ea"/>
              <a:cs typeface="+mn-cs"/>
            </a:rPr>
            <a:t>3,477</a:t>
          </a:r>
          <a:r>
            <a:rPr kumimoji="1" lang="ja-JP" altLang="ja-JP" sz="1100">
              <a:solidFill>
                <a:schemeClr val="dk1"/>
              </a:solidFill>
              <a:effectLst/>
              <a:latin typeface="+mn-lt"/>
              <a:ea typeface="+mn-ea"/>
              <a:cs typeface="+mn-cs"/>
            </a:rPr>
            <a:t>百万円を積み立てたものである。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新型コロナウイルスをはじめとする感染症を含む災害時の市民生活への対応、急増する行政需要に対応できるよう、年度間の財源調整機能を活用しながら、決算剰余金については可能な限り積み立て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A8E0ABB-78B8-43C9-997D-AAFFEF1C3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74D4D8F-2407-4E55-94FE-440D9C741F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36D05C9-D113-4CBE-87F2-30E8F300FB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ECED709-4FA1-4C0D-A218-B35168CAD7C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F027F2-29B5-4E34-80A6-3AAC37DACC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6DBE31E-4DA1-4FFE-BF2E-E400C609175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A30794E-A85D-41D6-8E38-ABC060ECFC3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B7E0CF9-F103-42B3-BD46-D22570C57BD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ED2987A-44F3-40F7-BF44-12B6BA3E54F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FD8EDF-604D-4DF4-A2FC-E34EFCDB39E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B9629A4-51DF-488E-ADB8-A653FDA043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26FAC08-5CBD-49CD-83A5-4B985FC5BFC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751B8F6-0265-4E40-A5E6-28319EE9B0B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FFFEF0-4FDF-4431-B84D-8B92AA1C6C3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EB12992-0893-4C33-96D5-659695B69F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6F233EB-4BCD-454D-BC01-3501179BF4A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A134641-18C1-45F8-A3DF-46B7A6C60A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6B2DFBB-9B4D-47FC-9534-D6A58ADED8F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D3AEA0A-C976-4A95-90E1-552D9F2477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028CAF8-7971-4661-B2E1-F10BD7550E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621A5E6-E160-45CB-BD71-C13B23FB8A8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2DDB94C-9042-485A-A589-94BF0E52DE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43DCD82-A76A-4EEC-9982-57D795C7CE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B88EBBE-DDE5-4EA7-A45C-25C214531E9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10664F8-981A-4995-A98E-26EAB6E97F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27BB6D-BC2A-4D59-96DE-035497E74D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C43A530-AF7C-433A-8F3F-2F7738BB5C4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C083DFA-8861-41E9-9A65-CAFC2D56549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D113EE9-44CD-4167-9E1E-97F27A7CCE2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351708C-C19C-402B-982F-1B2D0ED7BC8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6914022-B44C-4807-8FD5-A3D6DC74B03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A3D770F-2518-47A2-A190-6A73B837C12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D93A7DC-B28F-49D3-990F-DC5FD1FA178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B2FC3A5-566D-4CBA-922D-AE14428E181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573179F-C761-40BE-855D-42766C60AD5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33B04A-39CF-43DA-BCA9-5EA8A14AF28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4037767-7987-44FF-B602-BB085B83843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8D20C04-B4C4-498F-9638-80430484CB5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55681E7-FDA9-40B1-9AE5-A7A68AEC100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C455969-F1E8-44FB-99E5-F643C6CE63E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626338A-6BB1-4F86-A1DA-902D3FB91C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740F5F1-647A-42B5-A422-D9CB07DB25C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FEEA314-7059-42D5-9A23-F4CE2DD2ACF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9BB79AC-7A2A-4516-8E89-5C898DA90E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5B8186A-4FC6-4757-86C9-CA0968F729B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5F10F47-7778-450F-9333-B39561A1353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ECC4038-E169-457D-9BC1-053E04D2A8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mn-lt"/>
              <a:ea typeface="+mn-ea"/>
              <a:cs typeface="+mn-cs"/>
            </a:rPr>
            <a:t>　有形固定資産減価償却率については、平成</a:t>
          </a:r>
          <a:r>
            <a:rPr kumimoji="1" lang="ja-JP" altLang="en-US" sz="950">
              <a:solidFill>
                <a:schemeClr val="dk1"/>
              </a:solidFill>
              <a:effectLst/>
              <a:latin typeface="+mn-lt"/>
              <a:ea typeface="+mn-ea"/>
              <a:cs typeface="+mn-cs"/>
            </a:rPr>
            <a:t>３０</a:t>
          </a:r>
          <a:r>
            <a:rPr kumimoji="1" lang="ja-JP" altLang="ja-JP" sz="950">
              <a:solidFill>
                <a:schemeClr val="dk1"/>
              </a:solidFill>
              <a:effectLst/>
              <a:latin typeface="+mn-lt"/>
              <a:ea typeface="+mn-ea"/>
              <a:cs typeface="+mn-cs"/>
            </a:rPr>
            <a:t>年度以降増加し続けてい</a:t>
          </a:r>
          <a:r>
            <a:rPr kumimoji="1" lang="ja-JP" altLang="en-US" sz="950">
              <a:solidFill>
                <a:schemeClr val="dk1"/>
              </a:solidFill>
              <a:effectLst/>
              <a:latin typeface="+mn-lt"/>
              <a:ea typeface="+mn-ea"/>
              <a:cs typeface="+mn-cs"/>
            </a:rPr>
            <a:t>た</a:t>
          </a:r>
          <a:r>
            <a:rPr kumimoji="1" lang="ja-JP" altLang="ja-JP" sz="950">
              <a:solidFill>
                <a:schemeClr val="dk1"/>
              </a:solidFill>
              <a:effectLst/>
              <a:latin typeface="+mn-lt"/>
              <a:ea typeface="+mn-ea"/>
              <a:cs typeface="+mn-cs"/>
            </a:rPr>
            <a:t>が、一般廃棄物焼却施設</a:t>
          </a:r>
          <a:r>
            <a:rPr kumimoji="1" lang="ja-JP" altLang="en-US" sz="950">
              <a:solidFill>
                <a:schemeClr val="dk1"/>
              </a:solidFill>
              <a:effectLst/>
              <a:latin typeface="+mn-lt"/>
              <a:ea typeface="+mn-ea"/>
              <a:cs typeface="+mn-cs"/>
            </a:rPr>
            <a:t>をはじめとする施設の更新が行われたことにより減少した。依然、</a:t>
          </a:r>
          <a:r>
            <a:rPr kumimoji="1" lang="ja-JP" altLang="ja-JP" sz="950">
              <a:solidFill>
                <a:schemeClr val="dk1"/>
              </a:solidFill>
              <a:effectLst/>
              <a:latin typeface="+mn-lt"/>
              <a:ea typeface="+mn-ea"/>
              <a:cs typeface="+mn-cs"/>
            </a:rPr>
            <a:t>類似団体と比較して低い状況にあり、公共施設再整備基本方針のもとに再整備短期プランを定め、計画的な整備に取り組んでいること等によるものと考えられる。しかしながら、</a:t>
          </a:r>
          <a:r>
            <a:rPr kumimoji="1" lang="ja-JP" altLang="en-US" sz="950">
              <a:solidFill>
                <a:schemeClr val="dk1"/>
              </a:solidFill>
              <a:effectLst/>
              <a:latin typeface="+mn-lt"/>
              <a:ea typeface="+mn-ea"/>
              <a:cs typeface="+mn-cs"/>
            </a:rPr>
            <a:t>公共</a:t>
          </a:r>
          <a:r>
            <a:rPr kumimoji="1" lang="ja-JP" altLang="ja-JP" sz="950">
              <a:solidFill>
                <a:schemeClr val="dk1"/>
              </a:solidFill>
              <a:effectLst/>
              <a:latin typeface="+mn-lt"/>
              <a:ea typeface="+mn-ea"/>
              <a:cs typeface="+mn-cs"/>
            </a:rPr>
            <a:t>施設などの老朽化の進展等により</a:t>
          </a:r>
          <a:r>
            <a:rPr kumimoji="1" lang="ja-JP" altLang="en-US" sz="950">
              <a:solidFill>
                <a:schemeClr val="dk1"/>
              </a:solidFill>
              <a:effectLst/>
              <a:latin typeface="+mn-lt"/>
              <a:ea typeface="+mn-ea"/>
              <a:cs typeface="+mn-cs"/>
            </a:rPr>
            <a:t>、今後は</a:t>
          </a:r>
          <a:r>
            <a:rPr kumimoji="1" lang="ja-JP" altLang="ja-JP" sz="950">
              <a:solidFill>
                <a:schemeClr val="dk1"/>
              </a:solidFill>
              <a:effectLst/>
              <a:latin typeface="+mn-lt"/>
              <a:ea typeface="+mn-ea"/>
              <a:cs typeface="+mn-cs"/>
            </a:rPr>
            <a:t>上昇傾向</a:t>
          </a:r>
          <a:r>
            <a:rPr kumimoji="1" lang="ja-JP" altLang="en-US" sz="950">
              <a:solidFill>
                <a:schemeClr val="dk1"/>
              </a:solidFill>
              <a:effectLst/>
              <a:latin typeface="+mn-lt"/>
              <a:ea typeface="+mn-ea"/>
              <a:cs typeface="+mn-cs"/>
            </a:rPr>
            <a:t>とな</a:t>
          </a:r>
          <a:r>
            <a:rPr kumimoji="1" lang="ja-JP" altLang="ja-JP" sz="950">
              <a:solidFill>
                <a:schemeClr val="dk1"/>
              </a:solidFill>
              <a:effectLst/>
              <a:latin typeface="+mn-lt"/>
              <a:ea typeface="+mn-ea"/>
              <a:cs typeface="+mn-cs"/>
            </a:rPr>
            <a:t>るため、引き続き財政負担を的確に捉え、計画的な対策を進めていく。</a:t>
          </a:r>
          <a:endParaRPr lang="ja-JP" altLang="ja-JP" sz="9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F5241F2-668A-437F-89A4-3DF3A70B29E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77DA3FD-200F-454E-BAAB-F99C8D4750A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3563860-192F-491A-BD0B-01505D1C241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6ABECE8-0D84-412C-AD56-D76B46C6E68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D63D50A-14D5-483C-8BDF-AD2BBF947E8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A88C591-014D-406D-AC9A-B6C8BCB700B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9D197B0-9EB4-486D-9279-2F40032B595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136C04C-F229-4705-A818-12C89334542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59139F0-95A1-4F06-81D6-46E4110F86D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04DAAA8-0403-48E9-B12A-0158CBE3984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3BC7500-72A8-415B-B443-902B238459B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058053F-8DA3-4026-BAB7-7ADCAE8D1A6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C4E0CE2-17FC-41D4-8615-E7D5907E1FB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F4F97A8-C6A9-43DB-81A1-8B4167A969F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C03A97D-E0EE-4EF4-919B-2E4EF9E07E8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855AF89-B043-4EF8-A8FA-303E3F8E7A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2E5E8B69-75D1-4D0D-9069-8EF7E94F97FE}"/>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909439C4-7839-4754-8EBA-E1D0153467CD}"/>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48863813-61D0-425B-84B4-B131399186F2}"/>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68" name="有形固定資産減価償却率最大値テキスト">
          <a:extLst>
            <a:ext uri="{FF2B5EF4-FFF2-40B4-BE49-F238E27FC236}">
              <a16:creationId xmlns:a16="http://schemas.microsoft.com/office/drawing/2014/main" id="{8B02E3AF-5E0C-468D-ACF8-B397345E6E30}"/>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69" name="直線コネクタ 68">
          <a:extLst>
            <a:ext uri="{FF2B5EF4-FFF2-40B4-BE49-F238E27FC236}">
              <a16:creationId xmlns:a16="http://schemas.microsoft.com/office/drawing/2014/main" id="{16727A1F-E059-4A90-89DD-3AB43EDE60F4}"/>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0" name="有形固定資産減価償却率平均値テキスト">
          <a:extLst>
            <a:ext uri="{FF2B5EF4-FFF2-40B4-BE49-F238E27FC236}">
              <a16:creationId xmlns:a16="http://schemas.microsoft.com/office/drawing/2014/main" id="{64D883AC-6E0D-4DB4-8007-9117B2627AC2}"/>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1" name="フローチャート: 判断 70">
          <a:extLst>
            <a:ext uri="{FF2B5EF4-FFF2-40B4-BE49-F238E27FC236}">
              <a16:creationId xmlns:a16="http://schemas.microsoft.com/office/drawing/2014/main" id="{E17DA022-34BB-4AE3-BB11-CD1CBB828902}"/>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7343DE41-C113-46A3-88B9-075D21ADFD3B}"/>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D5D22FC7-0F79-489D-A525-3A186207D88D}"/>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1FF782B3-4E6C-4481-B1CB-3987EF1D1028}"/>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a:extLst>
            <a:ext uri="{FF2B5EF4-FFF2-40B4-BE49-F238E27FC236}">
              <a16:creationId xmlns:a16="http://schemas.microsoft.com/office/drawing/2014/main" id="{A179A26D-28FA-42FF-ACE1-17A914FF1649}"/>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076F06B-0FC2-475F-B994-30BD319D90C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395577E-4F22-4BD7-8511-031339D39C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3CD5F88-2263-4F27-8E23-07FF32B218F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4E0FA57-EB81-4ED2-B2EC-70006F99E18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4FB6F19-457F-4D65-A808-DF28D25C2E2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72602</xdr:rowOff>
    </xdr:from>
    <xdr:to>
      <xdr:col>23</xdr:col>
      <xdr:colOff>136525</xdr:colOff>
      <xdr:row>30</xdr:row>
      <xdr:rowOff>2752</xdr:rowOff>
    </xdr:to>
    <xdr:sp macro="" textlink="">
      <xdr:nvSpPr>
        <xdr:cNvPr id="81" name="楕円 80">
          <a:extLst>
            <a:ext uri="{FF2B5EF4-FFF2-40B4-BE49-F238E27FC236}">
              <a16:creationId xmlns:a16="http://schemas.microsoft.com/office/drawing/2014/main" id="{696462E2-CB2C-48C9-A5D0-BE8546BDD45D}"/>
            </a:ext>
          </a:extLst>
        </xdr:cNvPr>
        <xdr:cNvSpPr/>
      </xdr:nvSpPr>
      <xdr:spPr>
        <a:xfrm>
          <a:off x="47117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95479</xdr:rowOff>
    </xdr:from>
    <xdr:ext cx="405111" cy="259045"/>
    <xdr:sp macro="" textlink="">
      <xdr:nvSpPr>
        <xdr:cNvPr id="82" name="有形固定資産減価償却率該当値テキスト">
          <a:extLst>
            <a:ext uri="{FF2B5EF4-FFF2-40B4-BE49-F238E27FC236}">
              <a16:creationId xmlns:a16="http://schemas.microsoft.com/office/drawing/2014/main" id="{950A0270-5435-4DD7-AED6-5071AE26A6B6}"/>
            </a:ext>
          </a:extLst>
        </xdr:cNvPr>
        <xdr:cNvSpPr txBox="1"/>
      </xdr:nvSpPr>
      <xdr:spPr>
        <a:xfrm>
          <a:off x="4813300" y="5667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83" name="楕円 82">
          <a:extLst>
            <a:ext uri="{FF2B5EF4-FFF2-40B4-BE49-F238E27FC236}">
              <a16:creationId xmlns:a16="http://schemas.microsoft.com/office/drawing/2014/main" id="{1EE26046-8987-4187-8D2B-C314FE8BED75}"/>
            </a:ext>
          </a:extLst>
        </xdr:cNvPr>
        <xdr:cNvSpPr/>
      </xdr:nvSpPr>
      <xdr:spPr>
        <a:xfrm>
          <a:off x="4000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123402</xdr:rowOff>
    </xdr:from>
    <xdr:to>
      <xdr:col>23</xdr:col>
      <xdr:colOff>85725</xdr:colOff>
      <xdr:row>29</xdr:row>
      <xdr:rowOff>148590</xdr:rowOff>
    </xdr:to>
    <xdr:cxnSp macro="">
      <xdr:nvCxnSpPr>
        <xdr:cNvPr id="84" name="直線コネクタ 83">
          <a:extLst>
            <a:ext uri="{FF2B5EF4-FFF2-40B4-BE49-F238E27FC236}">
              <a16:creationId xmlns:a16="http://schemas.microsoft.com/office/drawing/2014/main" id="{5101E69D-395F-429D-8EAB-5CB2B7FCA37C}"/>
            </a:ext>
          </a:extLst>
        </xdr:cNvPr>
        <xdr:cNvCxnSpPr/>
      </xdr:nvCxnSpPr>
      <xdr:spPr>
        <a:xfrm flipV="1">
          <a:off x="4051300" y="586697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a:extLst>
            <a:ext uri="{FF2B5EF4-FFF2-40B4-BE49-F238E27FC236}">
              <a16:creationId xmlns:a16="http://schemas.microsoft.com/office/drawing/2014/main" id="{AF124251-02AC-4E7B-A3CA-B6E5734BABDA}"/>
            </a:ext>
          </a:extLst>
        </xdr:cNvPr>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148590</xdr:rowOff>
    </xdr:to>
    <xdr:cxnSp macro="">
      <xdr:nvCxnSpPr>
        <xdr:cNvPr id="86" name="直線コネクタ 85">
          <a:extLst>
            <a:ext uri="{FF2B5EF4-FFF2-40B4-BE49-F238E27FC236}">
              <a16:creationId xmlns:a16="http://schemas.microsoft.com/office/drawing/2014/main" id="{5845D81D-E3D5-43F0-A0F9-34390F0B7DE1}"/>
            </a:ext>
          </a:extLst>
        </xdr:cNvPr>
        <xdr:cNvCxnSpPr/>
      </xdr:nvCxnSpPr>
      <xdr:spPr>
        <a:xfrm>
          <a:off x="3289300" y="58597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25823</xdr:rowOff>
    </xdr:from>
    <xdr:to>
      <xdr:col>11</xdr:col>
      <xdr:colOff>187325</xdr:colOff>
      <xdr:row>29</xdr:row>
      <xdr:rowOff>127423</xdr:rowOff>
    </xdr:to>
    <xdr:sp macro="" textlink="">
      <xdr:nvSpPr>
        <xdr:cNvPr id="87" name="楕円 86">
          <a:extLst>
            <a:ext uri="{FF2B5EF4-FFF2-40B4-BE49-F238E27FC236}">
              <a16:creationId xmlns:a16="http://schemas.microsoft.com/office/drawing/2014/main" id="{F052FA96-F0EE-4C59-90B8-AB85A441A1F4}"/>
            </a:ext>
          </a:extLst>
        </xdr:cNvPr>
        <xdr:cNvSpPr/>
      </xdr:nvSpPr>
      <xdr:spPr>
        <a:xfrm>
          <a:off x="2476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76623</xdr:rowOff>
    </xdr:from>
    <xdr:to>
      <xdr:col>15</xdr:col>
      <xdr:colOff>136525</xdr:colOff>
      <xdr:row>29</xdr:row>
      <xdr:rowOff>116205</xdr:rowOff>
    </xdr:to>
    <xdr:cxnSp macro="">
      <xdr:nvCxnSpPr>
        <xdr:cNvPr id="88" name="直線コネクタ 87">
          <a:extLst>
            <a:ext uri="{FF2B5EF4-FFF2-40B4-BE49-F238E27FC236}">
              <a16:creationId xmlns:a16="http://schemas.microsoft.com/office/drawing/2014/main" id="{BAFD4AAF-4828-4759-84C2-62504D172343}"/>
            </a:ext>
          </a:extLst>
        </xdr:cNvPr>
        <xdr:cNvCxnSpPr/>
      </xdr:nvCxnSpPr>
      <xdr:spPr>
        <a:xfrm>
          <a:off x="2527300" y="582019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7832</xdr:rowOff>
    </xdr:from>
    <xdr:to>
      <xdr:col>7</xdr:col>
      <xdr:colOff>187325</xdr:colOff>
      <xdr:row>29</xdr:row>
      <xdr:rowOff>109432</xdr:rowOff>
    </xdr:to>
    <xdr:sp macro="" textlink="">
      <xdr:nvSpPr>
        <xdr:cNvPr id="89" name="楕円 88">
          <a:extLst>
            <a:ext uri="{FF2B5EF4-FFF2-40B4-BE49-F238E27FC236}">
              <a16:creationId xmlns:a16="http://schemas.microsoft.com/office/drawing/2014/main" id="{FCFB1462-D78E-4742-B4FD-A9FFE34DBE24}"/>
            </a:ext>
          </a:extLst>
        </xdr:cNvPr>
        <xdr:cNvSpPr/>
      </xdr:nvSpPr>
      <xdr:spPr>
        <a:xfrm>
          <a:off x="1714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76623</xdr:rowOff>
    </xdr:to>
    <xdr:cxnSp macro="">
      <xdr:nvCxnSpPr>
        <xdr:cNvPr id="90" name="直線コネクタ 89">
          <a:extLst>
            <a:ext uri="{FF2B5EF4-FFF2-40B4-BE49-F238E27FC236}">
              <a16:creationId xmlns:a16="http://schemas.microsoft.com/office/drawing/2014/main" id="{3974276D-0CDE-4572-9322-B8ECD04C7B89}"/>
            </a:ext>
          </a:extLst>
        </xdr:cNvPr>
        <xdr:cNvCxnSpPr/>
      </xdr:nvCxnSpPr>
      <xdr:spPr>
        <a:xfrm>
          <a:off x="1765300" y="58022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a:extLst>
            <a:ext uri="{FF2B5EF4-FFF2-40B4-BE49-F238E27FC236}">
              <a16:creationId xmlns:a16="http://schemas.microsoft.com/office/drawing/2014/main" id="{60558345-5518-4226-9BB6-469377AC695E}"/>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C13A0651-CCAE-4145-82F2-E8BD152A8E3D}"/>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3" name="n_3aveValue有形固定資産減価償却率">
          <a:extLst>
            <a:ext uri="{FF2B5EF4-FFF2-40B4-BE49-F238E27FC236}">
              <a16:creationId xmlns:a16="http://schemas.microsoft.com/office/drawing/2014/main" id="{E6DC3182-336C-4F54-83C2-4FC2C4CFA883}"/>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4" name="n_4aveValue有形固定資産減価償却率">
          <a:extLst>
            <a:ext uri="{FF2B5EF4-FFF2-40B4-BE49-F238E27FC236}">
              <a16:creationId xmlns:a16="http://schemas.microsoft.com/office/drawing/2014/main" id="{58C4983C-501E-4BD8-94AB-79A529BDC9E2}"/>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44467</xdr:rowOff>
    </xdr:from>
    <xdr:ext cx="405111" cy="259045"/>
    <xdr:sp macro="" textlink="">
      <xdr:nvSpPr>
        <xdr:cNvPr id="95" name="n_1mainValue有形固定資産減価償却率">
          <a:extLst>
            <a:ext uri="{FF2B5EF4-FFF2-40B4-BE49-F238E27FC236}">
              <a16:creationId xmlns:a16="http://schemas.microsoft.com/office/drawing/2014/main" id="{0E3CC5A7-AD49-4D06-BF0D-4BB35B9B3ABF}"/>
            </a:ext>
          </a:extLst>
        </xdr:cNvPr>
        <xdr:cNvSpPr txBox="1"/>
      </xdr:nvSpPr>
      <xdr:spPr>
        <a:xfrm>
          <a:off x="3836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6" name="n_2mainValue有形固定資産減価償却率">
          <a:extLst>
            <a:ext uri="{FF2B5EF4-FFF2-40B4-BE49-F238E27FC236}">
              <a16:creationId xmlns:a16="http://schemas.microsoft.com/office/drawing/2014/main" id="{9327C28D-5915-47AC-8FCA-3245F7D252F3}"/>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143950</xdr:rowOff>
    </xdr:from>
    <xdr:ext cx="405111" cy="259045"/>
    <xdr:sp macro="" textlink="">
      <xdr:nvSpPr>
        <xdr:cNvPr id="97" name="n_3mainValue有形固定資産減価償却率">
          <a:extLst>
            <a:ext uri="{FF2B5EF4-FFF2-40B4-BE49-F238E27FC236}">
              <a16:creationId xmlns:a16="http://schemas.microsoft.com/office/drawing/2014/main" id="{5E763E55-E58E-4370-89AC-9C85617FAFB7}"/>
            </a:ext>
          </a:extLst>
        </xdr:cNvPr>
        <xdr:cNvSpPr txBox="1"/>
      </xdr:nvSpPr>
      <xdr:spPr>
        <a:xfrm>
          <a:off x="2324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125959</xdr:rowOff>
    </xdr:from>
    <xdr:ext cx="405111" cy="259045"/>
    <xdr:sp macro="" textlink="">
      <xdr:nvSpPr>
        <xdr:cNvPr id="98" name="n_4mainValue有形固定資産減価償却率">
          <a:extLst>
            <a:ext uri="{FF2B5EF4-FFF2-40B4-BE49-F238E27FC236}">
              <a16:creationId xmlns:a16="http://schemas.microsoft.com/office/drawing/2014/main" id="{D84DED10-26E1-493A-B994-9320E34C0A50}"/>
            </a:ext>
          </a:extLst>
        </xdr:cNvPr>
        <xdr:cNvSpPr txBox="1"/>
      </xdr:nvSpPr>
      <xdr:spPr>
        <a:xfrm>
          <a:off x="1562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ABA5834-1E9A-4A71-A761-DCC9B6729E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A5B6305-2B01-4550-80CE-FD38A90CC5F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E3F20CD-4259-4D1A-96FE-CE7DA1ADC1B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3E92526-EE8D-4258-9C2F-774AE8A66D0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7539ECF-788E-4627-8452-DDC2EB8F21A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2EE9557-5EF1-48A0-99B9-69D1DBEB095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2937B89-754F-43C8-94D4-560E60A13D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186B808-EC7E-4AE3-834E-9DE3367D1A7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BA711B8-E01B-4F9A-B616-BABA5785DB3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9468810-2581-4B14-816F-2111CAEEF1F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A73E2C0-7C26-4F2B-8FF2-B420DE7671C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18A4F2E-84ED-4295-96D9-91A02C511B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0505541-FF30-4877-8028-D3A02F4B5E1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昨年度と比較し、経常一般財源の増等により債務償還比率は減少したものの、類似団体平均を上回る結果となった。一般廃棄物焼却施設の整備</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により、地方債残高の増加による影響が大きいが、今後も</a:t>
          </a:r>
          <a:r>
            <a:rPr kumimoji="1" lang="ja-JP" altLang="en-US" sz="1000">
              <a:solidFill>
                <a:schemeClr val="dk1"/>
              </a:solidFill>
              <a:effectLst/>
              <a:latin typeface="+mn-lt"/>
              <a:ea typeface="+mn-ea"/>
              <a:cs typeface="+mn-cs"/>
            </a:rPr>
            <a:t>公共施設の再整備等で</a:t>
          </a:r>
          <a:r>
            <a:rPr kumimoji="1" lang="ja-JP" altLang="ja-JP" sz="1000">
              <a:solidFill>
                <a:schemeClr val="dk1"/>
              </a:solidFill>
              <a:effectLst/>
              <a:latin typeface="+mn-lt"/>
              <a:ea typeface="+mn-ea"/>
              <a:cs typeface="+mn-cs"/>
            </a:rPr>
            <a:t>地方債残高の増加が見込まれる一方、業務活動収支の好転が見込めないことから、地方債残高を注視し、基金への剰余金の積立を積極的に行う等、健全財政の維持に努める。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3B6314F-A6AA-4658-84A4-E03DCCAAA8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4018211-F978-472B-8D9A-6FF4B6E850C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BF5D789-9A10-4135-AADF-A9507E1544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3E2D019-3C45-47BB-AFA2-D662C9CBB24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EB33405-4EE1-4E46-BC12-61E7449B768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263CCB3-1555-4AAE-AFB5-B19A389957B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278A254-43A6-4FDA-833F-0C61A15E359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F6F45F0B-B6EE-455A-97AD-1AA8644B46F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665F810-99CB-4A8F-B07E-CAA3FD8D2A5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ABA9F04-7258-4A10-9EBC-3FE18FC113B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1EF6C0A-E09B-46E6-873D-807A3DE0CD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2347449-0C8C-488D-8C60-CF91F4BA977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22F350C-DB4B-47F0-AE94-50B1C51D4E0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25C2EDA-590C-4B44-AD7F-EE8FB56805F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C0B239D-977A-4E77-9419-AC80466F282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B66F0F7-86AF-4841-A266-841BA20A86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D50317C-AC5F-44D3-8A49-56DD090D95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29" name="直線コネクタ 128">
          <a:extLst>
            <a:ext uri="{FF2B5EF4-FFF2-40B4-BE49-F238E27FC236}">
              <a16:creationId xmlns:a16="http://schemas.microsoft.com/office/drawing/2014/main" id="{84F12C4A-640E-4BBB-89A4-60F06146E24C}"/>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0" name="債務償還比率最小値テキスト">
          <a:extLst>
            <a:ext uri="{FF2B5EF4-FFF2-40B4-BE49-F238E27FC236}">
              <a16:creationId xmlns:a16="http://schemas.microsoft.com/office/drawing/2014/main" id="{D015AF13-14BD-4073-85DC-C53718E30F2D}"/>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1" name="直線コネクタ 130">
          <a:extLst>
            <a:ext uri="{FF2B5EF4-FFF2-40B4-BE49-F238E27FC236}">
              <a16:creationId xmlns:a16="http://schemas.microsoft.com/office/drawing/2014/main" id="{8B499335-5968-4C73-BC24-871C281D69C1}"/>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E4F050DA-8BAA-4859-B52A-1DCDF97A0CB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C18EBC5-0F05-4602-BD4A-CD718620A1C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114807</xdr:rowOff>
    </xdr:from>
    <xdr:ext cx="469744" cy="259045"/>
    <xdr:sp macro="" textlink="">
      <xdr:nvSpPr>
        <xdr:cNvPr id="134" name="債務償還比率平均値テキスト">
          <a:extLst>
            <a:ext uri="{FF2B5EF4-FFF2-40B4-BE49-F238E27FC236}">
              <a16:creationId xmlns:a16="http://schemas.microsoft.com/office/drawing/2014/main" id="{77302245-6A1E-4E76-A90B-BC44C20061AB}"/>
            </a:ext>
          </a:extLst>
        </xdr:cNvPr>
        <xdr:cNvSpPr txBox="1"/>
      </xdr:nvSpPr>
      <xdr:spPr>
        <a:xfrm>
          <a:off x="14846300" y="568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5" name="フローチャート: 判断 134">
          <a:extLst>
            <a:ext uri="{FF2B5EF4-FFF2-40B4-BE49-F238E27FC236}">
              <a16:creationId xmlns:a16="http://schemas.microsoft.com/office/drawing/2014/main" id="{934E8759-5A4B-44E4-9B0F-987E80DDB114}"/>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6" name="フローチャート: 判断 135">
          <a:extLst>
            <a:ext uri="{FF2B5EF4-FFF2-40B4-BE49-F238E27FC236}">
              <a16:creationId xmlns:a16="http://schemas.microsoft.com/office/drawing/2014/main" id="{CD289478-0698-4853-9EC1-187E987AABE1}"/>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37" name="フローチャート: 判断 136">
          <a:extLst>
            <a:ext uri="{FF2B5EF4-FFF2-40B4-BE49-F238E27FC236}">
              <a16:creationId xmlns:a16="http://schemas.microsoft.com/office/drawing/2014/main" id="{3530A99A-0E2E-45C3-B0C3-C5F2FFC73A9E}"/>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38" name="フローチャート: 判断 137">
          <a:extLst>
            <a:ext uri="{FF2B5EF4-FFF2-40B4-BE49-F238E27FC236}">
              <a16:creationId xmlns:a16="http://schemas.microsoft.com/office/drawing/2014/main" id="{0AFAA14C-8EEB-4B62-8D28-6F0FB2D4D32B}"/>
            </a:ext>
          </a:extLst>
        </xdr:cNvPr>
        <xdr:cNvSpPr/>
      </xdr:nvSpPr>
      <xdr:spPr>
        <a:xfrm>
          <a:off x="12509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39" name="フローチャート: 判断 138">
          <a:extLst>
            <a:ext uri="{FF2B5EF4-FFF2-40B4-BE49-F238E27FC236}">
              <a16:creationId xmlns:a16="http://schemas.microsoft.com/office/drawing/2014/main" id="{588B2B23-F494-4968-900E-B9D1DFA722F2}"/>
            </a:ext>
          </a:extLst>
        </xdr:cNvPr>
        <xdr:cNvSpPr/>
      </xdr:nvSpPr>
      <xdr:spPr>
        <a:xfrm>
          <a:off x="11747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87B4C1F-9D2F-4371-A5F8-BFE0924B911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32EF79D-D835-4CF9-989D-018CDBB4FC2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E49C9BA-575D-4DCD-B7EC-F2CE822CC6E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CD8C92C-0C26-4499-A051-92612CEF4DC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20C6CA8-BF31-4D1D-A629-CDE6CAABD52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109202</xdr:rowOff>
    </xdr:from>
    <xdr:to>
      <xdr:col>76</xdr:col>
      <xdr:colOff>73025</xdr:colOff>
      <xdr:row>30</xdr:row>
      <xdr:rowOff>39352</xdr:rowOff>
    </xdr:to>
    <xdr:sp macro="" textlink="">
      <xdr:nvSpPr>
        <xdr:cNvPr id="145" name="楕円 144">
          <a:extLst>
            <a:ext uri="{FF2B5EF4-FFF2-40B4-BE49-F238E27FC236}">
              <a16:creationId xmlns:a16="http://schemas.microsoft.com/office/drawing/2014/main" id="{095203F6-9BB4-477D-A5A8-9743AF57836C}"/>
            </a:ext>
          </a:extLst>
        </xdr:cNvPr>
        <xdr:cNvSpPr/>
      </xdr:nvSpPr>
      <xdr:spPr>
        <a:xfrm>
          <a:off x="14744700" y="58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87629</xdr:rowOff>
    </xdr:from>
    <xdr:ext cx="469744" cy="259045"/>
    <xdr:sp macro="" textlink="">
      <xdr:nvSpPr>
        <xdr:cNvPr id="146" name="債務償還比率該当値テキスト">
          <a:extLst>
            <a:ext uri="{FF2B5EF4-FFF2-40B4-BE49-F238E27FC236}">
              <a16:creationId xmlns:a16="http://schemas.microsoft.com/office/drawing/2014/main" id="{DFEF2369-3805-4280-B39F-42CC3F8FAA40}"/>
            </a:ext>
          </a:extLst>
        </xdr:cNvPr>
        <xdr:cNvSpPr txBox="1"/>
      </xdr:nvSpPr>
      <xdr:spPr>
        <a:xfrm>
          <a:off x="14846300" y="583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133876</xdr:rowOff>
    </xdr:from>
    <xdr:to>
      <xdr:col>72</xdr:col>
      <xdr:colOff>123825</xdr:colOff>
      <xdr:row>30</xdr:row>
      <xdr:rowOff>64026</xdr:rowOff>
    </xdr:to>
    <xdr:sp macro="" textlink="">
      <xdr:nvSpPr>
        <xdr:cNvPr id="147" name="楕円 146">
          <a:extLst>
            <a:ext uri="{FF2B5EF4-FFF2-40B4-BE49-F238E27FC236}">
              <a16:creationId xmlns:a16="http://schemas.microsoft.com/office/drawing/2014/main" id="{AC95457C-A781-4EFE-88E3-C0E7ADCD23B8}"/>
            </a:ext>
          </a:extLst>
        </xdr:cNvPr>
        <xdr:cNvSpPr/>
      </xdr:nvSpPr>
      <xdr:spPr>
        <a:xfrm>
          <a:off x="14033500" y="587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160002</xdr:rowOff>
    </xdr:from>
    <xdr:to>
      <xdr:col>76</xdr:col>
      <xdr:colOff>22225</xdr:colOff>
      <xdr:row>30</xdr:row>
      <xdr:rowOff>13226</xdr:rowOff>
    </xdr:to>
    <xdr:cxnSp macro="">
      <xdr:nvCxnSpPr>
        <xdr:cNvPr id="148" name="直線コネクタ 147">
          <a:extLst>
            <a:ext uri="{FF2B5EF4-FFF2-40B4-BE49-F238E27FC236}">
              <a16:creationId xmlns:a16="http://schemas.microsoft.com/office/drawing/2014/main" id="{2B2A180E-A887-4ADE-BD48-ADF168EF88AE}"/>
            </a:ext>
          </a:extLst>
        </xdr:cNvPr>
        <xdr:cNvCxnSpPr/>
      </xdr:nvCxnSpPr>
      <xdr:spPr>
        <a:xfrm flipV="1">
          <a:off x="14084300" y="5903577"/>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52796</xdr:rowOff>
    </xdr:from>
    <xdr:to>
      <xdr:col>68</xdr:col>
      <xdr:colOff>123825</xdr:colOff>
      <xdr:row>30</xdr:row>
      <xdr:rowOff>154396</xdr:rowOff>
    </xdr:to>
    <xdr:sp macro="" textlink="">
      <xdr:nvSpPr>
        <xdr:cNvPr id="149" name="楕円 148">
          <a:extLst>
            <a:ext uri="{FF2B5EF4-FFF2-40B4-BE49-F238E27FC236}">
              <a16:creationId xmlns:a16="http://schemas.microsoft.com/office/drawing/2014/main" id="{AAD0D524-5B3C-4E79-B267-C01B013E7CE2}"/>
            </a:ext>
          </a:extLst>
        </xdr:cNvPr>
        <xdr:cNvSpPr/>
      </xdr:nvSpPr>
      <xdr:spPr>
        <a:xfrm>
          <a:off x="13271500" y="59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13226</xdr:rowOff>
    </xdr:from>
    <xdr:to>
      <xdr:col>72</xdr:col>
      <xdr:colOff>73025</xdr:colOff>
      <xdr:row>30</xdr:row>
      <xdr:rowOff>103596</xdr:rowOff>
    </xdr:to>
    <xdr:cxnSp macro="">
      <xdr:nvCxnSpPr>
        <xdr:cNvPr id="150" name="直線コネクタ 149">
          <a:extLst>
            <a:ext uri="{FF2B5EF4-FFF2-40B4-BE49-F238E27FC236}">
              <a16:creationId xmlns:a16="http://schemas.microsoft.com/office/drawing/2014/main" id="{7CB4AF64-1ECF-48FA-8EBC-3B0F11197596}"/>
            </a:ext>
          </a:extLst>
        </xdr:cNvPr>
        <xdr:cNvCxnSpPr/>
      </xdr:nvCxnSpPr>
      <xdr:spPr>
        <a:xfrm flipV="1">
          <a:off x="13322300" y="5928251"/>
          <a:ext cx="762000" cy="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35215</xdr:rowOff>
    </xdr:from>
    <xdr:to>
      <xdr:col>64</xdr:col>
      <xdr:colOff>123825</xdr:colOff>
      <xdr:row>30</xdr:row>
      <xdr:rowOff>136815</xdr:rowOff>
    </xdr:to>
    <xdr:sp macro="" textlink="">
      <xdr:nvSpPr>
        <xdr:cNvPr id="151" name="楕円 150">
          <a:extLst>
            <a:ext uri="{FF2B5EF4-FFF2-40B4-BE49-F238E27FC236}">
              <a16:creationId xmlns:a16="http://schemas.microsoft.com/office/drawing/2014/main" id="{8E6D45CB-4814-4E74-8EC1-9BD4B2DA67F3}"/>
            </a:ext>
          </a:extLst>
        </xdr:cNvPr>
        <xdr:cNvSpPr/>
      </xdr:nvSpPr>
      <xdr:spPr>
        <a:xfrm>
          <a:off x="12509500" y="5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86015</xdr:rowOff>
    </xdr:from>
    <xdr:to>
      <xdr:col>68</xdr:col>
      <xdr:colOff>73025</xdr:colOff>
      <xdr:row>30</xdr:row>
      <xdr:rowOff>103596</xdr:rowOff>
    </xdr:to>
    <xdr:cxnSp macro="">
      <xdr:nvCxnSpPr>
        <xdr:cNvPr id="152" name="直線コネクタ 151">
          <a:extLst>
            <a:ext uri="{FF2B5EF4-FFF2-40B4-BE49-F238E27FC236}">
              <a16:creationId xmlns:a16="http://schemas.microsoft.com/office/drawing/2014/main" id="{B0410967-067A-4925-8B6A-82FA42BF5B30}"/>
            </a:ext>
          </a:extLst>
        </xdr:cNvPr>
        <xdr:cNvCxnSpPr/>
      </xdr:nvCxnSpPr>
      <xdr:spPr>
        <a:xfrm>
          <a:off x="12560300" y="6001040"/>
          <a:ext cx="762000" cy="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115833</xdr:rowOff>
    </xdr:from>
    <xdr:to>
      <xdr:col>60</xdr:col>
      <xdr:colOff>123825</xdr:colOff>
      <xdr:row>30</xdr:row>
      <xdr:rowOff>45983</xdr:rowOff>
    </xdr:to>
    <xdr:sp macro="" textlink="">
      <xdr:nvSpPr>
        <xdr:cNvPr id="153" name="楕円 152">
          <a:extLst>
            <a:ext uri="{FF2B5EF4-FFF2-40B4-BE49-F238E27FC236}">
              <a16:creationId xmlns:a16="http://schemas.microsoft.com/office/drawing/2014/main" id="{FEFED879-400D-46D7-9034-A3579316055B}"/>
            </a:ext>
          </a:extLst>
        </xdr:cNvPr>
        <xdr:cNvSpPr/>
      </xdr:nvSpPr>
      <xdr:spPr>
        <a:xfrm>
          <a:off x="11747500" y="58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166633</xdr:rowOff>
    </xdr:from>
    <xdr:to>
      <xdr:col>64</xdr:col>
      <xdr:colOff>73025</xdr:colOff>
      <xdr:row>30</xdr:row>
      <xdr:rowOff>86015</xdr:rowOff>
    </xdr:to>
    <xdr:cxnSp macro="">
      <xdr:nvCxnSpPr>
        <xdr:cNvPr id="154" name="直線コネクタ 153">
          <a:extLst>
            <a:ext uri="{FF2B5EF4-FFF2-40B4-BE49-F238E27FC236}">
              <a16:creationId xmlns:a16="http://schemas.microsoft.com/office/drawing/2014/main" id="{4FAB1596-34A8-467E-ACFF-387823FCBDBA}"/>
            </a:ext>
          </a:extLst>
        </xdr:cNvPr>
        <xdr:cNvCxnSpPr/>
      </xdr:nvCxnSpPr>
      <xdr:spPr>
        <a:xfrm>
          <a:off x="11798300" y="5910208"/>
          <a:ext cx="762000" cy="9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1904</xdr:rowOff>
    </xdr:from>
    <xdr:ext cx="469744" cy="259045"/>
    <xdr:sp macro="" textlink="">
      <xdr:nvSpPr>
        <xdr:cNvPr id="155" name="n_1aveValue債務償還比率">
          <a:extLst>
            <a:ext uri="{FF2B5EF4-FFF2-40B4-BE49-F238E27FC236}">
              <a16:creationId xmlns:a16="http://schemas.microsoft.com/office/drawing/2014/main" id="{7F054BCB-0BFE-4402-8A6C-51F17BF0EC01}"/>
            </a:ext>
          </a:extLst>
        </xdr:cNvPr>
        <xdr:cNvSpPr txBox="1"/>
      </xdr:nvSpPr>
      <xdr:spPr>
        <a:xfrm>
          <a:off x="138367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56" name="n_2aveValue債務償還比率">
          <a:extLst>
            <a:ext uri="{FF2B5EF4-FFF2-40B4-BE49-F238E27FC236}">
              <a16:creationId xmlns:a16="http://schemas.microsoft.com/office/drawing/2014/main" id="{2B09B76B-E6A0-4069-9775-46835A22E535}"/>
            </a:ext>
          </a:extLst>
        </xdr:cNvPr>
        <xdr:cNvSpPr txBox="1"/>
      </xdr:nvSpPr>
      <xdr:spPr>
        <a:xfrm>
          <a:off x="13087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88808</xdr:rowOff>
    </xdr:from>
    <xdr:ext cx="469744" cy="259045"/>
    <xdr:sp macro="" textlink="">
      <xdr:nvSpPr>
        <xdr:cNvPr id="157" name="n_3aveValue債務償還比率">
          <a:extLst>
            <a:ext uri="{FF2B5EF4-FFF2-40B4-BE49-F238E27FC236}">
              <a16:creationId xmlns:a16="http://schemas.microsoft.com/office/drawing/2014/main" id="{4CD69BDC-220A-4638-AA83-ADB02568C0BA}"/>
            </a:ext>
          </a:extLst>
        </xdr:cNvPr>
        <xdr:cNvSpPr txBox="1"/>
      </xdr:nvSpPr>
      <xdr:spPr>
        <a:xfrm>
          <a:off x="12325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77088</xdr:rowOff>
    </xdr:from>
    <xdr:ext cx="469744" cy="259045"/>
    <xdr:sp macro="" textlink="">
      <xdr:nvSpPr>
        <xdr:cNvPr id="158" name="n_4aveValue債務償還比率">
          <a:extLst>
            <a:ext uri="{FF2B5EF4-FFF2-40B4-BE49-F238E27FC236}">
              <a16:creationId xmlns:a16="http://schemas.microsoft.com/office/drawing/2014/main" id="{4DF588F9-515A-451C-9D91-0B240A76B030}"/>
            </a:ext>
          </a:extLst>
        </xdr:cNvPr>
        <xdr:cNvSpPr txBox="1"/>
      </xdr:nvSpPr>
      <xdr:spPr>
        <a:xfrm>
          <a:off x="11563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55153</xdr:rowOff>
    </xdr:from>
    <xdr:ext cx="469744" cy="259045"/>
    <xdr:sp macro="" textlink="">
      <xdr:nvSpPr>
        <xdr:cNvPr id="159" name="n_1mainValue債務償還比率">
          <a:extLst>
            <a:ext uri="{FF2B5EF4-FFF2-40B4-BE49-F238E27FC236}">
              <a16:creationId xmlns:a16="http://schemas.microsoft.com/office/drawing/2014/main" id="{C9F6687C-3C48-4350-BE9D-A2D17A14F6AD}"/>
            </a:ext>
          </a:extLst>
        </xdr:cNvPr>
        <xdr:cNvSpPr txBox="1"/>
      </xdr:nvSpPr>
      <xdr:spPr>
        <a:xfrm>
          <a:off x="13836727" y="597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170923</xdr:rowOff>
    </xdr:from>
    <xdr:ext cx="469744" cy="259045"/>
    <xdr:sp macro="" textlink="">
      <xdr:nvSpPr>
        <xdr:cNvPr id="160" name="n_2mainValue債務償還比率">
          <a:extLst>
            <a:ext uri="{FF2B5EF4-FFF2-40B4-BE49-F238E27FC236}">
              <a16:creationId xmlns:a16="http://schemas.microsoft.com/office/drawing/2014/main" id="{C8511891-15D8-4C72-BD10-3B2F74C41C50}"/>
            </a:ext>
          </a:extLst>
        </xdr:cNvPr>
        <xdr:cNvSpPr txBox="1"/>
      </xdr:nvSpPr>
      <xdr:spPr>
        <a:xfrm>
          <a:off x="13087427" y="574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153342</xdr:rowOff>
    </xdr:from>
    <xdr:ext cx="469744" cy="259045"/>
    <xdr:sp macro="" textlink="">
      <xdr:nvSpPr>
        <xdr:cNvPr id="161" name="n_3mainValue債務償還比率">
          <a:extLst>
            <a:ext uri="{FF2B5EF4-FFF2-40B4-BE49-F238E27FC236}">
              <a16:creationId xmlns:a16="http://schemas.microsoft.com/office/drawing/2014/main" id="{7B38EC24-F530-479F-BCA7-5FB8DD0909FD}"/>
            </a:ext>
          </a:extLst>
        </xdr:cNvPr>
        <xdr:cNvSpPr txBox="1"/>
      </xdr:nvSpPr>
      <xdr:spPr>
        <a:xfrm>
          <a:off x="12325427" y="57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62510</xdr:rowOff>
    </xdr:from>
    <xdr:ext cx="469744" cy="259045"/>
    <xdr:sp macro="" textlink="">
      <xdr:nvSpPr>
        <xdr:cNvPr id="162" name="n_4mainValue債務償還比率">
          <a:extLst>
            <a:ext uri="{FF2B5EF4-FFF2-40B4-BE49-F238E27FC236}">
              <a16:creationId xmlns:a16="http://schemas.microsoft.com/office/drawing/2014/main" id="{14D9E52C-7330-4364-9236-F0A4232A4FF6}"/>
            </a:ext>
          </a:extLst>
        </xdr:cNvPr>
        <xdr:cNvSpPr txBox="1"/>
      </xdr:nvSpPr>
      <xdr:spPr>
        <a:xfrm>
          <a:off x="11563427" y="56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C56AA14-B2A1-4F12-B555-94181A84C35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35F6382-FEF9-47C7-93C0-2116E6C5569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735774D-2E51-4B3A-9C8E-0DB44263B69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5583CAC-D866-4726-826F-18B89D76CD3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8817547-DA13-4C14-9C0B-508F3F6A19E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C4902A9A-0107-41F0-A474-4780C95C080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A859A7-4A1B-4AC5-A2EB-865D119C40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D649F4-0612-4F00-A9F0-DB29317DC3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6AE52F-49A0-4CD5-9C25-8678F6F7A6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5DA8B8-AE8F-410B-8F4E-F2C8D979CA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5FFD80-CAA1-4AAE-9068-6CC9A60564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BCB7BF-9319-4211-9693-DAB8174046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6E4F6B-3213-47D8-A2EE-BB676DC12C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19A0DD-A887-4216-AEDD-F9B39BD359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44289D-B794-410A-9690-9A610BFCF7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4570BD-8F78-405F-BC14-0855A0EE42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1DC266-F2B6-458D-97C3-7E639C2898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05F564-E3A5-42B1-8FF0-7502BA1C18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D82B18-7FCD-4541-BBA1-78D1013253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EDECAA-A19A-4233-A80F-C1651D41B0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187201-5F1B-4041-AC9E-E7DCC02005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D637A1-B738-4668-BC70-432756F0A13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25F837-E1B3-447A-9718-6AE8DBED32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F8E075-39F7-4E5C-B200-8C244F629B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FBF93D-5C02-4248-A020-427E21B192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EE0F69-057A-4D9C-BC65-E2CE71EDFC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26F301-0257-4AC3-8B7C-87A51F2861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46AACD-9C7B-4CCB-B28A-59AA7E6BF0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B4DE68-46AF-455D-8313-CC185EDF27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F27FA4-1A87-49AF-B9BA-5FAEBB886B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2833B3-99BF-4F7E-923D-A13953169B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7ECA76-8EA0-42A4-A209-B6C39ABAAA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2DAB15-A28E-4D47-8B03-740DC1B66D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2A1330-A964-4D02-8FB7-41BCB5B087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C10AFD-8772-43C3-9299-E33D7ECA86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5C8F33-A0ED-42AA-88F8-2588510077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85D013-F872-41E8-B8DB-E515EBB09A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E404F0-B70B-492E-A705-005A867E15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608222-149D-4140-8F44-9B3E039960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DDD4F1-D031-48D5-A49B-C9D49C21B1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5F4CEB-F99E-488E-89A3-F2DEE78C4B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FB61ED-5C4C-496E-9BEC-05660E3BA1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5FB4C2-AB35-49B5-A29B-6D2701206C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2D1981-F8F9-4450-8BB8-1AA8EBAA5A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E55B4A-D26F-48CA-9FA6-B25FC43D2F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C0E673-9FF0-43BC-9AFF-363BEE2652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96B741-CF17-4083-9056-73359DDEB9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F5D84C-585E-42AC-B50A-203CE3DE28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0C4C882-29AE-4477-829A-277C5E90B46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EFC1F2-4B78-4465-A1C5-F08CA8D7E9D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6E0C167-26EC-4990-B103-A007BC97310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4C13994-0EB4-46AB-819C-23C12C28F88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C2CF84-5912-4FAA-954C-4851A8D6D75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23B1F1B-E479-4739-8225-B59403BEC12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B910A16-D0E4-483B-93F3-08021B52F4D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328FCA3-674E-4ABF-9ED0-1E1AD7B0187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C222EF7-F20A-4CA3-AF62-AE784ABCAFB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CB5BE38-6E09-49B4-A524-847D532EC4F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DF0402C-2A0A-489E-B7B4-F11F93EE27C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01E556-4F47-4EE9-AEC0-832AF3D9068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365F0B-5623-46B5-B7E9-2A86CDA802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64CD854-7EC2-4DB6-B047-237BC2A69D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3C62A4BD-03E1-45AA-825B-66B53AA7D7BD}"/>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930195DD-7F8D-45FF-95E8-7C68F32F5134}"/>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E24F2DEF-B56B-437D-BF59-9FDE45C2081D}"/>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2EB18696-4639-4B44-9002-59267371741F}"/>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AF7FA14B-8FF1-4CD2-9E6D-8AC827FE3A5B}"/>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B243647D-6AB5-4F8B-ACE0-C08AF706DBFE}"/>
            </a:ext>
          </a:extLst>
        </xdr:cNvPr>
        <xdr:cNvSpPr txBox="1"/>
      </xdr:nvSpPr>
      <xdr:spPr>
        <a:xfrm>
          <a:off x="4673600" y="6660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C416D91F-A7FF-4404-81DC-5411145A7E2A}"/>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CBFE0D4B-47BF-4173-BF78-F84D4E8C0034}"/>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8E82B02C-E5DF-4B78-A03D-E6F047C92B6C}"/>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CF29D736-01E0-47FA-A76C-4B26A53BEC43}"/>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74D6D0BA-02F9-4880-B8A8-535FFB6FF113}"/>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2ADD31-1640-42B5-A764-4F39B53DCA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3A3E93-5C3B-4BB1-992B-697013EDE9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9DBFFF9-123E-44D5-8775-2953746461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A1B0747-234B-4D15-956D-6FB1D981A50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B8C07A1-D17D-4162-A92D-9F1D6CC69D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a:extLst>
            <a:ext uri="{FF2B5EF4-FFF2-40B4-BE49-F238E27FC236}">
              <a16:creationId xmlns:a16="http://schemas.microsoft.com/office/drawing/2014/main" id="{7C11C9F6-531E-4075-8D2B-8876ADD2E305}"/>
            </a:ext>
          </a:extLst>
        </xdr:cNvPr>
        <xdr:cNvSpPr/>
      </xdr:nvSpPr>
      <xdr:spPr>
        <a:xfrm>
          <a:off x="4584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108693</xdr:rowOff>
    </xdr:from>
    <xdr:ext cx="405111" cy="259045"/>
    <xdr:sp macro="" textlink="">
      <xdr:nvSpPr>
        <xdr:cNvPr id="75" name="【道路】&#10;有形固定資産減価償却率該当値テキスト">
          <a:extLst>
            <a:ext uri="{FF2B5EF4-FFF2-40B4-BE49-F238E27FC236}">
              <a16:creationId xmlns:a16="http://schemas.microsoft.com/office/drawing/2014/main" id="{BB36D798-2973-4400-A76F-41BB3BE0BE2F}"/>
            </a:ext>
          </a:extLst>
        </xdr:cNvPr>
        <xdr:cNvSpPr txBox="1"/>
      </xdr:nvSpPr>
      <xdr:spPr>
        <a:xfrm>
          <a:off x="4673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72753</xdr:rowOff>
    </xdr:from>
    <xdr:to>
      <xdr:col>20</xdr:col>
      <xdr:colOff>38100</xdr:colOff>
      <xdr:row>38</xdr:row>
      <xdr:rowOff>2903</xdr:rowOff>
    </xdr:to>
    <xdr:sp macro="" textlink="">
      <xdr:nvSpPr>
        <xdr:cNvPr id="76" name="楕円 75">
          <a:extLst>
            <a:ext uri="{FF2B5EF4-FFF2-40B4-BE49-F238E27FC236}">
              <a16:creationId xmlns:a16="http://schemas.microsoft.com/office/drawing/2014/main" id="{E430F955-8B44-4BE2-BE77-703E8F9A6567}"/>
            </a:ext>
          </a:extLst>
        </xdr:cNvPr>
        <xdr:cNvSpPr/>
      </xdr:nvSpPr>
      <xdr:spPr>
        <a:xfrm>
          <a:off x="3746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123553</xdr:rowOff>
    </xdr:from>
    <xdr:to>
      <xdr:col>24</xdr:col>
      <xdr:colOff>63500</xdr:colOff>
      <xdr:row>37</xdr:row>
      <xdr:rowOff>136616</xdr:rowOff>
    </xdr:to>
    <xdr:cxnSp macro="">
      <xdr:nvCxnSpPr>
        <xdr:cNvPr id="77" name="直線コネクタ 76">
          <a:extLst>
            <a:ext uri="{FF2B5EF4-FFF2-40B4-BE49-F238E27FC236}">
              <a16:creationId xmlns:a16="http://schemas.microsoft.com/office/drawing/2014/main" id="{CCEB2E36-5DB9-411D-9BEF-95B97B3A3B1C}"/>
            </a:ext>
          </a:extLst>
        </xdr:cNvPr>
        <xdr:cNvCxnSpPr/>
      </xdr:nvCxnSpPr>
      <xdr:spPr>
        <a:xfrm>
          <a:off x="3797300" y="64672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a:extLst>
            <a:ext uri="{FF2B5EF4-FFF2-40B4-BE49-F238E27FC236}">
              <a16:creationId xmlns:a16="http://schemas.microsoft.com/office/drawing/2014/main" id="{3ECA2451-A21D-47C6-BD12-D8CAA10E3E45}"/>
            </a:ext>
          </a:extLst>
        </xdr:cNvPr>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123553</xdr:rowOff>
    </xdr:to>
    <xdr:cxnSp macro="">
      <xdr:nvCxnSpPr>
        <xdr:cNvPr id="79" name="直線コネクタ 78">
          <a:extLst>
            <a:ext uri="{FF2B5EF4-FFF2-40B4-BE49-F238E27FC236}">
              <a16:creationId xmlns:a16="http://schemas.microsoft.com/office/drawing/2014/main" id="{A6DB33B1-C23E-455F-904F-836821CB97AA}"/>
            </a:ext>
          </a:extLst>
        </xdr:cNvPr>
        <xdr:cNvCxnSpPr/>
      </xdr:nvCxnSpPr>
      <xdr:spPr>
        <a:xfrm>
          <a:off x="2908300" y="64443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23767</xdr:rowOff>
    </xdr:from>
    <xdr:to>
      <xdr:col>10</xdr:col>
      <xdr:colOff>165100</xdr:colOff>
      <xdr:row>37</xdr:row>
      <xdr:rowOff>125367</xdr:rowOff>
    </xdr:to>
    <xdr:sp macro="" textlink="">
      <xdr:nvSpPr>
        <xdr:cNvPr id="80" name="楕円 79">
          <a:extLst>
            <a:ext uri="{FF2B5EF4-FFF2-40B4-BE49-F238E27FC236}">
              <a16:creationId xmlns:a16="http://schemas.microsoft.com/office/drawing/2014/main" id="{CAC46B18-85BA-4254-BB9C-0A2E49582EE8}"/>
            </a:ext>
          </a:extLst>
        </xdr:cNvPr>
        <xdr:cNvSpPr/>
      </xdr:nvSpPr>
      <xdr:spPr>
        <a:xfrm>
          <a:off x="1968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74567</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B36954CE-77BB-4CA6-8F10-0DF712977896}"/>
            </a:ext>
          </a:extLst>
        </xdr:cNvPr>
        <xdr:cNvCxnSpPr/>
      </xdr:nvCxnSpPr>
      <xdr:spPr>
        <a:xfrm>
          <a:off x="2019300" y="64182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165826</xdr:rowOff>
    </xdr:from>
    <xdr:to>
      <xdr:col>6</xdr:col>
      <xdr:colOff>38100</xdr:colOff>
      <xdr:row>37</xdr:row>
      <xdr:rowOff>95976</xdr:rowOff>
    </xdr:to>
    <xdr:sp macro="" textlink="">
      <xdr:nvSpPr>
        <xdr:cNvPr id="82" name="楕円 81">
          <a:extLst>
            <a:ext uri="{FF2B5EF4-FFF2-40B4-BE49-F238E27FC236}">
              <a16:creationId xmlns:a16="http://schemas.microsoft.com/office/drawing/2014/main" id="{E3148F35-908F-4DE5-9D5D-BBEFFAF707C3}"/>
            </a:ext>
          </a:extLst>
        </xdr:cNvPr>
        <xdr:cNvSpPr/>
      </xdr:nvSpPr>
      <xdr:spPr>
        <a:xfrm>
          <a:off x="1079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45176</xdr:rowOff>
    </xdr:from>
    <xdr:to>
      <xdr:col>10</xdr:col>
      <xdr:colOff>114300</xdr:colOff>
      <xdr:row>37</xdr:row>
      <xdr:rowOff>74567</xdr:rowOff>
    </xdr:to>
    <xdr:cxnSp macro="">
      <xdr:nvCxnSpPr>
        <xdr:cNvPr id="83" name="直線コネクタ 82">
          <a:extLst>
            <a:ext uri="{FF2B5EF4-FFF2-40B4-BE49-F238E27FC236}">
              <a16:creationId xmlns:a16="http://schemas.microsoft.com/office/drawing/2014/main" id="{7B4DAF0D-B4A1-4CB9-8A71-428F80C39C73}"/>
            </a:ext>
          </a:extLst>
        </xdr:cNvPr>
        <xdr:cNvCxnSpPr/>
      </xdr:nvCxnSpPr>
      <xdr:spPr>
        <a:xfrm>
          <a:off x="1130300" y="63888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D2D0A756-93B4-4670-92CC-F49097158064}"/>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5" name="n_2aveValue【道路】&#10;有形固定資産減価償却率">
          <a:extLst>
            <a:ext uri="{FF2B5EF4-FFF2-40B4-BE49-F238E27FC236}">
              <a16:creationId xmlns:a16="http://schemas.microsoft.com/office/drawing/2014/main" id="{EE2CA60B-9166-499F-A438-760F28706B76}"/>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6" name="n_3aveValue【道路】&#10;有形固定資産減価償却率">
          <a:extLst>
            <a:ext uri="{FF2B5EF4-FFF2-40B4-BE49-F238E27FC236}">
              <a16:creationId xmlns:a16="http://schemas.microsoft.com/office/drawing/2014/main" id="{AF24F22F-88EC-40B2-84AC-0336B7DF7227}"/>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87" name="n_4aveValue【道路】&#10;有形固定資産減価償却率">
          <a:extLst>
            <a:ext uri="{FF2B5EF4-FFF2-40B4-BE49-F238E27FC236}">
              <a16:creationId xmlns:a16="http://schemas.microsoft.com/office/drawing/2014/main" id="{5EB82478-2BD8-4B34-A1F0-BA9328B53A99}"/>
            </a:ext>
          </a:extLst>
        </xdr:cNvPr>
        <xdr:cNvSpPr txBox="1"/>
      </xdr:nvSpPr>
      <xdr:spPr>
        <a:xfrm>
          <a:off x="927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19430</xdr:rowOff>
    </xdr:from>
    <xdr:ext cx="405111" cy="259045"/>
    <xdr:sp macro="" textlink="">
      <xdr:nvSpPr>
        <xdr:cNvPr id="88" name="n_1mainValue【道路】&#10;有形固定資産減価償却率">
          <a:extLst>
            <a:ext uri="{FF2B5EF4-FFF2-40B4-BE49-F238E27FC236}">
              <a16:creationId xmlns:a16="http://schemas.microsoft.com/office/drawing/2014/main" id="{76D33CE3-4C63-446D-941A-EFC362BC15A4}"/>
            </a:ext>
          </a:extLst>
        </xdr:cNvPr>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9" name="n_2mainValue【道路】&#10;有形固定資産減価償却率">
          <a:extLst>
            <a:ext uri="{FF2B5EF4-FFF2-40B4-BE49-F238E27FC236}">
              <a16:creationId xmlns:a16="http://schemas.microsoft.com/office/drawing/2014/main" id="{658557E9-A6C8-4882-9C58-8E041494407E}"/>
            </a:ext>
          </a:extLst>
        </xdr:cNvPr>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90" name="n_3mainValue【道路】&#10;有形固定資産減価償却率">
          <a:extLst>
            <a:ext uri="{FF2B5EF4-FFF2-40B4-BE49-F238E27FC236}">
              <a16:creationId xmlns:a16="http://schemas.microsoft.com/office/drawing/2014/main" id="{78507CE5-DFE0-4885-9607-30C9F178774D}"/>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91" name="n_4mainValue【道路】&#10;有形固定資産減価償却率">
          <a:extLst>
            <a:ext uri="{FF2B5EF4-FFF2-40B4-BE49-F238E27FC236}">
              <a16:creationId xmlns:a16="http://schemas.microsoft.com/office/drawing/2014/main" id="{4CCC517D-8C24-42A0-8925-7B2DA902515A}"/>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904DF70-011C-462C-9809-2E5DAB3448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178595B-2755-41DE-960D-3DBF55F818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91A560D-BCBA-4FDC-AC0F-F964C8AD85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C3C8D30-FA3C-487F-AED1-5FA349662C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3CB0DBC-FBB3-4012-8238-7F1598E060C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AE34F05-D29D-488D-9BA9-A00E3E73C2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13D481A-B5F9-4EA7-810B-9C3E0DFE80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9AF0631-A5A2-48E3-9E37-8B7B696775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A7D4B3D-0A79-4F47-A9D1-EE13DD5E82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70E0A6E-E52D-4E5A-904A-49AE7533FE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EC839DD-70CA-4184-A601-06DBD5233F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40EF599-75AE-4016-9C2D-31BA1B1FC93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A7C93D3-35BD-4AAB-B5F0-05E9E6D71B6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0F0660E-E7F7-4350-82F5-61E213212AC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35178D3-EB8E-40FB-9597-ADF6B11E95E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EE01D8BA-6650-4FFD-B39C-8D0FBD4D36F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2852825-203D-4352-A06C-7031F0A34A3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1EA9E784-A273-4C55-8DAC-14AF5A5D99C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9FCE9C7-5F7F-4142-8708-37C48E598E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79030D8-05D4-41C5-98AD-546484E0672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6491A346-B443-4D82-9FFA-D4C78E8E11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10081E6C-022E-4CC5-BA90-B0B946D9DCF8}"/>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BDF4638B-0A08-4A6D-A7A4-C707BCF35A2F}"/>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394C4E38-2F4D-4D3F-BCFF-9894A6DC4D8C}"/>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34D008BE-2DE4-4665-B626-46E4C662BBB5}"/>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3B595DBD-5DDE-49E6-BC08-59467610F028}"/>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D57A995E-0706-43C3-ACB5-F3DF916C633D}"/>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FFA2E3CB-52F1-43C1-B83D-861BCFC069BA}"/>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3EF59A86-8281-4E7C-8E13-B93905F43659}"/>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1C8D35DF-7322-485C-AC70-3C945370462C}"/>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C99FEB3D-78A7-443A-A630-A86BF7605F21}"/>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7CEB87B3-9173-473D-A3C5-E2F73543D1BB}"/>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1382C3-AC84-4BEB-987A-B9061A76EA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3D59E2-26A5-475A-B6D5-AB930055C7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42261D-127E-47A1-8C15-FE2D1A0BD2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A46C07-06B0-456E-A873-9A759720F4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AA6BF8E-D7DB-4322-802B-BA77F3FE0A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118897</xdr:rowOff>
    </xdr:from>
    <xdr:to>
      <xdr:col>55</xdr:col>
      <xdr:colOff>50800</xdr:colOff>
      <xdr:row>41</xdr:row>
      <xdr:rowOff>49047</xdr:rowOff>
    </xdr:to>
    <xdr:sp macro="" textlink="">
      <xdr:nvSpPr>
        <xdr:cNvPr id="129" name="楕円 128">
          <a:extLst>
            <a:ext uri="{FF2B5EF4-FFF2-40B4-BE49-F238E27FC236}">
              <a16:creationId xmlns:a16="http://schemas.microsoft.com/office/drawing/2014/main" id="{B747F677-CFCE-4413-BFF6-81F53D4F3CBD}"/>
            </a:ext>
          </a:extLst>
        </xdr:cNvPr>
        <xdr:cNvSpPr/>
      </xdr:nvSpPr>
      <xdr:spPr>
        <a:xfrm>
          <a:off x="10426700" y="69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43146</xdr:rowOff>
    </xdr:from>
    <xdr:ext cx="469744" cy="259045"/>
    <xdr:sp macro="" textlink="">
      <xdr:nvSpPr>
        <xdr:cNvPr id="130" name="【道路】&#10;一人当たり延長該当値テキスト">
          <a:extLst>
            <a:ext uri="{FF2B5EF4-FFF2-40B4-BE49-F238E27FC236}">
              <a16:creationId xmlns:a16="http://schemas.microsoft.com/office/drawing/2014/main" id="{DBC23EC1-F271-4549-9B8C-E802487E3F2C}"/>
            </a:ext>
          </a:extLst>
        </xdr:cNvPr>
        <xdr:cNvSpPr txBox="1"/>
      </xdr:nvSpPr>
      <xdr:spPr>
        <a:xfrm>
          <a:off x="10515600" y="690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118440</xdr:rowOff>
    </xdr:from>
    <xdr:to>
      <xdr:col>50</xdr:col>
      <xdr:colOff>165100</xdr:colOff>
      <xdr:row>41</xdr:row>
      <xdr:rowOff>48590</xdr:rowOff>
    </xdr:to>
    <xdr:sp macro="" textlink="">
      <xdr:nvSpPr>
        <xdr:cNvPr id="131" name="楕円 130">
          <a:extLst>
            <a:ext uri="{FF2B5EF4-FFF2-40B4-BE49-F238E27FC236}">
              <a16:creationId xmlns:a16="http://schemas.microsoft.com/office/drawing/2014/main" id="{C0B2C6A2-B04D-4B9F-A91A-75B09C7DB0E8}"/>
            </a:ext>
          </a:extLst>
        </xdr:cNvPr>
        <xdr:cNvSpPr/>
      </xdr:nvSpPr>
      <xdr:spPr>
        <a:xfrm>
          <a:off x="9588500" y="69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169240</xdr:rowOff>
    </xdr:from>
    <xdr:to>
      <xdr:col>55</xdr:col>
      <xdr:colOff>0</xdr:colOff>
      <xdr:row>40</xdr:row>
      <xdr:rowOff>169697</xdr:rowOff>
    </xdr:to>
    <xdr:cxnSp macro="">
      <xdr:nvCxnSpPr>
        <xdr:cNvPr id="132" name="直線コネクタ 131">
          <a:extLst>
            <a:ext uri="{FF2B5EF4-FFF2-40B4-BE49-F238E27FC236}">
              <a16:creationId xmlns:a16="http://schemas.microsoft.com/office/drawing/2014/main" id="{1D51B338-89DC-4B29-8EB5-80B8B523E5BF}"/>
            </a:ext>
          </a:extLst>
        </xdr:cNvPr>
        <xdr:cNvCxnSpPr/>
      </xdr:nvCxnSpPr>
      <xdr:spPr>
        <a:xfrm>
          <a:off x="9639300" y="702724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117526</xdr:rowOff>
    </xdr:from>
    <xdr:to>
      <xdr:col>46</xdr:col>
      <xdr:colOff>38100</xdr:colOff>
      <xdr:row>41</xdr:row>
      <xdr:rowOff>47676</xdr:rowOff>
    </xdr:to>
    <xdr:sp macro="" textlink="">
      <xdr:nvSpPr>
        <xdr:cNvPr id="133" name="楕円 132">
          <a:extLst>
            <a:ext uri="{FF2B5EF4-FFF2-40B4-BE49-F238E27FC236}">
              <a16:creationId xmlns:a16="http://schemas.microsoft.com/office/drawing/2014/main" id="{1AE5853E-40E7-4A69-8768-170DFF86C3EA}"/>
            </a:ext>
          </a:extLst>
        </xdr:cNvPr>
        <xdr:cNvSpPr/>
      </xdr:nvSpPr>
      <xdr:spPr>
        <a:xfrm>
          <a:off x="8699500" y="69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168326</xdr:rowOff>
    </xdr:from>
    <xdr:to>
      <xdr:col>50</xdr:col>
      <xdr:colOff>114300</xdr:colOff>
      <xdr:row>40</xdr:row>
      <xdr:rowOff>169240</xdr:rowOff>
    </xdr:to>
    <xdr:cxnSp macro="">
      <xdr:nvCxnSpPr>
        <xdr:cNvPr id="134" name="直線コネクタ 133">
          <a:extLst>
            <a:ext uri="{FF2B5EF4-FFF2-40B4-BE49-F238E27FC236}">
              <a16:creationId xmlns:a16="http://schemas.microsoft.com/office/drawing/2014/main" id="{249FD370-10D0-4628-AE48-734D26F9FC7E}"/>
            </a:ext>
          </a:extLst>
        </xdr:cNvPr>
        <xdr:cNvCxnSpPr/>
      </xdr:nvCxnSpPr>
      <xdr:spPr>
        <a:xfrm>
          <a:off x="8750300" y="702632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116657</xdr:rowOff>
    </xdr:from>
    <xdr:to>
      <xdr:col>41</xdr:col>
      <xdr:colOff>101600</xdr:colOff>
      <xdr:row>41</xdr:row>
      <xdr:rowOff>46807</xdr:rowOff>
    </xdr:to>
    <xdr:sp macro="" textlink="">
      <xdr:nvSpPr>
        <xdr:cNvPr id="135" name="楕円 134">
          <a:extLst>
            <a:ext uri="{FF2B5EF4-FFF2-40B4-BE49-F238E27FC236}">
              <a16:creationId xmlns:a16="http://schemas.microsoft.com/office/drawing/2014/main" id="{6A71E9D6-3FA3-4322-945C-EFBCC21A3A4C}"/>
            </a:ext>
          </a:extLst>
        </xdr:cNvPr>
        <xdr:cNvSpPr/>
      </xdr:nvSpPr>
      <xdr:spPr>
        <a:xfrm>
          <a:off x="7810500" y="69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167457</xdr:rowOff>
    </xdr:from>
    <xdr:to>
      <xdr:col>45</xdr:col>
      <xdr:colOff>177800</xdr:colOff>
      <xdr:row>40</xdr:row>
      <xdr:rowOff>168326</xdr:rowOff>
    </xdr:to>
    <xdr:cxnSp macro="">
      <xdr:nvCxnSpPr>
        <xdr:cNvPr id="136" name="直線コネクタ 135">
          <a:extLst>
            <a:ext uri="{FF2B5EF4-FFF2-40B4-BE49-F238E27FC236}">
              <a16:creationId xmlns:a16="http://schemas.microsoft.com/office/drawing/2014/main" id="{0F63754B-12D9-4FC1-95AD-408C751126DE}"/>
            </a:ext>
          </a:extLst>
        </xdr:cNvPr>
        <xdr:cNvCxnSpPr/>
      </xdr:nvCxnSpPr>
      <xdr:spPr>
        <a:xfrm>
          <a:off x="7861300" y="702545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116017</xdr:rowOff>
    </xdr:from>
    <xdr:to>
      <xdr:col>36</xdr:col>
      <xdr:colOff>165100</xdr:colOff>
      <xdr:row>41</xdr:row>
      <xdr:rowOff>46167</xdr:rowOff>
    </xdr:to>
    <xdr:sp macro="" textlink="">
      <xdr:nvSpPr>
        <xdr:cNvPr id="137" name="楕円 136">
          <a:extLst>
            <a:ext uri="{FF2B5EF4-FFF2-40B4-BE49-F238E27FC236}">
              <a16:creationId xmlns:a16="http://schemas.microsoft.com/office/drawing/2014/main" id="{26D46225-F3A4-4974-9963-D859B0400952}"/>
            </a:ext>
          </a:extLst>
        </xdr:cNvPr>
        <xdr:cNvSpPr/>
      </xdr:nvSpPr>
      <xdr:spPr>
        <a:xfrm>
          <a:off x="6921500" y="69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166817</xdr:rowOff>
    </xdr:from>
    <xdr:to>
      <xdr:col>41</xdr:col>
      <xdr:colOff>50800</xdr:colOff>
      <xdr:row>40</xdr:row>
      <xdr:rowOff>167457</xdr:rowOff>
    </xdr:to>
    <xdr:cxnSp macro="">
      <xdr:nvCxnSpPr>
        <xdr:cNvPr id="138" name="直線コネクタ 137">
          <a:extLst>
            <a:ext uri="{FF2B5EF4-FFF2-40B4-BE49-F238E27FC236}">
              <a16:creationId xmlns:a16="http://schemas.microsoft.com/office/drawing/2014/main" id="{95DC67CF-1A3B-4A3B-8B6B-F6C84E4308A4}"/>
            </a:ext>
          </a:extLst>
        </xdr:cNvPr>
        <xdr:cNvCxnSpPr/>
      </xdr:nvCxnSpPr>
      <xdr:spPr>
        <a:xfrm>
          <a:off x="6972300" y="702481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FD2C4A11-799C-439C-B5F0-34A84E14E455}"/>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F27B399B-7CD0-4918-99B1-1D197539E38B}"/>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3A222E13-CC61-4569-B9CD-1F6B47DD371C}"/>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425CEAD2-9043-4239-8C07-6796712247F6}"/>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39717</xdr:rowOff>
    </xdr:from>
    <xdr:ext cx="469744" cy="259045"/>
    <xdr:sp macro="" textlink="">
      <xdr:nvSpPr>
        <xdr:cNvPr id="143" name="n_1mainValue【道路】&#10;一人当たり延長">
          <a:extLst>
            <a:ext uri="{FF2B5EF4-FFF2-40B4-BE49-F238E27FC236}">
              <a16:creationId xmlns:a16="http://schemas.microsoft.com/office/drawing/2014/main" id="{456EAF6B-0C7A-42E6-B6C7-A8FBD0529625}"/>
            </a:ext>
          </a:extLst>
        </xdr:cNvPr>
        <xdr:cNvSpPr txBox="1"/>
      </xdr:nvSpPr>
      <xdr:spPr>
        <a:xfrm>
          <a:off x="9391727" y="70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38803</xdr:rowOff>
    </xdr:from>
    <xdr:ext cx="469744" cy="259045"/>
    <xdr:sp macro="" textlink="">
      <xdr:nvSpPr>
        <xdr:cNvPr id="144" name="n_2mainValue【道路】&#10;一人当たり延長">
          <a:extLst>
            <a:ext uri="{FF2B5EF4-FFF2-40B4-BE49-F238E27FC236}">
              <a16:creationId xmlns:a16="http://schemas.microsoft.com/office/drawing/2014/main" id="{4063F798-83DD-4E3F-9523-8D350933F77A}"/>
            </a:ext>
          </a:extLst>
        </xdr:cNvPr>
        <xdr:cNvSpPr txBox="1"/>
      </xdr:nvSpPr>
      <xdr:spPr>
        <a:xfrm>
          <a:off x="8515427" y="706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37934</xdr:rowOff>
    </xdr:from>
    <xdr:ext cx="469744" cy="259045"/>
    <xdr:sp macro="" textlink="">
      <xdr:nvSpPr>
        <xdr:cNvPr id="145" name="n_3mainValue【道路】&#10;一人当たり延長">
          <a:extLst>
            <a:ext uri="{FF2B5EF4-FFF2-40B4-BE49-F238E27FC236}">
              <a16:creationId xmlns:a16="http://schemas.microsoft.com/office/drawing/2014/main" id="{1ABC9EC1-D619-4D74-9A1C-14D2A44B5609}"/>
            </a:ext>
          </a:extLst>
        </xdr:cNvPr>
        <xdr:cNvSpPr txBox="1"/>
      </xdr:nvSpPr>
      <xdr:spPr>
        <a:xfrm>
          <a:off x="7626427" y="70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37294</xdr:rowOff>
    </xdr:from>
    <xdr:ext cx="469744" cy="259045"/>
    <xdr:sp macro="" textlink="">
      <xdr:nvSpPr>
        <xdr:cNvPr id="146" name="n_4mainValue【道路】&#10;一人当たり延長">
          <a:extLst>
            <a:ext uri="{FF2B5EF4-FFF2-40B4-BE49-F238E27FC236}">
              <a16:creationId xmlns:a16="http://schemas.microsoft.com/office/drawing/2014/main" id="{62E31DB7-1C1E-49CA-B317-9B27607363FC}"/>
            </a:ext>
          </a:extLst>
        </xdr:cNvPr>
        <xdr:cNvSpPr txBox="1"/>
      </xdr:nvSpPr>
      <xdr:spPr>
        <a:xfrm>
          <a:off x="6737427" y="706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6E21473-6AC1-4895-A6A0-FACA4817F2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1AB5054-FA6E-4C3A-AE1D-0293597A76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C7FF022-7CF6-4C60-BD3C-F019A71716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608FDB4-554A-4169-977A-C570070976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43E97E9-8398-4D11-A4C7-E5AB15DB00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87D2F85-59A6-4E77-8F24-DD10BD392C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9E699A2-0F9B-4F58-8F29-EAC82EA4E8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D1D5760-F47A-4F72-95AB-504F8CE129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E1D19B0-B2A0-4821-B843-E6007DEC03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BBE26B0-ADE7-4F8B-8484-C458B2F08A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A3495D2-C69F-490F-86B0-0A195BBFC9D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6B8DC9E-0F02-49DA-A947-47C20D1849A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246EB51F-D443-48C5-A556-00EBA8AB820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1A27841-868A-402F-8478-C2DE54344F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BCBA2C07-DC33-467D-8E62-525D5E91A8D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7313EF1-70FD-41A9-B845-6447348FAF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680E308-95BA-467D-AA92-1F94BDB877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36998D05-74ED-424A-B2D7-5568C2BA8CE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BCB25EF-DD97-4B97-B8ED-28213A818F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3648B4F0-E302-40FD-9914-35F1676D1D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D2A221B-64CB-4601-96D6-D7F6ADF41A6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56269F31-97BA-4472-AE92-4B61E0C0CE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AD6D693-B616-4D12-88F2-F18E00CC4A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75B959E-B392-4561-BD80-101EC2038C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5DD44DF-903D-4267-8602-CC27D1BF34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610785B6-641D-4BE2-88C1-8B3762D2C482}"/>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B4ED397-C1A7-4640-8AB1-110B88021B1F}"/>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8A2CA04E-DAD7-446F-A9B1-0C1D084356F2}"/>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31FE0D6-3266-4945-AA64-E0C77748D6F2}"/>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5A56AF8E-1601-4A8E-A368-F267C1F8A49C}"/>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D16CF04-BBD6-4A0D-807F-47B5A7C70DF2}"/>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918A7F53-D437-4345-84FD-000051CA5F45}"/>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6B23088-3107-48F1-A251-0F26A211E37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495A56BF-AF6E-4EF3-BB42-A391A562C086}"/>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CE4B4D37-0915-4589-85E4-DBD6A121AE9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8B993BF0-6CBE-47C5-84F3-24B873C95979}"/>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78D078-B6C1-4576-9628-7306D5C0BE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F0DD53-C9D1-41E6-A892-A86EB622B5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8B20E9-7558-44BA-B194-3874B7349D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C1DD40-95A3-4EB9-AEBA-25D35320065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442744-2587-4686-B1C4-BAC729D980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88" name="楕円 187">
          <a:extLst>
            <a:ext uri="{FF2B5EF4-FFF2-40B4-BE49-F238E27FC236}">
              <a16:creationId xmlns:a16="http://schemas.microsoft.com/office/drawing/2014/main" id="{C96B7A0B-CAEB-4A03-A4AB-7971AA51A0DA}"/>
            </a:ext>
          </a:extLst>
        </xdr:cNvPr>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16164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9E53BD6-0D39-48E2-AB6B-A57E015B1379}"/>
            </a:ext>
          </a:extLst>
        </xdr:cNvPr>
        <xdr:cNvSpPr txBox="1"/>
      </xdr:nvSpPr>
      <xdr:spPr>
        <a:xfrm>
          <a:off x="4673600" y="1030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90" name="楕円 189">
          <a:extLst>
            <a:ext uri="{FF2B5EF4-FFF2-40B4-BE49-F238E27FC236}">
              <a16:creationId xmlns:a16="http://schemas.microsoft.com/office/drawing/2014/main" id="{1DC36DF4-061C-4DC9-8F90-AB4A337C0214}"/>
            </a:ext>
          </a:extLst>
        </xdr:cNvPr>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44087</xdr:rowOff>
    </xdr:to>
    <xdr:cxnSp macro="">
      <xdr:nvCxnSpPr>
        <xdr:cNvPr id="191" name="直線コネクタ 190">
          <a:extLst>
            <a:ext uri="{FF2B5EF4-FFF2-40B4-BE49-F238E27FC236}">
              <a16:creationId xmlns:a16="http://schemas.microsoft.com/office/drawing/2014/main" id="{92450105-F18F-4DBB-B427-BEF0A15021C5}"/>
            </a:ext>
          </a:extLst>
        </xdr:cNvPr>
        <xdr:cNvCxnSpPr/>
      </xdr:nvCxnSpPr>
      <xdr:spPr>
        <a:xfrm>
          <a:off x="3797300" y="104747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2" name="楕円 191">
          <a:extLst>
            <a:ext uri="{FF2B5EF4-FFF2-40B4-BE49-F238E27FC236}">
              <a16:creationId xmlns:a16="http://schemas.microsoft.com/office/drawing/2014/main" id="{46FEC8BD-ABCB-43FC-AE98-5C10C7687D41}"/>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16328</xdr:rowOff>
    </xdr:to>
    <xdr:cxnSp macro="">
      <xdr:nvCxnSpPr>
        <xdr:cNvPr id="193" name="直線コネクタ 192">
          <a:extLst>
            <a:ext uri="{FF2B5EF4-FFF2-40B4-BE49-F238E27FC236}">
              <a16:creationId xmlns:a16="http://schemas.microsoft.com/office/drawing/2014/main" id="{3410F489-3E30-48E0-BA29-018E579189CA}"/>
            </a:ext>
          </a:extLst>
        </xdr:cNvPr>
        <xdr:cNvCxnSpPr/>
      </xdr:nvCxnSpPr>
      <xdr:spPr>
        <a:xfrm>
          <a:off x="2908300" y="104649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4" name="楕円 193">
          <a:extLst>
            <a:ext uri="{FF2B5EF4-FFF2-40B4-BE49-F238E27FC236}">
              <a16:creationId xmlns:a16="http://schemas.microsoft.com/office/drawing/2014/main" id="{329E3559-18A7-4A44-948F-CAF1B7AACA91}"/>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6531</xdr:rowOff>
    </xdr:to>
    <xdr:cxnSp macro="">
      <xdr:nvCxnSpPr>
        <xdr:cNvPr id="195" name="直線コネクタ 194">
          <a:extLst>
            <a:ext uri="{FF2B5EF4-FFF2-40B4-BE49-F238E27FC236}">
              <a16:creationId xmlns:a16="http://schemas.microsoft.com/office/drawing/2014/main" id="{776C37D3-775C-457D-9E3C-8B8ECF6064E4}"/>
            </a:ext>
          </a:extLst>
        </xdr:cNvPr>
        <xdr:cNvCxnSpPr/>
      </xdr:nvCxnSpPr>
      <xdr:spPr>
        <a:xfrm>
          <a:off x="2019300" y="104437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6" name="楕円 195">
          <a:extLst>
            <a:ext uri="{FF2B5EF4-FFF2-40B4-BE49-F238E27FC236}">
              <a16:creationId xmlns:a16="http://schemas.microsoft.com/office/drawing/2014/main" id="{11D24FA2-01AF-4593-9B20-16D291D05144}"/>
            </a:ext>
          </a:extLst>
        </xdr:cNvPr>
        <xdr:cNvSpPr/>
      </xdr:nvSpPr>
      <xdr:spPr>
        <a:xfrm>
          <a:off x="1079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156754</xdr:rowOff>
    </xdr:to>
    <xdr:cxnSp macro="">
      <xdr:nvCxnSpPr>
        <xdr:cNvPr id="197" name="直線コネクタ 196">
          <a:extLst>
            <a:ext uri="{FF2B5EF4-FFF2-40B4-BE49-F238E27FC236}">
              <a16:creationId xmlns:a16="http://schemas.microsoft.com/office/drawing/2014/main" id="{ED7728B5-5498-46F5-8B90-94834B8E8C1C}"/>
            </a:ext>
          </a:extLst>
        </xdr:cNvPr>
        <xdr:cNvCxnSpPr/>
      </xdr:nvCxnSpPr>
      <xdr:spPr>
        <a:xfrm>
          <a:off x="1130300" y="104257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7BCBF58-2DD8-4827-81A9-2ACC0048AE85}"/>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6E3BCA8F-2368-4E34-B7A0-563A4FFD14AA}"/>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4CFA55F-695B-4855-8A89-D4657C745432}"/>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20EA2FB-24EB-4087-8E1D-340248C31696}"/>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9193CC1E-B109-4350-BFFD-E3274D92288E}"/>
            </a:ext>
          </a:extLst>
        </xdr:cNvPr>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D85D629-3497-4824-B8AA-619A815E68EA}"/>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812877F-EA20-47E4-8A8C-62D8ED0A84E8}"/>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3ABA9849-662C-421D-9D55-306CAF57BD22}"/>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63DA3F8-237C-4121-B55F-FFD29C67DA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7128659-FD3D-4E87-BA22-BBFE55D29D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D03BD6D-8F87-40DB-92B9-9CEEEC4713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1071A27-9CA4-4B5F-A8BA-0A09E442B1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CE51AF7-DBD0-4359-AB6D-7A974FFB78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49B2818-EAA5-4809-8EC7-17EC759374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0F2C31C-868A-4A68-9CCC-76DE2ED52B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A923611-E25A-401C-9DDE-6C1D0C835E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E0DE098-B66B-4644-91E9-B382DC8488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7B920C8-B9DB-4619-A462-844A33FC3F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22CE296C-ECBB-4EC3-B796-FE5A75A76C6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7F9AEACB-0940-49A8-A338-89E3B4D82DEA}"/>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C3FF19EC-07A9-4F84-9FF7-C33C1C4A0D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749F8C63-10B0-4D7F-8841-582102FE861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CEE29E37-204B-447E-B16F-3F028B1A72F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54E46005-CE29-4DC7-9E93-616C10FEC662}"/>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408A127-338F-473F-895B-5A45B05F3A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6D4A04DF-BC70-4BFC-9FF6-C739D06D70F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A49CDE1-97F7-4357-84B8-D3B80E570E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9A7B645E-8138-4914-8719-C340CBC95C44}"/>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C263EA2F-ABE0-45B7-9A2B-42DBE46768C4}"/>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10E4C1A3-626A-4C03-B70C-D7318767F3E4}"/>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C6B9F99B-A026-4D5A-B168-46B63820375F}"/>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CF4F0438-176F-48F1-BA69-BC8C4B00A663}"/>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98C08AF-BC81-4CCC-8128-F7ED93FD0C00}"/>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9FDBA832-7D02-4D98-B355-5E45E2FD1F83}"/>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7C1BE7D3-5CB6-4409-A25F-F12FEC405302}"/>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9479D220-8DB5-42B7-9F33-E397D454E517}"/>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A3DF3FAD-495F-488C-AD15-C25B3784BFC9}"/>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1D5ABFD4-15A8-4E55-A477-1A97E518BF15}"/>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2B0B655-1FEE-47B9-B96D-A43044A46B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833DE6F-A8EF-475E-AF9B-624463E468A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9AE62BF-C123-4EDD-8E8A-15EACE17AE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F12050F-5AA4-45F6-9C09-CDD0716C34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FC4C871-717F-41D7-8206-652DFC11A5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104854</xdr:rowOff>
    </xdr:from>
    <xdr:to>
      <xdr:col>55</xdr:col>
      <xdr:colOff>50800</xdr:colOff>
      <xdr:row>61</xdr:row>
      <xdr:rowOff>35004</xdr:rowOff>
    </xdr:to>
    <xdr:sp macro="" textlink="">
      <xdr:nvSpPr>
        <xdr:cNvPr id="241" name="楕円 240">
          <a:extLst>
            <a:ext uri="{FF2B5EF4-FFF2-40B4-BE49-F238E27FC236}">
              <a16:creationId xmlns:a16="http://schemas.microsoft.com/office/drawing/2014/main" id="{3B2E8C7F-3AB9-4AE6-BB10-1627C8720AB5}"/>
            </a:ext>
          </a:extLst>
        </xdr:cNvPr>
        <xdr:cNvSpPr/>
      </xdr:nvSpPr>
      <xdr:spPr>
        <a:xfrm>
          <a:off x="10426700" y="103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83281</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2DA0DF17-6473-448B-8542-F60232BC648C}"/>
            </a:ext>
          </a:extLst>
        </xdr:cNvPr>
        <xdr:cNvSpPr txBox="1"/>
      </xdr:nvSpPr>
      <xdr:spPr>
        <a:xfrm>
          <a:off x="10515600" y="1037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102688</xdr:rowOff>
    </xdr:from>
    <xdr:to>
      <xdr:col>50</xdr:col>
      <xdr:colOff>165100</xdr:colOff>
      <xdr:row>61</xdr:row>
      <xdr:rowOff>32838</xdr:rowOff>
    </xdr:to>
    <xdr:sp macro="" textlink="">
      <xdr:nvSpPr>
        <xdr:cNvPr id="243" name="楕円 242">
          <a:extLst>
            <a:ext uri="{FF2B5EF4-FFF2-40B4-BE49-F238E27FC236}">
              <a16:creationId xmlns:a16="http://schemas.microsoft.com/office/drawing/2014/main" id="{3D23A063-1BCA-4F65-B20C-683C8FFDA147}"/>
            </a:ext>
          </a:extLst>
        </xdr:cNvPr>
        <xdr:cNvSpPr/>
      </xdr:nvSpPr>
      <xdr:spPr>
        <a:xfrm>
          <a:off x="9588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153488</xdr:rowOff>
    </xdr:from>
    <xdr:to>
      <xdr:col>55</xdr:col>
      <xdr:colOff>0</xdr:colOff>
      <xdr:row>60</xdr:row>
      <xdr:rowOff>155654</xdr:rowOff>
    </xdr:to>
    <xdr:cxnSp macro="">
      <xdr:nvCxnSpPr>
        <xdr:cNvPr id="244" name="直線コネクタ 243">
          <a:extLst>
            <a:ext uri="{FF2B5EF4-FFF2-40B4-BE49-F238E27FC236}">
              <a16:creationId xmlns:a16="http://schemas.microsoft.com/office/drawing/2014/main" id="{2C2CF53D-8584-488C-8435-634AFA819E34}"/>
            </a:ext>
          </a:extLst>
        </xdr:cNvPr>
        <xdr:cNvCxnSpPr/>
      </xdr:nvCxnSpPr>
      <xdr:spPr>
        <a:xfrm>
          <a:off x="9639300" y="10440488"/>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103980</xdr:rowOff>
    </xdr:from>
    <xdr:to>
      <xdr:col>46</xdr:col>
      <xdr:colOff>38100</xdr:colOff>
      <xdr:row>61</xdr:row>
      <xdr:rowOff>34130</xdr:rowOff>
    </xdr:to>
    <xdr:sp macro="" textlink="">
      <xdr:nvSpPr>
        <xdr:cNvPr id="245" name="楕円 244">
          <a:extLst>
            <a:ext uri="{FF2B5EF4-FFF2-40B4-BE49-F238E27FC236}">
              <a16:creationId xmlns:a16="http://schemas.microsoft.com/office/drawing/2014/main" id="{AB1C2508-30E3-4B67-9B77-122530D12F73}"/>
            </a:ext>
          </a:extLst>
        </xdr:cNvPr>
        <xdr:cNvSpPr/>
      </xdr:nvSpPr>
      <xdr:spPr>
        <a:xfrm>
          <a:off x="8699500" y="103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153488</xdr:rowOff>
    </xdr:from>
    <xdr:to>
      <xdr:col>50</xdr:col>
      <xdr:colOff>114300</xdr:colOff>
      <xdr:row>60</xdr:row>
      <xdr:rowOff>154780</xdr:rowOff>
    </xdr:to>
    <xdr:cxnSp macro="">
      <xdr:nvCxnSpPr>
        <xdr:cNvPr id="246" name="直線コネクタ 245">
          <a:extLst>
            <a:ext uri="{FF2B5EF4-FFF2-40B4-BE49-F238E27FC236}">
              <a16:creationId xmlns:a16="http://schemas.microsoft.com/office/drawing/2014/main" id="{0DEEEEF9-AD9F-45B3-8513-C2B430E579C7}"/>
            </a:ext>
          </a:extLst>
        </xdr:cNvPr>
        <xdr:cNvCxnSpPr/>
      </xdr:nvCxnSpPr>
      <xdr:spPr>
        <a:xfrm flipV="1">
          <a:off x="8750300" y="10440488"/>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102933</xdr:rowOff>
    </xdr:from>
    <xdr:to>
      <xdr:col>41</xdr:col>
      <xdr:colOff>101600</xdr:colOff>
      <xdr:row>61</xdr:row>
      <xdr:rowOff>33083</xdr:rowOff>
    </xdr:to>
    <xdr:sp macro="" textlink="">
      <xdr:nvSpPr>
        <xdr:cNvPr id="247" name="楕円 246">
          <a:extLst>
            <a:ext uri="{FF2B5EF4-FFF2-40B4-BE49-F238E27FC236}">
              <a16:creationId xmlns:a16="http://schemas.microsoft.com/office/drawing/2014/main" id="{C5F9BEDE-5337-4D6B-8117-D3776E947619}"/>
            </a:ext>
          </a:extLst>
        </xdr:cNvPr>
        <xdr:cNvSpPr/>
      </xdr:nvSpPr>
      <xdr:spPr>
        <a:xfrm>
          <a:off x="7810500" y="103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153733</xdr:rowOff>
    </xdr:from>
    <xdr:to>
      <xdr:col>45</xdr:col>
      <xdr:colOff>177800</xdr:colOff>
      <xdr:row>60</xdr:row>
      <xdr:rowOff>154780</xdr:rowOff>
    </xdr:to>
    <xdr:cxnSp macro="">
      <xdr:nvCxnSpPr>
        <xdr:cNvPr id="248" name="直線コネクタ 247">
          <a:extLst>
            <a:ext uri="{FF2B5EF4-FFF2-40B4-BE49-F238E27FC236}">
              <a16:creationId xmlns:a16="http://schemas.microsoft.com/office/drawing/2014/main" id="{6897C090-A703-4416-80BC-81A72397E690}"/>
            </a:ext>
          </a:extLst>
        </xdr:cNvPr>
        <xdr:cNvCxnSpPr/>
      </xdr:nvCxnSpPr>
      <xdr:spPr>
        <a:xfrm>
          <a:off x="7861300" y="1044073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103819</xdr:rowOff>
    </xdr:from>
    <xdr:to>
      <xdr:col>36</xdr:col>
      <xdr:colOff>165100</xdr:colOff>
      <xdr:row>61</xdr:row>
      <xdr:rowOff>33969</xdr:rowOff>
    </xdr:to>
    <xdr:sp macro="" textlink="">
      <xdr:nvSpPr>
        <xdr:cNvPr id="249" name="楕円 248">
          <a:extLst>
            <a:ext uri="{FF2B5EF4-FFF2-40B4-BE49-F238E27FC236}">
              <a16:creationId xmlns:a16="http://schemas.microsoft.com/office/drawing/2014/main" id="{CABA7070-780B-4BDE-8448-DC7F44902DB4}"/>
            </a:ext>
          </a:extLst>
        </xdr:cNvPr>
        <xdr:cNvSpPr/>
      </xdr:nvSpPr>
      <xdr:spPr>
        <a:xfrm>
          <a:off x="6921500" y="103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153733</xdr:rowOff>
    </xdr:from>
    <xdr:to>
      <xdr:col>41</xdr:col>
      <xdr:colOff>50800</xdr:colOff>
      <xdr:row>60</xdr:row>
      <xdr:rowOff>154619</xdr:rowOff>
    </xdr:to>
    <xdr:cxnSp macro="">
      <xdr:nvCxnSpPr>
        <xdr:cNvPr id="250" name="直線コネクタ 249">
          <a:extLst>
            <a:ext uri="{FF2B5EF4-FFF2-40B4-BE49-F238E27FC236}">
              <a16:creationId xmlns:a16="http://schemas.microsoft.com/office/drawing/2014/main" id="{572F66C4-1A62-42FC-98C5-A3E4A2A97120}"/>
            </a:ext>
          </a:extLst>
        </xdr:cNvPr>
        <xdr:cNvCxnSpPr/>
      </xdr:nvCxnSpPr>
      <xdr:spPr>
        <a:xfrm flipV="1">
          <a:off x="6972300" y="10440733"/>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6ADFEAA-EA0F-4BEC-BC7D-D4C3B5305F9B}"/>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E4B90797-2FC8-4EE1-9A12-F6F8F4DD897E}"/>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ED02B0C2-1E1D-41C4-9951-7EF77379F376}"/>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43E01481-770C-4871-8739-59F3093E07A2}"/>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23965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93806CF9-7AB8-4061-966F-507483434BCD}"/>
            </a:ext>
          </a:extLst>
        </xdr:cNvPr>
        <xdr:cNvSpPr txBox="1"/>
      </xdr:nvSpPr>
      <xdr:spPr>
        <a:xfrm>
          <a:off x="9359411" y="104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25257</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6102B860-4042-4E4E-9EED-CBE65B27FF00}"/>
            </a:ext>
          </a:extLst>
        </xdr:cNvPr>
        <xdr:cNvSpPr txBox="1"/>
      </xdr:nvSpPr>
      <xdr:spPr>
        <a:xfrm>
          <a:off x="8483111" y="104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24210</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D1EF9E5-9CF4-4272-9BDF-C81835024D27}"/>
            </a:ext>
          </a:extLst>
        </xdr:cNvPr>
        <xdr:cNvSpPr txBox="1"/>
      </xdr:nvSpPr>
      <xdr:spPr>
        <a:xfrm>
          <a:off x="7594111" y="104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25096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4D1550A0-F8F3-4FD2-A403-23BA730CBE27}"/>
            </a:ext>
          </a:extLst>
        </xdr:cNvPr>
        <xdr:cNvSpPr txBox="1"/>
      </xdr:nvSpPr>
      <xdr:spPr>
        <a:xfrm>
          <a:off x="6705111" y="104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F401FE0-6535-496F-8D2C-ADA77AF34F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3A62322-1C5D-4D0E-AE20-6223ED14AE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911F839-4C27-45ED-B818-D8FC19CEA9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B056B89-3758-4B9D-9D4F-4135B6FD84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472F33B-64DA-424B-A8C7-2FC72E3227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45BB642-8117-4E19-97FC-EAD6858737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A581268-A979-4B62-AA1A-5ED99ECF64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42883FF-76EF-4C88-805D-B32350B0F5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498787A-66C7-4D28-8B6C-F113C5804D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7C107C1-D033-45A7-9607-E589BF4625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3145B99-49F5-4849-ADDA-D37EC20F69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FEF881C-8B16-4FF4-B8E1-6A1907AD13D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7CB552EC-435B-4355-BBBC-AD06DF8A912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205D4CF-AD8F-4672-BF01-23790744A97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8166D1F2-DF7F-4D59-B9F5-C5525E25E1A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EC44D3A-E4C3-4EE8-A04A-6E6B4AE2C95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F8F91F17-73AD-44CD-B56E-D277F1EF26E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47048D8-D764-4EF1-B971-6B1B8B493B1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AE3E747-ADA0-41BC-A31A-AACC7AF733C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9D80B112-6654-4531-B7CC-D4C229C077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C3A45DA3-0096-48E6-A33C-4F61B30102E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CD15DCA4-A766-4F1C-ADF4-64A19F8AA9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70822D82-755D-4FCE-8441-9EB75FD274C0}"/>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D5E1A6CD-0F02-44C6-927E-E86636493B75}"/>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3D051FE-C665-4378-95B7-6D9FE2B5174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C72271B6-FFD3-4675-B69C-FC3A3499BFF7}"/>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2FD73512-E339-4BFD-A46E-0F79D2AB3793}"/>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9979B847-5055-43E1-B6BA-841C83658215}"/>
            </a:ext>
          </a:extLst>
        </xdr:cNvPr>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46429FFF-45DB-478E-A9A8-EECCE1A860E8}"/>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5BD44A9D-C1FB-40A1-A4DD-C96C20A7D6EC}"/>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88826DF5-3B39-4904-9ACB-4F0273A23865}"/>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0E450B6F-F05E-4BE0-9F22-B0DB8549929C}"/>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206722FF-94A9-4834-9046-92F0D731C8C6}"/>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700322E-98B9-4CF4-9C83-79E2D68B69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BEB5CD1-F9FB-4EF9-9E89-5CBF65EA5E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5067663-6D00-4350-A3EB-A67459FF105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7CDC260-2E89-431A-8831-1667C1DEDB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5C9040B-9C30-46F3-A8A2-90362E79E7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7" name="楕円 296">
          <a:extLst>
            <a:ext uri="{FF2B5EF4-FFF2-40B4-BE49-F238E27FC236}">
              <a16:creationId xmlns:a16="http://schemas.microsoft.com/office/drawing/2014/main" id="{46C89120-51AF-4AF9-B89C-6A90C2643744}"/>
            </a:ext>
          </a:extLst>
        </xdr:cNvPr>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80027</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4918EA83-44CC-4BC8-947C-ADB8AE8FF65A}"/>
            </a:ext>
          </a:extLst>
        </xdr:cNvPr>
        <xdr:cNvSpPr txBox="1"/>
      </xdr:nvSpPr>
      <xdr:spPr>
        <a:xfrm>
          <a:off x="4673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110744</xdr:rowOff>
    </xdr:from>
    <xdr:to>
      <xdr:col>20</xdr:col>
      <xdr:colOff>38100</xdr:colOff>
      <xdr:row>82</xdr:row>
      <xdr:rowOff>40894</xdr:rowOff>
    </xdr:to>
    <xdr:sp macro="" textlink="">
      <xdr:nvSpPr>
        <xdr:cNvPr id="299" name="楕円 298">
          <a:extLst>
            <a:ext uri="{FF2B5EF4-FFF2-40B4-BE49-F238E27FC236}">
              <a16:creationId xmlns:a16="http://schemas.microsoft.com/office/drawing/2014/main" id="{6F26EC80-43B9-41FF-ADCB-87E6373155E5}"/>
            </a:ext>
          </a:extLst>
        </xdr:cNvPr>
        <xdr:cNvSpPr/>
      </xdr:nvSpPr>
      <xdr:spPr>
        <a:xfrm>
          <a:off x="3746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81</xdr:row>
      <xdr:rowOff>161544</xdr:rowOff>
    </xdr:to>
    <xdr:cxnSp macro="">
      <xdr:nvCxnSpPr>
        <xdr:cNvPr id="300" name="直線コネクタ 299">
          <a:extLst>
            <a:ext uri="{FF2B5EF4-FFF2-40B4-BE49-F238E27FC236}">
              <a16:creationId xmlns:a16="http://schemas.microsoft.com/office/drawing/2014/main" id="{A81062D9-BA6A-4AD6-A27B-AF12B3B0F590}"/>
            </a:ext>
          </a:extLst>
        </xdr:cNvPr>
        <xdr:cNvCxnSpPr/>
      </xdr:nvCxnSpPr>
      <xdr:spPr>
        <a:xfrm flipV="1">
          <a:off x="3797300" y="1403985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65024</xdr:rowOff>
    </xdr:from>
    <xdr:to>
      <xdr:col>15</xdr:col>
      <xdr:colOff>101600</xdr:colOff>
      <xdr:row>81</xdr:row>
      <xdr:rowOff>166624</xdr:rowOff>
    </xdr:to>
    <xdr:sp macro="" textlink="">
      <xdr:nvSpPr>
        <xdr:cNvPr id="301" name="楕円 300">
          <a:extLst>
            <a:ext uri="{FF2B5EF4-FFF2-40B4-BE49-F238E27FC236}">
              <a16:creationId xmlns:a16="http://schemas.microsoft.com/office/drawing/2014/main" id="{7EBDEB17-81A7-4460-8895-26A2CA5C300F}"/>
            </a:ext>
          </a:extLst>
        </xdr:cNvPr>
        <xdr:cNvSpPr/>
      </xdr:nvSpPr>
      <xdr:spPr>
        <a:xfrm>
          <a:off x="2857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115824</xdr:rowOff>
    </xdr:from>
    <xdr:to>
      <xdr:col>19</xdr:col>
      <xdr:colOff>177800</xdr:colOff>
      <xdr:row>81</xdr:row>
      <xdr:rowOff>161544</xdr:rowOff>
    </xdr:to>
    <xdr:cxnSp macro="">
      <xdr:nvCxnSpPr>
        <xdr:cNvPr id="302" name="直線コネクタ 301">
          <a:extLst>
            <a:ext uri="{FF2B5EF4-FFF2-40B4-BE49-F238E27FC236}">
              <a16:creationId xmlns:a16="http://schemas.microsoft.com/office/drawing/2014/main" id="{255A8B1E-3445-40FB-8B51-B53FE3E6470C}"/>
            </a:ext>
          </a:extLst>
        </xdr:cNvPr>
        <xdr:cNvCxnSpPr/>
      </xdr:nvCxnSpPr>
      <xdr:spPr>
        <a:xfrm>
          <a:off x="2908300" y="140032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03" name="楕円 302">
          <a:extLst>
            <a:ext uri="{FF2B5EF4-FFF2-40B4-BE49-F238E27FC236}">
              <a16:creationId xmlns:a16="http://schemas.microsoft.com/office/drawing/2014/main" id="{6CF5656C-92FF-4A53-80F7-1DB37A36EDF8}"/>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115824</xdr:rowOff>
    </xdr:to>
    <xdr:cxnSp macro="">
      <xdr:nvCxnSpPr>
        <xdr:cNvPr id="304" name="直線コネクタ 303">
          <a:extLst>
            <a:ext uri="{FF2B5EF4-FFF2-40B4-BE49-F238E27FC236}">
              <a16:creationId xmlns:a16="http://schemas.microsoft.com/office/drawing/2014/main" id="{DA8A60B9-8A18-4872-9CE8-1B9983904BAA}"/>
            </a:ext>
          </a:extLst>
        </xdr:cNvPr>
        <xdr:cNvCxnSpPr/>
      </xdr:nvCxnSpPr>
      <xdr:spPr>
        <a:xfrm>
          <a:off x="2019300" y="139827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51308</xdr:rowOff>
    </xdr:from>
    <xdr:to>
      <xdr:col>6</xdr:col>
      <xdr:colOff>38100</xdr:colOff>
      <xdr:row>81</xdr:row>
      <xdr:rowOff>152908</xdr:rowOff>
    </xdr:to>
    <xdr:sp macro="" textlink="">
      <xdr:nvSpPr>
        <xdr:cNvPr id="305" name="楕円 304">
          <a:extLst>
            <a:ext uri="{FF2B5EF4-FFF2-40B4-BE49-F238E27FC236}">
              <a16:creationId xmlns:a16="http://schemas.microsoft.com/office/drawing/2014/main" id="{5E3E4401-78B8-41BC-9146-7DDB96F88D5F}"/>
            </a:ext>
          </a:extLst>
        </xdr:cNvPr>
        <xdr:cNvSpPr/>
      </xdr:nvSpPr>
      <xdr:spPr>
        <a:xfrm>
          <a:off x="1079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81</xdr:row>
      <xdr:rowOff>102108</xdr:rowOff>
    </xdr:to>
    <xdr:cxnSp macro="">
      <xdr:nvCxnSpPr>
        <xdr:cNvPr id="306" name="直線コネクタ 305">
          <a:extLst>
            <a:ext uri="{FF2B5EF4-FFF2-40B4-BE49-F238E27FC236}">
              <a16:creationId xmlns:a16="http://schemas.microsoft.com/office/drawing/2014/main" id="{93D8281D-CD8F-42D4-989C-2A2E1F30CF14}"/>
            </a:ext>
          </a:extLst>
        </xdr:cNvPr>
        <xdr:cNvCxnSpPr/>
      </xdr:nvCxnSpPr>
      <xdr:spPr>
        <a:xfrm flipV="1">
          <a:off x="1130300" y="139827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32275</xdr:rowOff>
    </xdr:from>
    <xdr:ext cx="405111" cy="259045"/>
    <xdr:sp macro="" textlink="">
      <xdr:nvSpPr>
        <xdr:cNvPr id="307" name="n_1aveValue【公営住宅】&#10;有形固定資産減価償却率">
          <a:extLst>
            <a:ext uri="{FF2B5EF4-FFF2-40B4-BE49-F238E27FC236}">
              <a16:creationId xmlns:a16="http://schemas.microsoft.com/office/drawing/2014/main" id="{89330131-A4AC-4C3F-BCD1-B8CDC853AAAC}"/>
            </a:ext>
          </a:extLst>
        </xdr:cNvPr>
        <xdr:cNvSpPr txBox="1"/>
      </xdr:nvSpPr>
      <xdr:spPr>
        <a:xfrm>
          <a:off x="35820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08" name="n_2aveValue【公営住宅】&#10;有形固定資産減価償却率">
          <a:extLst>
            <a:ext uri="{FF2B5EF4-FFF2-40B4-BE49-F238E27FC236}">
              <a16:creationId xmlns:a16="http://schemas.microsoft.com/office/drawing/2014/main" id="{600628B9-5E94-41DA-8805-02261BEC0BA9}"/>
            </a:ext>
          </a:extLst>
        </xdr:cNvPr>
        <xdr:cNvSpPr txBox="1"/>
      </xdr:nvSpPr>
      <xdr:spPr>
        <a:xfrm>
          <a:off x="2705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9" name="n_3aveValue【公営住宅】&#10;有形固定資産減価償却率">
          <a:extLst>
            <a:ext uri="{FF2B5EF4-FFF2-40B4-BE49-F238E27FC236}">
              <a16:creationId xmlns:a16="http://schemas.microsoft.com/office/drawing/2014/main" id="{3AAEC2DD-6657-43D5-BA6B-65C66FF0E944}"/>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0" name="n_4aveValue【公営住宅】&#10;有形固定資産減価償却率">
          <a:extLst>
            <a:ext uri="{FF2B5EF4-FFF2-40B4-BE49-F238E27FC236}">
              <a16:creationId xmlns:a16="http://schemas.microsoft.com/office/drawing/2014/main" id="{B8752D2F-3212-4F17-B492-CBA94C005873}"/>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32021</xdr:rowOff>
    </xdr:from>
    <xdr:ext cx="405111" cy="259045"/>
    <xdr:sp macro="" textlink="">
      <xdr:nvSpPr>
        <xdr:cNvPr id="311" name="n_1mainValue【公営住宅】&#10;有形固定資産減価償却率">
          <a:extLst>
            <a:ext uri="{FF2B5EF4-FFF2-40B4-BE49-F238E27FC236}">
              <a16:creationId xmlns:a16="http://schemas.microsoft.com/office/drawing/2014/main" id="{BE5E8CF9-F9C1-4EF7-97CB-DC41B27FFDEE}"/>
            </a:ext>
          </a:extLst>
        </xdr:cNvPr>
        <xdr:cNvSpPr txBox="1"/>
      </xdr:nvSpPr>
      <xdr:spPr>
        <a:xfrm>
          <a:off x="3582044" y="1409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157751</xdr:rowOff>
    </xdr:from>
    <xdr:ext cx="405111" cy="259045"/>
    <xdr:sp macro="" textlink="">
      <xdr:nvSpPr>
        <xdr:cNvPr id="312" name="n_2mainValue【公営住宅】&#10;有形固定資産減価償却率">
          <a:extLst>
            <a:ext uri="{FF2B5EF4-FFF2-40B4-BE49-F238E27FC236}">
              <a16:creationId xmlns:a16="http://schemas.microsoft.com/office/drawing/2014/main" id="{926F0666-F04E-4C95-A57C-A1CBA12D790B}"/>
            </a:ext>
          </a:extLst>
        </xdr:cNvPr>
        <xdr:cNvSpPr txBox="1"/>
      </xdr:nvSpPr>
      <xdr:spPr>
        <a:xfrm>
          <a:off x="2705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3" name="n_3mainValue【公営住宅】&#10;有形固定資産減価償却率">
          <a:extLst>
            <a:ext uri="{FF2B5EF4-FFF2-40B4-BE49-F238E27FC236}">
              <a16:creationId xmlns:a16="http://schemas.microsoft.com/office/drawing/2014/main" id="{4DB9C06C-7A42-438D-BE83-4876BFD64EDC}"/>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144035</xdr:rowOff>
    </xdr:from>
    <xdr:ext cx="405111" cy="259045"/>
    <xdr:sp macro="" textlink="">
      <xdr:nvSpPr>
        <xdr:cNvPr id="314" name="n_4mainValue【公営住宅】&#10;有形固定資産減価償却率">
          <a:extLst>
            <a:ext uri="{FF2B5EF4-FFF2-40B4-BE49-F238E27FC236}">
              <a16:creationId xmlns:a16="http://schemas.microsoft.com/office/drawing/2014/main" id="{A74C9549-68FF-4B29-944E-201CDC3573D0}"/>
            </a:ext>
          </a:extLst>
        </xdr:cNvPr>
        <xdr:cNvSpPr txBox="1"/>
      </xdr:nvSpPr>
      <xdr:spPr>
        <a:xfrm>
          <a:off x="927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BD0CBF76-08F9-4A8A-892D-F27EBA37FF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8A71EB69-E1FB-46CE-9F99-2B63E205F3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A6C36B90-7144-45F0-BFC5-40C76B66F9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84C228E-5A41-4866-8FDA-6CAD6292D2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F9E0CD8-1B67-4CCE-A8F8-07FAB80AB1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6150516-B78C-43E1-AB71-B5300D0B97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3BFC05EC-75AA-4051-A3A8-A473573985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A563EA5E-E47E-403B-B1C0-ABD7FDF7F7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30BE17D9-3CD1-488A-99D3-6D845864B1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BAC0D2A9-4CC1-4B91-9AAD-001D4A6BB5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5E784488-F206-4C7D-879E-8972FC80DD8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AC65A3BF-4C14-4DEC-A59C-148360502F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34082DE7-C1C8-48D7-99F1-C8F11806B6E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3F19952E-7F79-4F54-8C78-F3BC1D969EA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94AA570A-B275-4A95-BD96-7FD45246653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1231DCD-2DD9-4930-A4F8-8211855F374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42F2DD86-8B0D-4AEA-9F75-91DFCC03F69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85AE8725-F3DF-4EB9-A13D-B261C471A30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337069A6-3ED2-47C6-A6BB-58C6085B58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C19EF9D5-ED0B-41FE-8DFF-90025A2AD1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27946556-60A6-46C6-8112-B01C29C243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25816A2C-D3CF-4524-B0A8-2C2330F8F616}"/>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35832E2F-F387-4F78-B4A2-3D82D56DD146}"/>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9B21CB38-0DA2-4836-A827-020EA9850CFD}"/>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717235D8-6587-47BF-ABD2-ED8CE987251D}"/>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FE32D4B2-FCB6-4062-BC72-C2D1DFB942AE}"/>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E62CA2FB-B03C-4AA9-A1DE-A209ECBC98B5}"/>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020AF11E-AA28-48A7-B4AC-CA33D324FA30}"/>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20EDCEFD-7E9A-46EC-8E34-0E4FC27360F1}"/>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07845034-55E8-45FE-9B87-3E98CF5A78DC}"/>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C1D493CD-3D53-4C8B-8D97-70B7DA81CB00}"/>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BE4AF350-2983-4FB3-BF7B-91C279051C88}"/>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BED89D66-A517-49DA-AA7F-436D620B1A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D8B6674-999A-4DE3-9033-CFD8084E64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0D3989F-8E73-4DDC-B776-7DA19165335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4C6B057-9D4C-476A-A71A-A687EEC731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2030C11-FB1B-447A-8987-F8C0FFE32C3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75540</xdr:rowOff>
    </xdr:from>
    <xdr:to>
      <xdr:col>55</xdr:col>
      <xdr:colOff>50800</xdr:colOff>
      <xdr:row>86</xdr:row>
      <xdr:rowOff>5690</xdr:rowOff>
    </xdr:to>
    <xdr:sp macro="" textlink="">
      <xdr:nvSpPr>
        <xdr:cNvPr id="352" name="楕円 351">
          <a:extLst>
            <a:ext uri="{FF2B5EF4-FFF2-40B4-BE49-F238E27FC236}">
              <a16:creationId xmlns:a16="http://schemas.microsoft.com/office/drawing/2014/main" id="{4E975BA7-4CC6-4346-BB52-353C5152E398}"/>
            </a:ext>
          </a:extLst>
        </xdr:cNvPr>
        <xdr:cNvSpPr/>
      </xdr:nvSpPr>
      <xdr:spPr>
        <a:xfrm>
          <a:off x="104267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161917</xdr:rowOff>
    </xdr:from>
    <xdr:ext cx="469744" cy="259045"/>
    <xdr:sp macro="" textlink="">
      <xdr:nvSpPr>
        <xdr:cNvPr id="353" name="【公営住宅】&#10;一人当たり面積該当値テキスト">
          <a:extLst>
            <a:ext uri="{FF2B5EF4-FFF2-40B4-BE49-F238E27FC236}">
              <a16:creationId xmlns:a16="http://schemas.microsoft.com/office/drawing/2014/main" id="{BDDD41EB-8BA9-4B48-915E-542FD798DDF1}"/>
            </a:ext>
          </a:extLst>
        </xdr:cNvPr>
        <xdr:cNvSpPr txBox="1"/>
      </xdr:nvSpPr>
      <xdr:spPr>
        <a:xfrm>
          <a:off x="10515600" y="145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75082</xdr:rowOff>
    </xdr:from>
    <xdr:to>
      <xdr:col>50</xdr:col>
      <xdr:colOff>165100</xdr:colOff>
      <xdr:row>86</xdr:row>
      <xdr:rowOff>5232</xdr:rowOff>
    </xdr:to>
    <xdr:sp macro="" textlink="">
      <xdr:nvSpPr>
        <xdr:cNvPr id="354" name="楕円 353">
          <a:extLst>
            <a:ext uri="{FF2B5EF4-FFF2-40B4-BE49-F238E27FC236}">
              <a16:creationId xmlns:a16="http://schemas.microsoft.com/office/drawing/2014/main" id="{9B6EAA67-BA8C-4310-8A98-4A1AD911B9DB}"/>
            </a:ext>
          </a:extLst>
        </xdr:cNvPr>
        <xdr:cNvSpPr/>
      </xdr:nvSpPr>
      <xdr:spPr>
        <a:xfrm>
          <a:off x="9588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125882</xdr:rowOff>
    </xdr:from>
    <xdr:to>
      <xdr:col>55</xdr:col>
      <xdr:colOff>0</xdr:colOff>
      <xdr:row>85</xdr:row>
      <xdr:rowOff>126340</xdr:rowOff>
    </xdr:to>
    <xdr:cxnSp macro="">
      <xdr:nvCxnSpPr>
        <xdr:cNvPr id="355" name="直線コネクタ 354">
          <a:extLst>
            <a:ext uri="{FF2B5EF4-FFF2-40B4-BE49-F238E27FC236}">
              <a16:creationId xmlns:a16="http://schemas.microsoft.com/office/drawing/2014/main" id="{8912F8AC-B734-407B-A0C9-9ACD5CCAC8A6}"/>
            </a:ext>
          </a:extLst>
        </xdr:cNvPr>
        <xdr:cNvCxnSpPr/>
      </xdr:nvCxnSpPr>
      <xdr:spPr>
        <a:xfrm>
          <a:off x="9639300" y="1469913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74168</xdr:rowOff>
    </xdr:from>
    <xdr:to>
      <xdr:col>46</xdr:col>
      <xdr:colOff>38100</xdr:colOff>
      <xdr:row>86</xdr:row>
      <xdr:rowOff>4318</xdr:rowOff>
    </xdr:to>
    <xdr:sp macro="" textlink="">
      <xdr:nvSpPr>
        <xdr:cNvPr id="356" name="楕円 355">
          <a:extLst>
            <a:ext uri="{FF2B5EF4-FFF2-40B4-BE49-F238E27FC236}">
              <a16:creationId xmlns:a16="http://schemas.microsoft.com/office/drawing/2014/main" id="{1928A9BB-C787-4DCF-ADF9-5F6B3A16444F}"/>
            </a:ext>
          </a:extLst>
        </xdr:cNvPr>
        <xdr:cNvSpPr/>
      </xdr:nvSpPr>
      <xdr:spPr>
        <a:xfrm>
          <a:off x="8699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125882</xdr:rowOff>
    </xdr:to>
    <xdr:cxnSp macro="">
      <xdr:nvCxnSpPr>
        <xdr:cNvPr id="357" name="直線コネクタ 356">
          <a:extLst>
            <a:ext uri="{FF2B5EF4-FFF2-40B4-BE49-F238E27FC236}">
              <a16:creationId xmlns:a16="http://schemas.microsoft.com/office/drawing/2014/main" id="{10018970-D7B6-49C5-A5EA-411FF00D66E5}"/>
            </a:ext>
          </a:extLst>
        </xdr:cNvPr>
        <xdr:cNvCxnSpPr/>
      </xdr:nvCxnSpPr>
      <xdr:spPr>
        <a:xfrm>
          <a:off x="8750300" y="1469821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73710</xdr:rowOff>
    </xdr:from>
    <xdr:to>
      <xdr:col>41</xdr:col>
      <xdr:colOff>101600</xdr:colOff>
      <xdr:row>86</xdr:row>
      <xdr:rowOff>3860</xdr:rowOff>
    </xdr:to>
    <xdr:sp macro="" textlink="">
      <xdr:nvSpPr>
        <xdr:cNvPr id="358" name="楕円 357">
          <a:extLst>
            <a:ext uri="{FF2B5EF4-FFF2-40B4-BE49-F238E27FC236}">
              <a16:creationId xmlns:a16="http://schemas.microsoft.com/office/drawing/2014/main" id="{3401C8F6-AEFB-437B-AC7A-71A6461E5C41}"/>
            </a:ext>
          </a:extLst>
        </xdr:cNvPr>
        <xdr:cNvSpPr/>
      </xdr:nvSpPr>
      <xdr:spPr>
        <a:xfrm>
          <a:off x="7810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124510</xdr:rowOff>
    </xdr:from>
    <xdr:to>
      <xdr:col>45</xdr:col>
      <xdr:colOff>177800</xdr:colOff>
      <xdr:row>85</xdr:row>
      <xdr:rowOff>124968</xdr:rowOff>
    </xdr:to>
    <xdr:cxnSp macro="">
      <xdr:nvCxnSpPr>
        <xdr:cNvPr id="359" name="直線コネクタ 358">
          <a:extLst>
            <a:ext uri="{FF2B5EF4-FFF2-40B4-BE49-F238E27FC236}">
              <a16:creationId xmlns:a16="http://schemas.microsoft.com/office/drawing/2014/main" id="{1414A7AC-D886-4AE2-BAEB-E383D4058B42}"/>
            </a:ext>
          </a:extLst>
        </xdr:cNvPr>
        <xdr:cNvCxnSpPr/>
      </xdr:nvCxnSpPr>
      <xdr:spPr>
        <a:xfrm>
          <a:off x="7861300" y="14697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73253</xdr:rowOff>
    </xdr:from>
    <xdr:to>
      <xdr:col>36</xdr:col>
      <xdr:colOff>165100</xdr:colOff>
      <xdr:row>86</xdr:row>
      <xdr:rowOff>3403</xdr:rowOff>
    </xdr:to>
    <xdr:sp macro="" textlink="">
      <xdr:nvSpPr>
        <xdr:cNvPr id="360" name="楕円 359">
          <a:extLst>
            <a:ext uri="{FF2B5EF4-FFF2-40B4-BE49-F238E27FC236}">
              <a16:creationId xmlns:a16="http://schemas.microsoft.com/office/drawing/2014/main" id="{411A290A-BF85-44D2-96DE-C887D2278824}"/>
            </a:ext>
          </a:extLst>
        </xdr:cNvPr>
        <xdr:cNvSpPr/>
      </xdr:nvSpPr>
      <xdr:spPr>
        <a:xfrm>
          <a:off x="6921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124053</xdr:rowOff>
    </xdr:from>
    <xdr:to>
      <xdr:col>41</xdr:col>
      <xdr:colOff>50800</xdr:colOff>
      <xdr:row>85</xdr:row>
      <xdr:rowOff>124510</xdr:rowOff>
    </xdr:to>
    <xdr:cxnSp macro="">
      <xdr:nvCxnSpPr>
        <xdr:cNvPr id="361" name="直線コネクタ 360">
          <a:extLst>
            <a:ext uri="{FF2B5EF4-FFF2-40B4-BE49-F238E27FC236}">
              <a16:creationId xmlns:a16="http://schemas.microsoft.com/office/drawing/2014/main" id="{4F1C8247-9EE0-496B-95BF-1EDF6F19842C}"/>
            </a:ext>
          </a:extLst>
        </xdr:cNvPr>
        <xdr:cNvCxnSpPr/>
      </xdr:nvCxnSpPr>
      <xdr:spPr>
        <a:xfrm>
          <a:off x="6972300" y="146973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25A8BE7B-0E2F-4889-A50A-0B5FD382EF5E}"/>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6B44C877-1C32-47BF-8B0E-A85E8BB0C988}"/>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E9628540-4B90-4BC0-947D-1B80D7C94EE9}"/>
            </a:ext>
          </a:extLst>
        </xdr:cNvPr>
        <xdr:cNvSpPr txBox="1"/>
      </xdr:nvSpPr>
      <xdr:spPr>
        <a:xfrm>
          <a:off x="7626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27BC9D85-3992-4BDE-9095-D478AF96CCD2}"/>
            </a:ext>
          </a:extLst>
        </xdr:cNvPr>
        <xdr:cNvSpPr txBox="1"/>
      </xdr:nvSpPr>
      <xdr:spPr>
        <a:xfrm>
          <a:off x="6737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167809</xdr:rowOff>
    </xdr:from>
    <xdr:ext cx="469744" cy="259045"/>
    <xdr:sp macro="" textlink="">
      <xdr:nvSpPr>
        <xdr:cNvPr id="366" name="n_1mainValue【公営住宅】&#10;一人当たり面積">
          <a:extLst>
            <a:ext uri="{FF2B5EF4-FFF2-40B4-BE49-F238E27FC236}">
              <a16:creationId xmlns:a16="http://schemas.microsoft.com/office/drawing/2014/main" id="{7F61755F-3346-4E1A-8D29-12DC755B95D5}"/>
            </a:ext>
          </a:extLst>
        </xdr:cNvPr>
        <xdr:cNvSpPr txBox="1"/>
      </xdr:nvSpPr>
      <xdr:spPr>
        <a:xfrm>
          <a:off x="93917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166895</xdr:rowOff>
    </xdr:from>
    <xdr:ext cx="469744" cy="259045"/>
    <xdr:sp macro="" textlink="">
      <xdr:nvSpPr>
        <xdr:cNvPr id="367" name="n_2mainValue【公営住宅】&#10;一人当たり面積">
          <a:extLst>
            <a:ext uri="{FF2B5EF4-FFF2-40B4-BE49-F238E27FC236}">
              <a16:creationId xmlns:a16="http://schemas.microsoft.com/office/drawing/2014/main" id="{9BC601D4-AC50-4CF5-A3BD-FD62D67BBF34}"/>
            </a:ext>
          </a:extLst>
        </xdr:cNvPr>
        <xdr:cNvSpPr txBox="1"/>
      </xdr:nvSpPr>
      <xdr:spPr>
        <a:xfrm>
          <a:off x="8515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166437</xdr:rowOff>
    </xdr:from>
    <xdr:ext cx="469744" cy="259045"/>
    <xdr:sp macro="" textlink="">
      <xdr:nvSpPr>
        <xdr:cNvPr id="368" name="n_3mainValue【公営住宅】&#10;一人当たり面積">
          <a:extLst>
            <a:ext uri="{FF2B5EF4-FFF2-40B4-BE49-F238E27FC236}">
              <a16:creationId xmlns:a16="http://schemas.microsoft.com/office/drawing/2014/main" id="{B9D11431-5A24-460E-A72E-D7727DCE058A}"/>
            </a:ext>
          </a:extLst>
        </xdr:cNvPr>
        <xdr:cNvSpPr txBox="1"/>
      </xdr:nvSpPr>
      <xdr:spPr>
        <a:xfrm>
          <a:off x="7626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165980</xdr:rowOff>
    </xdr:from>
    <xdr:ext cx="469744" cy="259045"/>
    <xdr:sp macro="" textlink="">
      <xdr:nvSpPr>
        <xdr:cNvPr id="369" name="n_4mainValue【公営住宅】&#10;一人当たり面積">
          <a:extLst>
            <a:ext uri="{FF2B5EF4-FFF2-40B4-BE49-F238E27FC236}">
              <a16:creationId xmlns:a16="http://schemas.microsoft.com/office/drawing/2014/main" id="{FED94569-DEE9-4335-A660-7EE30F743936}"/>
            </a:ext>
          </a:extLst>
        </xdr:cNvPr>
        <xdr:cNvSpPr txBox="1"/>
      </xdr:nvSpPr>
      <xdr:spPr>
        <a:xfrm>
          <a:off x="6737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21F10B47-289F-45DE-802E-2B8B4E1F81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51D6DC48-4F9C-4E6C-9F7F-394CDB30A9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D4CCE3F5-65B3-4CA3-B817-5C623B7E886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EEDCC672-9549-4867-9915-569B7D0C7C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5F6842F-C197-4802-A4EA-8DBEB9A621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E21CA77-F4C0-443F-83E3-CD2219E0D5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31E65A8D-0C2D-4524-9185-41FC2A9619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EAB6E770-29D3-4B98-9DC3-5CEA2650CF5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D2D5BA89-8C10-4FEC-B16C-41AC58A68BC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0BD352CA-1E42-4EAC-88C0-1362951FE6E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2A7F5B00-D9C5-4F04-9D39-4C7EA66295B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1B003184-1770-4DA4-A4CC-BE1C27AD361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CA2F4CA8-A86A-4A64-B194-3249AB27986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8CFE375A-BA98-4B4E-96C0-73D6115BBCC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3ECC26D4-7A1B-4AD7-AC74-8E6E1235C04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3D852381-7690-4015-8353-5B12AB90B9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D146435F-A889-4B42-8ADC-9CA6158EE0A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D6539B9A-B7C2-4E0A-92A7-1005CBB6F58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F3828C4D-E159-4377-864A-87AF16953C6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0D4FEF18-614E-48AC-A40F-9EEC9350CEF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8B13E2DE-0AC5-44EE-B605-7A70EB7A2C0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84EF8B3C-5437-4B93-9AB3-CEEF4101B6A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40CEC6A2-DA19-4217-81E5-DC47E51026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465C8DA3-0397-47EC-8B33-2588BBF9ACF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8A98FEAB-BB78-4A0C-A9D4-BFDDE07162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4355</xdr:rowOff>
    </xdr:to>
    <xdr:cxnSp macro="">
      <xdr:nvCxnSpPr>
        <xdr:cNvPr id="395" name="直線コネクタ 394">
          <a:extLst>
            <a:ext uri="{FF2B5EF4-FFF2-40B4-BE49-F238E27FC236}">
              <a16:creationId xmlns:a16="http://schemas.microsoft.com/office/drawing/2014/main" id="{C9C6061D-BD13-4930-A6F9-29DEFBCDF583}"/>
            </a:ext>
          </a:extLst>
        </xdr:cNvPr>
        <xdr:cNvCxnSpPr/>
      </xdr:nvCxnSpPr>
      <xdr:spPr>
        <a:xfrm flipV="1">
          <a:off x="4634865" y="17242427"/>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2A0420A5-9FE3-4A00-A3CE-6F883C26C960}"/>
            </a:ext>
          </a:extLst>
        </xdr:cNvPr>
        <xdr:cNvSpPr txBox="1"/>
      </xdr:nvSpPr>
      <xdr:spPr>
        <a:xfrm>
          <a:off x="4673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97" name="直線コネクタ 396">
          <a:extLst>
            <a:ext uri="{FF2B5EF4-FFF2-40B4-BE49-F238E27FC236}">
              <a16:creationId xmlns:a16="http://schemas.microsoft.com/office/drawing/2014/main" id="{20CF57FE-5F75-4D09-A3D7-484E9B2C2B9E}"/>
            </a:ext>
          </a:extLst>
        </xdr:cNvPr>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8" name="【港湾・漁港】&#10;有形固定資産減価償却率最大値テキスト">
          <a:extLst>
            <a:ext uri="{FF2B5EF4-FFF2-40B4-BE49-F238E27FC236}">
              <a16:creationId xmlns:a16="http://schemas.microsoft.com/office/drawing/2014/main" id="{A52E17CF-F6CA-45E9-9EC8-F71036438142}"/>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9" name="直線コネクタ 398">
          <a:extLst>
            <a:ext uri="{FF2B5EF4-FFF2-40B4-BE49-F238E27FC236}">
              <a16:creationId xmlns:a16="http://schemas.microsoft.com/office/drawing/2014/main" id="{0BC79183-A8D5-4AE7-86B4-6483F4423D3C}"/>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93634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02ABBDC-7A8E-48FB-85DE-E8EDCF95FA8B}"/>
            </a:ext>
          </a:extLst>
        </xdr:cNvPr>
        <xdr:cNvSpPr txBox="1"/>
      </xdr:nvSpPr>
      <xdr:spPr>
        <a:xfrm>
          <a:off x="4673600" y="1809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401" name="フローチャート: 判断 400">
          <a:extLst>
            <a:ext uri="{FF2B5EF4-FFF2-40B4-BE49-F238E27FC236}">
              <a16:creationId xmlns:a16="http://schemas.microsoft.com/office/drawing/2014/main" id="{85C50D5E-71E4-4ACB-8ACF-F1058509A743}"/>
            </a:ext>
          </a:extLst>
        </xdr:cNvPr>
        <xdr:cNvSpPr/>
      </xdr:nvSpPr>
      <xdr:spPr>
        <a:xfrm>
          <a:off x="4584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402" name="フローチャート: 判断 401">
          <a:extLst>
            <a:ext uri="{FF2B5EF4-FFF2-40B4-BE49-F238E27FC236}">
              <a16:creationId xmlns:a16="http://schemas.microsoft.com/office/drawing/2014/main" id="{15D0BA6E-EE6D-4327-8765-DEB902C1B4DC}"/>
            </a:ext>
          </a:extLst>
        </xdr:cNvPr>
        <xdr:cNvSpPr/>
      </xdr:nvSpPr>
      <xdr:spPr>
        <a:xfrm>
          <a:off x="3746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03" name="フローチャート: 判断 402">
          <a:extLst>
            <a:ext uri="{FF2B5EF4-FFF2-40B4-BE49-F238E27FC236}">
              <a16:creationId xmlns:a16="http://schemas.microsoft.com/office/drawing/2014/main" id="{8DB8F85D-18CE-48E6-9B67-4943D2DC7EE2}"/>
            </a:ext>
          </a:extLst>
        </xdr:cNvPr>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89081</xdr:rowOff>
    </xdr:from>
    <xdr:to>
      <xdr:col>10</xdr:col>
      <xdr:colOff>165100</xdr:colOff>
      <xdr:row>106</xdr:row>
      <xdr:rowOff>19231</xdr:rowOff>
    </xdr:to>
    <xdr:sp macro="" textlink="">
      <xdr:nvSpPr>
        <xdr:cNvPr id="404" name="フローチャート: 判断 403">
          <a:extLst>
            <a:ext uri="{FF2B5EF4-FFF2-40B4-BE49-F238E27FC236}">
              <a16:creationId xmlns:a16="http://schemas.microsoft.com/office/drawing/2014/main" id="{7C30E45A-1541-4958-B064-CA244585F00A}"/>
            </a:ext>
          </a:extLst>
        </xdr:cNvPr>
        <xdr:cNvSpPr/>
      </xdr:nvSpPr>
      <xdr:spPr>
        <a:xfrm>
          <a:off x="1968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54792</xdr:rowOff>
    </xdr:from>
    <xdr:to>
      <xdr:col>6</xdr:col>
      <xdr:colOff>38100</xdr:colOff>
      <xdr:row>105</xdr:row>
      <xdr:rowOff>156392</xdr:rowOff>
    </xdr:to>
    <xdr:sp macro="" textlink="">
      <xdr:nvSpPr>
        <xdr:cNvPr id="405" name="フローチャート: 判断 404">
          <a:extLst>
            <a:ext uri="{FF2B5EF4-FFF2-40B4-BE49-F238E27FC236}">
              <a16:creationId xmlns:a16="http://schemas.microsoft.com/office/drawing/2014/main" id="{D2774F69-ACE0-4A11-99CE-DB67D163066C}"/>
            </a:ext>
          </a:extLst>
        </xdr:cNvPr>
        <xdr:cNvSpPr/>
      </xdr:nvSpPr>
      <xdr:spPr>
        <a:xfrm>
          <a:off x="1079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96E58DDA-2188-4C23-9D57-352A77EC65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AB28CFC1-DEBC-4316-9F38-E29FA0AA468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70F4FBE-F9DE-44E6-9D05-4588E7D87A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B8F9AB0-C1F6-4B04-AB3C-925B4F79EF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D885C71-EF65-4017-9CEA-B0F8A85843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1" name="楕円 410">
          <a:extLst>
            <a:ext uri="{FF2B5EF4-FFF2-40B4-BE49-F238E27FC236}">
              <a16:creationId xmlns:a16="http://schemas.microsoft.com/office/drawing/2014/main" id="{227D5C9C-DD87-4D83-A949-48C94D9C84B4}"/>
            </a:ext>
          </a:extLst>
        </xdr:cNvPr>
        <xdr:cNvSpPr/>
      </xdr:nvSpPr>
      <xdr:spPr>
        <a:xfrm>
          <a:off x="45847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110326</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B87361E9-8EED-4189-A0D8-3CF0F0A8710B}"/>
            </a:ext>
          </a:extLst>
        </xdr:cNvPr>
        <xdr:cNvSpPr txBox="1"/>
      </xdr:nvSpPr>
      <xdr:spPr>
        <a:xfrm>
          <a:off x="4673600" y="17941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33564</xdr:rowOff>
    </xdr:from>
    <xdr:to>
      <xdr:col>20</xdr:col>
      <xdr:colOff>38100</xdr:colOff>
      <xdr:row>105</xdr:row>
      <xdr:rowOff>135164</xdr:rowOff>
    </xdr:to>
    <xdr:sp macro="" textlink="">
      <xdr:nvSpPr>
        <xdr:cNvPr id="413" name="楕円 412">
          <a:extLst>
            <a:ext uri="{FF2B5EF4-FFF2-40B4-BE49-F238E27FC236}">
              <a16:creationId xmlns:a16="http://schemas.microsoft.com/office/drawing/2014/main" id="{078CD41F-45E0-4EDD-87B9-36F7B5A05CCE}"/>
            </a:ext>
          </a:extLst>
        </xdr:cNvPr>
        <xdr:cNvSpPr/>
      </xdr:nvSpPr>
      <xdr:spPr>
        <a:xfrm>
          <a:off x="3746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84364</xdr:rowOff>
    </xdr:from>
    <xdr:to>
      <xdr:col>24</xdr:col>
      <xdr:colOff>63500</xdr:colOff>
      <xdr:row>105</xdr:row>
      <xdr:rowOff>138249</xdr:rowOff>
    </xdr:to>
    <xdr:cxnSp macro="">
      <xdr:nvCxnSpPr>
        <xdr:cNvPr id="414" name="直線コネクタ 413">
          <a:extLst>
            <a:ext uri="{FF2B5EF4-FFF2-40B4-BE49-F238E27FC236}">
              <a16:creationId xmlns:a16="http://schemas.microsoft.com/office/drawing/2014/main" id="{41F8FF27-732B-4662-B2EE-B4A364DAAF0D}"/>
            </a:ext>
          </a:extLst>
        </xdr:cNvPr>
        <xdr:cNvCxnSpPr/>
      </xdr:nvCxnSpPr>
      <xdr:spPr>
        <a:xfrm>
          <a:off x="3797300" y="1808661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415" name="楕円 414">
          <a:extLst>
            <a:ext uri="{FF2B5EF4-FFF2-40B4-BE49-F238E27FC236}">
              <a16:creationId xmlns:a16="http://schemas.microsoft.com/office/drawing/2014/main" id="{F72B71E4-5382-4B6B-AF85-04B8EAA0E694}"/>
            </a:ext>
          </a:extLst>
        </xdr:cNvPr>
        <xdr:cNvSpPr/>
      </xdr:nvSpPr>
      <xdr:spPr>
        <a:xfrm>
          <a:off x="2857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30480</xdr:rowOff>
    </xdr:from>
    <xdr:to>
      <xdr:col>19</xdr:col>
      <xdr:colOff>177800</xdr:colOff>
      <xdr:row>105</xdr:row>
      <xdr:rowOff>84364</xdr:rowOff>
    </xdr:to>
    <xdr:cxnSp macro="">
      <xdr:nvCxnSpPr>
        <xdr:cNvPr id="416" name="直線コネクタ 415">
          <a:extLst>
            <a:ext uri="{FF2B5EF4-FFF2-40B4-BE49-F238E27FC236}">
              <a16:creationId xmlns:a16="http://schemas.microsoft.com/office/drawing/2014/main" id="{12657334-02BC-4A33-AB2B-7A08FFB67396}"/>
            </a:ext>
          </a:extLst>
        </xdr:cNvPr>
        <xdr:cNvCxnSpPr/>
      </xdr:nvCxnSpPr>
      <xdr:spPr>
        <a:xfrm>
          <a:off x="2908300" y="1803273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17" name="楕円 416">
          <a:extLst>
            <a:ext uri="{FF2B5EF4-FFF2-40B4-BE49-F238E27FC236}">
              <a16:creationId xmlns:a16="http://schemas.microsoft.com/office/drawing/2014/main" id="{85A40769-9535-4B46-B433-61053FD61AB5}"/>
            </a:ext>
          </a:extLst>
        </xdr:cNvPr>
        <xdr:cNvSpPr/>
      </xdr:nvSpPr>
      <xdr:spPr>
        <a:xfrm>
          <a:off x="1968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xdr:rowOff>
    </xdr:from>
    <xdr:to>
      <xdr:col>15</xdr:col>
      <xdr:colOff>50800</xdr:colOff>
      <xdr:row>105</xdr:row>
      <xdr:rowOff>30480</xdr:rowOff>
    </xdr:to>
    <xdr:cxnSp macro="">
      <xdr:nvCxnSpPr>
        <xdr:cNvPr id="418" name="直線コネクタ 417">
          <a:extLst>
            <a:ext uri="{FF2B5EF4-FFF2-40B4-BE49-F238E27FC236}">
              <a16:creationId xmlns:a16="http://schemas.microsoft.com/office/drawing/2014/main" id="{07550D15-50D3-4479-8DFA-CE26B85A762B}"/>
            </a:ext>
          </a:extLst>
        </xdr:cNvPr>
        <xdr:cNvCxnSpPr/>
      </xdr:nvCxnSpPr>
      <xdr:spPr>
        <a:xfrm>
          <a:off x="2019300" y="1800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9" name="楕円 418">
          <a:extLst>
            <a:ext uri="{FF2B5EF4-FFF2-40B4-BE49-F238E27FC236}">
              <a16:creationId xmlns:a16="http://schemas.microsoft.com/office/drawing/2014/main" id="{93C4F749-901A-4AA4-B99A-5DFF63763CFF}"/>
            </a:ext>
          </a:extLst>
        </xdr:cNvPr>
        <xdr:cNvSpPr/>
      </xdr:nvSpPr>
      <xdr:spPr>
        <a:xfrm>
          <a:off x="1079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118655</xdr:rowOff>
    </xdr:from>
    <xdr:to>
      <xdr:col>10</xdr:col>
      <xdr:colOff>114300</xdr:colOff>
      <xdr:row>105</xdr:row>
      <xdr:rowOff>1088</xdr:rowOff>
    </xdr:to>
    <xdr:cxnSp macro="">
      <xdr:nvCxnSpPr>
        <xdr:cNvPr id="420" name="直線コネクタ 419">
          <a:extLst>
            <a:ext uri="{FF2B5EF4-FFF2-40B4-BE49-F238E27FC236}">
              <a16:creationId xmlns:a16="http://schemas.microsoft.com/office/drawing/2014/main" id="{2D69E283-CAFD-4513-8B7F-3569639B0FE9}"/>
            </a:ext>
          </a:extLst>
        </xdr:cNvPr>
        <xdr:cNvCxnSpPr/>
      </xdr:nvCxnSpPr>
      <xdr:spPr>
        <a:xfrm>
          <a:off x="1130300" y="17949455"/>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15257</xdr:rowOff>
    </xdr:from>
    <xdr:ext cx="405111" cy="259045"/>
    <xdr:sp macro="" textlink="">
      <xdr:nvSpPr>
        <xdr:cNvPr id="421" name="n_1aveValue【港湾・漁港】&#10;有形固定資産減価償却率">
          <a:extLst>
            <a:ext uri="{FF2B5EF4-FFF2-40B4-BE49-F238E27FC236}">
              <a16:creationId xmlns:a16="http://schemas.microsoft.com/office/drawing/2014/main" id="{DF57822D-18B3-4B97-ACB1-7E170A76E929}"/>
            </a:ext>
          </a:extLst>
        </xdr:cNvPr>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22" name="n_2aveValue【港湾・漁港】&#10;有形固定資産減価償却率">
          <a:extLst>
            <a:ext uri="{FF2B5EF4-FFF2-40B4-BE49-F238E27FC236}">
              <a16:creationId xmlns:a16="http://schemas.microsoft.com/office/drawing/2014/main" id="{BBF2434E-B825-4FB5-9E58-DBBC47B6AAAE}"/>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10358</xdr:rowOff>
    </xdr:from>
    <xdr:ext cx="405111" cy="259045"/>
    <xdr:sp macro="" textlink="">
      <xdr:nvSpPr>
        <xdr:cNvPr id="423" name="n_3aveValue【港湾・漁港】&#10;有形固定資産減価償却率">
          <a:extLst>
            <a:ext uri="{FF2B5EF4-FFF2-40B4-BE49-F238E27FC236}">
              <a16:creationId xmlns:a16="http://schemas.microsoft.com/office/drawing/2014/main" id="{A290F66D-E764-4C3A-A7F8-0FB050CFFDE5}"/>
            </a:ext>
          </a:extLst>
        </xdr:cNvPr>
        <xdr:cNvSpPr txBox="1"/>
      </xdr:nvSpPr>
      <xdr:spPr>
        <a:xfrm>
          <a:off x="1816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147519</xdr:rowOff>
    </xdr:from>
    <xdr:ext cx="405111" cy="259045"/>
    <xdr:sp macro="" textlink="">
      <xdr:nvSpPr>
        <xdr:cNvPr id="424" name="n_4aveValue【港湾・漁港】&#10;有形固定資産減価償却率">
          <a:extLst>
            <a:ext uri="{FF2B5EF4-FFF2-40B4-BE49-F238E27FC236}">
              <a16:creationId xmlns:a16="http://schemas.microsoft.com/office/drawing/2014/main" id="{78B8905B-A760-4EB8-A6B6-2B1A97F5664C}"/>
            </a:ext>
          </a:extLst>
        </xdr:cNvPr>
        <xdr:cNvSpPr txBox="1"/>
      </xdr:nvSpPr>
      <xdr:spPr>
        <a:xfrm>
          <a:off x="927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151691</xdr:rowOff>
    </xdr:from>
    <xdr:ext cx="405111" cy="259045"/>
    <xdr:sp macro="" textlink="">
      <xdr:nvSpPr>
        <xdr:cNvPr id="425" name="n_1mainValue【港湾・漁港】&#10;有形固定資産減価償却率">
          <a:extLst>
            <a:ext uri="{FF2B5EF4-FFF2-40B4-BE49-F238E27FC236}">
              <a16:creationId xmlns:a16="http://schemas.microsoft.com/office/drawing/2014/main" id="{A3AB28CF-C658-4C7D-A609-B2D407D814B4}"/>
            </a:ext>
          </a:extLst>
        </xdr:cNvPr>
        <xdr:cNvSpPr txBox="1"/>
      </xdr:nvSpPr>
      <xdr:spPr>
        <a:xfrm>
          <a:off x="35820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97807</xdr:rowOff>
    </xdr:from>
    <xdr:ext cx="405111" cy="259045"/>
    <xdr:sp macro="" textlink="">
      <xdr:nvSpPr>
        <xdr:cNvPr id="426" name="n_2mainValue【港湾・漁港】&#10;有形固定資産減価償却率">
          <a:extLst>
            <a:ext uri="{FF2B5EF4-FFF2-40B4-BE49-F238E27FC236}">
              <a16:creationId xmlns:a16="http://schemas.microsoft.com/office/drawing/2014/main" id="{505EE90D-AA31-4FF3-A708-C04F96B0FE0A}"/>
            </a:ext>
          </a:extLst>
        </xdr:cNvPr>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7" name="n_3mainValue【港湾・漁港】&#10;有形固定資産減価償却率">
          <a:extLst>
            <a:ext uri="{FF2B5EF4-FFF2-40B4-BE49-F238E27FC236}">
              <a16:creationId xmlns:a16="http://schemas.microsoft.com/office/drawing/2014/main" id="{8E275F30-D58D-4142-8DF4-63FA5AB33EB5}"/>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28" name="n_4mainValue【港湾・漁港】&#10;有形固定資産減価償却率">
          <a:extLst>
            <a:ext uri="{FF2B5EF4-FFF2-40B4-BE49-F238E27FC236}">
              <a16:creationId xmlns:a16="http://schemas.microsoft.com/office/drawing/2014/main" id="{0D839E29-16D5-4348-80E2-73F9E8E86849}"/>
            </a:ext>
          </a:extLst>
        </xdr:cNvPr>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4D37821C-1C05-4BB0-9263-3C46070976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FED57026-2449-43AE-BE0D-823CD1CE41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EEDB93E2-17D1-4A27-85ED-7F7335B5C7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7EEA42F2-FF98-448D-994B-60000A281B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4C0180EF-B515-4789-AEA9-A2D18699B5A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B26A045E-EF26-45F8-8ED4-22254F8601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687E3D6E-DE55-47E6-B004-E34D76ED0A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EF80FFA8-D43F-4958-9DFC-B56FE3D3FEC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3817493B-AF2E-41EE-B66A-8CE69A0DEB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C8CC6128-D8C4-4B42-843D-723C7989EB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5CC43802-577E-400F-8C7F-CDD278D07FB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61AAF618-5714-4C9B-BD14-7057E62B4DA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D8595423-C459-4E9E-8798-25995F70085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E3833E74-A414-4FAA-8282-6F910800C006}"/>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EA28EEC0-719F-4747-AE07-EAD8DE6EFF6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FA528D5B-E314-4653-9505-B54C8AFC2E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67524312-F979-439F-9E30-05CE0E75B5A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18D5AF0E-E0E2-41C7-B0FB-20A0D7554B46}"/>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8AD7D313-FA11-4F3E-8F72-59CF252DAF3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85F441F6-414C-4015-B091-702087EE217B}"/>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7CEFA06A-1830-4AB9-BB2B-F18103A15F3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0F5D3D28-9B6F-4A75-9795-C6E3339828B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3B8E4B7F-60DE-450D-A290-D8B48A9DC15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68016</xdr:rowOff>
    </xdr:from>
    <xdr:to>
      <xdr:col>54</xdr:col>
      <xdr:colOff>189865</xdr:colOff>
      <xdr:row>108</xdr:row>
      <xdr:rowOff>145641</xdr:rowOff>
    </xdr:to>
    <xdr:cxnSp macro="">
      <xdr:nvCxnSpPr>
        <xdr:cNvPr id="452" name="直線コネクタ 451">
          <a:extLst>
            <a:ext uri="{FF2B5EF4-FFF2-40B4-BE49-F238E27FC236}">
              <a16:creationId xmlns:a16="http://schemas.microsoft.com/office/drawing/2014/main" id="{D140AA06-285D-40B3-B016-6C4B27A33513}"/>
            </a:ext>
          </a:extLst>
        </xdr:cNvPr>
        <xdr:cNvCxnSpPr/>
      </xdr:nvCxnSpPr>
      <xdr:spPr>
        <a:xfrm flipV="1">
          <a:off x="10476865" y="17213016"/>
          <a:ext cx="0" cy="14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149468</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31DBC349-3229-4CF5-BFB2-26548DEB8081}"/>
            </a:ext>
          </a:extLst>
        </xdr:cNvPr>
        <xdr:cNvSpPr txBox="1"/>
      </xdr:nvSpPr>
      <xdr:spPr>
        <a:xfrm>
          <a:off x="10515600" y="18666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145641</xdr:rowOff>
    </xdr:from>
    <xdr:to>
      <xdr:col>55</xdr:col>
      <xdr:colOff>88900</xdr:colOff>
      <xdr:row>108</xdr:row>
      <xdr:rowOff>145641</xdr:rowOff>
    </xdr:to>
    <xdr:cxnSp macro="">
      <xdr:nvCxnSpPr>
        <xdr:cNvPr id="454" name="直線コネクタ 453">
          <a:extLst>
            <a:ext uri="{FF2B5EF4-FFF2-40B4-BE49-F238E27FC236}">
              <a16:creationId xmlns:a16="http://schemas.microsoft.com/office/drawing/2014/main" id="{DA557231-BDAB-4759-B283-731C9F95C290}"/>
            </a:ext>
          </a:extLst>
        </xdr:cNvPr>
        <xdr:cNvCxnSpPr/>
      </xdr:nvCxnSpPr>
      <xdr:spPr>
        <a:xfrm>
          <a:off x="10388600" y="186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14693</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D22889D4-46F2-4785-9BE6-72A7516603F7}"/>
            </a:ext>
          </a:extLst>
        </xdr:cNvPr>
        <xdr:cNvSpPr txBox="1"/>
      </xdr:nvSpPr>
      <xdr:spPr>
        <a:xfrm>
          <a:off x="10515600" y="169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68016</xdr:rowOff>
    </xdr:from>
    <xdr:to>
      <xdr:col>55</xdr:col>
      <xdr:colOff>88900</xdr:colOff>
      <xdr:row>100</xdr:row>
      <xdr:rowOff>68016</xdr:rowOff>
    </xdr:to>
    <xdr:cxnSp macro="">
      <xdr:nvCxnSpPr>
        <xdr:cNvPr id="456" name="直線コネクタ 455">
          <a:extLst>
            <a:ext uri="{FF2B5EF4-FFF2-40B4-BE49-F238E27FC236}">
              <a16:creationId xmlns:a16="http://schemas.microsoft.com/office/drawing/2014/main" id="{33725ACE-6CC9-4DCD-80F6-2CFC4CE8F277}"/>
            </a:ext>
          </a:extLst>
        </xdr:cNvPr>
        <xdr:cNvCxnSpPr/>
      </xdr:nvCxnSpPr>
      <xdr:spPr>
        <a:xfrm>
          <a:off x="10388600" y="172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41099</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B71154E4-FCE6-4D37-AE74-680D53C2DABA}"/>
            </a:ext>
          </a:extLst>
        </xdr:cNvPr>
        <xdr:cNvSpPr txBox="1"/>
      </xdr:nvSpPr>
      <xdr:spPr>
        <a:xfrm>
          <a:off x="10515600" y="1821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18222</xdr:rowOff>
    </xdr:from>
    <xdr:to>
      <xdr:col>55</xdr:col>
      <xdr:colOff>50800</xdr:colOff>
      <xdr:row>107</xdr:row>
      <xdr:rowOff>119822</xdr:rowOff>
    </xdr:to>
    <xdr:sp macro="" textlink="">
      <xdr:nvSpPr>
        <xdr:cNvPr id="458" name="フローチャート: 判断 457">
          <a:extLst>
            <a:ext uri="{FF2B5EF4-FFF2-40B4-BE49-F238E27FC236}">
              <a16:creationId xmlns:a16="http://schemas.microsoft.com/office/drawing/2014/main" id="{7271F9C0-3843-447C-88BF-B0BD9E4FCC56}"/>
            </a:ext>
          </a:extLst>
        </xdr:cNvPr>
        <xdr:cNvSpPr/>
      </xdr:nvSpPr>
      <xdr:spPr>
        <a:xfrm>
          <a:off x="104267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20303</xdr:rowOff>
    </xdr:from>
    <xdr:to>
      <xdr:col>50</xdr:col>
      <xdr:colOff>165100</xdr:colOff>
      <xdr:row>107</xdr:row>
      <xdr:rowOff>121903</xdr:rowOff>
    </xdr:to>
    <xdr:sp macro="" textlink="">
      <xdr:nvSpPr>
        <xdr:cNvPr id="459" name="フローチャート: 判断 458">
          <a:extLst>
            <a:ext uri="{FF2B5EF4-FFF2-40B4-BE49-F238E27FC236}">
              <a16:creationId xmlns:a16="http://schemas.microsoft.com/office/drawing/2014/main" id="{E35789D9-C1FA-4E48-B6A6-1D6EB9355FF4}"/>
            </a:ext>
          </a:extLst>
        </xdr:cNvPr>
        <xdr:cNvSpPr/>
      </xdr:nvSpPr>
      <xdr:spPr>
        <a:xfrm>
          <a:off x="9588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10891</xdr:rowOff>
    </xdr:from>
    <xdr:to>
      <xdr:col>46</xdr:col>
      <xdr:colOff>38100</xdr:colOff>
      <xdr:row>107</xdr:row>
      <xdr:rowOff>112491</xdr:rowOff>
    </xdr:to>
    <xdr:sp macro="" textlink="">
      <xdr:nvSpPr>
        <xdr:cNvPr id="460" name="フローチャート: 判断 459">
          <a:extLst>
            <a:ext uri="{FF2B5EF4-FFF2-40B4-BE49-F238E27FC236}">
              <a16:creationId xmlns:a16="http://schemas.microsoft.com/office/drawing/2014/main" id="{7107F7CB-8B76-4789-9822-DFA4878345AE}"/>
            </a:ext>
          </a:extLst>
        </xdr:cNvPr>
        <xdr:cNvSpPr/>
      </xdr:nvSpPr>
      <xdr:spPr>
        <a:xfrm>
          <a:off x="8699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12979</xdr:rowOff>
    </xdr:from>
    <xdr:to>
      <xdr:col>41</xdr:col>
      <xdr:colOff>101600</xdr:colOff>
      <xdr:row>107</xdr:row>
      <xdr:rowOff>114579</xdr:rowOff>
    </xdr:to>
    <xdr:sp macro="" textlink="">
      <xdr:nvSpPr>
        <xdr:cNvPr id="461" name="フローチャート: 判断 460">
          <a:extLst>
            <a:ext uri="{FF2B5EF4-FFF2-40B4-BE49-F238E27FC236}">
              <a16:creationId xmlns:a16="http://schemas.microsoft.com/office/drawing/2014/main" id="{7F8B2739-48F5-4654-8CAB-21611C14A343}"/>
            </a:ext>
          </a:extLst>
        </xdr:cNvPr>
        <xdr:cNvSpPr/>
      </xdr:nvSpPr>
      <xdr:spPr>
        <a:xfrm>
          <a:off x="7810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13071</xdr:rowOff>
    </xdr:from>
    <xdr:to>
      <xdr:col>36</xdr:col>
      <xdr:colOff>165100</xdr:colOff>
      <xdr:row>107</xdr:row>
      <xdr:rowOff>114671</xdr:rowOff>
    </xdr:to>
    <xdr:sp macro="" textlink="">
      <xdr:nvSpPr>
        <xdr:cNvPr id="462" name="フローチャート: 判断 461">
          <a:extLst>
            <a:ext uri="{FF2B5EF4-FFF2-40B4-BE49-F238E27FC236}">
              <a16:creationId xmlns:a16="http://schemas.microsoft.com/office/drawing/2014/main" id="{47646BAC-4D2D-41CF-A097-07010A2DB3F9}"/>
            </a:ext>
          </a:extLst>
        </xdr:cNvPr>
        <xdr:cNvSpPr/>
      </xdr:nvSpPr>
      <xdr:spPr>
        <a:xfrm>
          <a:off x="6921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8C79639B-4E24-455E-93DB-79AA17AE49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5F0B4B7-5F93-4F02-A417-AB519CF5A2F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1643E38-BE4A-4BAE-A19F-8AB55D2E2ED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7E2306D-B906-46E9-B71A-0F45A024FE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1C32615-D59D-4EAA-83C4-99D60EB011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57023</xdr:rowOff>
    </xdr:from>
    <xdr:to>
      <xdr:col>55</xdr:col>
      <xdr:colOff>50800</xdr:colOff>
      <xdr:row>108</xdr:row>
      <xdr:rowOff>158623</xdr:rowOff>
    </xdr:to>
    <xdr:sp macro="" textlink="">
      <xdr:nvSpPr>
        <xdr:cNvPr id="468" name="楕円 467">
          <a:extLst>
            <a:ext uri="{FF2B5EF4-FFF2-40B4-BE49-F238E27FC236}">
              <a16:creationId xmlns:a16="http://schemas.microsoft.com/office/drawing/2014/main" id="{4288C724-68A5-48F0-97B8-1571EFE80B57}"/>
            </a:ext>
          </a:extLst>
        </xdr:cNvPr>
        <xdr:cNvSpPr/>
      </xdr:nvSpPr>
      <xdr:spPr>
        <a:xfrm>
          <a:off x="10426700" y="185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143400</xdr:rowOff>
    </xdr:from>
    <xdr:ext cx="469744" cy="259045"/>
    <xdr:sp macro="" textlink="">
      <xdr:nvSpPr>
        <xdr:cNvPr id="469" name="【港湾・漁港】&#10;一人当たり有形固定資産（償却資産）額該当値テキスト">
          <a:extLst>
            <a:ext uri="{FF2B5EF4-FFF2-40B4-BE49-F238E27FC236}">
              <a16:creationId xmlns:a16="http://schemas.microsoft.com/office/drawing/2014/main" id="{7A1B4EEF-E2F2-4BAF-BD23-8BB93A24AAB7}"/>
            </a:ext>
          </a:extLst>
        </xdr:cNvPr>
        <xdr:cNvSpPr txBox="1"/>
      </xdr:nvSpPr>
      <xdr:spPr>
        <a:xfrm>
          <a:off x="10515600" y="1848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56803</xdr:rowOff>
    </xdr:from>
    <xdr:to>
      <xdr:col>50</xdr:col>
      <xdr:colOff>165100</xdr:colOff>
      <xdr:row>108</xdr:row>
      <xdr:rowOff>158403</xdr:rowOff>
    </xdr:to>
    <xdr:sp macro="" textlink="">
      <xdr:nvSpPr>
        <xdr:cNvPr id="470" name="楕円 469">
          <a:extLst>
            <a:ext uri="{FF2B5EF4-FFF2-40B4-BE49-F238E27FC236}">
              <a16:creationId xmlns:a16="http://schemas.microsoft.com/office/drawing/2014/main" id="{AF43FC97-D878-4699-B467-90EE873378CD}"/>
            </a:ext>
          </a:extLst>
        </xdr:cNvPr>
        <xdr:cNvSpPr/>
      </xdr:nvSpPr>
      <xdr:spPr>
        <a:xfrm>
          <a:off x="9588500" y="1857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107603</xdr:rowOff>
    </xdr:from>
    <xdr:to>
      <xdr:col>55</xdr:col>
      <xdr:colOff>0</xdr:colOff>
      <xdr:row>108</xdr:row>
      <xdr:rowOff>107823</xdr:rowOff>
    </xdr:to>
    <xdr:cxnSp macro="">
      <xdr:nvCxnSpPr>
        <xdr:cNvPr id="471" name="直線コネクタ 470">
          <a:extLst>
            <a:ext uri="{FF2B5EF4-FFF2-40B4-BE49-F238E27FC236}">
              <a16:creationId xmlns:a16="http://schemas.microsoft.com/office/drawing/2014/main" id="{4299F5BE-C946-43CC-8394-BB77309813A8}"/>
            </a:ext>
          </a:extLst>
        </xdr:cNvPr>
        <xdr:cNvCxnSpPr/>
      </xdr:nvCxnSpPr>
      <xdr:spPr>
        <a:xfrm>
          <a:off x="9639300" y="18624203"/>
          <a:ext cx="8382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56437</xdr:rowOff>
    </xdr:from>
    <xdr:to>
      <xdr:col>46</xdr:col>
      <xdr:colOff>38100</xdr:colOff>
      <xdr:row>108</xdr:row>
      <xdr:rowOff>158037</xdr:rowOff>
    </xdr:to>
    <xdr:sp macro="" textlink="">
      <xdr:nvSpPr>
        <xdr:cNvPr id="472" name="楕円 471">
          <a:extLst>
            <a:ext uri="{FF2B5EF4-FFF2-40B4-BE49-F238E27FC236}">
              <a16:creationId xmlns:a16="http://schemas.microsoft.com/office/drawing/2014/main" id="{0C3CAC17-A57E-4308-87C5-5471FEDCDA40}"/>
            </a:ext>
          </a:extLst>
        </xdr:cNvPr>
        <xdr:cNvSpPr/>
      </xdr:nvSpPr>
      <xdr:spPr>
        <a:xfrm>
          <a:off x="8699500" y="185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107237</xdr:rowOff>
    </xdr:from>
    <xdr:to>
      <xdr:col>50</xdr:col>
      <xdr:colOff>114300</xdr:colOff>
      <xdr:row>108</xdr:row>
      <xdr:rowOff>107603</xdr:rowOff>
    </xdr:to>
    <xdr:cxnSp macro="">
      <xdr:nvCxnSpPr>
        <xdr:cNvPr id="473" name="直線コネクタ 472">
          <a:extLst>
            <a:ext uri="{FF2B5EF4-FFF2-40B4-BE49-F238E27FC236}">
              <a16:creationId xmlns:a16="http://schemas.microsoft.com/office/drawing/2014/main" id="{102A8CD9-81E1-40A0-A5B4-6CF9D75CE9DD}"/>
            </a:ext>
          </a:extLst>
        </xdr:cNvPr>
        <xdr:cNvCxnSpPr/>
      </xdr:nvCxnSpPr>
      <xdr:spPr>
        <a:xfrm>
          <a:off x="8750300" y="1862383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57381</xdr:rowOff>
    </xdr:from>
    <xdr:to>
      <xdr:col>41</xdr:col>
      <xdr:colOff>101600</xdr:colOff>
      <xdr:row>108</xdr:row>
      <xdr:rowOff>158981</xdr:rowOff>
    </xdr:to>
    <xdr:sp macro="" textlink="">
      <xdr:nvSpPr>
        <xdr:cNvPr id="474" name="楕円 473">
          <a:extLst>
            <a:ext uri="{FF2B5EF4-FFF2-40B4-BE49-F238E27FC236}">
              <a16:creationId xmlns:a16="http://schemas.microsoft.com/office/drawing/2014/main" id="{C6A1CF61-61E9-4FB7-9400-CA7747F9BFE3}"/>
            </a:ext>
          </a:extLst>
        </xdr:cNvPr>
        <xdr:cNvSpPr/>
      </xdr:nvSpPr>
      <xdr:spPr>
        <a:xfrm>
          <a:off x="7810500" y="18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107237</xdr:rowOff>
    </xdr:from>
    <xdr:to>
      <xdr:col>45</xdr:col>
      <xdr:colOff>177800</xdr:colOff>
      <xdr:row>108</xdr:row>
      <xdr:rowOff>108181</xdr:rowOff>
    </xdr:to>
    <xdr:cxnSp macro="">
      <xdr:nvCxnSpPr>
        <xdr:cNvPr id="475" name="直線コネクタ 474">
          <a:extLst>
            <a:ext uri="{FF2B5EF4-FFF2-40B4-BE49-F238E27FC236}">
              <a16:creationId xmlns:a16="http://schemas.microsoft.com/office/drawing/2014/main" id="{02F15338-59D6-4E81-8434-375B23CCD203}"/>
            </a:ext>
          </a:extLst>
        </xdr:cNvPr>
        <xdr:cNvCxnSpPr/>
      </xdr:nvCxnSpPr>
      <xdr:spPr>
        <a:xfrm flipV="1">
          <a:off x="7861300" y="1862383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57107</xdr:rowOff>
    </xdr:from>
    <xdr:to>
      <xdr:col>36</xdr:col>
      <xdr:colOff>165100</xdr:colOff>
      <xdr:row>108</xdr:row>
      <xdr:rowOff>158707</xdr:rowOff>
    </xdr:to>
    <xdr:sp macro="" textlink="">
      <xdr:nvSpPr>
        <xdr:cNvPr id="476" name="楕円 475">
          <a:extLst>
            <a:ext uri="{FF2B5EF4-FFF2-40B4-BE49-F238E27FC236}">
              <a16:creationId xmlns:a16="http://schemas.microsoft.com/office/drawing/2014/main" id="{8B64A550-C27D-4B04-8A9E-92CF22F18AE0}"/>
            </a:ext>
          </a:extLst>
        </xdr:cNvPr>
        <xdr:cNvSpPr/>
      </xdr:nvSpPr>
      <xdr:spPr>
        <a:xfrm>
          <a:off x="6921500" y="185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107907</xdr:rowOff>
    </xdr:from>
    <xdr:to>
      <xdr:col>41</xdr:col>
      <xdr:colOff>50800</xdr:colOff>
      <xdr:row>108</xdr:row>
      <xdr:rowOff>108181</xdr:rowOff>
    </xdr:to>
    <xdr:cxnSp macro="">
      <xdr:nvCxnSpPr>
        <xdr:cNvPr id="477" name="直線コネクタ 476">
          <a:extLst>
            <a:ext uri="{FF2B5EF4-FFF2-40B4-BE49-F238E27FC236}">
              <a16:creationId xmlns:a16="http://schemas.microsoft.com/office/drawing/2014/main" id="{4E609C75-9870-4C41-8F15-D1063E4B6F25}"/>
            </a:ext>
          </a:extLst>
        </xdr:cNvPr>
        <xdr:cNvCxnSpPr/>
      </xdr:nvCxnSpPr>
      <xdr:spPr>
        <a:xfrm>
          <a:off x="6972300" y="1862450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138430</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4B41C5AE-0E07-4281-B3CA-CEAD44A2788D}"/>
            </a:ext>
          </a:extLst>
        </xdr:cNvPr>
        <xdr:cNvSpPr txBox="1"/>
      </xdr:nvSpPr>
      <xdr:spPr>
        <a:xfrm>
          <a:off x="9359411" y="181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129018</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55416A61-17E0-4434-847A-42552E3BFDEF}"/>
            </a:ext>
          </a:extLst>
        </xdr:cNvPr>
        <xdr:cNvSpPr txBox="1"/>
      </xdr:nvSpPr>
      <xdr:spPr>
        <a:xfrm>
          <a:off x="84831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131106</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57DA682B-899F-4D3A-9CBB-699E2B6113AB}"/>
            </a:ext>
          </a:extLst>
        </xdr:cNvPr>
        <xdr:cNvSpPr txBox="1"/>
      </xdr:nvSpPr>
      <xdr:spPr>
        <a:xfrm>
          <a:off x="7594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131198</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DA3B7CAA-AB81-4375-A88E-9BAAF9C6DAE9}"/>
            </a:ext>
          </a:extLst>
        </xdr:cNvPr>
        <xdr:cNvSpPr txBox="1"/>
      </xdr:nvSpPr>
      <xdr:spPr>
        <a:xfrm>
          <a:off x="67051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149530</xdr:rowOff>
    </xdr:from>
    <xdr:ext cx="469744" cy="259045"/>
    <xdr:sp macro="" textlink="">
      <xdr:nvSpPr>
        <xdr:cNvPr id="482" name="n_1mainValue【港湾・漁港】&#10;一人当たり有形固定資産（償却資産）額">
          <a:extLst>
            <a:ext uri="{FF2B5EF4-FFF2-40B4-BE49-F238E27FC236}">
              <a16:creationId xmlns:a16="http://schemas.microsoft.com/office/drawing/2014/main" id="{74FBB1A6-68C4-4AB6-96B4-9B09B3EDFB23}"/>
            </a:ext>
          </a:extLst>
        </xdr:cNvPr>
        <xdr:cNvSpPr txBox="1"/>
      </xdr:nvSpPr>
      <xdr:spPr>
        <a:xfrm>
          <a:off x="9391728" y="1866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149164</xdr:rowOff>
    </xdr:from>
    <xdr:ext cx="469744" cy="259045"/>
    <xdr:sp macro="" textlink="">
      <xdr:nvSpPr>
        <xdr:cNvPr id="483" name="n_2mainValue【港湾・漁港】&#10;一人当たり有形固定資産（償却資産）額">
          <a:extLst>
            <a:ext uri="{FF2B5EF4-FFF2-40B4-BE49-F238E27FC236}">
              <a16:creationId xmlns:a16="http://schemas.microsoft.com/office/drawing/2014/main" id="{55B99568-64BF-4EA2-AD97-3E92CBB94FE6}"/>
            </a:ext>
          </a:extLst>
        </xdr:cNvPr>
        <xdr:cNvSpPr txBox="1"/>
      </xdr:nvSpPr>
      <xdr:spPr>
        <a:xfrm>
          <a:off x="8515428" y="186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150108</xdr:rowOff>
    </xdr:from>
    <xdr:ext cx="469744" cy="259045"/>
    <xdr:sp macro="" textlink="">
      <xdr:nvSpPr>
        <xdr:cNvPr id="484" name="n_3mainValue【港湾・漁港】&#10;一人当たり有形固定資産（償却資産）額">
          <a:extLst>
            <a:ext uri="{FF2B5EF4-FFF2-40B4-BE49-F238E27FC236}">
              <a16:creationId xmlns:a16="http://schemas.microsoft.com/office/drawing/2014/main" id="{BB70C004-7E8D-4400-99D3-C55878095FC7}"/>
            </a:ext>
          </a:extLst>
        </xdr:cNvPr>
        <xdr:cNvSpPr txBox="1"/>
      </xdr:nvSpPr>
      <xdr:spPr>
        <a:xfrm>
          <a:off x="7626428" y="186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149834</xdr:rowOff>
    </xdr:from>
    <xdr:ext cx="469744" cy="259045"/>
    <xdr:sp macro="" textlink="">
      <xdr:nvSpPr>
        <xdr:cNvPr id="485" name="n_4mainValue【港湾・漁港】&#10;一人当たり有形固定資産（償却資産）額">
          <a:extLst>
            <a:ext uri="{FF2B5EF4-FFF2-40B4-BE49-F238E27FC236}">
              <a16:creationId xmlns:a16="http://schemas.microsoft.com/office/drawing/2014/main" id="{63CA5323-774F-417F-99B4-E1F9E2F483E2}"/>
            </a:ext>
          </a:extLst>
        </xdr:cNvPr>
        <xdr:cNvSpPr txBox="1"/>
      </xdr:nvSpPr>
      <xdr:spPr>
        <a:xfrm>
          <a:off x="6737428" y="186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2D800EFE-F743-4CAA-B7CE-88959C7659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64A0979A-578C-4952-986C-A0FFADD193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15A06B0C-68D9-4C28-BEF3-2A2E06F867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818A3437-CCB3-4A42-ACE1-A345BFA291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E2EA5E80-ED88-4240-AA01-973CCA4181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A7301993-6A42-4B90-B1B1-9F8338F3F2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91A37253-3BA4-49EB-8610-791BA1561A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A7643004-E647-442A-BCA5-42BD439FAC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A957B7D1-B663-4798-B5F9-F8A455A8C7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ADD58F2F-5693-46A3-89F8-2DF8CB32AF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B39FDC2E-3BC2-4BD6-9FB1-F08674055F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6B8431AF-F2D1-429E-B062-FA9C0A7792B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7F047378-6168-422B-BA73-4EB7A653B538}"/>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64FB1AEC-D32A-4106-B742-4E0B8E6E05E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160F7A41-D03B-4521-9116-1A035048F1C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2299075A-9325-410A-B83A-69911378FFEE}"/>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C6CF904A-7F56-4AEB-9E91-55C85CD7C51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BDD307E2-2845-4D93-A016-92C624D9BE3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418294F-85D9-44B1-ABAB-70B2E309C21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F3117345-4772-4161-8777-02DE35DD55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516CABE1-E225-4695-A64A-BB7DBE31679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86A308A-F413-4053-8654-7E1BD543C7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508" name="直線コネクタ 507">
          <a:extLst>
            <a:ext uri="{FF2B5EF4-FFF2-40B4-BE49-F238E27FC236}">
              <a16:creationId xmlns:a16="http://schemas.microsoft.com/office/drawing/2014/main" id="{390F9B6F-BEDD-4C45-AA34-00E47FCD1742}"/>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A935ACFE-4CC2-4975-935D-D21B1ACBC599}"/>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510" name="直線コネクタ 509">
          <a:extLst>
            <a:ext uri="{FF2B5EF4-FFF2-40B4-BE49-F238E27FC236}">
              <a16:creationId xmlns:a16="http://schemas.microsoft.com/office/drawing/2014/main" id="{B20003BF-7DE2-4A93-99EF-59652A70AEB9}"/>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47CE82C7-F5AA-4E88-AF05-3956C0185C4D}"/>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512" name="直線コネクタ 511">
          <a:extLst>
            <a:ext uri="{FF2B5EF4-FFF2-40B4-BE49-F238E27FC236}">
              <a16:creationId xmlns:a16="http://schemas.microsoft.com/office/drawing/2014/main" id="{04994503-F528-4BA1-9822-226FCB0C7FD4}"/>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E5E6B729-1431-4854-9CAF-739B12CD12E3}"/>
            </a:ext>
          </a:extLst>
        </xdr:cNvPr>
        <xdr:cNvSpPr txBox="1"/>
      </xdr:nvSpPr>
      <xdr:spPr>
        <a:xfrm>
          <a:off x="16357600" y="658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514" name="フローチャート: 判断 513">
          <a:extLst>
            <a:ext uri="{FF2B5EF4-FFF2-40B4-BE49-F238E27FC236}">
              <a16:creationId xmlns:a16="http://schemas.microsoft.com/office/drawing/2014/main" id="{BC59DD8B-C7F7-43C1-AA8E-06F278752B0A}"/>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515" name="フローチャート: 判断 514">
          <a:extLst>
            <a:ext uri="{FF2B5EF4-FFF2-40B4-BE49-F238E27FC236}">
              <a16:creationId xmlns:a16="http://schemas.microsoft.com/office/drawing/2014/main" id="{DFDB0B0C-0833-43E4-AAEF-B12673BFD195}"/>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516" name="フローチャート: 判断 515">
          <a:extLst>
            <a:ext uri="{FF2B5EF4-FFF2-40B4-BE49-F238E27FC236}">
              <a16:creationId xmlns:a16="http://schemas.microsoft.com/office/drawing/2014/main" id="{111187EC-0741-419C-BF4C-7DBC4D1F2A56}"/>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517" name="フローチャート: 判断 516">
          <a:extLst>
            <a:ext uri="{FF2B5EF4-FFF2-40B4-BE49-F238E27FC236}">
              <a16:creationId xmlns:a16="http://schemas.microsoft.com/office/drawing/2014/main" id="{C013F3F7-DFE7-4005-98DB-F8D6CD2CA349}"/>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518" name="フローチャート: 判断 517">
          <a:extLst>
            <a:ext uri="{FF2B5EF4-FFF2-40B4-BE49-F238E27FC236}">
              <a16:creationId xmlns:a16="http://schemas.microsoft.com/office/drawing/2014/main" id="{92D8BF6B-1D1D-43D2-8896-8B25DF7306BB}"/>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C68AACA2-3094-416A-9776-11D208D934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7899BF4-77CA-41D7-A8DE-9B4D889B9C9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DA12C241-2060-49C6-942B-AA20F9E6A1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EB80A21-1E12-4B2B-850F-8BF80919DB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F787930-C691-4E60-B215-D2E1AB6099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61976</xdr:rowOff>
    </xdr:from>
    <xdr:to>
      <xdr:col>85</xdr:col>
      <xdr:colOff>177800</xdr:colOff>
      <xdr:row>34</xdr:row>
      <xdr:rowOff>163576</xdr:rowOff>
    </xdr:to>
    <xdr:sp macro="" textlink="">
      <xdr:nvSpPr>
        <xdr:cNvPr id="524" name="楕円 523">
          <a:extLst>
            <a:ext uri="{FF2B5EF4-FFF2-40B4-BE49-F238E27FC236}">
              <a16:creationId xmlns:a16="http://schemas.microsoft.com/office/drawing/2014/main" id="{6BC19343-395D-474C-B310-F537F052561D}"/>
            </a:ext>
          </a:extLst>
        </xdr:cNvPr>
        <xdr:cNvSpPr/>
      </xdr:nvSpPr>
      <xdr:spPr>
        <a:xfrm>
          <a:off x="162687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15003</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6AB9DD59-CBE1-43F6-B903-80684936D983}"/>
            </a:ext>
          </a:extLst>
        </xdr:cNvPr>
        <xdr:cNvSpPr txBox="1"/>
      </xdr:nvSpPr>
      <xdr:spPr>
        <a:xfrm>
          <a:off x="16357600" y="584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121412</xdr:rowOff>
    </xdr:from>
    <xdr:to>
      <xdr:col>81</xdr:col>
      <xdr:colOff>101600</xdr:colOff>
      <xdr:row>36</xdr:row>
      <xdr:rowOff>51562</xdr:rowOff>
    </xdr:to>
    <xdr:sp macro="" textlink="">
      <xdr:nvSpPr>
        <xdr:cNvPr id="526" name="楕円 525">
          <a:extLst>
            <a:ext uri="{FF2B5EF4-FFF2-40B4-BE49-F238E27FC236}">
              <a16:creationId xmlns:a16="http://schemas.microsoft.com/office/drawing/2014/main" id="{1EDE1111-5E67-435D-BFC8-726EF121BCC2}"/>
            </a:ext>
          </a:extLst>
        </xdr:cNvPr>
        <xdr:cNvSpPr/>
      </xdr:nvSpPr>
      <xdr:spPr>
        <a:xfrm>
          <a:off x="15430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112776</xdr:rowOff>
    </xdr:from>
    <xdr:to>
      <xdr:col>85</xdr:col>
      <xdr:colOff>127000</xdr:colOff>
      <xdr:row>36</xdr:row>
      <xdr:rowOff>762</xdr:rowOff>
    </xdr:to>
    <xdr:cxnSp macro="">
      <xdr:nvCxnSpPr>
        <xdr:cNvPr id="527" name="直線コネクタ 526">
          <a:extLst>
            <a:ext uri="{FF2B5EF4-FFF2-40B4-BE49-F238E27FC236}">
              <a16:creationId xmlns:a16="http://schemas.microsoft.com/office/drawing/2014/main" id="{C4448AA9-5861-451A-8EED-3EF6ED0170EF}"/>
            </a:ext>
          </a:extLst>
        </xdr:cNvPr>
        <xdr:cNvCxnSpPr/>
      </xdr:nvCxnSpPr>
      <xdr:spPr>
        <a:xfrm flipV="1">
          <a:off x="15481300" y="5942076"/>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73406</xdr:rowOff>
    </xdr:from>
    <xdr:to>
      <xdr:col>76</xdr:col>
      <xdr:colOff>165100</xdr:colOff>
      <xdr:row>36</xdr:row>
      <xdr:rowOff>3556</xdr:rowOff>
    </xdr:to>
    <xdr:sp macro="" textlink="">
      <xdr:nvSpPr>
        <xdr:cNvPr id="528" name="楕円 527">
          <a:extLst>
            <a:ext uri="{FF2B5EF4-FFF2-40B4-BE49-F238E27FC236}">
              <a16:creationId xmlns:a16="http://schemas.microsoft.com/office/drawing/2014/main" id="{E3CF0547-C1F7-449E-A2BC-349F9433A33A}"/>
            </a:ext>
          </a:extLst>
        </xdr:cNvPr>
        <xdr:cNvSpPr/>
      </xdr:nvSpPr>
      <xdr:spPr>
        <a:xfrm>
          <a:off x="14541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36</xdr:row>
      <xdr:rowOff>762</xdr:rowOff>
    </xdr:to>
    <xdr:cxnSp macro="">
      <xdr:nvCxnSpPr>
        <xdr:cNvPr id="529" name="直線コネクタ 528">
          <a:extLst>
            <a:ext uri="{FF2B5EF4-FFF2-40B4-BE49-F238E27FC236}">
              <a16:creationId xmlns:a16="http://schemas.microsoft.com/office/drawing/2014/main" id="{25CA16D4-B47A-4048-A198-9C363C277F03}"/>
            </a:ext>
          </a:extLst>
        </xdr:cNvPr>
        <xdr:cNvCxnSpPr/>
      </xdr:nvCxnSpPr>
      <xdr:spPr>
        <a:xfrm>
          <a:off x="14592300" y="61249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50546</xdr:rowOff>
    </xdr:from>
    <xdr:to>
      <xdr:col>72</xdr:col>
      <xdr:colOff>38100</xdr:colOff>
      <xdr:row>38</xdr:row>
      <xdr:rowOff>152146</xdr:rowOff>
    </xdr:to>
    <xdr:sp macro="" textlink="">
      <xdr:nvSpPr>
        <xdr:cNvPr id="530" name="楕円 529">
          <a:extLst>
            <a:ext uri="{FF2B5EF4-FFF2-40B4-BE49-F238E27FC236}">
              <a16:creationId xmlns:a16="http://schemas.microsoft.com/office/drawing/2014/main" id="{8176CEDC-319A-41CB-87EC-03ED5FF02BA9}"/>
            </a:ext>
          </a:extLst>
        </xdr:cNvPr>
        <xdr:cNvSpPr/>
      </xdr:nvSpPr>
      <xdr:spPr>
        <a:xfrm>
          <a:off x="13652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124206</xdr:rowOff>
    </xdr:from>
    <xdr:to>
      <xdr:col>76</xdr:col>
      <xdr:colOff>114300</xdr:colOff>
      <xdr:row>38</xdr:row>
      <xdr:rowOff>101346</xdr:rowOff>
    </xdr:to>
    <xdr:cxnSp macro="">
      <xdr:nvCxnSpPr>
        <xdr:cNvPr id="531" name="直線コネクタ 530">
          <a:extLst>
            <a:ext uri="{FF2B5EF4-FFF2-40B4-BE49-F238E27FC236}">
              <a16:creationId xmlns:a16="http://schemas.microsoft.com/office/drawing/2014/main" id="{7CF7E1DA-AE4B-4EAE-A35C-20D5B0E36624}"/>
            </a:ext>
          </a:extLst>
        </xdr:cNvPr>
        <xdr:cNvCxnSpPr/>
      </xdr:nvCxnSpPr>
      <xdr:spPr>
        <a:xfrm flipV="1">
          <a:off x="13703300" y="6124956"/>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77978</xdr:rowOff>
    </xdr:from>
    <xdr:to>
      <xdr:col>67</xdr:col>
      <xdr:colOff>101600</xdr:colOff>
      <xdr:row>41</xdr:row>
      <xdr:rowOff>8128</xdr:rowOff>
    </xdr:to>
    <xdr:sp macro="" textlink="">
      <xdr:nvSpPr>
        <xdr:cNvPr id="532" name="楕円 531">
          <a:extLst>
            <a:ext uri="{FF2B5EF4-FFF2-40B4-BE49-F238E27FC236}">
              <a16:creationId xmlns:a16="http://schemas.microsoft.com/office/drawing/2014/main" id="{AA4D68BF-D6DA-425B-AFAF-88FF021CA179}"/>
            </a:ext>
          </a:extLst>
        </xdr:cNvPr>
        <xdr:cNvSpPr/>
      </xdr:nvSpPr>
      <xdr:spPr>
        <a:xfrm>
          <a:off x="12763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101346</xdr:rowOff>
    </xdr:from>
    <xdr:to>
      <xdr:col>71</xdr:col>
      <xdr:colOff>177800</xdr:colOff>
      <xdr:row>40</xdr:row>
      <xdr:rowOff>128778</xdr:rowOff>
    </xdr:to>
    <xdr:cxnSp macro="">
      <xdr:nvCxnSpPr>
        <xdr:cNvPr id="533" name="直線コネクタ 532">
          <a:extLst>
            <a:ext uri="{FF2B5EF4-FFF2-40B4-BE49-F238E27FC236}">
              <a16:creationId xmlns:a16="http://schemas.microsoft.com/office/drawing/2014/main" id="{6231EB24-0A5C-49EB-8B77-03E767214C82}"/>
            </a:ext>
          </a:extLst>
        </xdr:cNvPr>
        <xdr:cNvCxnSpPr/>
      </xdr:nvCxnSpPr>
      <xdr:spPr>
        <a:xfrm flipV="1">
          <a:off x="12814300" y="6616446"/>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6934ADD8-B431-4204-A129-37129C7D79C4}"/>
            </a:ext>
          </a:extLst>
        </xdr:cNvPr>
        <xdr:cNvSpPr txBox="1"/>
      </xdr:nvSpPr>
      <xdr:spPr>
        <a:xfrm>
          <a:off x="15266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309F3155-691B-4586-A2D1-6BAE284D4D36}"/>
            </a:ext>
          </a:extLst>
        </xdr:cNvPr>
        <xdr:cNvSpPr txBox="1"/>
      </xdr:nvSpPr>
      <xdr:spPr>
        <a:xfrm>
          <a:off x="14389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B0862EB-3F91-4F32-B0B5-54DEBC880ABF}"/>
            </a:ext>
          </a:extLst>
        </xdr:cNvPr>
        <xdr:cNvSpPr txBox="1"/>
      </xdr:nvSpPr>
      <xdr:spPr>
        <a:xfrm>
          <a:off x="13500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43BF14E0-2958-457E-BA59-56B1836A38F1}"/>
            </a:ext>
          </a:extLst>
        </xdr:cNvPr>
        <xdr:cNvSpPr txBox="1"/>
      </xdr:nvSpPr>
      <xdr:spPr>
        <a:xfrm>
          <a:off x="12611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68089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32D97396-74FF-4BBF-A04B-0B1B1606ED0F}"/>
            </a:ext>
          </a:extLst>
        </xdr:cNvPr>
        <xdr:cNvSpPr txBox="1"/>
      </xdr:nvSpPr>
      <xdr:spPr>
        <a:xfrm>
          <a:off x="1526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20083</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4B592276-65AF-4753-B90B-F24478D97CF7}"/>
            </a:ext>
          </a:extLst>
        </xdr:cNvPr>
        <xdr:cNvSpPr txBox="1"/>
      </xdr:nvSpPr>
      <xdr:spPr>
        <a:xfrm>
          <a:off x="14389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168673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6B1D257A-DC6C-48B6-A7F5-95DE7756B8B7}"/>
            </a:ext>
          </a:extLst>
        </xdr:cNvPr>
        <xdr:cNvSpPr txBox="1"/>
      </xdr:nvSpPr>
      <xdr:spPr>
        <a:xfrm>
          <a:off x="13500744" y="634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170705</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C7689E52-EB1E-4EC5-BD45-68FE7AD42B73}"/>
            </a:ext>
          </a:extLst>
        </xdr:cNvPr>
        <xdr:cNvSpPr txBox="1"/>
      </xdr:nvSpPr>
      <xdr:spPr>
        <a:xfrm>
          <a:off x="12611744" y="702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A5FB18E4-98A3-47DA-8F92-45EBF5D1CD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4B2BA4F2-313F-4A79-8EFD-A29B78BAD5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16FDB4AB-4940-468B-B7F2-A07A986864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5338382B-998C-493B-9EEE-A8CEC7CA8D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3F303BC8-8DD7-4AB4-901A-11E5585328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A1F49F7D-489D-4F82-9569-09CDF394F7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C829ED60-B500-4E08-B4FE-2E5EF7BCC4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E3EC233-6877-4013-B70C-A68D25B6B7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FA981A56-E173-49B5-BCC4-49FEE78067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A09AB549-B212-482E-A349-8FA7794195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E58A3BE5-AD48-4385-B177-C0DD6A9A53C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42A4E7A1-63FE-4B69-AAEE-0F8F4BA302B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417BCA12-6AAB-4EA7-8266-274AF019EC3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82B1D245-85D3-4535-865D-93A5E4CD45F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098D23D4-8B97-44A6-BCC2-9E380FE123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6A2CA56A-2981-4F0B-A1B9-52951D1591B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D1826C08-CA24-4A0C-AA10-A0E13686344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EE4E045B-5B8A-4002-B677-9797B6C5CDF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551CEF41-8D5F-48A9-A0A7-1F6628CC816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96E7B821-6F2C-45DC-9124-4BCF6138161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DBF6A31-4F95-4A0C-A884-54027CCA28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99A1A732-F6B4-4C32-ABB3-0EAAE73C1EB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396A410A-4B0A-4171-AC79-A87B71D561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AF686FC4-3E39-42D2-A07A-E57F554AFC3E}"/>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C90BF441-D57D-480F-9543-F3965A5E6E6B}"/>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FB9A1E61-397C-4234-8893-095EA9D4CCC1}"/>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17CA6F3A-3FE8-4AA2-A769-3661C353F591}"/>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69" name="直線コネクタ 568">
          <a:extLst>
            <a:ext uri="{FF2B5EF4-FFF2-40B4-BE49-F238E27FC236}">
              <a16:creationId xmlns:a16="http://schemas.microsoft.com/office/drawing/2014/main" id="{F1C8130D-91F9-4DAE-8235-E1F6B95511D2}"/>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0EA7CAD-F47D-434B-8818-716DE62772E1}"/>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71" name="フローチャート: 判断 570">
          <a:extLst>
            <a:ext uri="{FF2B5EF4-FFF2-40B4-BE49-F238E27FC236}">
              <a16:creationId xmlns:a16="http://schemas.microsoft.com/office/drawing/2014/main" id="{744F65E8-C90B-4C7E-9F6C-B0592FBCBC25}"/>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2" name="フローチャート: 判断 571">
          <a:extLst>
            <a:ext uri="{FF2B5EF4-FFF2-40B4-BE49-F238E27FC236}">
              <a16:creationId xmlns:a16="http://schemas.microsoft.com/office/drawing/2014/main" id="{708755AA-B36B-47EA-983C-CA1CF1192CAB}"/>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73" name="フローチャート: 判断 572">
          <a:extLst>
            <a:ext uri="{FF2B5EF4-FFF2-40B4-BE49-F238E27FC236}">
              <a16:creationId xmlns:a16="http://schemas.microsoft.com/office/drawing/2014/main" id="{5A85ADEB-A67F-4690-BCFD-AB325D9538DC}"/>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74" name="フローチャート: 判断 573">
          <a:extLst>
            <a:ext uri="{FF2B5EF4-FFF2-40B4-BE49-F238E27FC236}">
              <a16:creationId xmlns:a16="http://schemas.microsoft.com/office/drawing/2014/main" id="{99C21485-4BC8-4395-82A7-0F0C9A1F6713}"/>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75" name="フローチャート: 判断 574">
          <a:extLst>
            <a:ext uri="{FF2B5EF4-FFF2-40B4-BE49-F238E27FC236}">
              <a16:creationId xmlns:a16="http://schemas.microsoft.com/office/drawing/2014/main" id="{B51EA9B6-F563-4CF4-B1A2-9DD0DCE66867}"/>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2DEA344A-C561-4344-B46E-2E24CFA83E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198DEC5-6F7C-49C5-92A5-3041022C2F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383F745-4547-4130-A277-405EC465F6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C9203822-8E70-40E1-B5F5-3847604F06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41A8D38-7C76-449E-B3EC-E73BFD0BF8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581" name="楕円 580">
          <a:extLst>
            <a:ext uri="{FF2B5EF4-FFF2-40B4-BE49-F238E27FC236}">
              <a16:creationId xmlns:a16="http://schemas.microsoft.com/office/drawing/2014/main" id="{3C8E5242-BA03-47F5-81B0-5D66C11D409C}"/>
            </a:ext>
          </a:extLst>
        </xdr:cNvPr>
        <xdr:cNvSpPr/>
      </xdr:nvSpPr>
      <xdr:spPr>
        <a:xfrm>
          <a:off x="22110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37064FF7-44BB-4171-89B5-96EB1875EF07}"/>
            </a:ext>
          </a:extLst>
        </xdr:cNvPr>
        <xdr:cNvSpPr txBox="1"/>
      </xdr:nvSpPr>
      <xdr:spPr>
        <a:xfrm>
          <a:off x="22199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583" name="楕円 582">
          <a:extLst>
            <a:ext uri="{FF2B5EF4-FFF2-40B4-BE49-F238E27FC236}">
              <a16:creationId xmlns:a16="http://schemas.microsoft.com/office/drawing/2014/main" id="{B83C3FD9-B78B-41B7-905B-8232863F8CFA}"/>
            </a:ext>
          </a:extLst>
        </xdr:cNvPr>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41</xdr:row>
      <xdr:rowOff>11430</xdr:rowOff>
    </xdr:to>
    <xdr:cxnSp macro="">
      <xdr:nvCxnSpPr>
        <xdr:cNvPr id="584" name="直線コネクタ 583">
          <a:extLst>
            <a:ext uri="{FF2B5EF4-FFF2-40B4-BE49-F238E27FC236}">
              <a16:creationId xmlns:a16="http://schemas.microsoft.com/office/drawing/2014/main" id="{A19CD172-1590-4243-9B8E-B708CFE600A6}"/>
            </a:ext>
          </a:extLst>
        </xdr:cNvPr>
        <xdr:cNvCxnSpPr/>
      </xdr:nvCxnSpPr>
      <xdr:spPr>
        <a:xfrm flipV="1">
          <a:off x="21323300" y="7010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585" name="楕円 584">
          <a:extLst>
            <a:ext uri="{FF2B5EF4-FFF2-40B4-BE49-F238E27FC236}">
              <a16:creationId xmlns:a16="http://schemas.microsoft.com/office/drawing/2014/main" id="{363BCFE3-25B3-4DBF-99FF-89735B435AA0}"/>
            </a:ext>
          </a:extLst>
        </xdr:cNvPr>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11430</xdr:rowOff>
    </xdr:to>
    <xdr:cxnSp macro="">
      <xdr:nvCxnSpPr>
        <xdr:cNvPr id="586" name="直線コネクタ 585">
          <a:extLst>
            <a:ext uri="{FF2B5EF4-FFF2-40B4-BE49-F238E27FC236}">
              <a16:creationId xmlns:a16="http://schemas.microsoft.com/office/drawing/2014/main" id="{6D43F8D5-1ECB-40FA-9195-F5BC75772D08}"/>
            </a:ext>
          </a:extLst>
        </xdr:cNvPr>
        <xdr:cNvCxnSpPr/>
      </xdr:nvCxnSpPr>
      <xdr:spPr>
        <a:xfrm>
          <a:off x="20434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587" name="楕円 586">
          <a:extLst>
            <a:ext uri="{FF2B5EF4-FFF2-40B4-BE49-F238E27FC236}">
              <a16:creationId xmlns:a16="http://schemas.microsoft.com/office/drawing/2014/main" id="{C529C6EB-4F75-4398-A1CD-C05562B0C9EC}"/>
            </a:ext>
          </a:extLst>
        </xdr:cNvPr>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11430</xdr:rowOff>
    </xdr:to>
    <xdr:cxnSp macro="">
      <xdr:nvCxnSpPr>
        <xdr:cNvPr id="588" name="直線コネクタ 587">
          <a:extLst>
            <a:ext uri="{FF2B5EF4-FFF2-40B4-BE49-F238E27FC236}">
              <a16:creationId xmlns:a16="http://schemas.microsoft.com/office/drawing/2014/main" id="{DE5D24D3-8E5A-42B9-8536-FE02A09981A6}"/>
            </a:ext>
          </a:extLst>
        </xdr:cNvPr>
        <xdr:cNvCxnSpPr/>
      </xdr:nvCxnSpPr>
      <xdr:spPr>
        <a:xfrm>
          <a:off x="19545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589" name="楕円 588">
          <a:extLst>
            <a:ext uri="{FF2B5EF4-FFF2-40B4-BE49-F238E27FC236}">
              <a16:creationId xmlns:a16="http://schemas.microsoft.com/office/drawing/2014/main" id="{CA4B3980-0F55-4C8E-8AD8-91AC5E147715}"/>
            </a:ext>
          </a:extLst>
        </xdr:cNvPr>
        <xdr:cNvSpPr/>
      </xdr:nvSpPr>
      <xdr:spPr>
        <a:xfrm>
          <a:off x="18605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xdr:rowOff>
    </xdr:from>
    <xdr:to>
      <xdr:col>102</xdr:col>
      <xdr:colOff>114300</xdr:colOff>
      <xdr:row>41</xdr:row>
      <xdr:rowOff>11430</xdr:rowOff>
    </xdr:to>
    <xdr:cxnSp macro="">
      <xdr:nvCxnSpPr>
        <xdr:cNvPr id="590" name="直線コネクタ 589">
          <a:extLst>
            <a:ext uri="{FF2B5EF4-FFF2-40B4-BE49-F238E27FC236}">
              <a16:creationId xmlns:a16="http://schemas.microsoft.com/office/drawing/2014/main" id="{B6759C8F-D90E-4110-BD8A-6E0A5E98A8AC}"/>
            </a:ext>
          </a:extLst>
        </xdr:cNvPr>
        <xdr:cNvCxnSpPr/>
      </xdr:nvCxnSpPr>
      <xdr:spPr>
        <a:xfrm>
          <a:off x="18656300" y="7033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DE69D03A-D949-40DF-87FC-1ECFC4834B98}"/>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D1EDDFEB-AE11-4003-A887-1FC753FD5D97}"/>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8EB18854-7E5C-4AA9-B240-D41086F2C1DB}"/>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74BE6D84-AFD7-4203-BEE8-B1C0B664CEDC}"/>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FFB18B0E-32D7-45EE-92DA-3FADD4C94446}"/>
            </a:ext>
          </a:extLst>
        </xdr:cNvPr>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1D57AB7F-473A-4762-8F29-C7E5C9F69C34}"/>
            </a:ext>
          </a:extLst>
        </xdr:cNvPr>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50532C37-7C67-4FB0-B03C-05966976870A}"/>
            </a:ext>
          </a:extLst>
        </xdr:cNvPr>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6D52C88D-2209-4C0F-882E-92F5FC8904A9}"/>
            </a:ext>
          </a:extLst>
        </xdr:cNvPr>
        <xdr:cNvSpPr txBox="1"/>
      </xdr:nvSpPr>
      <xdr:spPr>
        <a:xfrm>
          <a:off x="18421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9B55B308-DBB2-4D11-A649-C4F954CD065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A2CA3ED-D1EC-4CC1-955C-609F8DF485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7AC583B6-E75D-48CD-80DF-21F116C63E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DCC368FD-D0B5-4B50-B387-769DDB873E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D8B78D38-3A96-45B1-8E8B-3AD319902B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C1712D2D-25B4-4DFA-AD98-BF139819D9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5B0A9563-CD1C-402C-AC7B-0E07EC204C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6F2D5114-9026-4235-9ACB-EE3C4EB9E0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A0E8AB66-6EF1-42F5-B98C-D4E7CE1460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2735A510-58B4-4305-AA60-EC832AC7AE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2079972A-A696-45D6-A73E-C28418EB91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3281C167-3502-46ED-B02E-CD2DB05D9E7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2576341F-8744-429B-960E-1CEF042D043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182BD807-CEC2-4699-8F13-252E171116E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38FAC8D4-9C11-4EA8-8164-A4316B48A33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042606E3-F152-4C17-999B-250321104CE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4D21E8BC-4B49-433B-8038-3CE9BFB8B1C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0027657D-AE2E-4CA2-8C3D-A2DC55C5A7A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FA79C43F-708A-4603-A629-4E50125D10F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84D17A12-79CF-4F88-9C4E-D85D348923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557AA342-645E-4ADA-B342-EEC704319B9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2F4A6C28-DF9B-4E69-BD94-5C264DF52A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621" name="直線コネクタ 620">
          <a:extLst>
            <a:ext uri="{FF2B5EF4-FFF2-40B4-BE49-F238E27FC236}">
              <a16:creationId xmlns:a16="http://schemas.microsoft.com/office/drawing/2014/main" id="{C1A3A5BB-DED8-4FAE-B208-CB71B898A4CA}"/>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3421F698-2E25-4D66-B340-A26F22FE7399}"/>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623" name="直線コネクタ 622">
          <a:extLst>
            <a:ext uri="{FF2B5EF4-FFF2-40B4-BE49-F238E27FC236}">
              <a16:creationId xmlns:a16="http://schemas.microsoft.com/office/drawing/2014/main" id="{E580D33A-B7BB-447C-BA87-F62DC52D6CF8}"/>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A0A26019-EC40-4AAA-B968-E73CB09FB4B1}"/>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625" name="直線コネクタ 624">
          <a:extLst>
            <a:ext uri="{FF2B5EF4-FFF2-40B4-BE49-F238E27FC236}">
              <a16:creationId xmlns:a16="http://schemas.microsoft.com/office/drawing/2014/main" id="{828634F4-46E0-463F-A6E6-B1E8FB2EA9C8}"/>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1D9DF4E1-3119-47F0-A3BC-027662891D25}"/>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27" name="フローチャート: 判断 626">
          <a:extLst>
            <a:ext uri="{FF2B5EF4-FFF2-40B4-BE49-F238E27FC236}">
              <a16:creationId xmlns:a16="http://schemas.microsoft.com/office/drawing/2014/main" id="{F9E9D860-00C8-4381-A489-21C2688B72F8}"/>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628" name="フローチャート: 判断 627">
          <a:extLst>
            <a:ext uri="{FF2B5EF4-FFF2-40B4-BE49-F238E27FC236}">
              <a16:creationId xmlns:a16="http://schemas.microsoft.com/office/drawing/2014/main" id="{E4FC76FB-3BFD-4B84-956D-235045BB7BC3}"/>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629" name="フローチャート: 判断 628">
          <a:extLst>
            <a:ext uri="{FF2B5EF4-FFF2-40B4-BE49-F238E27FC236}">
              <a16:creationId xmlns:a16="http://schemas.microsoft.com/office/drawing/2014/main" id="{24366CBA-53F3-4014-B7A4-F02EADEA5A7C}"/>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630" name="フローチャート: 判断 629">
          <a:extLst>
            <a:ext uri="{FF2B5EF4-FFF2-40B4-BE49-F238E27FC236}">
              <a16:creationId xmlns:a16="http://schemas.microsoft.com/office/drawing/2014/main" id="{14702E72-D659-4461-BAC2-EC2AFF4106CB}"/>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631" name="フローチャート: 判断 630">
          <a:extLst>
            <a:ext uri="{FF2B5EF4-FFF2-40B4-BE49-F238E27FC236}">
              <a16:creationId xmlns:a16="http://schemas.microsoft.com/office/drawing/2014/main" id="{05475C0C-1607-4B20-BB0D-A32A2974DB04}"/>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7FB2AE09-2116-44C3-B363-9A277234FB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DC73B46-C9E7-4146-929F-DEA0B0966A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F728D61-C215-41AA-B564-2DF02206F5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318C2A6-AE7A-4292-B602-F53C5DDB920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956C847-99BB-4003-BD02-D2049FFB4A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106934</xdr:rowOff>
    </xdr:from>
    <xdr:to>
      <xdr:col>85</xdr:col>
      <xdr:colOff>177800</xdr:colOff>
      <xdr:row>59</xdr:row>
      <xdr:rowOff>37084</xdr:rowOff>
    </xdr:to>
    <xdr:sp macro="" textlink="">
      <xdr:nvSpPr>
        <xdr:cNvPr id="637" name="楕円 636">
          <a:extLst>
            <a:ext uri="{FF2B5EF4-FFF2-40B4-BE49-F238E27FC236}">
              <a16:creationId xmlns:a16="http://schemas.microsoft.com/office/drawing/2014/main" id="{820C0502-4524-4740-A6D7-C1C5E00D86BB}"/>
            </a:ext>
          </a:extLst>
        </xdr:cNvPr>
        <xdr:cNvSpPr/>
      </xdr:nvSpPr>
      <xdr:spPr>
        <a:xfrm>
          <a:off x="162687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129811</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E317E24B-8974-464C-BF0F-AE6E980EBFEB}"/>
            </a:ext>
          </a:extLst>
        </xdr:cNvPr>
        <xdr:cNvSpPr txBox="1"/>
      </xdr:nvSpPr>
      <xdr:spPr>
        <a:xfrm>
          <a:off x="16357600" y="990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141224</xdr:rowOff>
    </xdr:from>
    <xdr:to>
      <xdr:col>81</xdr:col>
      <xdr:colOff>101600</xdr:colOff>
      <xdr:row>59</xdr:row>
      <xdr:rowOff>71374</xdr:rowOff>
    </xdr:to>
    <xdr:sp macro="" textlink="">
      <xdr:nvSpPr>
        <xdr:cNvPr id="639" name="楕円 638">
          <a:extLst>
            <a:ext uri="{FF2B5EF4-FFF2-40B4-BE49-F238E27FC236}">
              <a16:creationId xmlns:a16="http://schemas.microsoft.com/office/drawing/2014/main" id="{05015046-B8AB-4364-A317-9C495C2EBD20}"/>
            </a:ext>
          </a:extLst>
        </xdr:cNvPr>
        <xdr:cNvSpPr/>
      </xdr:nvSpPr>
      <xdr:spPr>
        <a:xfrm>
          <a:off x="15430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157734</xdr:rowOff>
    </xdr:from>
    <xdr:to>
      <xdr:col>85</xdr:col>
      <xdr:colOff>127000</xdr:colOff>
      <xdr:row>59</xdr:row>
      <xdr:rowOff>20574</xdr:rowOff>
    </xdr:to>
    <xdr:cxnSp macro="">
      <xdr:nvCxnSpPr>
        <xdr:cNvPr id="640" name="直線コネクタ 639">
          <a:extLst>
            <a:ext uri="{FF2B5EF4-FFF2-40B4-BE49-F238E27FC236}">
              <a16:creationId xmlns:a16="http://schemas.microsoft.com/office/drawing/2014/main" id="{AE2B873D-3DAD-44EE-BAB1-A8A3E2A5A6A4}"/>
            </a:ext>
          </a:extLst>
        </xdr:cNvPr>
        <xdr:cNvCxnSpPr/>
      </xdr:nvCxnSpPr>
      <xdr:spPr>
        <a:xfrm flipV="1">
          <a:off x="15481300" y="101018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113792</xdr:rowOff>
    </xdr:from>
    <xdr:to>
      <xdr:col>76</xdr:col>
      <xdr:colOff>165100</xdr:colOff>
      <xdr:row>59</xdr:row>
      <xdr:rowOff>43942</xdr:rowOff>
    </xdr:to>
    <xdr:sp macro="" textlink="">
      <xdr:nvSpPr>
        <xdr:cNvPr id="641" name="楕円 640">
          <a:extLst>
            <a:ext uri="{FF2B5EF4-FFF2-40B4-BE49-F238E27FC236}">
              <a16:creationId xmlns:a16="http://schemas.microsoft.com/office/drawing/2014/main" id="{BED3BE3C-75CB-4338-AF3F-0B0710E83472}"/>
            </a:ext>
          </a:extLst>
        </xdr:cNvPr>
        <xdr:cNvSpPr/>
      </xdr:nvSpPr>
      <xdr:spPr>
        <a:xfrm>
          <a:off x="14541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164592</xdr:rowOff>
    </xdr:from>
    <xdr:to>
      <xdr:col>81</xdr:col>
      <xdr:colOff>50800</xdr:colOff>
      <xdr:row>59</xdr:row>
      <xdr:rowOff>20574</xdr:rowOff>
    </xdr:to>
    <xdr:cxnSp macro="">
      <xdr:nvCxnSpPr>
        <xdr:cNvPr id="642" name="直線コネクタ 641">
          <a:extLst>
            <a:ext uri="{FF2B5EF4-FFF2-40B4-BE49-F238E27FC236}">
              <a16:creationId xmlns:a16="http://schemas.microsoft.com/office/drawing/2014/main" id="{4BE3ACF6-8199-4AEA-862C-6953482FF2CB}"/>
            </a:ext>
          </a:extLst>
        </xdr:cNvPr>
        <xdr:cNvCxnSpPr/>
      </xdr:nvCxnSpPr>
      <xdr:spPr>
        <a:xfrm>
          <a:off x="14592300" y="10108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楕円 642">
          <a:extLst>
            <a:ext uri="{FF2B5EF4-FFF2-40B4-BE49-F238E27FC236}">
              <a16:creationId xmlns:a16="http://schemas.microsoft.com/office/drawing/2014/main" id="{BF545D18-071C-486B-815B-20747AE916EE}"/>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58</xdr:row>
      <xdr:rowOff>164592</xdr:rowOff>
    </xdr:to>
    <xdr:cxnSp macro="">
      <xdr:nvCxnSpPr>
        <xdr:cNvPr id="644" name="直線コネクタ 643">
          <a:extLst>
            <a:ext uri="{FF2B5EF4-FFF2-40B4-BE49-F238E27FC236}">
              <a16:creationId xmlns:a16="http://schemas.microsoft.com/office/drawing/2014/main" id="{9F02006D-CD8D-416C-AD6E-649B06F4AEF0}"/>
            </a:ext>
          </a:extLst>
        </xdr:cNvPr>
        <xdr:cNvCxnSpPr/>
      </xdr:nvCxnSpPr>
      <xdr:spPr>
        <a:xfrm>
          <a:off x="13703300" y="100812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56642</xdr:rowOff>
    </xdr:from>
    <xdr:to>
      <xdr:col>67</xdr:col>
      <xdr:colOff>101600</xdr:colOff>
      <xdr:row>58</xdr:row>
      <xdr:rowOff>158242</xdr:rowOff>
    </xdr:to>
    <xdr:sp macro="" textlink="">
      <xdr:nvSpPr>
        <xdr:cNvPr id="645" name="楕円 644">
          <a:extLst>
            <a:ext uri="{FF2B5EF4-FFF2-40B4-BE49-F238E27FC236}">
              <a16:creationId xmlns:a16="http://schemas.microsoft.com/office/drawing/2014/main" id="{1CF36D83-2D3E-42C9-92D1-C605A939CD01}"/>
            </a:ext>
          </a:extLst>
        </xdr:cNvPr>
        <xdr:cNvSpPr/>
      </xdr:nvSpPr>
      <xdr:spPr>
        <a:xfrm>
          <a:off x="127635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107442</xdr:rowOff>
    </xdr:from>
    <xdr:to>
      <xdr:col>71</xdr:col>
      <xdr:colOff>177800</xdr:colOff>
      <xdr:row>58</xdr:row>
      <xdr:rowOff>137160</xdr:rowOff>
    </xdr:to>
    <xdr:cxnSp macro="">
      <xdr:nvCxnSpPr>
        <xdr:cNvPr id="646" name="直線コネクタ 645">
          <a:extLst>
            <a:ext uri="{FF2B5EF4-FFF2-40B4-BE49-F238E27FC236}">
              <a16:creationId xmlns:a16="http://schemas.microsoft.com/office/drawing/2014/main" id="{1860A29A-3A94-461B-858E-B06CE6982AEE}"/>
            </a:ext>
          </a:extLst>
        </xdr:cNvPr>
        <xdr:cNvCxnSpPr/>
      </xdr:nvCxnSpPr>
      <xdr:spPr>
        <a:xfrm>
          <a:off x="12814300" y="1005154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647" name="n_1aveValue【学校施設】&#10;有形固定資産減価償却率">
          <a:extLst>
            <a:ext uri="{FF2B5EF4-FFF2-40B4-BE49-F238E27FC236}">
              <a16:creationId xmlns:a16="http://schemas.microsoft.com/office/drawing/2014/main" id="{0BE95DD8-4104-4489-B6CC-3A401B5495D5}"/>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648" name="n_2aveValue【学校施設】&#10;有形固定資産減価償却率">
          <a:extLst>
            <a:ext uri="{FF2B5EF4-FFF2-40B4-BE49-F238E27FC236}">
              <a16:creationId xmlns:a16="http://schemas.microsoft.com/office/drawing/2014/main" id="{81DB2467-58CD-418B-AE13-80BB7F2CC079}"/>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147083</xdr:rowOff>
    </xdr:from>
    <xdr:ext cx="405111" cy="259045"/>
    <xdr:sp macro="" textlink="">
      <xdr:nvSpPr>
        <xdr:cNvPr id="649" name="n_3aveValue【学校施設】&#10;有形固定資産減価償却率">
          <a:extLst>
            <a:ext uri="{FF2B5EF4-FFF2-40B4-BE49-F238E27FC236}">
              <a16:creationId xmlns:a16="http://schemas.microsoft.com/office/drawing/2014/main" id="{973CDA99-3DCA-4C3C-8ECD-17A32539D6BD}"/>
            </a:ext>
          </a:extLst>
        </xdr:cNvPr>
        <xdr:cNvSpPr txBox="1"/>
      </xdr:nvSpPr>
      <xdr:spPr>
        <a:xfrm>
          <a:off x="13500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115079</xdr:rowOff>
    </xdr:from>
    <xdr:ext cx="405111" cy="259045"/>
    <xdr:sp macro="" textlink="">
      <xdr:nvSpPr>
        <xdr:cNvPr id="650" name="n_4aveValue【学校施設】&#10;有形固定資産減価償却率">
          <a:extLst>
            <a:ext uri="{FF2B5EF4-FFF2-40B4-BE49-F238E27FC236}">
              <a16:creationId xmlns:a16="http://schemas.microsoft.com/office/drawing/2014/main" id="{C19CC77D-3C68-4AB1-A30C-E434DD3BEC6F}"/>
            </a:ext>
          </a:extLst>
        </xdr:cNvPr>
        <xdr:cNvSpPr txBox="1"/>
      </xdr:nvSpPr>
      <xdr:spPr>
        <a:xfrm>
          <a:off x="12611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87901</xdr:rowOff>
    </xdr:from>
    <xdr:ext cx="405111" cy="259045"/>
    <xdr:sp macro="" textlink="">
      <xdr:nvSpPr>
        <xdr:cNvPr id="651" name="n_1mainValue【学校施設】&#10;有形固定資産減価償却率">
          <a:extLst>
            <a:ext uri="{FF2B5EF4-FFF2-40B4-BE49-F238E27FC236}">
              <a16:creationId xmlns:a16="http://schemas.microsoft.com/office/drawing/2014/main" id="{18226C7A-D99B-4C0C-B09E-BB463339905A}"/>
            </a:ext>
          </a:extLst>
        </xdr:cNvPr>
        <xdr:cNvSpPr txBox="1"/>
      </xdr:nvSpPr>
      <xdr:spPr>
        <a:xfrm>
          <a:off x="152660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60469</xdr:rowOff>
    </xdr:from>
    <xdr:ext cx="405111" cy="259045"/>
    <xdr:sp macro="" textlink="">
      <xdr:nvSpPr>
        <xdr:cNvPr id="652" name="n_2mainValue【学校施設】&#10;有形固定資産減価償却率">
          <a:extLst>
            <a:ext uri="{FF2B5EF4-FFF2-40B4-BE49-F238E27FC236}">
              <a16:creationId xmlns:a16="http://schemas.microsoft.com/office/drawing/2014/main" id="{0507DEFA-9DF7-4159-8BFB-FC66938C12F9}"/>
            </a:ext>
          </a:extLst>
        </xdr:cNvPr>
        <xdr:cNvSpPr txBox="1"/>
      </xdr:nvSpPr>
      <xdr:spPr>
        <a:xfrm>
          <a:off x="14389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53" name="n_3mainValue【学校施設】&#10;有形固定資産減価償却率">
          <a:extLst>
            <a:ext uri="{FF2B5EF4-FFF2-40B4-BE49-F238E27FC236}">
              <a16:creationId xmlns:a16="http://schemas.microsoft.com/office/drawing/2014/main" id="{9668E8D0-D0F6-4F94-893E-5643D3B49E6F}"/>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3319</xdr:rowOff>
    </xdr:from>
    <xdr:ext cx="405111" cy="259045"/>
    <xdr:sp macro="" textlink="">
      <xdr:nvSpPr>
        <xdr:cNvPr id="654" name="n_4mainValue【学校施設】&#10;有形固定資産減価償却率">
          <a:extLst>
            <a:ext uri="{FF2B5EF4-FFF2-40B4-BE49-F238E27FC236}">
              <a16:creationId xmlns:a16="http://schemas.microsoft.com/office/drawing/2014/main" id="{6FFF0EAD-4549-4018-A585-04DBE129F733}"/>
            </a:ext>
          </a:extLst>
        </xdr:cNvPr>
        <xdr:cNvSpPr txBox="1"/>
      </xdr:nvSpPr>
      <xdr:spPr>
        <a:xfrm>
          <a:off x="126117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977D56FD-30F7-401A-8FBC-C54DFC7369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96858C76-0792-4CEA-8800-DF48E851C3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1D5026A1-CFDB-4668-8110-0024C6BE95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8D530D49-4B08-4801-85DB-CC1A89A48C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F8A89A23-1F1B-4BFA-B9A7-AB1DC18006D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BF4FFB5A-F1B0-4090-898F-B699656A35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EE402D39-C919-4349-88F7-8D344A7964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939D8428-00CD-4695-8E36-CCC9614240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B40CED8C-B0F1-4C16-BEC6-A33E327306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7F297D4B-0A02-483B-94B4-305F422C2F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92A96904-DE3C-4151-9078-AEEA1ED1B99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6" name="直線コネクタ 665">
          <a:extLst>
            <a:ext uri="{FF2B5EF4-FFF2-40B4-BE49-F238E27FC236}">
              <a16:creationId xmlns:a16="http://schemas.microsoft.com/office/drawing/2014/main" id="{591B2295-E9B8-47A7-84F3-3D03440F712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7" name="テキスト ボックス 666">
          <a:extLst>
            <a:ext uri="{FF2B5EF4-FFF2-40B4-BE49-F238E27FC236}">
              <a16:creationId xmlns:a16="http://schemas.microsoft.com/office/drawing/2014/main" id="{CDC079B2-255D-4C55-A477-BF9F7AC64DC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8" name="直線コネクタ 667">
          <a:extLst>
            <a:ext uri="{FF2B5EF4-FFF2-40B4-BE49-F238E27FC236}">
              <a16:creationId xmlns:a16="http://schemas.microsoft.com/office/drawing/2014/main" id="{6C099F97-8422-48C0-AA07-9E1E213465A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9" name="テキスト ボックス 668">
          <a:extLst>
            <a:ext uri="{FF2B5EF4-FFF2-40B4-BE49-F238E27FC236}">
              <a16:creationId xmlns:a16="http://schemas.microsoft.com/office/drawing/2014/main" id="{9E90BE33-84C7-4481-9027-E8ED73AD2B8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0" name="直線コネクタ 669">
          <a:extLst>
            <a:ext uri="{FF2B5EF4-FFF2-40B4-BE49-F238E27FC236}">
              <a16:creationId xmlns:a16="http://schemas.microsoft.com/office/drawing/2014/main" id="{4A303AEC-1FBA-42C1-B745-6C53BC9EA37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1" name="テキスト ボックス 670">
          <a:extLst>
            <a:ext uri="{FF2B5EF4-FFF2-40B4-BE49-F238E27FC236}">
              <a16:creationId xmlns:a16="http://schemas.microsoft.com/office/drawing/2014/main" id="{650F44F3-E03C-4AE0-8C46-E3D5003D6E9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2" name="直線コネクタ 671">
          <a:extLst>
            <a:ext uri="{FF2B5EF4-FFF2-40B4-BE49-F238E27FC236}">
              <a16:creationId xmlns:a16="http://schemas.microsoft.com/office/drawing/2014/main" id="{E713DA1E-867D-41DD-A3FA-1FDE0CEA488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3" name="テキスト ボックス 672">
          <a:extLst>
            <a:ext uri="{FF2B5EF4-FFF2-40B4-BE49-F238E27FC236}">
              <a16:creationId xmlns:a16="http://schemas.microsoft.com/office/drawing/2014/main" id="{4BE51530-3DFF-465B-9E17-504213D296B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4" name="直線コネクタ 673">
          <a:extLst>
            <a:ext uri="{FF2B5EF4-FFF2-40B4-BE49-F238E27FC236}">
              <a16:creationId xmlns:a16="http://schemas.microsoft.com/office/drawing/2014/main" id="{8BD9467F-5DB4-4D65-A5D8-955053C8E69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5" name="テキスト ボックス 674">
          <a:extLst>
            <a:ext uri="{FF2B5EF4-FFF2-40B4-BE49-F238E27FC236}">
              <a16:creationId xmlns:a16="http://schemas.microsoft.com/office/drawing/2014/main" id="{A8F09466-7754-47D4-9CD5-F83C7DD33FC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6" name="直線コネクタ 675">
          <a:extLst>
            <a:ext uri="{FF2B5EF4-FFF2-40B4-BE49-F238E27FC236}">
              <a16:creationId xmlns:a16="http://schemas.microsoft.com/office/drawing/2014/main" id="{4B90D9C3-551B-4B11-A9DB-6436B5D286C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7" name="テキスト ボックス 676">
          <a:extLst>
            <a:ext uri="{FF2B5EF4-FFF2-40B4-BE49-F238E27FC236}">
              <a16:creationId xmlns:a16="http://schemas.microsoft.com/office/drawing/2014/main" id="{AA5B9BA4-5BFA-4CA6-A5A4-EDFD62137C9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BB29C274-430B-4592-B839-8040AEBA9A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2FB7DAF5-55E8-4DB8-B97F-9CF91A9B0F2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1509C04C-90E9-4A95-9217-78B20A459ED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681" name="直線コネクタ 680">
          <a:extLst>
            <a:ext uri="{FF2B5EF4-FFF2-40B4-BE49-F238E27FC236}">
              <a16:creationId xmlns:a16="http://schemas.microsoft.com/office/drawing/2014/main" id="{7271CDE9-0ED9-490A-BA02-9C5E2C1B9C85}"/>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682" name="【学校施設】&#10;一人当たり面積最小値テキスト">
          <a:extLst>
            <a:ext uri="{FF2B5EF4-FFF2-40B4-BE49-F238E27FC236}">
              <a16:creationId xmlns:a16="http://schemas.microsoft.com/office/drawing/2014/main" id="{D97EA1ED-CE5C-47A4-9A96-A116D984221E}"/>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683" name="直線コネクタ 682">
          <a:extLst>
            <a:ext uri="{FF2B5EF4-FFF2-40B4-BE49-F238E27FC236}">
              <a16:creationId xmlns:a16="http://schemas.microsoft.com/office/drawing/2014/main" id="{AC3B3BA2-7E08-4A3A-9977-7843C2937113}"/>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684" name="【学校施設】&#10;一人当たり面積最大値テキスト">
          <a:extLst>
            <a:ext uri="{FF2B5EF4-FFF2-40B4-BE49-F238E27FC236}">
              <a16:creationId xmlns:a16="http://schemas.microsoft.com/office/drawing/2014/main" id="{7D57EA52-FE93-4C1A-9DAC-8EB5C2D785B8}"/>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685" name="直線コネクタ 684">
          <a:extLst>
            <a:ext uri="{FF2B5EF4-FFF2-40B4-BE49-F238E27FC236}">
              <a16:creationId xmlns:a16="http://schemas.microsoft.com/office/drawing/2014/main" id="{93628F71-B4CA-408F-92D9-53FFC2CBD313}"/>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686" name="【学校施設】&#10;一人当たり面積平均値テキスト">
          <a:extLst>
            <a:ext uri="{FF2B5EF4-FFF2-40B4-BE49-F238E27FC236}">
              <a16:creationId xmlns:a16="http://schemas.microsoft.com/office/drawing/2014/main" id="{CA43B6ED-3DB7-49B3-A2F2-F0E01F5CD77B}"/>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687" name="フローチャート: 判断 686">
          <a:extLst>
            <a:ext uri="{FF2B5EF4-FFF2-40B4-BE49-F238E27FC236}">
              <a16:creationId xmlns:a16="http://schemas.microsoft.com/office/drawing/2014/main" id="{1986DF11-400C-4743-AD71-7D7B8BE582BF}"/>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688" name="フローチャート: 判断 687">
          <a:extLst>
            <a:ext uri="{FF2B5EF4-FFF2-40B4-BE49-F238E27FC236}">
              <a16:creationId xmlns:a16="http://schemas.microsoft.com/office/drawing/2014/main" id="{0195A358-8577-49DC-B997-B6BB8BB4948A}"/>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689" name="フローチャート: 判断 688">
          <a:extLst>
            <a:ext uri="{FF2B5EF4-FFF2-40B4-BE49-F238E27FC236}">
              <a16:creationId xmlns:a16="http://schemas.microsoft.com/office/drawing/2014/main" id="{D674E78A-41F2-4BF7-8DD9-5386CE66274F}"/>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690" name="フローチャート: 判断 689">
          <a:extLst>
            <a:ext uri="{FF2B5EF4-FFF2-40B4-BE49-F238E27FC236}">
              <a16:creationId xmlns:a16="http://schemas.microsoft.com/office/drawing/2014/main" id="{B3D36E1A-2B8F-4AD8-94D2-81533D4EDAF5}"/>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691" name="フローチャート: 判断 690">
          <a:extLst>
            <a:ext uri="{FF2B5EF4-FFF2-40B4-BE49-F238E27FC236}">
              <a16:creationId xmlns:a16="http://schemas.microsoft.com/office/drawing/2014/main" id="{052D3B49-B890-4398-924A-BECAB06D3CC6}"/>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D690307-A78F-4948-918F-275AD87207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C2FB9BE-FFCC-487E-85ED-4A05A699B4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7D10B22-9090-4C76-808F-269FAB1CBDF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3A0C22B-8F6C-4754-A755-92C5AD84FC4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7B2BD63-C546-45E2-992C-B55D378A3D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145143</xdr:rowOff>
    </xdr:from>
    <xdr:to>
      <xdr:col>116</xdr:col>
      <xdr:colOff>114300</xdr:colOff>
      <xdr:row>64</xdr:row>
      <xdr:rowOff>75293</xdr:rowOff>
    </xdr:to>
    <xdr:sp macro="" textlink="">
      <xdr:nvSpPr>
        <xdr:cNvPr id="697" name="楕円 696">
          <a:extLst>
            <a:ext uri="{FF2B5EF4-FFF2-40B4-BE49-F238E27FC236}">
              <a16:creationId xmlns:a16="http://schemas.microsoft.com/office/drawing/2014/main" id="{21436070-7076-4991-AD63-7DE84988DBA4}"/>
            </a:ext>
          </a:extLst>
        </xdr:cNvPr>
        <xdr:cNvSpPr/>
      </xdr:nvSpPr>
      <xdr:spPr>
        <a:xfrm>
          <a:off x="221107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60070</xdr:rowOff>
    </xdr:from>
    <xdr:ext cx="469744" cy="259045"/>
    <xdr:sp macro="" textlink="">
      <xdr:nvSpPr>
        <xdr:cNvPr id="698" name="【学校施設】&#10;一人当たり面積該当値テキスト">
          <a:extLst>
            <a:ext uri="{FF2B5EF4-FFF2-40B4-BE49-F238E27FC236}">
              <a16:creationId xmlns:a16="http://schemas.microsoft.com/office/drawing/2014/main" id="{98242E60-5E36-411D-9C80-5D82CC57059F}"/>
            </a:ext>
          </a:extLst>
        </xdr:cNvPr>
        <xdr:cNvSpPr txBox="1"/>
      </xdr:nvSpPr>
      <xdr:spPr>
        <a:xfrm>
          <a:off x="22199600" y="1086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138612</xdr:rowOff>
    </xdr:from>
    <xdr:to>
      <xdr:col>112</xdr:col>
      <xdr:colOff>38100</xdr:colOff>
      <xdr:row>64</xdr:row>
      <xdr:rowOff>68762</xdr:rowOff>
    </xdr:to>
    <xdr:sp macro="" textlink="">
      <xdr:nvSpPr>
        <xdr:cNvPr id="699" name="楕円 698">
          <a:extLst>
            <a:ext uri="{FF2B5EF4-FFF2-40B4-BE49-F238E27FC236}">
              <a16:creationId xmlns:a16="http://schemas.microsoft.com/office/drawing/2014/main" id="{1A42FFE4-6C34-4771-B24A-4838D0805728}"/>
            </a:ext>
          </a:extLst>
        </xdr:cNvPr>
        <xdr:cNvSpPr/>
      </xdr:nvSpPr>
      <xdr:spPr>
        <a:xfrm>
          <a:off x="21272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17962</xdr:rowOff>
    </xdr:from>
    <xdr:to>
      <xdr:col>116</xdr:col>
      <xdr:colOff>63500</xdr:colOff>
      <xdr:row>64</xdr:row>
      <xdr:rowOff>24493</xdr:rowOff>
    </xdr:to>
    <xdr:cxnSp macro="">
      <xdr:nvCxnSpPr>
        <xdr:cNvPr id="700" name="直線コネクタ 699">
          <a:extLst>
            <a:ext uri="{FF2B5EF4-FFF2-40B4-BE49-F238E27FC236}">
              <a16:creationId xmlns:a16="http://schemas.microsoft.com/office/drawing/2014/main" id="{CB2EE147-AAF1-4C48-B1B8-3D3EF70C7F5C}"/>
            </a:ext>
          </a:extLst>
        </xdr:cNvPr>
        <xdr:cNvCxnSpPr/>
      </xdr:nvCxnSpPr>
      <xdr:spPr>
        <a:xfrm>
          <a:off x="21323300" y="1099076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701" name="楕円 700">
          <a:extLst>
            <a:ext uri="{FF2B5EF4-FFF2-40B4-BE49-F238E27FC236}">
              <a16:creationId xmlns:a16="http://schemas.microsoft.com/office/drawing/2014/main" id="{73F7D8B8-3B1B-4ACD-BC3C-2C8731A77223}"/>
            </a:ext>
          </a:extLst>
        </xdr:cNvPr>
        <xdr:cNvSpPr/>
      </xdr:nvSpPr>
      <xdr:spPr>
        <a:xfrm>
          <a:off x="2038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17962</xdr:rowOff>
    </xdr:to>
    <xdr:cxnSp macro="">
      <xdr:nvCxnSpPr>
        <xdr:cNvPr id="702" name="直線コネクタ 701">
          <a:extLst>
            <a:ext uri="{FF2B5EF4-FFF2-40B4-BE49-F238E27FC236}">
              <a16:creationId xmlns:a16="http://schemas.microsoft.com/office/drawing/2014/main" id="{7AE980F4-433F-4D7D-AFFE-9B5C8EB063BB}"/>
            </a:ext>
          </a:extLst>
        </xdr:cNvPr>
        <xdr:cNvCxnSpPr/>
      </xdr:nvCxnSpPr>
      <xdr:spPr>
        <a:xfrm>
          <a:off x="20434300" y="109842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117384</xdr:rowOff>
    </xdr:from>
    <xdr:to>
      <xdr:col>102</xdr:col>
      <xdr:colOff>165100</xdr:colOff>
      <xdr:row>64</xdr:row>
      <xdr:rowOff>47534</xdr:rowOff>
    </xdr:to>
    <xdr:sp macro="" textlink="">
      <xdr:nvSpPr>
        <xdr:cNvPr id="703" name="楕円 702">
          <a:extLst>
            <a:ext uri="{FF2B5EF4-FFF2-40B4-BE49-F238E27FC236}">
              <a16:creationId xmlns:a16="http://schemas.microsoft.com/office/drawing/2014/main" id="{4A046F61-71FC-41A6-BC0B-B3D96D14409B}"/>
            </a:ext>
          </a:extLst>
        </xdr:cNvPr>
        <xdr:cNvSpPr/>
      </xdr:nvSpPr>
      <xdr:spPr>
        <a:xfrm>
          <a:off x="19494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168184</xdr:rowOff>
    </xdr:from>
    <xdr:to>
      <xdr:col>107</xdr:col>
      <xdr:colOff>50800</xdr:colOff>
      <xdr:row>64</xdr:row>
      <xdr:rowOff>11430</xdr:rowOff>
    </xdr:to>
    <xdr:cxnSp macro="">
      <xdr:nvCxnSpPr>
        <xdr:cNvPr id="704" name="直線コネクタ 703">
          <a:extLst>
            <a:ext uri="{FF2B5EF4-FFF2-40B4-BE49-F238E27FC236}">
              <a16:creationId xmlns:a16="http://schemas.microsoft.com/office/drawing/2014/main" id="{855207A4-6599-4A0D-AEAF-859E3AAA9DD2}"/>
            </a:ext>
          </a:extLst>
        </xdr:cNvPr>
        <xdr:cNvCxnSpPr/>
      </xdr:nvCxnSpPr>
      <xdr:spPr>
        <a:xfrm>
          <a:off x="19545300" y="109695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05" name="楕円 704">
          <a:extLst>
            <a:ext uri="{FF2B5EF4-FFF2-40B4-BE49-F238E27FC236}">
              <a16:creationId xmlns:a16="http://schemas.microsoft.com/office/drawing/2014/main" id="{605A1376-989F-454E-A2B1-968021369666}"/>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168184</xdr:rowOff>
    </xdr:from>
    <xdr:to>
      <xdr:col>102</xdr:col>
      <xdr:colOff>114300</xdr:colOff>
      <xdr:row>64</xdr:row>
      <xdr:rowOff>0</xdr:rowOff>
    </xdr:to>
    <xdr:cxnSp macro="">
      <xdr:nvCxnSpPr>
        <xdr:cNvPr id="706" name="直線コネクタ 705">
          <a:extLst>
            <a:ext uri="{FF2B5EF4-FFF2-40B4-BE49-F238E27FC236}">
              <a16:creationId xmlns:a16="http://schemas.microsoft.com/office/drawing/2014/main" id="{052EB60C-7AE3-4672-AB39-5BC98FB9BDE6}"/>
            </a:ext>
          </a:extLst>
        </xdr:cNvPr>
        <xdr:cNvCxnSpPr/>
      </xdr:nvCxnSpPr>
      <xdr:spPr>
        <a:xfrm flipV="1">
          <a:off x="18656300" y="1096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707" name="n_1aveValue【学校施設】&#10;一人当たり面積">
          <a:extLst>
            <a:ext uri="{FF2B5EF4-FFF2-40B4-BE49-F238E27FC236}">
              <a16:creationId xmlns:a16="http://schemas.microsoft.com/office/drawing/2014/main" id="{E3990AF6-6A4F-4662-B8D7-A98130DA3FC9}"/>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708" name="n_2aveValue【学校施設】&#10;一人当たり面積">
          <a:extLst>
            <a:ext uri="{FF2B5EF4-FFF2-40B4-BE49-F238E27FC236}">
              <a16:creationId xmlns:a16="http://schemas.microsoft.com/office/drawing/2014/main" id="{A1EE8330-F669-4326-8297-2E9CD38A5AF8}"/>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709" name="n_3aveValue【学校施設】&#10;一人当たり面積">
          <a:extLst>
            <a:ext uri="{FF2B5EF4-FFF2-40B4-BE49-F238E27FC236}">
              <a16:creationId xmlns:a16="http://schemas.microsoft.com/office/drawing/2014/main" id="{6ACD502F-53E0-4B89-8BF0-E28F02B05F11}"/>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710" name="n_4aveValue【学校施設】&#10;一人当たり面積">
          <a:extLst>
            <a:ext uri="{FF2B5EF4-FFF2-40B4-BE49-F238E27FC236}">
              <a16:creationId xmlns:a16="http://schemas.microsoft.com/office/drawing/2014/main" id="{65103899-EEE5-4911-8CE8-B0E8EACA9308}"/>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59889</xdr:rowOff>
    </xdr:from>
    <xdr:ext cx="469744" cy="259045"/>
    <xdr:sp macro="" textlink="">
      <xdr:nvSpPr>
        <xdr:cNvPr id="711" name="n_1mainValue【学校施設】&#10;一人当たり面積">
          <a:extLst>
            <a:ext uri="{FF2B5EF4-FFF2-40B4-BE49-F238E27FC236}">
              <a16:creationId xmlns:a16="http://schemas.microsoft.com/office/drawing/2014/main" id="{9EF7F368-C8F0-47FF-8528-6AA40580643F}"/>
            </a:ext>
          </a:extLst>
        </xdr:cNvPr>
        <xdr:cNvSpPr txBox="1"/>
      </xdr:nvSpPr>
      <xdr:spPr>
        <a:xfrm>
          <a:off x="21075727" y="1103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712" name="n_2mainValue【学校施設】&#10;一人当たり面積">
          <a:extLst>
            <a:ext uri="{FF2B5EF4-FFF2-40B4-BE49-F238E27FC236}">
              <a16:creationId xmlns:a16="http://schemas.microsoft.com/office/drawing/2014/main" id="{593A61B5-B3E3-4C96-9AA9-39831F090D26}"/>
            </a:ext>
          </a:extLst>
        </xdr:cNvPr>
        <xdr:cNvSpPr txBox="1"/>
      </xdr:nvSpPr>
      <xdr:spPr>
        <a:xfrm>
          <a:off x="20199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38661</xdr:rowOff>
    </xdr:from>
    <xdr:ext cx="469744" cy="259045"/>
    <xdr:sp macro="" textlink="">
      <xdr:nvSpPr>
        <xdr:cNvPr id="713" name="n_3mainValue【学校施設】&#10;一人当たり面積">
          <a:extLst>
            <a:ext uri="{FF2B5EF4-FFF2-40B4-BE49-F238E27FC236}">
              <a16:creationId xmlns:a16="http://schemas.microsoft.com/office/drawing/2014/main" id="{1240B8CB-45E3-4FAA-B125-62B9FD6AE231}"/>
            </a:ext>
          </a:extLst>
        </xdr:cNvPr>
        <xdr:cNvSpPr txBox="1"/>
      </xdr:nvSpPr>
      <xdr:spPr>
        <a:xfrm>
          <a:off x="193104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14" name="n_4mainValue【学校施設】&#10;一人当たり面積">
          <a:extLst>
            <a:ext uri="{FF2B5EF4-FFF2-40B4-BE49-F238E27FC236}">
              <a16:creationId xmlns:a16="http://schemas.microsoft.com/office/drawing/2014/main" id="{A8E48B3D-9E6A-4E5F-8A47-B2CDEC3DFEDB}"/>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3D70613E-BA8C-4418-8140-D029FBF428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23B6F012-8F82-4072-BBD4-00DB181CFA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2D8FB02B-5000-426E-9A4E-647AE7546C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CE66D80F-FB75-4A58-A08B-E74C51A9BA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5FB0FC26-C77C-4FB7-83B6-D2B5605BDE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5E150E9D-AC1E-474E-88A4-7BED424B13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508A4406-4FA1-4A4A-8181-09E1A36FD7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6871E594-029C-4B04-A03E-C2AAA5BE75C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6F0CEE98-9CCC-400B-A4B8-3662655995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960CDAD1-251C-4533-9784-F11DEFA985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357E2D10-0FD9-42CE-8C3C-623A3788B8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33E8DA00-CB6E-44B2-93B1-B5F8DA2461E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37BB976B-57E7-4A80-A953-63E0A2C1B27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20F93B04-7170-455A-AE9E-2D8A406FB5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61DF8A5B-8FE3-416C-A745-E0F1EDC0E14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B379A635-1049-419E-8637-7463966F3D5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95C6F6D3-DAE2-494B-925D-B2233ECDA05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92BC13AD-35CB-4561-993E-347FEFB0DDE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D6924B25-B31D-4138-9AB7-D80392049D9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F4D94DD7-8881-4520-9825-302C4E86D1D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D5398C2C-9647-4F6B-AC26-63169F53A5A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3B737941-F60F-4B94-8691-2F46851416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6DFA08BA-9AE5-4016-9217-2E355D96297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712BE860-A37D-4277-9600-7A2D5CCED9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739" name="直線コネクタ 738">
          <a:extLst>
            <a:ext uri="{FF2B5EF4-FFF2-40B4-BE49-F238E27FC236}">
              <a16:creationId xmlns:a16="http://schemas.microsoft.com/office/drawing/2014/main" id="{642E183B-0235-4330-9C05-4CE0F961C638}"/>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児童館】&#10;有形固定資産減価償却率最小値テキスト">
          <a:extLst>
            <a:ext uri="{FF2B5EF4-FFF2-40B4-BE49-F238E27FC236}">
              <a16:creationId xmlns:a16="http://schemas.microsoft.com/office/drawing/2014/main" id="{CE7896AE-3504-4651-80A9-8396CB4DF56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a:extLst>
            <a:ext uri="{FF2B5EF4-FFF2-40B4-BE49-F238E27FC236}">
              <a16:creationId xmlns:a16="http://schemas.microsoft.com/office/drawing/2014/main" id="{56E44AF4-17A0-4149-A157-EC36F6821F0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742" name="【児童館】&#10;有形固定資産減価償却率最大値テキスト">
          <a:extLst>
            <a:ext uri="{FF2B5EF4-FFF2-40B4-BE49-F238E27FC236}">
              <a16:creationId xmlns:a16="http://schemas.microsoft.com/office/drawing/2014/main" id="{0C84A7C1-7541-4A2A-9A5A-80651C03466D}"/>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743" name="直線コネクタ 742">
          <a:extLst>
            <a:ext uri="{FF2B5EF4-FFF2-40B4-BE49-F238E27FC236}">
              <a16:creationId xmlns:a16="http://schemas.microsoft.com/office/drawing/2014/main" id="{FDF35B5D-814C-4460-86A1-7991A1B364B4}"/>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744" name="【児童館】&#10;有形固定資産減価償却率平均値テキスト">
          <a:extLst>
            <a:ext uri="{FF2B5EF4-FFF2-40B4-BE49-F238E27FC236}">
              <a16:creationId xmlns:a16="http://schemas.microsoft.com/office/drawing/2014/main" id="{35CC0DFA-6C29-4D4F-8B87-E6446E864B46}"/>
            </a:ext>
          </a:extLst>
        </xdr:cNvPr>
        <xdr:cNvSpPr txBox="1"/>
      </xdr:nvSpPr>
      <xdr:spPr>
        <a:xfrm>
          <a:off x="16357600" y="1382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745" name="フローチャート: 判断 744">
          <a:extLst>
            <a:ext uri="{FF2B5EF4-FFF2-40B4-BE49-F238E27FC236}">
              <a16:creationId xmlns:a16="http://schemas.microsoft.com/office/drawing/2014/main" id="{A8D93212-06DD-4ECA-86F3-0AA50218F59B}"/>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746" name="フローチャート: 判断 745">
          <a:extLst>
            <a:ext uri="{FF2B5EF4-FFF2-40B4-BE49-F238E27FC236}">
              <a16:creationId xmlns:a16="http://schemas.microsoft.com/office/drawing/2014/main" id="{572821F1-3946-4CD2-A573-0A35EA390FF0}"/>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747" name="フローチャート: 判断 746">
          <a:extLst>
            <a:ext uri="{FF2B5EF4-FFF2-40B4-BE49-F238E27FC236}">
              <a16:creationId xmlns:a16="http://schemas.microsoft.com/office/drawing/2014/main" id="{BBA3983F-B405-45B5-B696-0BFD9A6290C1}"/>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48" name="フローチャート: 判断 747">
          <a:extLst>
            <a:ext uri="{FF2B5EF4-FFF2-40B4-BE49-F238E27FC236}">
              <a16:creationId xmlns:a16="http://schemas.microsoft.com/office/drawing/2014/main" id="{6DC2C42C-B17F-4F26-9CE9-727E50E2A74E}"/>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9" name="フローチャート: 判断 748">
          <a:extLst>
            <a:ext uri="{FF2B5EF4-FFF2-40B4-BE49-F238E27FC236}">
              <a16:creationId xmlns:a16="http://schemas.microsoft.com/office/drawing/2014/main" id="{416F8048-AC92-43D6-89EF-54EE71AD0756}"/>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222DB20-0511-4024-98BD-553C412020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510D57FB-87BF-4ED4-BCC2-02CCA6CAC8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FFDFD51-8F8A-4662-8E40-25CF9AE212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1FA0A37-F046-4DF3-ADF5-FC06E14B4E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14470DF-465C-4A8F-8359-08C09CC2EC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88264</xdr:rowOff>
    </xdr:from>
    <xdr:to>
      <xdr:col>85</xdr:col>
      <xdr:colOff>177800</xdr:colOff>
      <xdr:row>84</xdr:row>
      <xdr:rowOff>18414</xdr:rowOff>
    </xdr:to>
    <xdr:sp macro="" textlink="">
      <xdr:nvSpPr>
        <xdr:cNvPr id="755" name="楕円 754">
          <a:extLst>
            <a:ext uri="{FF2B5EF4-FFF2-40B4-BE49-F238E27FC236}">
              <a16:creationId xmlns:a16="http://schemas.microsoft.com/office/drawing/2014/main" id="{43EA0CD5-B6F2-49F8-983A-28FBA71D3041}"/>
            </a:ext>
          </a:extLst>
        </xdr:cNvPr>
        <xdr:cNvSpPr/>
      </xdr:nvSpPr>
      <xdr:spPr>
        <a:xfrm>
          <a:off x="162687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66691</xdr:rowOff>
    </xdr:from>
    <xdr:ext cx="405111" cy="259045"/>
    <xdr:sp macro="" textlink="">
      <xdr:nvSpPr>
        <xdr:cNvPr id="756" name="【児童館】&#10;有形固定資産減価償却率該当値テキスト">
          <a:extLst>
            <a:ext uri="{FF2B5EF4-FFF2-40B4-BE49-F238E27FC236}">
              <a16:creationId xmlns:a16="http://schemas.microsoft.com/office/drawing/2014/main" id="{53FE0647-0853-465A-9F73-EC275A78B7C6}"/>
            </a:ext>
          </a:extLst>
        </xdr:cNvPr>
        <xdr:cNvSpPr txBox="1"/>
      </xdr:nvSpPr>
      <xdr:spPr>
        <a:xfrm>
          <a:off x="16357600"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48261</xdr:rowOff>
    </xdr:from>
    <xdr:to>
      <xdr:col>81</xdr:col>
      <xdr:colOff>101600</xdr:colOff>
      <xdr:row>83</xdr:row>
      <xdr:rowOff>149861</xdr:rowOff>
    </xdr:to>
    <xdr:sp macro="" textlink="">
      <xdr:nvSpPr>
        <xdr:cNvPr id="757" name="楕円 756">
          <a:extLst>
            <a:ext uri="{FF2B5EF4-FFF2-40B4-BE49-F238E27FC236}">
              <a16:creationId xmlns:a16="http://schemas.microsoft.com/office/drawing/2014/main" id="{38849C2F-5514-4AB8-9D62-C5D95CC9CB05}"/>
            </a:ext>
          </a:extLst>
        </xdr:cNvPr>
        <xdr:cNvSpPr/>
      </xdr:nvSpPr>
      <xdr:spPr>
        <a:xfrm>
          <a:off x="15430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99061</xdr:rowOff>
    </xdr:from>
    <xdr:to>
      <xdr:col>85</xdr:col>
      <xdr:colOff>127000</xdr:colOff>
      <xdr:row>83</xdr:row>
      <xdr:rowOff>139064</xdr:rowOff>
    </xdr:to>
    <xdr:cxnSp macro="">
      <xdr:nvCxnSpPr>
        <xdr:cNvPr id="758" name="直線コネクタ 757">
          <a:extLst>
            <a:ext uri="{FF2B5EF4-FFF2-40B4-BE49-F238E27FC236}">
              <a16:creationId xmlns:a16="http://schemas.microsoft.com/office/drawing/2014/main" id="{FB6F96A6-4212-4858-BF17-F9747888C2FA}"/>
            </a:ext>
          </a:extLst>
        </xdr:cNvPr>
        <xdr:cNvCxnSpPr/>
      </xdr:nvCxnSpPr>
      <xdr:spPr>
        <a:xfrm>
          <a:off x="15481300" y="143294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71120</xdr:rowOff>
    </xdr:from>
    <xdr:to>
      <xdr:col>76</xdr:col>
      <xdr:colOff>165100</xdr:colOff>
      <xdr:row>84</xdr:row>
      <xdr:rowOff>1270</xdr:rowOff>
    </xdr:to>
    <xdr:sp macro="" textlink="">
      <xdr:nvSpPr>
        <xdr:cNvPr id="759" name="楕円 758">
          <a:extLst>
            <a:ext uri="{FF2B5EF4-FFF2-40B4-BE49-F238E27FC236}">
              <a16:creationId xmlns:a16="http://schemas.microsoft.com/office/drawing/2014/main" id="{A245FFB2-EFA1-4467-93E0-D57CACAD776B}"/>
            </a:ext>
          </a:extLst>
        </xdr:cNvPr>
        <xdr:cNvSpPr/>
      </xdr:nvSpPr>
      <xdr:spPr>
        <a:xfrm>
          <a:off x="14541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99061</xdr:rowOff>
    </xdr:from>
    <xdr:to>
      <xdr:col>81</xdr:col>
      <xdr:colOff>50800</xdr:colOff>
      <xdr:row>83</xdr:row>
      <xdr:rowOff>121920</xdr:rowOff>
    </xdr:to>
    <xdr:cxnSp macro="">
      <xdr:nvCxnSpPr>
        <xdr:cNvPr id="760" name="直線コネクタ 759">
          <a:extLst>
            <a:ext uri="{FF2B5EF4-FFF2-40B4-BE49-F238E27FC236}">
              <a16:creationId xmlns:a16="http://schemas.microsoft.com/office/drawing/2014/main" id="{62667018-938A-4DE0-B4E1-47AFE804211D}"/>
            </a:ext>
          </a:extLst>
        </xdr:cNvPr>
        <xdr:cNvCxnSpPr/>
      </xdr:nvCxnSpPr>
      <xdr:spPr>
        <a:xfrm flipV="1">
          <a:off x="14592300" y="143294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76836</xdr:rowOff>
    </xdr:from>
    <xdr:to>
      <xdr:col>72</xdr:col>
      <xdr:colOff>38100</xdr:colOff>
      <xdr:row>84</xdr:row>
      <xdr:rowOff>6986</xdr:rowOff>
    </xdr:to>
    <xdr:sp macro="" textlink="">
      <xdr:nvSpPr>
        <xdr:cNvPr id="761" name="楕円 760">
          <a:extLst>
            <a:ext uri="{FF2B5EF4-FFF2-40B4-BE49-F238E27FC236}">
              <a16:creationId xmlns:a16="http://schemas.microsoft.com/office/drawing/2014/main" id="{58FFA6E2-209D-42E8-B28A-B61FC59BA8C7}"/>
            </a:ext>
          </a:extLst>
        </xdr:cNvPr>
        <xdr:cNvSpPr/>
      </xdr:nvSpPr>
      <xdr:spPr>
        <a:xfrm>
          <a:off x="13652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127636</xdr:rowOff>
    </xdr:to>
    <xdr:cxnSp macro="">
      <xdr:nvCxnSpPr>
        <xdr:cNvPr id="762" name="直線コネクタ 761">
          <a:extLst>
            <a:ext uri="{FF2B5EF4-FFF2-40B4-BE49-F238E27FC236}">
              <a16:creationId xmlns:a16="http://schemas.microsoft.com/office/drawing/2014/main" id="{D3BBEBE3-0005-40EF-BB11-8BEB30904823}"/>
            </a:ext>
          </a:extLst>
        </xdr:cNvPr>
        <xdr:cNvCxnSpPr/>
      </xdr:nvCxnSpPr>
      <xdr:spPr>
        <a:xfrm flipV="1">
          <a:off x="13703300" y="143522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21589</xdr:rowOff>
    </xdr:from>
    <xdr:to>
      <xdr:col>67</xdr:col>
      <xdr:colOff>101600</xdr:colOff>
      <xdr:row>83</xdr:row>
      <xdr:rowOff>123189</xdr:rowOff>
    </xdr:to>
    <xdr:sp macro="" textlink="">
      <xdr:nvSpPr>
        <xdr:cNvPr id="763" name="楕円 762">
          <a:extLst>
            <a:ext uri="{FF2B5EF4-FFF2-40B4-BE49-F238E27FC236}">
              <a16:creationId xmlns:a16="http://schemas.microsoft.com/office/drawing/2014/main" id="{C4895297-AD83-4F3E-BEC4-F085B6D5FB74}"/>
            </a:ext>
          </a:extLst>
        </xdr:cNvPr>
        <xdr:cNvSpPr/>
      </xdr:nvSpPr>
      <xdr:spPr>
        <a:xfrm>
          <a:off x="1276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72389</xdr:rowOff>
    </xdr:from>
    <xdr:to>
      <xdr:col>71</xdr:col>
      <xdr:colOff>177800</xdr:colOff>
      <xdr:row>83</xdr:row>
      <xdr:rowOff>127636</xdr:rowOff>
    </xdr:to>
    <xdr:cxnSp macro="">
      <xdr:nvCxnSpPr>
        <xdr:cNvPr id="764" name="直線コネクタ 763">
          <a:extLst>
            <a:ext uri="{FF2B5EF4-FFF2-40B4-BE49-F238E27FC236}">
              <a16:creationId xmlns:a16="http://schemas.microsoft.com/office/drawing/2014/main" id="{0A8A17E0-D5E2-494C-859E-A16039A4E36A}"/>
            </a:ext>
          </a:extLst>
        </xdr:cNvPr>
        <xdr:cNvCxnSpPr/>
      </xdr:nvCxnSpPr>
      <xdr:spPr>
        <a:xfrm>
          <a:off x="12814300" y="143027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765" name="n_1aveValue【児童館】&#10;有形固定資産減価償却率">
          <a:extLst>
            <a:ext uri="{FF2B5EF4-FFF2-40B4-BE49-F238E27FC236}">
              <a16:creationId xmlns:a16="http://schemas.microsoft.com/office/drawing/2014/main" id="{E33FD804-AFB3-4110-A976-0B4FC794C3A9}"/>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66" name="n_2aveValue【児童館】&#10;有形固定資産減価償却率">
          <a:extLst>
            <a:ext uri="{FF2B5EF4-FFF2-40B4-BE49-F238E27FC236}">
              <a16:creationId xmlns:a16="http://schemas.microsoft.com/office/drawing/2014/main" id="{547F1B40-FE02-4E5E-A5FD-45E720500FAE}"/>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67" name="n_3aveValue【児童館】&#10;有形固定資産減価償却率">
          <a:extLst>
            <a:ext uri="{FF2B5EF4-FFF2-40B4-BE49-F238E27FC236}">
              <a16:creationId xmlns:a16="http://schemas.microsoft.com/office/drawing/2014/main" id="{018E5058-F9FD-4725-B57A-C364DC21C972}"/>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8" name="n_4aveValue【児童館】&#10;有形固定資産減価償却率">
          <a:extLst>
            <a:ext uri="{FF2B5EF4-FFF2-40B4-BE49-F238E27FC236}">
              <a16:creationId xmlns:a16="http://schemas.microsoft.com/office/drawing/2014/main" id="{537C2E84-408B-4BD6-BDCA-92198BA471C5}"/>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140988</xdr:rowOff>
    </xdr:from>
    <xdr:ext cx="405111" cy="259045"/>
    <xdr:sp macro="" textlink="">
      <xdr:nvSpPr>
        <xdr:cNvPr id="769" name="n_1mainValue【児童館】&#10;有形固定資産減価償却率">
          <a:extLst>
            <a:ext uri="{FF2B5EF4-FFF2-40B4-BE49-F238E27FC236}">
              <a16:creationId xmlns:a16="http://schemas.microsoft.com/office/drawing/2014/main" id="{A89CC2A7-1157-4140-B668-2D58545C3C0C}"/>
            </a:ext>
          </a:extLst>
        </xdr:cNvPr>
        <xdr:cNvSpPr txBox="1"/>
      </xdr:nvSpPr>
      <xdr:spPr>
        <a:xfrm>
          <a:off x="15266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163847</xdr:rowOff>
    </xdr:from>
    <xdr:ext cx="405111" cy="259045"/>
    <xdr:sp macro="" textlink="">
      <xdr:nvSpPr>
        <xdr:cNvPr id="770" name="n_2mainValue【児童館】&#10;有形固定資産減価償却率">
          <a:extLst>
            <a:ext uri="{FF2B5EF4-FFF2-40B4-BE49-F238E27FC236}">
              <a16:creationId xmlns:a16="http://schemas.microsoft.com/office/drawing/2014/main" id="{5B3D0C8A-58CC-41C7-BF6A-7075481B545C}"/>
            </a:ext>
          </a:extLst>
        </xdr:cNvPr>
        <xdr:cNvSpPr txBox="1"/>
      </xdr:nvSpPr>
      <xdr:spPr>
        <a:xfrm>
          <a:off x="14389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771" name="n_3mainValue【児童館】&#10;有形固定資産減価償却率">
          <a:extLst>
            <a:ext uri="{FF2B5EF4-FFF2-40B4-BE49-F238E27FC236}">
              <a16:creationId xmlns:a16="http://schemas.microsoft.com/office/drawing/2014/main" id="{776C2A8F-2E2D-4529-B8F9-2C1F00063DF9}"/>
            </a:ext>
          </a:extLst>
        </xdr:cNvPr>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114316</xdr:rowOff>
    </xdr:from>
    <xdr:ext cx="405111" cy="259045"/>
    <xdr:sp macro="" textlink="">
      <xdr:nvSpPr>
        <xdr:cNvPr id="772" name="n_4mainValue【児童館】&#10;有形固定資産減価償却率">
          <a:extLst>
            <a:ext uri="{FF2B5EF4-FFF2-40B4-BE49-F238E27FC236}">
              <a16:creationId xmlns:a16="http://schemas.microsoft.com/office/drawing/2014/main" id="{0189FB5A-4CE7-4140-865F-C8066AC4F203}"/>
            </a:ext>
          </a:extLst>
        </xdr:cNvPr>
        <xdr:cNvSpPr txBox="1"/>
      </xdr:nvSpPr>
      <xdr:spPr>
        <a:xfrm>
          <a:off x="12611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CCCB984-EF47-44C2-ACDB-BEA5EB2FA57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5ED73654-4B10-47B3-8461-8DC012C39D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1D3903E9-4606-48BD-963D-236CF0E77B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FC014252-7A31-4257-BE2D-2DDEE0B645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51EBD437-B099-4331-8646-9D02FA18FA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BC53A7AF-CD8A-49B4-BB00-1FF4192A8E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BCDCF5F2-9577-4D95-A4F7-FCBED03B49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C03F4827-DF2A-41FC-B9BD-9E0C45AE1D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A49EF11-40D9-4843-8A67-4EDB0C16E7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EA1CE6A9-5D55-48C4-BDCA-39B6FA3CDE6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7A17B6F1-B443-45D2-A3EA-2825D585239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59DCFA79-9550-4E32-84B0-E721E602C5B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14273983-3E25-42C2-A951-2DBE425245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A470D54F-2D22-48C8-87A7-71FB300B855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41A56697-7670-48BF-AB88-A27FEA6164F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5EC0FBA8-06D7-4530-A139-4477D56EE5B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8659D341-4A73-43F5-A3FE-5682BA8C0A8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9A111084-F7BB-4E36-9E69-20C6CE37F1E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76E8DE31-1B57-4470-98F8-05E06005C5C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27F77894-3164-413C-A72A-9B7E4FEF73D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795B31AD-060F-4186-BFD8-BA9E46B376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FB343AD6-5028-40C7-AC34-C424E6FE47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F2448C3F-AE02-4088-9141-1C3A1C35AB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6" name="直線コネクタ 795">
          <a:extLst>
            <a:ext uri="{FF2B5EF4-FFF2-40B4-BE49-F238E27FC236}">
              <a16:creationId xmlns:a16="http://schemas.microsoft.com/office/drawing/2014/main" id="{93C46033-D8D7-4E9D-AF48-D293A1465A48}"/>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a:extLst>
            <a:ext uri="{FF2B5EF4-FFF2-40B4-BE49-F238E27FC236}">
              <a16:creationId xmlns:a16="http://schemas.microsoft.com/office/drawing/2014/main" id="{671C30BE-25AE-4F9A-82A3-AD44D45B89D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a:extLst>
            <a:ext uri="{FF2B5EF4-FFF2-40B4-BE49-F238E27FC236}">
              <a16:creationId xmlns:a16="http://schemas.microsoft.com/office/drawing/2014/main" id="{1C7AFF9E-C078-43C2-9857-2C46000D30D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9" name="【児童館】&#10;一人当たり面積最大値テキスト">
          <a:extLst>
            <a:ext uri="{FF2B5EF4-FFF2-40B4-BE49-F238E27FC236}">
              <a16:creationId xmlns:a16="http://schemas.microsoft.com/office/drawing/2014/main" id="{4D1A7BB9-AF0F-49BE-9E18-4C5226637807}"/>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0" name="直線コネクタ 799">
          <a:extLst>
            <a:ext uri="{FF2B5EF4-FFF2-40B4-BE49-F238E27FC236}">
              <a16:creationId xmlns:a16="http://schemas.microsoft.com/office/drawing/2014/main" id="{78836183-9162-4D62-8FBB-1FF723E9258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1" name="【児童館】&#10;一人当たり面積平均値テキスト">
          <a:extLst>
            <a:ext uri="{FF2B5EF4-FFF2-40B4-BE49-F238E27FC236}">
              <a16:creationId xmlns:a16="http://schemas.microsoft.com/office/drawing/2014/main" id="{84A75E15-4DC6-48E1-8111-523F3F198A59}"/>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2" name="フローチャート: 判断 801">
          <a:extLst>
            <a:ext uri="{FF2B5EF4-FFF2-40B4-BE49-F238E27FC236}">
              <a16:creationId xmlns:a16="http://schemas.microsoft.com/office/drawing/2014/main" id="{2FC11D1D-2583-4B8D-8195-8DC7C8E7DD54}"/>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3" name="フローチャート: 判断 802">
          <a:extLst>
            <a:ext uri="{FF2B5EF4-FFF2-40B4-BE49-F238E27FC236}">
              <a16:creationId xmlns:a16="http://schemas.microsoft.com/office/drawing/2014/main" id="{F2107B39-40CC-4D85-97FC-57A09977CBB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4" name="フローチャート: 判断 803">
          <a:extLst>
            <a:ext uri="{FF2B5EF4-FFF2-40B4-BE49-F238E27FC236}">
              <a16:creationId xmlns:a16="http://schemas.microsoft.com/office/drawing/2014/main" id="{6BDD1B0A-D784-4D4A-BF13-24AC49FA43EE}"/>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5" name="フローチャート: 判断 804">
          <a:extLst>
            <a:ext uri="{FF2B5EF4-FFF2-40B4-BE49-F238E27FC236}">
              <a16:creationId xmlns:a16="http://schemas.microsoft.com/office/drawing/2014/main" id="{35EB6AFE-8D21-4293-9581-9B7584EEC65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6" name="フローチャート: 判断 805">
          <a:extLst>
            <a:ext uri="{FF2B5EF4-FFF2-40B4-BE49-F238E27FC236}">
              <a16:creationId xmlns:a16="http://schemas.microsoft.com/office/drawing/2014/main" id="{1EE3EE13-8E61-4802-AF69-69F37724A8F5}"/>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EDC1F8C-82FB-4546-B04E-FCD1DB07A6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C5A57B2-2286-4543-B183-EACA7C105F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E0B3F63-CA2D-4155-91DF-7C4A6401C74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C5C9B8B-C0C4-49A1-AD58-95AFB90DC2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75DB618-F7F1-4647-A0AC-A543FC5511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2" name="楕円 811">
          <a:extLst>
            <a:ext uri="{FF2B5EF4-FFF2-40B4-BE49-F238E27FC236}">
              <a16:creationId xmlns:a16="http://schemas.microsoft.com/office/drawing/2014/main" id="{A2340B95-B7E7-47C4-BE80-28EC2895D6AD}"/>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3" name="【児童館】&#10;一人当たり面積該当値テキスト">
          <a:extLst>
            <a:ext uri="{FF2B5EF4-FFF2-40B4-BE49-F238E27FC236}">
              <a16:creationId xmlns:a16="http://schemas.microsoft.com/office/drawing/2014/main" id="{83950461-3CD7-49E3-AFB2-183A028BAE6C}"/>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4" name="楕円 813">
          <a:extLst>
            <a:ext uri="{FF2B5EF4-FFF2-40B4-BE49-F238E27FC236}">
              <a16:creationId xmlns:a16="http://schemas.microsoft.com/office/drawing/2014/main" id="{D5899999-3DCA-47D4-B514-A55B672CCBDC}"/>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5" name="直線コネクタ 814">
          <a:extLst>
            <a:ext uri="{FF2B5EF4-FFF2-40B4-BE49-F238E27FC236}">
              <a16:creationId xmlns:a16="http://schemas.microsoft.com/office/drawing/2014/main" id="{A70D9FA3-DF01-45B4-8184-08AF92F597B7}"/>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6" name="楕円 815">
          <a:extLst>
            <a:ext uri="{FF2B5EF4-FFF2-40B4-BE49-F238E27FC236}">
              <a16:creationId xmlns:a16="http://schemas.microsoft.com/office/drawing/2014/main" id="{93BCB367-286A-49C8-8A22-979102C476B1}"/>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7" name="直線コネクタ 816">
          <a:extLst>
            <a:ext uri="{FF2B5EF4-FFF2-40B4-BE49-F238E27FC236}">
              <a16:creationId xmlns:a16="http://schemas.microsoft.com/office/drawing/2014/main" id="{DBA5AB15-E53F-4A4F-A427-6D67DADD986D}"/>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18" name="楕円 817">
          <a:extLst>
            <a:ext uri="{FF2B5EF4-FFF2-40B4-BE49-F238E27FC236}">
              <a16:creationId xmlns:a16="http://schemas.microsoft.com/office/drawing/2014/main" id="{51DC62E0-1778-41BA-8BFE-A94FE0E7F0A9}"/>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19" name="直線コネクタ 818">
          <a:extLst>
            <a:ext uri="{FF2B5EF4-FFF2-40B4-BE49-F238E27FC236}">
              <a16:creationId xmlns:a16="http://schemas.microsoft.com/office/drawing/2014/main" id="{E2D5F147-5B3F-449F-8091-2E2DAE21ADC1}"/>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0" name="楕円 819">
          <a:extLst>
            <a:ext uri="{FF2B5EF4-FFF2-40B4-BE49-F238E27FC236}">
              <a16:creationId xmlns:a16="http://schemas.microsoft.com/office/drawing/2014/main" id="{35BEA6D0-7E44-4910-92F3-2A2628A25C72}"/>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1" name="直線コネクタ 820">
          <a:extLst>
            <a:ext uri="{FF2B5EF4-FFF2-40B4-BE49-F238E27FC236}">
              <a16:creationId xmlns:a16="http://schemas.microsoft.com/office/drawing/2014/main" id="{E3EA3704-99BD-44B2-A2BE-60897001BCD1}"/>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2" name="n_1aveValue【児童館】&#10;一人当たり面積">
          <a:extLst>
            <a:ext uri="{FF2B5EF4-FFF2-40B4-BE49-F238E27FC236}">
              <a16:creationId xmlns:a16="http://schemas.microsoft.com/office/drawing/2014/main" id="{2FA750A2-9E5A-4CC4-AC38-CB418B0385EE}"/>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3" name="n_2aveValue【児童館】&#10;一人当たり面積">
          <a:extLst>
            <a:ext uri="{FF2B5EF4-FFF2-40B4-BE49-F238E27FC236}">
              <a16:creationId xmlns:a16="http://schemas.microsoft.com/office/drawing/2014/main" id="{249F1E6D-8113-4AA1-BC64-9B83218F3092}"/>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4" name="n_3aveValue【児童館】&#10;一人当たり面積">
          <a:extLst>
            <a:ext uri="{FF2B5EF4-FFF2-40B4-BE49-F238E27FC236}">
              <a16:creationId xmlns:a16="http://schemas.microsoft.com/office/drawing/2014/main" id="{D4B70344-D4B5-46C7-AB38-3F1B643F8C34}"/>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5" name="n_4aveValue【児童館】&#10;一人当たり面積">
          <a:extLst>
            <a:ext uri="{FF2B5EF4-FFF2-40B4-BE49-F238E27FC236}">
              <a16:creationId xmlns:a16="http://schemas.microsoft.com/office/drawing/2014/main" id="{0910E827-1771-447C-A7A6-1CC38E004C4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6" name="n_1mainValue【児童館】&#10;一人当たり面積">
          <a:extLst>
            <a:ext uri="{FF2B5EF4-FFF2-40B4-BE49-F238E27FC236}">
              <a16:creationId xmlns:a16="http://schemas.microsoft.com/office/drawing/2014/main" id="{8FC5678C-9365-4B30-8006-360B8CDB00DE}"/>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7" name="n_2mainValue【児童館】&#10;一人当たり面積">
          <a:extLst>
            <a:ext uri="{FF2B5EF4-FFF2-40B4-BE49-F238E27FC236}">
              <a16:creationId xmlns:a16="http://schemas.microsoft.com/office/drawing/2014/main" id="{870CEAB3-311F-4505-BCBF-BF463977032E}"/>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28" name="n_3mainValue【児童館】&#10;一人当たり面積">
          <a:extLst>
            <a:ext uri="{FF2B5EF4-FFF2-40B4-BE49-F238E27FC236}">
              <a16:creationId xmlns:a16="http://schemas.microsoft.com/office/drawing/2014/main" id="{46EA0699-3658-47FC-8630-632293D6453D}"/>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29" name="n_4mainValue【児童館】&#10;一人当たり面積">
          <a:extLst>
            <a:ext uri="{FF2B5EF4-FFF2-40B4-BE49-F238E27FC236}">
              <a16:creationId xmlns:a16="http://schemas.microsoft.com/office/drawing/2014/main" id="{D6A1FB14-7511-4DE0-A52E-FD83AFB2EF2A}"/>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B13D3AE0-8C1E-406A-BDE0-50D914A22F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C9B54B08-05FA-42DC-907E-39F7D6B9F3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BEC002BF-7876-4B5A-8F2F-9D6A126B03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F26BF5FC-3007-4682-B801-5F117D954B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42B58112-545A-452E-831C-A3E1A33028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FB299D19-078D-4FE2-BFB1-54E91D4C72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F42DE83-5FD0-47CD-AF6E-69CABBDD2E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CCD674CF-42BD-4553-9208-54479A22D9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F20848B6-367F-4DB5-98CE-360AE8B788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11B31A93-72C9-4146-B5F1-6D98A35642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92B5E2C-9BC4-4EE1-BD3A-133E885BAC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1" name="直線コネクタ 840">
          <a:extLst>
            <a:ext uri="{FF2B5EF4-FFF2-40B4-BE49-F238E27FC236}">
              <a16:creationId xmlns:a16="http://schemas.microsoft.com/office/drawing/2014/main" id="{99B21741-BEE1-42FB-9A29-48D14C96444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2" name="テキスト ボックス 841">
          <a:extLst>
            <a:ext uri="{FF2B5EF4-FFF2-40B4-BE49-F238E27FC236}">
              <a16:creationId xmlns:a16="http://schemas.microsoft.com/office/drawing/2014/main" id="{D6C234A6-82D7-4505-8EDC-7B11A0973C8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3" name="直線コネクタ 842">
          <a:extLst>
            <a:ext uri="{FF2B5EF4-FFF2-40B4-BE49-F238E27FC236}">
              <a16:creationId xmlns:a16="http://schemas.microsoft.com/office/drawing/2014/main" id="{F9D45588-1D32-4B70-9BA1-CDBA5014CD5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4" name="テキスト ボックス 843">
          <a:extLst>
            <a:ext uri="{FF2B5EF4-FFF2-40B4-BE49-F238E27FC236}">
              <a16:creationId xmlns:a16="http://schemas.microsoft.com/office/drawing/2014/main" id="{F0FDADA3-6FAF-415C-BA98-631DC267CA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5" name="直線コネクタ 844">
          <a:extLst>
            <a:ext uri="{FF2B5EF4-FFF2-40B4-BE49-F238E27FC236}">
              <a16:creationId xmlns:a16="http://schemas.microsoft.com/office/drawing/2014/main" id="{4B1D26FE-A80B-426C-BE07-5AFDAF35CBB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6" name="テキスト ボックス 845">
          <a:extLst>
            <a:ext uri="{FF2B5EF4-FFF2-40B4-BE49-F238E27FC236}">
              <a16:creationId xmlns:a16="http://schemas.microsoft.com/office/drawing/2014/main" id="{685B7FA5-7816-4310-9AD0-A188CC3C275D}"/>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7" name="直線コネクタ 846">
          <a:extLst>
            <a:ext uri="{FF2B5EF4-FFF2-40B4-BE49-F238E27FC236}">
              <a16:creationId xmlns:a16="http://schemas.microsoft.com/office/drawing/2014/main" id="{4595B35A-6445-48F9-8211-0C49C162902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8" name="テキスト ボックス 847">
          <a:extLst>
            <a:ext uri="{FF2B5EF4-FFF2-40B4-BE49-F238E27FC236}">
              <a16:creationId xmlns:a16="http://schemas.microsoft.com/office/drawing/2014/main" id="{04EF6998-F35B-4F8C-8D9B-F6DBC9735B6A}"/>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6EFC57B9-1EFB-4C35-9CC8-4AEF85AD95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0" name="テキスト ボックス 849">
          <a:extLst>
            <a:ext uri="{FF2B5EF4-FFF2-40B4-BE49-F238E27FC236}">
              <a16:creationId xmlns:a16="http://schemas.microsoft.com/office/drawing/2014/main" id="{602C7754-890F-491F-838B-02135C897A2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EAF6FA69-5948-497A-9ADB-362AD7EEB0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852" name="直線コネクタ 851">
          <a:extLst>
            <a:ext uri="{FF2B5EF4-FFF2-40B4-BE49-F238E27FC236}">
              <a16:creationId xmlns:a16="http://schemas.microsoft.com/office/drawing/2014/main" id="{EB8ABAED-4880-47BD-AE21-D460D4130870}"/>
            </a:ext>
          </a:extLst>
        </xdr:cNvPr>
        <xdr:cNvCxnSpPr/>
      </xdr:nvCxnSpPr>
      <xdr:spPr>
        <a:xfrm flipV="1">
          <a:off x="16318864" y="170908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853" name="【公民館】&#10;有形固定資産減価償却率最小値テキスト">
          <a:extLst>
            <a:ext uri="{FF2B5EF4-FFF2-40B4-BE49-F238E27FC236}">
              <a16:creationId xmlns:a16="http://schemas.microsoft.com/office/drawing/2014/main" id="{9FC37709-8E78-4A16-BD99-69678E73B2EB}"/>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854" name="直線コネクタ 853">
          <a:extLst>
            <a:ext uri="{FF2B5EF4-FFF2-40B4-BE49-F238E27FC236}">
              <a16:creationId xmlns:a16="http://schemas.microsoft.com/office/drawing/2014/main" id="{CF4B5E19-B099-4082-94F6-865FECF72709}"/>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855" name="【公民館】&#10;有形固定資産減価償却率最大値テキスト">
          <a:extLst>
            <a:ext uri="{FF2B5EF4-FFF2-40B4-BE49-F238E27FC236}">
              <a16:creationId xmlns:a16="http://schemas.microsoft.com/office/drawing/2014/main" id="{9D1637CB-EBE7-4A25-9FD6-3D89A796402F}"/>
            </a:ext>
          </a:extLst>
        </xdr:cNvPr>
        <xdr:cNvSpPr txBox="1"/>
      </xdr:nvSpPr>
      <xdr:spPr>
        <a:xfrm>
          <a:off x="16357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856" name="直線コネクタ 855">
          <a:extLst>
            <a:ext uri="{FF2B5EF4-FFF2-40B4-BE49-F238E27FC236}">
              <a16:creationId xmlns:a16="http://schemas.microsoft.com/office/drawing/2014/main" id="{3EF54D3E-A31F-4DC1-A89C-86F28960A203}"/>
            </a:ext>
          </a:extLst>
        </xdr:cNvPr>
        <xdr:cNvCxnSpPr/>
      </xdr:nvCxnSpPr>
      <xdr:spPr>
        <a:xfrm>
          <a:off x="16230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857" name="【公民館】&#10;有形固定資産減価償却率平均値テキスト">
          <a:extLst>
            <a:ext uri="{FF2B5EF4-FFF2-40B4-BE49-F238E27FC236}">
              <a16:creationId xmlns:a16="http://schemas.microsoft.com/office/drawing/2014/main" id="{C295E775-456C-411E-ACC8-201D204A7BF5}"/>
            </a:ext>
          </a:extLst>
        </xdr:cNvPr>
        <xdr:cNvSpPr txBox="1"/>
      </xdr:nvSpPr>
      <xdr:spPr>
        <a:xfrm>
          <a:off x="16357600" y="1754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858" name="フローチャート: 判断 857">
          <a:extLst>
            <a:ext uri="{FF2B5EF4-FFF2-40B4-BE49-F238E27FC236}">
              <a16:creationId xmlns:a16="http://schemas.microsoft.com/office/drawing/2014/main" id="{5B9E13E8-DB7C-44DB-A9B8-7FB36D70A6E5}"/>
            </a:ext>
          </a:extLst>
        </xdr:cNvPr>
        <xdr:cNvSpPr/>
      </xdr:nvSpPr>
      <xdr:spPr>
        <a:xfrm>
          <a:off x="162687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859" name="フローチャート: 判断 858">
          <a:extLst>
            <a:ext uri="{FF2B5EF4-FFF2-40B4-BE49-F238E27FC236}">
              <a16:creationId xmlns:a16="http://schemas.microsoft.com/office/drawing/2014/main" id="{4C48E29A-1700-403F-B005-32AB4BCC94D0}"/>
            </a:ext>
          </a:extLst>
        </xdr:cNvPr>
        <xdr:cNvSpPr/>
      </xdr:nvSpPr>
      <xdr:spPr>
        <a:xfrm>
          <a:off x="15430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860" name="フローチャート: 判断 859">
          <a:extLst>
            <a:ext uri="{FF2B5EF4-FFF2-40B4-BE49-F238E27FC236}">
              <a16:creationId xmlns:a16="http://schemas.microsoft.com/office/drawing/2014/main" id="{BE2BECBE-5D13-4662-A72E-2E6BD5AC8E84}"/>
            </a:ext>
          </a:extLst>
        </xdr:cNvPr>
        <xdr:cNvSpPr/>
      </xdr:nvSpPr>
      <xdr:spPr>
        <a:xfrm>
          <a:off x="14541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861" name="フローチャート: 判断 860">
          <a:extLst>
            <a:ext uri="{FF2B5EF4-FFF2-40B4-BE49-F238E27FC236}">
              <a16:creationId xmlns:a16="http://schemas.microsoft.com/office/drawing/2014/main" id="{39A92D20-41E9-49C8-80C5-311D41D09822}"/>
            </a:ext>
          </a:extLst>
        </xdr:cNvPr>
        <xdr:cNvSpPr/>
      </xdr:nvSpPr>
      <xdr:spPr>
        <a:xfrm>
          <a:off x="13652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2" name="フローチャート: 判断 861">
          <a:extLst>
            <a:ext uri="{FF2B5EF4-FFF2-40B4-BE49-F238E27FC236}">
              <a16:creationId xmlns:a16="http://schemas.microsoft.com/office/drawing/2014/main" id="{9A223ED1-3AAD-4F14-9DA2-6746DB520D17}"/>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C20CB203-2B02-43CC-A009-B5D2D7AD01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A01FD46-7090-41BB-A4A3-2728666D56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C996DFF-7D47-41C7-83A2-93278A455C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DC597BD-063C-467A-8B0E-F7D4401EE6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FAF3E69-87EF-4474-A6AD-32024138B1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43687</xdr:rowOff>
    </xdr:from>
    <xdr:to>
      <xdr:col>85</xdr:col>
      <xdr:colOff>177800</xdr:colOff>
      <xdr:row>103</xdr:row>
      <xdr:rowOff>145287</xdr:rowOff>
    </xdr:to>
    <xdr:sp macro="" textlink="">
      <xdr:nvSpPr>
        <xdr:cNvPr id="868" name="楕円 867">
          <a:extLst>
            <a:ext uri="{FF2B5EF4-FFF2-40B4-BE49-F238E27FC236}">
              <a16:creationId xmlns:a16="http://schemas.microsoft.com/office/drawing/2014/main" id="{90BAA55E-4B18-48AA-9402-776A78D5C1F7}"/>
            </a:ext>
          </a:extLst>
        </xdr:cNvPr>
        <xdr:cNvSpPr/>
      </xdr:nvSpPr>
      <xdr:spPr>
        <a:xfrm>
          <a:off x="162687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22114</xdr:rowOff>
    </xdr:from>
    <xdr:ext cx="405111" cy="259045"/>
    <xdr:sp macro="" textlink="">
      <xdr:nvSpPr>
        <xdr:cNvPr id="869" name="【公民館】&#10;有形固定資産減価償却率該当値テキスト">
          <a:extLst>
            <a:ext uri="{FF2B5EF4-FFF2-40B4-BE49-F238E27FC236}">
              <a16:creationId xmlns:a16="http://schemas.microsoft.com/office/drawing/2014/main" id="{1B6BFE84-21AE-4746-B7C0-BE0258823A51}"/>
            </a:ext>
          </a:extLst>
        </xdr:cNvPr>
        <xdr:cNvSpPr txBox="1"/>
      </xdr:nvSpPr>
      <xdr:spPr>
        <a:xfrm>
          <a:off x="16357600"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7113</xdr:rowOff>
    </xdr:from>
    <xdr:to>
      <xdr:col>81</xdr:col>
      <xdr:colOff>101600</xdr:colOff>
      <xdr:row>103</xdr:row>
      <xdr:rowOff>108713</xdr:rowOff>
    </xdr:to>
    <xdr:sp macro="" textlink="">
      <xdr:nvSpPr>
        <xdr:cNvPr id="870" name="楕円 869">
          <a:extLst>
            <a:ext uri="{FF2B5EF4-FFF2-40B4-BE49-F238E27FC236}">
              <a16:creationId xmlns:a16="http://schemas.microsoft.com/office/drawing/2014/main" id="{ED955E98-64F6-4BD1-A842-20C410D20D15}"/>
            </a:ext>
          </a:extLst>
        </xdr:cNvPr>
        <xdr:cNvSpPr/>
      </xdr:nvSpPr>
      <xdr:spPr>
        <a:xfrm>
          <a:off x="15430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57913</xdr:rowOff>
    </xdr:from>
    <xdr:to>
      <xdr:col>85</xdr:col>
      <xdr:colOff>127000</xdr:colOff>
      <xdr:row>103</xdr:row>
      <xdr:rowOff>94487</xdr:rowOff>
    </xdr:to>
    <xdr:cxnSp macro="">
      <xdr:nvCxnSpPr>
        <xdr:cNvPr id="871" name="直線コネクタ 870">
          <a:extLst>
            <a:ext uri="{FF2B5EF4-FFF2-40B4-BE49-F238E27FC236}">
              <a16:creationId xmlns:a16="http://schemas.microsoft.com/office/drawing/2014/main" id="{F9FA690C-5B40-4508-89C8-A62332EBE3C7}"/>
            </a:ext>
          </a:extLst>
        </xdr:cNvPr>
        <xdr:cNvCxnSpPr/>
      </xdr:nvCxnSpPr>
      <xdr:spPr>
        <a:xfrm>
          <a:off x="15481300" y="1771726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2" name="楕円 871">
          <a:extLst>
            <a:ext uri="{FF2B5EF4-FFF2-40B4-BE49-F238E27FC236}">
              <a16:creationId xmlns:a16="http://schemas.microsoft.com/office/drawing/2014/main" id="{F3DC2D18-C37E-43EE-9777-FCE6314A0E2C}"/>
            </a:ext>
          </a:extLst>
        </xdr:cNvPr>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57913</xdr:rowOff>
    </xdr:to>
    <xdr:cxnSp macro="">
      <xdr:nvCxnSpPr>
        <xdr:cNvPr id="873" name="直線コネクタ 872">
          <a:extLst>
            <a:ext uri="{FF2B5EF4-FFF2-40B4-BE49-F238E27FC236}">
              <a16:creationId xmlns:a16="http://schemas.microsoft.com/office/drawing/2014/main" id="{B7FDE941-E7F7-44EC-8FE2-D98081F617E5}"/>
            </a:ext>
          </a:extLst>
        </xdr:cNvPr>
        <xdr:cNvCxnSpPr/>
      </xdr:nvCxnSpPr>
      <xdr:spPr>
        <a:xfrm>
          <a:off x="14592300" y="177126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155702</xdr:rowOff>
    </xdr:from>
    <xdr:to>
      <xdr:col>72</xdr:col>
      <xdr:colOff>38100</xdr:colOff>
      <xdr:row>103</xdr:row>
      <xdr:rowOff>85852</xdr:rowOff>
    </xdr:to>
    <xdr:sp macro="" textlink="">
      <xdr:nvSpPr>
        <xdr:cNvPr id="874" name="楕円 873">
          <a:extLst>
            <a:ext uri="{FF2B5EF4-FFF2-40B4-BE49-F238E27FC236}">
              <a16:creationId xmlns:a16="http://schemas.microsoft.com/office/drawing/2014/main" id="{7E1C32E0-E25A-4337-B0CD-EE73529184BA}"/>
            </a:ext>
          </a:extLst>
        </xdr:cNvPr>
        <xdr:cNvSpPr/>
      </xdr:nvSpPr>
      <xdr:spPr>
        <a:xfrm>
          <a:off x="13652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35052</xdr:rowOff>
    </xdr:from>
    <xdr:to>
      <xdr:col>76</xdr:col>
      <xdr:colOff>114300</xdr:colOff>
      <xdr:row>103</xdr:row>
      <xdr:rowOff>53339</xdr:rowOff>
    </xdr:to>
    <xdr:cxnSp macro="">
      <xdr:nvCxnSpPr>
        <xdr:cNvPr id="875" name="直線コネクタ 874">
          <a:extLst>
            <a:ext uri="{FF2B5EF4-FFF2-40B4-BE49-F238E27FC236}">
              <a16:creationId xmlns:a16="http://schemas.microsoft.com/office/drawing/2014/main" id="{45454EF4-5691-488D-A96A-A502648174F3}"/>
            </a:ext>
          </a:extLst>
        </xdr:cNvPr>
        <xdr:cNvCxnSpPr/>
      </xdr:nvCxnSpPr>
      <xdr:spPr>
        <a:xfrm>
          <a:off x="13703300" y="1769440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112268</xdr:rowOff>
    </xdr:from>
    <xdr:to>
      <xdr:col>67</xdr:col>
      <xdr:colOff>101600</xdr:colOff>
      <xdr:row>103</xdr:row>
      <xdr:rowOff>42418</xdr:rowOff>
    </xdr:to>
    <xdr:sp macro="" textlink="">
      <xdr:nvSpPr>
        <xdr:cNvPr id="876" name="楕円 875">
          <a:extLst>
            <a:ext uri="{FF2B5EF4-FFF2-40B4-BE49-F238E27FC236}">
              <a16:creationId xmlns:a16="http://schemas.microsoft.com/office/drawing/2014/main" id="{B65D65CA-1F5E-4DBF-AA99-0D7B02281C5C}"/>
            </a:ext>
          </a:extLst>
        </xdr:cNvPr>
        <xdr:cNvSpPr/>
      </xdr:nvSpPr>
      <xdr:spPr>
        <a:xfrm>
          <a:off x="12763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163068</xdr:rowOff>
    </xdr:from>
    <xdr:to>
      <xdr:col>71</xdr:col>
      <xdr:colOff>177800</xdr:colOff>
      <xdr:row>103</xdr:row>
      <xdr:rowOff>35052</xdr:rowOff>
    </xdr:to>
    <xdr:cxnSp macro="">
      <xdr:nvCxnSpPr>
        <xdr:cNvPr id="877" name="直線コネクタ 876">
          <a:extLst>
            <a:ext uri="{FF2B5EF4-FFF2-40B4-BE49-F238E27FC236}">
              <a16:creationId xmlns:a16="http://schemas.microsoft.com/office/drawing/2014/main" id="{6FD4FE3F-F00C-4E0C-BCE4-816FDE20E05C}"/>
            </a:ext>
          </a:extLst>
        </xdr:cNvPr>
        <xdr:cNvCxnSpPr/>
      </xdr:nvCxnSpPr>
      <xdr:spPr>
        <a:xfrm>
          <a:off x="12814300" y="176509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878" name="n_1aveValue【公民館】&#10;有形固定資産減価償却率">
          <a:extLst>
            <a:ext uri="{FF2B5EF4-FFF2-40B4-BE49-F238E27FC236}">
              <a16:creationId xmlns:a16="http://schemas.microsoft.com/office/drawing/2014/main" id="{8D5DE5B9-25C0-400E-ABD3-799063555B6B}"/>
            </a:ext>
          </a:extLst>
        </xdr:cNvPr>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879" name="n_2aveValue【公民館】&#10;有形固定資産減価償却率">
          <a:extLst>
            <a:ext uri="{FF2B5EF4-FFF2-40B4-BE49-F238E27FC236}">
              <a16:creationId xmlns:a16="http://schemas.microsoft.com/office/drawing/2014/main" id="{029E447A-3A5B-47E0-B36B-AF5757817BBA}"/>
            </a:ext>
          </a:extLst>
        </xdr:cNvPr>
        <xdr:cNvSpPr txBox="1"/>
      </xdr:nvSpPr>
      <xdr:spPr>
        <a:xfrm>
          <a:off x="14389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880" name="n_3aveValue【公民館】&#10;有形固定資産減価償却率">
          <a:extLst>
            <a:ext uri="{FF2B5EF4-FFF2-40B4-BE49-F238E27FC236}">
              <a16:creationId xmlns:a16="http://schemas.microsoft.com/office/drawing/2014/main" id="{A51BADE2-3D3D-48BC-B107-20F39D7986EF}"/>
            </a:ext>
          </a:extLst>
        </xdr:cNvPr>
        <xdr:cNvSpPr txBox="1"/>
      </xdr:nvSpPr>
      <xdr:spPr>
        <a:xfrm>
          <a:off x="13500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108983</xdr:rowOff>
    </xdr:from>
    <xdr:ext cx="405111" cy="259045"/>
    <xdr:sp macro="" textlink="">
      <xdr:nvSpPr>
        <xdr:cNvPr id="881" name="n_4aveValue【公民館】&#10;有形固定資産減価償却率">
          <a:extLst>
            <a:ext uri="{FF2B5EF4-FFF2-40B4-BE49-F238E27FC236}">
              <a16:creationId xmlns:a16="http://schemas.microsoft.com/office/drawing/2014/main" id="{6F805926-3F9B-4B2E-B0F8-326627B01946}"/>
            </a:ext>
          </a:extLst>
        </xdr:cNvPr>
        <xdr:cNvSpPr txBox="1"/>
      </xdr:nvSpPr>
      <xdr:spPr>
        <a:xfrm>
          <a:off x="12611744" y="177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99840</xdr:rowOff>
    </xdr:from>
    <xdr:ext cx="405111" cy="259045"/>
    <xdr:sp macro="" textlink="">
      <xdr:nvSpPr>
        <xdr:cNvPr id="882" name="n_1mainValue【公民館】&#10;有形固定資産減価償却率">
          <a:extLst>
            <a:ext uri="{FF2B5EF4-FFF2-40B4-BE49-F238E27FC236}">
              <a16:creationId xmlns:a16="http://schemas.microsoft.com/office/drawing/2014/main" id="{1F4B6EB6-03BE-4EE2-A6D6-5ADD8A6990B4}"/>
            </a:ext>
          </a:extLst>
        </xdr:cNvPr>
        <xdr:cNvSpPr txBox="1"/>
      </xdr:nvSpPr>
      <xdr:spPr>
        <a:xfrm>
          <a:off x="152660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883" name="n_2mainValue【公民館】&#10;有形固定資産減価償却率">
          <a:extLst>
            <a:ext uri="{FF2B5EF4-FFF2-40B4-BE49-F238E27FC236}">
              <a16:creationId xmlns:a16="http://schemas.microsoft.com/office/drawing/2014/main" id="{243CC0B4-80B4-4B51-89B8-A276B3711D30}"/>
            </a:ext>
          </a:extLst>
        </xdr:cNvPr>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76979</xdr:rowOff>
    </xdr:from>
    <xdr:ext cx="405111" cy="259045"/>
    <xdr:sp macro="" textlink="">
      <xdr:nvSpPr>
        <xdr:cNvPr id="884" name="n_3mainValue【公民館】&#10;有形固定資産減価償却率">
          <a:extLst>
            <a:ext uri="{FF2B5EF4-FFF2-40B4-BE49-F238E27FC236}">
              <a16:creationId xmlns:a16="http://schemas.microsoft.com/office/drawing/2014/main" id="{DD194B72-93EC-4A8B-BC95-C87F6629501E}"/>
            </a:ext>
          </a:extLst>
        </xdr:cNvPr>
        <xdr:cNvSpPr txBox="1"/>
      </xdr:nvSpPr>
      <xdr:spPr>
        <a:xfrm>
          <a:off x="13500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58945</xdr:rowOff>
    </xdr:from>
    <xdr:ext cx="405111" cy="259045"/>
    <xdr:sp macro="" textlink="">
      <xdr:nvSpPr>
        <xdr:cNvPr id="885" name="n_4mainValue【公民館】&#10;有形固定資産減価償却率">
          <a:extLst>
            <a:ext uri="{FF2B5EF4-FFF2-40B4-BE49-F238E27FC236}">
              <a16:creationId xmlns:a16="http://schemas.microsoft.com/office/drawing/2014/main" id="{0CCB4015-9AEA-4D7F-B122-F73EEF059DC5}"/>
            </a:ext>
          </a:extLst>
        </xdr:cNvPr>
        <xdr:cNvSpPr txBox="1"/>
      </xdr:nvSpPr>
      <xdr:spPr>
        <a:xfrm>
          <a:off x="12611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1B41C37D-791E-47A9-ACE7-8724A23918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A8ECE8C4-3268-408D-B664-2311601746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8626E63B-ABC3-450E-B77E-488F38D517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2B471471-B8FB-4308-94B7-2B12E54A22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59704DDC-7482-4FF3-9A9D-D078917033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EA57447C-C4AB-4C67-8070-C4636BD40A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43520CFB-B451-476E-9DC6-D602647BC7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7E253086-A47D-4FEF-84F3-91A9501FB0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CEB2B098-FDBE-49CA-85A5-33059CAC3D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6DC1D092-0B9D-4A46-BD5C-4F83F672A3E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6E0843D6-014B-4DFF-8F14-1F196AAAD7E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DDC2029F-9D50-4F17-8BA5-774BD3E0BE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CEFC0155-7044-48C0-B74D-27EFE756269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2EBB802E-A78D-480F-A1F8-73D06AAA3A4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B8E38C91-9063-4F81-8966-EED3820B0CD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06DE22AA-835A-4324-A73D-A3622D837AC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8FFB37F4-82CE-46D5-AFD6-C0D651795DE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A4440918-B325-41F0-A6BB-4D218CF3930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B6AD6F4D-FCB2-4817-B001-708544607F5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14D901B3-5680-47E6-A83D-EF63472E0C6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37B3FBD1-7F01-4BFC-BA48-C61C05AC468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BB9491D4-DC20-4405-986A-DCE32782689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2FDD5FCB-772A-4507-85BC-E8B63AD8C7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8FB2B7AE-6EE4-4739-9B94-A72240863B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31435A79-BA89-4D44-870C-D8D0BAB353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911" name="直線コネクタ 910">
          <a:extLst>
            <a:ext uri="{FF2B5EF4-FFF2-40B4-BE49-F238E27FC236}">
              <a16:creationId xmlns:a16="http://schemas.microsoft.com/office/drawing/2014/main" id="{5A08B0FD-BA70-42C3-9608-4C19BA6C332D}"/>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2" name="【公民館】&#10;一人当たり面積最小値テキスト">
          <a:extLst>
            <a:ext uri="{FF2B5EF4-FFF2-40B4-BE49-F238E27FC236}">
              <a16:creationId xmlns:a16="http://schemas.microsoft.com/office/drawing/2014/main" id="{030232AA-EA28-45DE-AA30-E00338FB657E}"/>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3" name="直線コネクタ 912">
          <a:extLst>
            <a:ext uri="{FF2B5EF4-FFF2-40B4-BE49-F238E27FC236}">
              <a16:creationId xmlns:a16="http://schemas.microsoft.com/office/drawing/2014/main" id="{BFC2C7BA-320B-43CE-B502-5B46215655C7}"/>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914" name="【公民館】&#10;一人当たり面積最大値テキスト">
          <a:extLst>
            <a:ext uri="{FF2B5EF4-FFF2-40B4-BE49-F238E27FC236}">
              <a16:creationId xmlns:a16="http://schemas.microsoft.com/office/drawing/2014/main" id="{D13C8C00-F8AF-44CF-BB0C-59436DF80325}"/>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915" name="直線コネクタ 914">
          <a:extLst>
            <a:ext uri="{FF2B5EF4-FFF2-40B4-BE49-F238E27FC236}">
              <a16:creationId xmlns:a16="http://schemas.microsoft.com/office/drawing/2014/main" id="{911F875F-7CF2-4D44-80CD-7E408213DFD8}"/>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16" name="【公民館】&#10;一人当たり面積平均値テキスト">
          <a:extLst>
            <a:ext uri="{FF2B5EF4-FFF2-40B4-BE49-F238E27FC236}">
              <a16:creationId xmlns:a16="http://schemas.microsoft.com/office/drawing/2014/main" id="{C08DDF54-04F6-4498-9457-B13B0D875CF6}"/>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17" name="フローチャート: 判断 916">
          <a:extLst>
            <a:ext uri="{FF2B5EF4-FFF2-40B4-BE49-F238E27FC236}">
              <a16:creationId xmlns:a16="http://schemas.microsoft.com/office/drawing/2014/main" id="{1F8B12E7-CED5-4B29-8A71-ACCE8A5C75C6}"/>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918" name="フローチャート: 判断 917">
          <a:extLst>
            <a:ext uri="{FF2B5EF4-FFF2-40B4-BE49-F238E27FC236}">
              <a16:creationId xmlns:a16="http://schemas.microsoft.com/office/drawing/2014/main" id="{1FACF10A-28E2-434F-958F-381C52BBD3A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919" name="フローチャート: 判断 918">
          <a:extLst>
            <a:ext uri="{FF2B5EF4-FFF2-40B4-BE49-F238E27FC236}">
              <a16:creationId xmlns:a16="http://schemas.microsoft.com/office/drawing/2014/main" id="{EB2EC5F4-A23A-4A74-A6B6-7E351AE3EEC8}"/>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20" name="フローチャート: 判断 919">
          <a:extLst>
            <a:ext uri="{FF2B5EF4-FFF2-40B4-BE49-F238E27FC236}">
              <a16:creationId xmlns:a16="http://schemas.microsoft.com/office/drawing/2014/main" id="{63978846-7412-4D85-9EB7-216B8F6ED1F4}"/>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21" name="フローチャート: 判断 920">
          <a:extLst>
            <a:ext uri="{FF2B5EF4-FFF2-40B4-BE49-F238E27FC236}">
              <a16:creationId xmlns:a16="http://schemas.microsoft.com/office/drawing/2014/main" id="{1E1456E5-B3A4-4B3E-B4D0-28009EDE7495}"/>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F4873BE-B218-4B1A-8BA1-CEF2160490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5CBAA03-0B50-41B4-BC59-B3DC510692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9882E94-F42F-4025-B579-5243B2FDD6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635D1E5-2772-4DD7-998D-8D76EFF4B2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621C4F2B-A5DD-4C1C-A903-18B0945C05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131536</xdr:rowOff>
    </xdr:from>
    <xdr:to>
      <xdr:col>116</xdr:col>
      <xdr:colOff>114300</xdr:colOff>
      <xdr:row>100</xdr:row>
      <xdr:rowOff>61686</xdr:rowOff>
    </xdr:to>
    <xdr:sp macro="" textlink="">
      <xdr:nvSpPr>
        <xdr:cNvPr id="927" name="楕円 926">
          <a:extLst>
            <a:ext uri="{FF2B5EF4-FFF2-40B4-BE49-F238E27FC236}">
              <a16:creationId xmlns:a16="http://schemas.microsoft.com/office/drawing/2014/main" id="{1BDE189D-C8C7-4C40-BFBB-B79E05AC93EB}"/>
            </a:ext>
          </a:extLst>
        </xdr:cNvPr>
        <xdr:cNvSpPr/>
      </xdr:nvSpPr>
      <xdr:spPr>
        <a:xfrm>
          <a:off x="221107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84563</xdr:rowOff>
    </xdr:from>
    <xdr:ext cx="469744" cy="259045"/>
    <xdr:sp macro="" textlink="">
      <xdr:nvSpPr>
        <xdr:cNvPr id="928" name="【公民館】&#10;一人当たり面積該当値テキスト">
          <a:extLst>
            <a:ext uri="{FF2B5EF4-FFF2-40B4-BE49-F238E27FC236}">
              <a16:creationId xmlns:a16="http://schemas.microsoft.com/office/drawing/2014/main" id="{0A01A255-3076-4EE5-B794-E2A41828209C}"/>
            </a:ext>
          </a:extLst>
        </xdr:cNvPr>
        <xdr:cNvSpPr txBox="1"/>
      </xdr:nvSpPr>
      <xdr:spPr>
        <a:xfrm>
          <a:off x="22199600" y="170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147864</xdr:rowOff>
    </xdr:from>
    <xdr:to>
      <xdr:col>112</xdr:col>
      <xdr:colOff>38100</xdr:colOff>
      <xdr:row>100</xdr:row>
      <xdr:rowOff>78014</xdr:rowOff>
    </xdr:to>
    <xdr:sp macro="" textlink="">
      <xdr:nvSpPr>
        <xdr:cNvPr id="929" name="楕円 928">
          <a:extLst>
            <a:ext uri="{FF2B5EF4-FFF2-40B4-BE49-F238E27FC236}">
              <a16:creationId xmlns:a16="http://schemas.microsoft.com/office/drawing/2014/main" id="{B414BB2C-80A6-4A8C-B82C-8B2F6CE87951}"/>
            </a:ext>
          </a:extLst>
        </xdr:cNvPr>
        <xdr:cNvSpPr/>
      </xdr:nvSpPr>
      <xdr:spPr>
        <a:xfrm>
          <a:off x="21272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10886</xdr:rowOff>
    </xdr:from>
    <xdr:to>
      <xdr:col>116</xdr:col>
      <xdr:colOff>63500</xdr:colOff>
      <xdr:row>100</xdr:row>
      <xdr:rowOff>27214</xdr:rowOff>
    </xdr:to>
    <xdr:cxnSp macro="">
      <xdr:nvCxnSpPr>
        <xdr:cNvPr id="930" name="直線コネクタ 929">
          <a:extLst>
            <a:ext uri="{FF2B5EF4-FFF2-40B4-BE49-F238E27FC236}">
              <a16:creationId xmlns:a16="http://schemas.microsoft.com/office/drawing/2014/main" id="{B3D27771-F5CE-458F-A450-879D908A80A8}"/>
            </a:ext>
          </a:extLst>
        </xdr:cNvPr>
        <xdr:cNvCxnSpPr/>
      </xdr:nvCxnSpPr>
      <xdr:spPr>
        <a:xfrm flipV="1">
          <a:off x="21323300" y="171558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58057</xdr:rowOff>
    </xdr:from>
    <xdr:to>
      <xdr:col>107</xdr:col>
      <xdr:colOff>101600</xdr:colOff>
      <xdr:row>100</xdr:row>
      <xdr:rowOff>159657</xdr:rowOff>
    </xdr:to>
    <xdr:sp macro="" textlink="">
      <xdr:nvSpPr>
        <xdr:cNvPr id="931" name="楕円 930">
          <a:extLst>
            <a:ext uri="{FF2B5EF4-FFF2-40B4-BE49-F238E27FC236}">
              <a16:creationId xmlns:a16="http://schemas.microsoft.com/office/drawing/2014/main" id="{1826A48A-1375-4EC8-BFAC-7A9B4B6E2777}"/>
            </a:ext>
          </a:extLst>
        </xdr:cNvPr>
        <xdr:cNvSpPr/>
      </xdr:nvSpPr>
      <xdr:spPr>
        <a:xfrm>
          <a:off x="20383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27214</xdr:rowOff>
    </xdr:from>
    <xdr:to>
      <xdr:col>111</xdr:col>
      <xdr:colOff>177800</xdr:colOff>
      <xdr:row>100</xdr:row>
      <xdr:rowOff>108857</xdr:rowOff>
    </xdr:to>
    <xdr:cxnSp macro="">
      <xdr:nvCxnSpPr>
        <xdr:cNvPr id="932" name="直線コネクタ 931">
          <a:extLst>
            <a:ext uri="{FF2B5EF4-FFF2-40B4-BE49-F238E27FC236}">
              <a16:creationId xmlns:a16="http://schemas.microsoft.com/office/drawing/2014/main" id="{4CE90166-5DD1-4349-A31F-2EA5FDC3E2C4}"/>
            </a:ext>
          </a:extLst>
        </xdr:cNvPr>
        <xdr:cNvCxnSpPr/>
      </xdr:nvCxnSpPr>
      <xdr:spPr>
        <a:xfrm flipV="1">
          <a:off x="20434300" y="171722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58057</xdr:rowOff>
    </xdr:from>
    <xdr:to>
      <xdr:col>102</xdr:col>
      <xdr:colOff>165100</xdr:colOff>
      <xdr:row>100</xdr:row>
      <xdr:rowOff>159657</xdr:rowOff>
    </xdr:to>
    <xdr:sp macro="" textlink="">
      <xdr:nvSpPr>
        <xdr:cNvPr id="933" name="楕円 932">
          <a:extLst>
            <a:ext uri="{FF2B5EF4-FFF2-40B4-BE49-F238E27FC236}">
              <a16:creationId xmlns:a16="http://schemas.microsoft.com/office/drawing/2014/main" id="{EABAAA97-ECED-4B98-878C-A4694C9D8B17}"/>
            </a:ext>
          </a:extLst>
        </xdr:cNvPr>
        <xdr:cNvSpPr/>
      </xdr:nvSpPr>
      <xdr:spPr>
        <a:xfrm>
          <a:off x="19494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108857</xdr:rowOff>
    </xdr:from>
    <xdr:to>
      <xdr:col>107</xdr:col>
      <xdr:colOff>50800</xdr:colOff>
      <xdr:row>100</xdr:row>
      <xdr:rowOff>108857</xdr:rowOff>
    </xdr:to>
    <xdr:cxnSp macro="">
      <xdr:nvCxnSpPr>
        <xdr:cNvPr id="934" name="直線コネクタ 933">
          <a:extLst>
            <a:ext uri="{FF2B5EF4-FFF2-40B4-BE49-F238E27FC236}">
              <a16:creationId xmlns:a16="http://schemas.microsoft.com/office/drawing/2014/main" id="{8511AF9E-3577-44BC-9BCF-F41B8F4E8778}"/>
            </a:ext>
          </a:extLst>
        </xdr:cNvPr>
        <xdr:cNvCxnSpPr/>
      </xdr:nvCxnSpPr>
      <xdr:spPr>
        <a:xfrm>
          <a:off x="19545300" y="1725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82550</xdr:rowOff>
    </xdr:from>
    <xdr:to>
      <xdr:col>98</xdr:col>
      <xdr:colOff>38100</xdr:colOff>
      <xdr:row>102</xdr:row>
      <xdr:rowOff>12700</xdr:rowOff>
    </xdr:to>
    <xdr:sp macro="" textlink="">
      <xdr:nvSpPr>
        <xdr:cNvPr id="935" name="楕円 934">
          <a:extLst>
            <a:ext uri="{FF2B5EF4-FFF2-40B4-BE49-F238E27FC236}">
              <a16:creationId xmlns:a16="http://schemas.microsoft.com/office/drawing/2014/main" id="{0A91350A-6B1C-4BF6-B949-8BDABE02CEBA}"/>
            </a:ext>
          </a:extLst>
        </xdr:cNvPr>
        <xdr:cNvSpPr/>
      </xdr:nvSpPr>
      <xdr:spPr>
        <a:xfrm>
          <a:off x="18605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108857</xdr:rowOff>
    </xdr:from>
    <xdr:to>
      <xdr:col>102</xdr:col>
      <xdr:colOff>114300</xdr:colOff>
      <xdr:row>101</xdr:row>
      <xdr:rowOff>133350</xdr:rowOff>
    </xdr:to>
    <xdr:cxnSp macro="">
      <xdr:nvCxnSpPr>
        <xdr:cNvPr id="936" name="直線コネクタ 935">
          <a:extLst>
            <a:ext uri="{FF2B5EF4-FFF2-40B4-BE49-F238E27FC236}">
              <a16:creationId xmlns:a16="http://schemas.microsoft.com/office/drawing/2014/main" id="{8F6495FB-79CA-4AE0-B7CF-A145F7DA1F4F}"/>
            </a:ext>
          </a:extLst>
        </xdr:cNvPr>
        <xdr:cNvCxnSpPr/>
      </xdr:nvCxnSpPr>
      <xdr:spPr>
        <a:xfrm flipV="1">
          <a:off x="18656300" y="172538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937" name="n_1aveValue【公民館】&#10;一人当たり面積">
          <a:extLst>
            <a:ext uri="{FF2B5EF4-FFF2-40B4-BE49-F238E27FC236}">
              <a16:creationId xmlns:a16="http://schemas.microsoft.com/office/drawing/2014/main" id="{656F914C-D56F-4017-A00F-945EACC0A39C}"/>
            </a:ext>
          </a:extLst>
        </xdr:cNvPr>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938" name="n_2aveValue【公民館】&#10;一人当たり面積">
          <a:extLst>
            <a:ext uri="{FF2B5EF4-FFF2-40B4-BE49-F238E27FC236}">
              <a16:creationId xmlns:a16="http://schemas.microsoft.com/office/drawing/2014/main" id="{30DAEA2F-6C6E-42A0-86B1-80DD8AFC2495}"/>
            </a:ext>
          </a:extLst>
        </xdr:cNvPr>
        <xdr:cNvSpPr txBox="1"/>
      </xdr:nvSpPr>
      <xdr:spPr>
        <a:xfrm>
          <a:off x="201994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109963</xdr:rowOff>
    </xdr:from>
    <xdr:ext cx="469744" cy="259045"/>
    <xdr:sp macro="" textlink="">
      <xdr:nvSpPr>
        <xdr:cNvPr id="939" name="n_3aveValue【公民館】&#10;一人当たり面積">
          <a:extLst>
            <a:ext uri="{FF2B5EF4-FFF2-40B4-BE49-F238E27FC236}">
              <a16:creationId xmlns:a16="http://schemas.microsoft.com/office/drawing/2014/main" id="{D5887A66-97F3-4B12-B4E4-2C16EBA37007}"/>
            </a:ext>
          </a:extLst>
        </xdr:cNvPr>
        <xdr:cNvSpPr txBox="1"/>
      </xdr:nvSpPr>
      <xdr:spPr>
        <a:xfrm>
          <a:off x="19310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940" name="n_4aveValue【公民館】&#10;一人当たり面積">
          <a:extLst>
            <a:ext uri="{FF2B5EF4-FFF2-40B4-BE49-F238E27FC236}">
              <a16:creationId xmlns:a16="http://schemas.microsoft.com/office/drawing/2014/main" id="{BB162968-2013-4063-B76F-E2A9D509493A}"/>
            </a:ext>
          </a:extLst>
        </xdr:cNvPr>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94541</xdr:rowOff>
    </xdr:from>
    <xdr:ext cx="469744" cy="259045"/>
    <xdr:sp macro="" textlink="">
      <xdr:nvSpPr>
        <xdr:cNvPr id="941" name="n_1mainValue【公民館】&#10;一人当たり面積">
          <a:extLst>
            <a:ext uri="{FF2B5EF4-FFF2-40B4-BE49-F238E27FC236}">
              <a16:creationId xmlns:a16="http://schemas.microsoft.com/office/drawing/2014/main" id="{ACAFA465-2034-4AAE-8D97-5C39DF084ACC}"/>
            </a:ext>
          </a:extLst>
        </xdr:cNvPr>
        <xdr:cNvSpPr txBox="1"/>
      </xdr:nvSpPr>
      <xdr:spPr>
        <a:xfrm>
          <a:off x="21075727" y="1689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4734</xdr:rowOff>
    </xdr:from>
    <xdr:ext cx="469744" cy="259045"/>
    <xdr:sp macro="" textlink="">
      <xdr:nvSpPr>
        <xdr:cNvPr id="942" name="n_2mainValue【公民館】&#10;一人当たり面積">
          <a:extLst>
            <a:ext uri="{FF2B5EF4-FFF2-40B4-BE49-F238E27FC236}">
              <a16:creationId xmlns:a16="http://schemas.microsoft.com/office/drawing/2014/main" id="{68FD80CB-E89E-4EAB-AFAC-A31E0A1A51A7}"/>
            </a:ext>
          </a:extLst>
        </xdr:cNvPr>
        <xdr:cNvSpPr txBox="1"/>
      </xdr:nvSpPr>
      <xdr:spPr>
        <a:xfrm>
          <a:off x="20199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4734</xdr:rowOff>
    </xdr:from>
    <xdr:ext cx="469744" cy="259045"/>
    <xdr:sp macro="" textlink="">
      <xdr:nvSpPr>
        <xdr:cNvPr id="943" name="n_3mainValue【公民館】&#10;一人当たり面積">
          <a:extLst>
            <a:ext uri="{FF2B5EF4-FFF2-40B4-BE49-F238E27FC236}">
              <a16:creationId xmlns:a16="http://schemas.microsoft.com/office/drawing/2014/main" id="{CE2184FB-A726-4313-81CA-B63FAA2C39E2}"/>
            </a:ext>
          </a:extLst>
        </xdr:cNvPr>
        <xdr:cNvSpPr txBox="1"/>
      </xdr:nvSpPr>
      <xdr:spPr>
        <a:xfrm>
          <a:off x="19310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29227</xdr:rowOff>
    </xdr:from>
    <xdr:ext cx="469744" cy="259045"/>
    <xdr:sp macro="" textlink="">
      <xdr:nvSpPr>
        <xdr:cNvPr id="944" name="n_4mainValue【公民館】&#10;一人当たり面積">
          <a:extLst>
            <a:ext uri="{FF2B5EF4-FFF2-40B4-BE49-F238E27FC236}">
              <a16:creationId xmlns:a16="http://schemas.microsoft.com/office/drawing/2014/main" id="{560C4979-22A2-467C-9C69-69A19142C571}"/>
            </a:ext>
          </a:extLst>
        </xdr:cNvPr>
        <xdr:cNvSpPr txBox="1"/>
      </xdr:nvSpPr>
      <xdr:spPr>
        <a:xfrm>
          <a:off x="18421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963B2D94-A196-45FB-98D3-CA47F6A7D7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F7821228-E48B-43FF-BD0A-D39F902695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C3F71ADC-8DE0-452D-AEEF-CA70093901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類似団体内では比較的人口が多く、市域が比較的狭いことから、単位を一人当たりとする指標については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を除き低い数値を示している。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１１公民館を行政機能とともに併設し、２単独公民館についても防災拠点、地域活動拠点としての機能を有していることもあり、類似団体と比べ一人当たり面積が高い数値を示している。また、有形固定資産減価償却率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において再整備事業の進捗等により類似団体内平均より大幅に下回っている。一方で、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74.3%</a:t>
          </a:r>
          <a:r>
            <a:rPr kumimoji="1" lang="ja-JP" altLang="ja-JP" sz="1100">
              <a:solidFill>
                <a:schemeClr val="dk1"/>
              </a:solidFill>
              <a:effectLst/>
              <a:latin typeface="+mn-lt"/>
              <a:ea typeface="+mn-ea"/>
              <a:cs typeface="+mn-cs"/>
            </a:rPr>
            <a:t>と類似団体平均の伸び率を上回る伸びとなっており、依然として高い数値を示している。全体的には公共施設の老朽化が進んでいるため、再整備短期プラン等に基づき、計画的に対応していく。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9B9961-03D8-406E-B0FB-528D4556A9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504E08-33CE-4919-9D55-243F198EDB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F0DDE3-04D8-46AC-B3C2-557D6FE2E2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8CC921-800B-4E0A-BE2D-7CF946B6D0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72015F-43F9-464B-A619-E1E71D834C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0ACE68-8F27-4DFF-A77D-AFACAF8EC1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4B818C-8138-46F5-924B-A0112D6075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A0761F-75C9-4BB9-925D-C27C6AFB65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87BDD6-1F2C-42F4-A30D-CE8B7268DB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674563-60AD-4A5E-A5F9-479E621C04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B9EA3F-FD35-46E5-B4B1-8C4537D5F5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EC1D22-43C4-46E3-BF12-77BA5E83F0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A46A4E-7D6B-4883-BE43-3E9591F382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C8C966-0248-4D56-B3D6-342D17D89C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74AA36-9ECF-44F1-ACFF-F8E2CD020A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DD3288-4E44-486E-8E0E-5905B98FCDB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C27917-C976-41C6-BAF9-AAD0DBD663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334B89-A58E-4AC7-8068-7CC9454E8C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66860B-0F51-405D-924E-896430BFD9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DF950D-50C7-41B7-A361-0AEC0AF2B0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DC3672-1F01-4A07-AB58-B02EF6C9C1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D3A95E-2042-43E6-B262-93E1D70897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8A1BCB-8D93-441D-89CD-8D2A0C5A6E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FFE959-8B0A-4F3F-95FF-315506C344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34D751-0A12-4D51-8112-2B7F4AF26A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14AC05-B855-44BE-9936-901FF672A5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1F5731-A074-4870-912A-03F6DBB8C7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8EAE93-7889-409D-BF70-371A7ADB92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A0E829-2EDF-4297-AB15-D1F117FD8D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982E4B-7A4F-459F-BF72-68CD145380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E4FEB4-89B3-4559-BC49-B84DB8C3B8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CDF86D-19AB-4655-BCF1-8A9FF61E55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413A5A-5EFB-47D9-9404-EE9DF5E3E3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8D2210-88B6-4906-A59D-8AD862C807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6BB45E-311C-408C-8D97-2EDD34A297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A195CF-D7A4-4480-A432-F440D7D743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C1C05C-03AA-4350-BA3B-FE793360CB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BB3573-CD0F-4C9D-95F5-0C390BF2B1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27775D-423D-4165-9F82-2CC61C7DA1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6C5A66-73F9-4F8F-B94F-0FF53E8184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E843A4-B158-4A29-A5EE-952175EB5C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13DD31-D37E-4797-8EA7-292A96B30F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AD985AD-C070-4B47-B5A8-749E97CF82B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E8E739-4539-4212-A669-3FF02BD13B9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AA7E36C-C1C4-4071-9668-0867E9642D2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577ADA1-1BFD-4DE0-80F3-4E2D0E03E6A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D1CA4C2-7E37-4496-85E1-610040DF116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3A41A09-108A-43EA-94B5-15DAEC90C59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06F5FF-958F-4C8F-9B17-C8B4B7BCCE0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6263CF-4BD7-4D35-A7AB-0222A3D8CC8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4ACB10-8A97-4CB1-92FA-C5C06A55EC3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79B6DA9-BA8A-4677-ADEB-7D2D6DC1B6C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F7A588-E202-487C-A23A-2F31456508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DD3EE6B-01FB-40A4-80B1-EADB9B439E8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7CB3B64-E519-4917-9422-63E0021C78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E4CFE969-AA7A-4CAD-96DC-0140A6408F38}"/>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7B4D353F-8DF8-47D9-846C-53239F22293E}"/>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CEA2A8E8-FDE8-4856-ADA7-0B2667D8839E}"/>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909A8EB4-80E0-4187-853B-7385D0AE237C}"/>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C9971BE8-1F50-47F4-AAFF-E4E6F8B73EF8}"/>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6CA7D53-C801-43AA-A67E-99E1C343C638}"/>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BD58CA4-993D-4E88-B33F-6C67EF975A77}"/>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6371A692-04A1-4D0C-AABB-3ADE8761930B}"/>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9287CD0B-4F1E-4B6F-A502-D243D7C85A2B}"/>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F687C7C0-56CD-4392-AAE3-8E722BBF12DD}"/>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8465443C-D554-416C-80EF-DAAC06CDD939}"/>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006756-88D0-483D-9871-3C263C20DB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2CB65F-7D0D-4B65-83EF-9E4B6F28AE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946EF9-AD4E-41D9-BD0F-442D2ED8C6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3EFF27-E4A3-461F-A479-5DFC86F111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A76E6F-315C-4235-98DA-5E4CC60EF7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3" name="楕円 72">
          <a:extLst>
            <a:ext uri="{FF2B5EF4-FFF2-40B4-BE49-F238E27FC236}">
              <a16:creationId xmlns:a16="http://schemas.microsoft.com/office/drawing/2014/main" id="{632FFDC7-A4B2-4520-9573-CFF38453DEEF}"/>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4" name="【図書館】&#10;有形固定資産減価償却率該当値テキスト">
          <a:extLst>
            <a:ext uri="{FF2B5EF4-FFF2-40B4-BE49-F238E27FC236}">
              <a16:creationId xmlns:a16="http://schemas.microsoft.com/office/drawing/2014/main" id="{ED81D2C0-6B33-4E8F-990A-A63718B80E50}"/>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E5F6C2E3-0BE5-47B5-A9C9-E355195C1051}"/>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7620</xdr:rowOff>
    </xdr:to>
    <xdr:cxnSp macro="">
      <xdr:nvCxnSpPr>
        <xdr:cNvPr id="76" name="直線コネクタ 75">
          <a:extLst>
            <a:ext uri="{FF2B5EF4-FFF2-40B4-BE49-F238E27FC236}">
              <a16:creationId xmlns:a16="http://schemas.microsoft.com/office/drawing/2014/main" id="{FC39957A-0EBC-44A2-9CD0-99054654FB67}"/>
            </a:ext>
          </a:extLst>
        </xdr:cNvPr>
        <xdr:cNvCxnSpPr/>
      </xdr:nvCxnSpPr>
      <xdr:spPr>
        <a:xfrm>
          <a:off x="3797300" y="6492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63500</xdr:rowOff>
    </xdr:from>
    <xdr:to>
      <xdr:col>15</xdr:col>
      <xdr:colOff>101600</xdr:colOff>
      <xdr:row>37</xdr:row>
      <xdr:rowOff>165100</xdr:rowOff>
    </xdr:to>
    <xdr:sp macro="" textlink="">
      <xdr:nvSpPr>
        <xdr:cNvPr id="77" name="楕円 76">
          <a:extLst>
            <a:ext uri="{FF2B5EF4-FFF2-40B4-BE49-F238E27FC236}">
              <a16:creationId xmlns:a16="http://schemas.microsoft.com/office/drawing/2014/main" id="{5279D80C-15A0-4E56-9A53-7ABD7432A51B}"/>
            </a:ext>
          </a:extLst>
        </xdr:cNvPr>
        <xdr:cNvSpPr/>
      </xdr:nvSpPr>
      <xdr:spPr>
        <a:xfrm>
          <a:off x="2857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114300</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7B1BC035-5BAE-4F92-B0A1-1CBB531A3782}"/>
            </a:ext>
          </a:extLst>
        </xdr:cNvPr>
        <xdr:cNvCxnSpPr/>
      </xdr:nvCxnSpPr>
      <xdr:spPr>
        <a:xfrm>
          <a:off x="2908300" y="6457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CB0DAF6C-8BAA-4212-A0DA-B14B61A5689D}"/>
            </a:ext>
          </a:extLst>
        </xdr:cNvPr>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114300</xdr:rowOff>
    </xdr:to>
    <xdr:cxnSp macro="">
      <xdr:nvCxnSpPr>
        <xdr:cNvPr id="80" name="直線コネクタ 79">
          <a:extLst>
            <a:ext uri="{FF2B5EF4-FFF2-40B4-BE49-F238E27FC236}">
              <a16:creationId xmlns:a16="http://schemas.microsoft.com/office/drawing/2014/main" id="{5A308D48-6358-4894-8D33-3DCD0F051E02}"/>
            </a:ext>
          </a:extLst>
        </xdr:cNvPr>
        <xdr:cNvCxnSpPr/>
      </xdr:nvCxnSpPr>
      <xdr:spPr>
        <a:xfrm>
          <a:off x="2019300" y="6429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a:extLst>
            <a:ext uri="{FF2B5EF4-FFF2-40B4-BE49-F238E27FC236}">
              <a16:creationId xmlns:a16="http://schemas.microsoft.com/office/drawing/2014/main" id="{1844614A-4F85-435C-8B70-0F0C7DE6E4F2}"/>
            </a:ext>
          </a:extLst>
        </xdr:cNvPr>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85725</xdr:rowOff>
    </xdr:to>
    <xdr:cxnSp macro="">
      <xdr:nvCxnSpPr>
        <xdr:cNvPr id="82" name="直線コネクタ 81">
          <a:extLst>
            <a:ext uri="{FF2B5EF4-FFF2-40B4-BE49-F238E27FC236}">
              <a16:creationId xmlns:a16="http://schemas.microsoft.com/office/drawing/2014/main" id="{8B27E020-A1A8-4A41-BA1A-FDFA77030817}"/>
            </a:ext>
          </a:extLst>
        </xdr:cNvPr>
        <xdr:cNvCxnSpPr/>
      </xdr:nvCxnSpPr>
      <xdr:spPr>
        <a:xfrm>
          <a:off x="1130300" y="63950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5C3C29C5-7DB7-4A8B-AF05-3BC87CEC27C1}"/>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E455A5F3-ADF7-4024-9CF4-548202BE6CAC}"/>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856BD01E-5478-4BF5-9C33-F327D1CCF2BC}"/>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B83A7B72-913B-46AF-B7D6-F2B07113DF4B}"/>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7" name="n_1mainValue【図書館】&#10;有形固定資産減価償却率">
          <a:extLst>
            <a:ext uri="{FF2B5EF4-FFF2-40B4-BE49-F238E27FC236}">
              <a16:creationId xmlns:a16="http://schemas.microsoft.com/office/drawing/2014/main" id="{4D22BB46-0A86-434F-B166-65098BED1373}"/>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8" name="n_2mainValue【図書館】&#10;有形固定資産減価償却率">
          <a:extLst>
            <a:ext uri="{FF2B5EF4-FFF2-40B4-BE49-F238E27FC236}">
              <a16:creationId xmlns:a16="http://schemas.microsoft.com/office/drawing/2014/main" id="{5C331AC7-D5EA-47A1-B30A-CC6103464586}"/>
            </a:ext>
          </a:extLst>
        </xdr:cNvPr>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9" name="n_3mainValue【図書館】&#10;有形固定資産減価償却率">
          <a:extLst>
            <a:ext uri="{FF2B5EF4-FFF2-40B4-BE49-F238E27FC236}">
              <a16:creationId xmlns:a16="http://schemas.microsoft.com/office/drawing/2014/main" id="{CDFC9DCA-2ED5-4F68-9C6B-5507F0779EAC}"/>
            </a:ext>
          </a:extLst>
        </xdr:cNvPr>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90" name="n_4mainValue【図書館】&#10;有形固定資産減価償却率">
          <a:extLst>
            <a:ext uri="{FF2B5EF4-FFF2-40B4-BE49-F238E27FC236}">
              <a16:creationId xmlns:a16="http://schemas.microsoft.com/office/drawing/2014/main" id="{2955772C-E20F-4D69-BB5A-0F1B12B354DF}"/>
            </a:ext>
          </a:extLst>
        </xdr:cNvPr>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13D05C3-AAB6-4C49-966B-40EB746FD1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F686ED8-555B-4F14-B967-66913D1A7D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DC142C1-90D8-4DBD-B735-739AEAB2658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A1CFA2A-3C3C-4CC4-B1AA-5ED1698E6B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2A6DE47-CD2D-410D-A98B-845D6AEB65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7CC1B9E-46E8-4610-A5C4-716D41506C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BBC451C-2C1D-4798-BF94-AF03CF8866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CAF532C-3563-4FDD-8E69-92A91260C94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4F74D64-C11D-4A07-B26C-9498F23288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0571FFF-4E30-4244-87CA-F3F6F427C7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DA279DA-B91C-4D29-AFCB-CDC3CF1D17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A019439-6257-4B98-8840-C5884C268F3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D1CA187-C13F-4B1E-ACE2-866C6060146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FBB5D5AE-64E3-4BAB-BA03-78626F25703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3107F3C-4DDA-4142-BFDE-D527AF07BC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CF1DAD1F-1B98-4960-8833-122B1511565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29A3BD8-5EF6-4602-9BF4-9A4193758C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E48A16F8-BFFB-4B63-A602-D1732E80034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F243F1A-1832-45DF-A9F9-84441FF2F0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C5E3A48F-B667-42AB-837A-E4A575524B3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37FCC8C-10EE-4EB1-9695-39E9F652617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868382C8-6D26-4A47-B069-EBBCFF2601C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59CADB5-20C5-49E7-938F-432DFA9F76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ECDB34C-6194-47AB-97A1-6167AB4F9055}"/>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316CC9FB-F0C5-4616-AFD3-65314DAB09A6}"/>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FB932F87-AC1A-41C9-B5C0-03D6F73782AD}"/>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D6EB26E-57DA-4EA6-9768-656D2ED6D85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40A1C722-4394-4C97-9DC4-2D8964D7BBCA}"/>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12272151-393E-4BE6-AD6E-0D12090CDF3E}"/>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665C8401-F8A7-4993-839B-11962829B46C}"/>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6DA61010-CE8A-402B-AF3A-87A95F4D78D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DFD60E3-3E22-4EA0-8EFC-50587A6A7A02}"/>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3C7C9D10-99BF-47D9-B346-F15C7A5169F2}"/>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E5D300FE-0C79-45F8-A471-8C739ABF9DA9}"/>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9D4023-4A1D-4DF4-9CDF-F8ACD34046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114159-33D6-4FDB-8BB2-D33DD884C3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992CAC-B375-4A2E-84CF-22F2D1AB134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FC8770-5338-4301-A417-BC0A87C678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6B92D65-EBEF-4E32-A637-C4E77B717C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4BD92C3B-C7BA-4193-B07B-0177641AB36E}"/>
            </a:ext>
          </a:extLst>
        </xdr:cNvPr>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5707D069-D4C0-4408-87AB-F469F455AE70}"/>
            </a:ext>
          </a:extLst>
        </xdr:cNvPr>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54C92D50-A5FC-4884-8FF7-5BD03054347B}"/>
            </a:ext>
          </a:extLst>
        </xdr:cNvPr>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52B1E12A-DA40-459C-A397-2AF7D4F60D0D}"/>
            </a:ext>
          </a:extLst>
        </xdr:cNvPr>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57E0C2FF-3782-4334-BF30-F86804E9B595}"/>
            </a:ext>
          </a:extLst>
        </xdr:cNvPr>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905353F1-8D92-4656-AEC9-5B51B1F3832A}"/>
            </a:ext>
          </a:extLst>
        </xdr:cNvPr>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6B79C6FD-6875-4440-9EB2-1284148F70D7}"/>
            </a:ext>
          </a:extLst>
        </xdr:cNvPr>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4049BBCD-FA30-449B-B136-7967448669FB}"/>
            </a:ext>
          </a:extLst>
        </xdr:cNvPr>
        <xdr:cNvCxnSpPr/>
      </xdr:nvCxnSpPr>
      <xdr:spPr>
        <a:xfrm>
          <a:off x="7861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52592B0C-3B43-4FFE-B43F-8B260EBF6AB6}"/>
            </a:ext>
          </a:extLst>
        </xdr:cNvPr>
        <xdr:cNvSpPr/>
      </xdr:nvSpPr>
      <xdr:spPr>
        <a:xfrm>
          <a:off x="6921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CEC7D5AC-908F-42E0-81B2-B4E973901312}"/>
            </a:ext>
          </a:extLst>
        </xdr:cNvPr>
        <xdr:cNvCxnSpPr/>
      </xdr:nvCxnSpPr>
      <xdr:spPr>
        <a:xfrm>
          <a:off x="6972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103187CC-7679-444F-AF96-20305A3F1DF7}"/>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944A1888-BEDA-47FA-B10B-5196828DC4DD}"/>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09F6F80C-3F7D-4FB9-B61B-A15832D842A2}"/>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28B94F7A-7CDA-4450-B536-FC11979B7F82}"/>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72EBB0A9-1497-47E3-A394-B594E49C54D6}"/>
            </a:ext>
          </a:extLst>
        </xdr:cNvPr>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DE736FB1-206C-470C-BC2B-0A8116704693}"/>
            </a:ext>
          </a:extLst>
        </xdr:cNvPr>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7E9ED7C8-EABE-44F3-8460-73277E8A3E1A}"/>
            </a:ext>
          </a:extLst>
        </xdr:cNvPr>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75ECE643-F936-4989-BC9A-7F48EBE89A6E}"/>
            </a:ext>
          </a:extLst>
        </xdr:cNvPr>
        <xdr:cNvSpPr txBox="1"/>
      </xdr:nvSpPr>
      <xdr:spPr>
        <a:xfrm>
          <a:off x="6737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EC04826-FE73-4C40-99A8-752C7930C3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70AB3D6-A59D-43C1-89BC-7FD4D3EF1D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E897F56-5FA8-4EDF-A4E0-A024C3D07F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C81B2EA-BAE7-4A20-A476-DDFE3296DB5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216FED-DE22-4F32-9E9B-1D0B717ACF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51F81A5-08B8-405C-8F29-2AC169EFAA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F0CD69-434F-4EC4-AA1C-4606EFA96E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207076D-6CD4-4AA6-9B94-409B1CC60C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9EA998A-9C82-42AA-BC08-D4E9CE14F6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85166DE-1AC1-4BBD-A2DE-893B1E4EE38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4485C18-BCFA-4E2C-8C99-29250CAD265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4F2B031-4419-437D-A101-457EC3204CB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ED3E0C1-5E27-4CEA-80BE-A355E0DCC6B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1A91062-D3EC-4C91-AF8D-E8903DBFB48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EB917D8-E1F6-4BDD-B8C6-AD986DABB88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470BA59F-AFCE-4891-BBA5-DCED6E252D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47D299C-13B8-46CA-BD4C-81BCDC0A9C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0D6686F-C425-4D83-A083-07A8919E5BB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E10228D-3ECC-4B21-AD38-387AD4B6EE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F7E46C8-78E3-4E7C-9EA1-9BAF2CBC726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716FA36-B886-438F-9DD4-900367ECF68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0077D36-26C4-465F-84A6-3C36AF9EE9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18FFF31-FF3A-47B3-BED5-CB60B9DE602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3775717-9CE1-43C8-8533-4B56F5D967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1377ACDA-DE65-4B0A-946B-68B3294831B8}"/>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A9F9EA55-6F43-4DC2-90D6-0B17A257C28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3A3DB5D9-56CA-4A8A-B0A8-A1A05B2852E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A8F9556-E70C-42B8-BFC4-151D6262CE9F}"/>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E480F2B4-E115-4C98-8278-4AAFEDD93259}"/>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17968021-FB65-4259-9990-2995F5872A02}"/>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DA391EA9-91E3-423F-9A59-16ADF65292B3}"/>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9B541026-545B-463B-8D54-5990C7E2D78B}"/>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E5D66D52-A1CA-4489-A1D4-A254CCF068FA}"/>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27F94871-B48E-4B9A-890A-28611E650EA9}"/>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C6A60CB4-1CC4-4053-B389-0A5C7A712C88}"/>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E3E742B-2D6A-4320-BEDB-F44443F642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48FC48-CE09-42B9-BFB8-D44BC77AED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EA663D1-9D09-4178-AD56-7A68937831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DD5A547-9D09-40CF-8415-59CC2DF082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BDD0AB3-3DEF-47CF-9BF6-A56290A1FA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8" name="楕円 187">
          <a:extLst>
            <a:ext uri="{FF2B5EF4-FFF2-40B4-BE49-F238E27FC236}">
              <a16:creationId xmlns:a16="http://schemas.microsoft.com/office/drawing/2014/main" id="{EC1DADF5-34D7-4336-922C-A1C2BF4CEC09}"/>
            </a:ext>
          </a:extLst>
        </xdr:cNvPr>
        <xdr:cNvSpPr/>
      </xdr:nvSpPr>
      <xdr:spPr>
        <a:xfrm>
          <a:off x="4584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33A4F99-6169-49FC-B013-197C1196874C}"/>
            </a:ext>
          </a:extLst>
        </xdr:cNvPr>
        <xdr:cNvSpPr txBox="1"/>
      </xdr:nvSpPr>
      <xdr:spPr>
        <a:xfrm>
          <a:off x="4673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90" name="楕円 189">
          <a:extLst>
            <a:ext uri="{FF2B5EF4-FFF2-40B4-BE49-F238E27FC236}">
              <a16:creationId xmlns:a16="http://schemas.microsoft.com/office/drawing/2014/main" id="{D13F6AFA-C607-498B-8299-444FEB0DD136}"/>
            </a:ext>
          </a:extLst>
        </xdr:cNvPr>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144780</xdr:rowOff>
    </xdr:to>
    <xdr:cxnSp macro="">
      <xdr:nvCxnSpPr>
        <xdr:cNvPr id="191" name="直線コネクタ 190">
          <a:extLst>
            <a:ext uri="{FF2B5EF4-FFF2-40B4-BE49-F238E27FC236}">
              <a16:creationId xmlns:a16="http://schemas.microsoft.com/office/drawing/2014/main" id="{53B7DAF8-A7FA-4920-933F-B98B9028A15B}"/>
            </a:ext>
          </a:extLst>
        </xdr:cNvPr>
        <xdr:cNvCxnSpPr/>
      </xdr:nvCxnSpPr>
      <xdr:spPr>
        <a:xfrm>
          <a:off x="3797300" y="10393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xdr:rowOff>
    </xdr:from>
    <xdr:to>
      <xdr:col>15</xdr:col>
      <xdr:colOff>101600</xdr:colOff>
      <xdr:row>60</xdr:row>
      <xdr:rowOff>113665</xdr:rowOff>
    </xdr:to>
    <xdr:sp macro="" textlink="">
      <xdr:nvSpPr>
        <xdr:cNvPr id="192" name="楕円 191">
          <a:extLst>
            <a:ext uri="{FF2B5EF4-FFF2-40B4-BE49-F238E27FC236}">
              <a16:creationId xmlns:a16="http://schemas.microsoft.com/office/drawing/2014/main" id="{34E8A0A9-8ED8-48E9-87D7-CA8E99A028AB}"/>
            </a:ext>
          </a:extLst>
        </xdr:cNvPr>
        <xdr:cNvSpPr/>
      </xdr:nvSpPr>
      <xdr:spPr>
        <a:xfrm>
          <a:off x="2857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62865</xdr:rowOff>
    </xdr:from>
    <xdr:to>
      <xdr:col>19</xdr:col>
      <xdr:colOff>177800</xdr:colOff>
      <xdr:row>60</xdr:row>
      <xdr:rowOff>106680</xdr:rowOff>
    </xdr:to>
    <xdr:cxnSp macro="">
      <xdr:nvCxnSpPr>
        <xdr:cNvPr id="193" name="直線コネクタ 192">
          <a:extLst>
            <a:ext uri="{FF2B5EF4-FFF2-40B4-BE49-F238E27FC236}">
              <a16:creationId xmlns:a16="http://schemas.microsoft.com/office/drawing/2014/main" id="{54E2D5A2-E437-4E42-BC1B-9F4B4CB0E027}"/>
            </a:ext>
          </a:extLst>
        </xdr:cNvPr>
        <xdr:cNvCxnSpPr/>
      </xdr:nvCxnSpPr>
      <xdr:spPr>
        <a:xfrm>
          <a:off x="2908300" y="103498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94" name="楕円 193">
          <a:extLst>
            <a:ext uri="{FF2B5EF4-FFF2-40B4-BE49-F238E27FC236}">
              <a16:creationId xmlns:a16="http://schemas.microsoft.com/office/drawing/2014/main" id="{836CCC47-414C-42CB-B028-C08ED7EA80F7}"/>
            </a:ext>
          </a:extLst>
        </xdr:cNvPr>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62865</xdr:rowOff>
    </xdr:to>
    <xdr:cxnSp macro="">
      <xdr:nvCxnSpPr>
        <xdr:cNvPr id="195" name="直線コネクタ 194">
          <a:extLst>
            <a:ext uri="{FF2B5EF4-FFF2-40B4-BE49-F238E27FC236}">
              <a16:creationId xmlns:a16="http://schemas.microsoft.com/office/drawing/2014/main" id="{FFD27A62-9150-4418-AFBC-0C26ECC567D5}"/>
            </a:ext>
          </a:extLst>
        </xdr:cNvPr>
        <xdr:cNvCxnSpPr/>
      </xdr:nvCxnSpPr>
      <xdr:spPr>
        <a:xfrm>
          <a:off x="2019300" y="103079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6" name="楕円 195">
          <a:extLst>
            <a:ext uri="{FF2B5EF4-FFF2-40B4-BE49-F238E27FC236}">
              <a16:creationId xmlns:a16="http://schemas.microsoft.com/office/drawing/2014/main" id="{9EC616A4-AA28-44CA-B965-895732B7BD6E}"/>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20955</xdr:rowOff>
    </xdr:to>
    <xdr:cxnSp macro="">
      <xdr:nvCxnSpPr>
        <xdr:cNvPr id="197" name="直線コネクタ 196">
          <a:extLst>
            <a:ext uri="{FF2B5EF4-FFF2-40B4-BE49-F238E27FC236}">
              <a16:creationId xmlns:a16="http://schemas.microsoft.com/office/drawing/2014/main" id="{A8830DE4-83BE-4FDF-A26D-297EC4DAB79A}"/>
            </a:ext>
          </a:extLst>
        </xdr:cNvPr>
        <xdr:cNvCxnSpPr/>
      </xdr:nvCxnSpPr>
      <xdr:spPr>
        <a:xfrm>
          <a:off x="1130300" y="102641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8927AF72-FA8F-4686-9B2D-977607D78702}"/>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E627C73A-E0B6-421B-84F2-D1F4D884131E}"/>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99AFF11C-112B-48D9-9D99-38CC8B839D8D}"/>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1" name="n_4aveValue【体育館・プール】&#10;有形固定資産減価償却率">
          <a:extLst>
            <a:ext uri="{FF2B5EF4-FFF2-40B4-BE49-F238E27FC236}">
              <a16:creationId xmlns:a16="http://schemas.microsoft.com/office/drawing/2014/main" id="{A865A3B9-5CD0-4269-A801-6D0A184E54E7}"/>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202" name="n_1mainValue【体育館・プール】&#10;有形固定資産減価償却率">
          <a:extLst>
            <a:ext uri="{FF2B5EF4-FFF2-40B4-BE49-F238E27FC236}">
              <a16:creationId xmlns:a16="http://schemas.microsoft.com/office/drawing/2014/main" id="{FB881C6A-A7E4-497E-B955-FACA2E280B90}"/>
            </a:ext>
          </a:extLst>
        </xdr:cNvPr>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203" name="n_2mainValue【体育館・プール】&#10;有形固定資産減価償却率">
          <a:extLst>
            <a:ext uri="{FF2B5EF4-FFF2-40B4-BE49-F238E27FC236}">
              <a16:creationId xmlns:a16="http://schemas.microsoft.com/office/drawing/2014/main" id="{D77C6B31-8FD1-4309-898D-1FD48135173C}"/>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62882</xdr:rowOff>
    </xdr:from>
    <xdr:ext cx="405111" cy="259045"/>
    <xdr:sp macro="" textlink="">
      <xdr:nvSpPr>
        <xdr:cNvPr id="204" name="n_3mainValue【体育館・プール】&#10;有形固定資産減価償却率">
          <a:extLst>
            <a:ext uri="{FF2B5EF4-FFF2-40B4-BE49-F238E27FC236}">
              <a16:creationId xmlns:a16="http://schemas.microsoft.com/office/drawing/2014/main" id="{5687811C-0A2F-4AD3-9843-1B4D20A0C082}"/>
            </a:ext>
          </a:extLst>
        </xdr:cNvPr>
        <xdr:cNvSpPr txBox="1"/>
      </xdr:nvSpPr>
      <xdr:spPr>
        <a:xfrm>
          <a:off x="1816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5" name="n_4mainValue【体育館・プール】&#10;有形固定資産減価償却率">
          <a:extLst>
            <a:ext uri="{FF2B5EF4-FFF2-40B4-BE49-F238E27FC236}">
              <a16:creationId xmlns:a16="http://schemas.microsoft.com/office/drawing/2014/main" id="{E632E2ED-291E-4BC8-9474-B4C5390471EE}"/>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7A4ED6D-B3F8-4153-83D3-077E647505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E1A750C-7ED9-4A4E-BA56-E52BED5CEE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5B1A617-934E-49E2-A600-93EF4B5FB9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8E5EEA8-E389-44DC-9F48-D45D1BCCA9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562F0D1-5933-438E-800A-EF3725D31A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262F945-F3E8-4A85-8AA1-3B305DD63E8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EFB7406-445C-419D-B4A7-82C390EF72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71EC305-1BC0-40C7-A78F-0DD1536397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C9FFB94-A874-4951-8896-F7FDC2D5B3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7741827-074D-4A2A-BAF1-C073A137CE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6941AFD-BCC4-47A5-88F7-E29609B0BFA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7E09D94-9454-4656-A990-CCF2DAA5F23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C564B1D-5824-468D-A66F-1C8D098936B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A1CAF43A-2813-4971-9521-4A792E41D32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C0B1810-FEDC-4C74-B73F-0E9AC30438B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C31E1B07-29DB-47B4-B0FC-63635404BC6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E600C22-E0C2-4E40-AF76-647CB1B7432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BF073E3E-5BB8-4F06-A39F-6CF4C19AA05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290D2BF-7E80-4999-AFAC-7D5868AB895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3BBA610A-C2BC-4259-BA3F-CBF60150647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0C177D2-6D3F-4529-9DEC-5381DB1A5C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A7B14049-A1BA-47F9-B275-A2E7D54039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DB39C589-8768-4E71-9409-9533F39B51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CBBC1130-0952-4CAD-B0EF-686B4E933BCC}"/>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E986D1E3-5C79-40E5-B02D-B930271FDB78}"/>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95C3E446-5632-40BC-BC40-71CC6F8D243D}"/>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65CFA8FB-7322-4AF5-A411-666D924B93EB}"/>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A79416F5-3F5A-413A-A398-272E05B044C7}"/>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21E24ACB-39D3-4225-B11A-C4726FC03B50}"/>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AFAB0089-0398-42EA-9339-7CF5EC4A6A3B}"/>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E73CB874-CFE7-4221-9535-721453F24903}"/>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D8EB11AC-F752-4634-8367-298C361DCEC4}"/>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04B5B06C-D345-4690-A51D-544FBB3B184D}"/>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1A21AF62-DB11-4F1B-B74F-6E6F9608959A}"/>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E3DFA9-959A-439B-82BF-3A87589410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BA3F51E-89CC-40BA-91D3-5B6F059778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AF0CEA-AD6B-4100-80EA-985EC891C2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60D059-C7F8-46B7-AC6B-55B8CB4B71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1FA1F4-6560-4066-9801-7A294D91BD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5" name="楕円 244">
          <a:extLst>
            <a:ext uri="{FF2B5EF4-FFF2-40B4-BE49-F238E27FC236}">
              <a16:creationId xmlns:a16="http://schemas.microsoft.com/office/drawing/2014/main" id="{11DC7A28-CE87-4FF1-807C-F7EE1770D9DE}"/>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6" name="【体育館・プール】&#10;一人当たり面積該当値テキスト">
          <a:extLst>
            <a:ext uri="{FF2B5EF4-FFF2-40B4-BE49-F238E27FC236}">
              <a16:creationId xmlns:a16="http://schemas.microsoft.com/office/drawing/2014/main" id="{C327FA7D-A6A7-4AAD-8CF5-0E62EE068BD5}"/>
            </a:ext>
          </a:extLst>
        </xdr:cNvPr>
        <xdr:cNvSpPr txBox="1"/>
      </xdr:nvSpPr>
      <xdr:spPr>
        <a:xfrm>
          <a:off x="10515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47" name="楕円 246">
          <a:extLst>
            <a:ext uri="{FF2B5EF4-FFF2-40B4-BE49-F238E27FC236}">
              <a16:creationId xmlns:a16="http://schemas.microsoft.com/office/drawing/2014/main" id="{01BA9690-FEF9-490E-8CEB-999BE00C19CA}"/>
            </a:ext>
          </a:extLst>
        </xdr:cNvPr>
        <xdr:cNvSpPr/>
      </xdr:nvSpPr>
      <xdr:spPr>
        <a:xfrm>
          <a:off x="958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63</xdr:row>
      <xdr:rowOff>22860</xdr:rowOff>
    </xdr:to>
    <xdr:cxnSp macro="">
      <xdr:nvCxnSpPr>
        <xdr:cNvPr id="248" name="直線コネクタ 247">
          <a:extLst>
            <a:ext uri="{FF2B5EF4-FFF2-40B4-BE49-F238E27FC236}">
              <a16:creationId xmlns:a16="http://schemas.microsoft.com/office/drawing/2014/main" id="{70EF4A18-4101-4837-BA1D-7F9D67630548}"/>
            </a:ext>
          </a:extLst>
        </xdr:cNvPr>
        <xdr:cNvCxnSpPr/>
      </xdr:nvCxnSpPr>
      <xdr:spPr>
        <a:xfrm>
          <a:off x="9639300" y="107784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49" name="楕円 248">
          <a:extLst>
            <a:ext uri="{FF2B5EF4-FFF2-40B4-BE49-F238E27FC236}">
              <a16:creationId xmlns:a16="http://schemas.microsoft.com/office/drawing/2014/main" id="{C28958F2-8EC4-4A0E-841D-1AFDD592D39C}"/>
            </a:ext>
          </a:extLst>
        </xdr:cNvPr>
        <xdr:cNvSpPr/>
      </xdr:nvSpPr>
      <xdr:spPr>
        <a:xfrm>
          <a:off x="869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144780</xdr:rowOff>
    </xdr:from>
    <xdr:to>
      <xdr:col>50</xdr:col>
      <xdr:colOff>114300</xdr:colOff>
      <xdr:row>62</xdr:row>
      <xdr:rowOff>148590</xdr:rowOff>
    </xdr:to>
    <xdr:cxnSp macro="">
      <xdr:nvCxnSpPr>
        <xdr:cNvPr id="250" name="直線コネクタ 249">
          <a:extLst>
            <a:ext uri="{FF2B5EF4-FFF2-40B4-BE49-F238E27FC236}">
              <a16:creationId xmlns:a16="http://schemas.microsoft.com/office/drawing/2014/main" id="{11CA2C8B-B891-46A2-9122-6F62E189F180}"/>
            </a:ext>
          </a:extLst>
        </xdr:cNvPr>
        <xdr:cNvCxnSpPr/>
      </xdr:nvCxnSpPr>
      <xdr:spPr>
        <a:xfrm>
          <a:off x="8750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59690</xdr:rowOff>
    </xdr:from>
    <xdr:to>
      <xdr:col>41</xdr:col>
      <xdr:colOff>101600</xdr:colOff>
      <xdr:row>62</xdr:row>
      <xdr:rowOff>161290</xdr:rowOff>
    </xdr:to>
    <xdr:sp macro="" textlink="">
      <xdr:nvSpPr>
        <xdr:cNvPr id="251" name="楕円 250">
          <a:extLst>
            <a:ext uri="{FF2B5EF4-FFF2-40B4-BE49-F238E27FC236}">
              <a16:creationId xmlns:a16="http://schemas.microsoft.com/office/drawing/2014/main" id="{49E252A3-2417-4996-882C-A25BDA902E45}"/>
            </a:ext>
          </a:extLst>
        </xdr:cNvPr>
        <xdr:cNvSpPr/>
      </xdr:nvSpPr>
      <xdr:spPr>
        <a:xfrm>
          <a:off x="781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110490</xdr:rowOff>
    </xdr:from>
    <xdr:to>
      <xdr:col>45</xdr:col>
      <xdr:colOff>177800</xdr:colOff>
      <xdr:row>62</xdr:row>
      <xdr:rowOff>144780</xdr:rowOff>
    </xdr:to>
    <xdr:cxnSp macro="">
      <xdr:nvCxnSpPr>
        <xdr:cNvPr id="252" name="直線コネクタ 251">
          <a:extLst>
            <a:ext uri="{FF2B5EF4-FFF2-40B4-BE49-F238E27FC236}">
              <a16:creationId xmlns:a16="http://schemas.microsoft.com/office/drawing/2014/main" id="{C4E9AA2A-4AA8-44DB-8476-CF3C6FAF43BB}"/>
            </a:ext>
          </a:extLst>
        </xdr:cNvPr>
        <xdr:cNvCxnSpPr/>
      </xdr:nvCxnSpPr>
      <xdr:spPr>
        <a:xfrm>
          <a:off x="7861300" y="10740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53" name="楕円 252">
          <a:extLst>
            <a:ext uri="{FF2B5EF4-FFF2-40B4-BE49-F238E27FC236}">
              <a16:creationId xmlns:a16="http://schemas.microsoft.com/office/drawing/2014/main" id="{214A4125-F41B-487C-8A1B-816EA6C52DE9}"/>
            </a:ext>
          </a:extLst>
        </xdr:cNvPr>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110490</xdr:rowOff>
    </xdr:to>
    <xdr:cxnSp macro="">
      <xdr:nvCxnSpPr>
        <xdr:cNvPr id="254" name="直線コネクタ 253">
          <a:extLst>
            <a:ext uri="{FF2B5EF4-FFF2-40B4-BE49-F238E27FC236}">
              <a16:creationId xmlns:a16="http://schemas.microsoft.com/office/drawing/2014/main" id="{D9C613C4-A597-4DA4-918B-165394E0CF5E}"/>
            </a:ext>
          </a:extLst>
        </xdr:cNvPr>
        <xdr:cNvCxnSpPr/>
      </xdr:nvCxnSpPr>
      <xdr:spPr>
        <a:xfrm>
          <a:off x="6972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3E855418-D657-4B4B-88C4-3A0E7F274B95}"/>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4932E81A-6D6D-4500-9BFD-981A7F03B9F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65A3A16D-5208-4A82-8215-4281AAB7E5E1}"/>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48015A42-0081-4C4E-8425-7DA34863A15E}"/>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59" name="n_1mainValue【体育館・プール】&#10;一人当たり面積">
          <a:extLst>
            <a:ext uri="{FF2B5EF4-FFF2-40B4-BE49-F238E27FC236}">
              <a16:creationId xmlns:a16="http://schemas.microsoft.com/office/drawing/2014/main" id="{16DB7841-C5D3-4CD4-B41C-655113EAC868}"/>
            </a:ext>
          </a:extLst>
        </xdr:cNvPr>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60" name="n_2mainValue【体育館・プール】&#10;一人当たり面積">
          <a:extLst>
            <a:ext uri="{FF2B5EF4-FFF2-40B4-BE49-F238E27FC236}">
              <a16:creationId xmlns:a16="http://schemas.microsoft.com/office/drawing/2014/main" id="{5F9C0457-55D7-43A6-978C-C11F0D0DEC8B}"/>
            </a:ext>
          </a:extLst>
        </xdr:cNvPr>
        <xdr:cNvSpPr txBox="1"/>
      </xdr:nvSpPr>
      <xdr:spPr>
        <a:xfrm>
          <a:off x="8515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152417</xdr:rowOff>
    </xdr:from>
    <xdr:ext cx="469744" cy="259045"/>
    <xdr:sp macro="" textlink="">
      <xdr:nvSpPr>
        <xdr:cNvPr id="261" name="n_3mainValue【体育館・プール】&#10;一人当たり面積">
          <a:extLst>
            <a:ext uri="{FF2B5EF4-FFF2-40B4-BE49-F238E27FC236}">
              <a16:creationId xmlns:a16="http://schemas.microsoft.com/office/drawing/2014/main" id="{45CA7519-964E-4BC0-A596-3F3796A9B09B}"/>
            </a:ext>
          </a:extLst>
        </xdr:cNvPr>
        <xdr:cNvSpPr txBox="1"/>
      </xdr:nvSpPr>
      <xdr:spPr>
        <a:xfrm>
          <a:off x="7626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62" name="n_4mainValue【体育館・プール】&#10;一人当たり面積">
          <a:extLst>
            <a:ext uri="{FF2B5EF4-FFF2-40B4-BE49-F238E27FC236}">
              <a16:creationId xmlns:a16="http://schemas.microsoft.com/office/drawing/2014/main" id="{41FCB5E7-695D-472C-B073-638BBE5C9CDC}"/>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7BBD9C1-475D-4C63-853A-94E12912B8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07F9D15-8DF7-4770-8395-A35AFD6863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5DD172F-6C1D-4737-BEE3-ED61DC796E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81E49EA-CF95-4CA1-BE21-02BFA16EFE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A73BBDF-47F9-47DF-95DD-FAD072B598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F1E9068-85D0-4F52-9D6B-917330521C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64E62D7-0B00-4B29-A8C7-5D2965A901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87BED27-31B6-4314-9478-8E75BAC321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9ED873A-6FB9-4C1F-8BEB-269258BB7A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59CC0FC-4098-4D12-81D9-6FDB175FBE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8E6EF3C-1D54-478D-8AF4-B011255532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7D64FE9-34EF-455C-9D9E-4889DC3343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EE90A66-1CFB-4B65-8B31-4F75C31ED87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AB7BA44-D49A-4275-AB5B-DA5B954BB9A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383BC8C4-C501-49C7-A2EA-54D2181AE1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4E5C1735-39C2-42AB-B6FC-3FC5ADC2DDB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0773568-CF14-4028-880A-F1970D78FEF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B00D53E3-F68A-45D1-88B8-512FE64142D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36583FA-56F2-4B75-96DB-BBB8B906D4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D56A049-B390-436D-8B65-7F00ECC80C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C05B33B-171D-4D07-8847-0A646C7BC0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7D424FC-ADCF-43DD-8524-F86101D68E6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943116C-8B0B-41FF-847C-72957E494D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61759AD-B531-4106-A4E4-4D139C61C6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C7AEC883-6D01-4CA8-BCE2-509858DBCA4E}"/>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8939B7F1-3E1D-467C-88E5-BD95FD545977}"/>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ACCFB1E3-3C0B-4F8B-988B-FCA815968E77}"/>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8A0DA42D-D6D3-4C35-B09B-4BCF83658C33}"/>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6689B8C2-2C45-4437-A6BE-756BC127C73F}"/>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415C664-91F0-4D3D-B17F-219D29DF8CA0}"/>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36DAF6A7-97F7-4BBC-A74D-1CEB9EF0AEB5}"/>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402615C8-7BB5-435B-B882-0AD9104F78CB}"/>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EFEE6E60-EC4E-44A0-A933-C47088C6C1F4}"/>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CF0932D1-5252-4921-97A5-DA42DA59B23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6A041F4B-6059-487C-B033-EC9D3A089276}"/>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521A0C0-3ECB-4FC6-9BDE-E48FA12829C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0450D99-2F08-4D5C-BFEB-88AFFEE498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A6667B-2A81-434C-B8AD-5B098F3A4E6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4DA696-ABA8-450F-B630-C527336D54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F2A2B11-868B-476F-A3B4-D1DF4C4016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303" name="楕円 302">
          <a:extLst>
            <a:ext uri="{FF2B5EF4-FFF2-40B4-BE49-F238E27FC236}">
              <a16:creationId xmlns:a16="http://schemas.microsoft.com/office/drawing/2014/main" id="{D5D10CF3-7B39-4025-9880-CA7FEF4E52E6}"/>
            </a:ext>
          </a:extLst>
        </xdr:cNvPr>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92091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A591886-0ACB-4451-A5B1-048892B67A2D}"/>
            </a:ext>
          </a:extLst>
        </xdr:cNvPr>
        <xdr:cNvSpPr txBox="1"/>
      </xdr:nvSpPr>
      <xdr:spPr>
        <a:xfrm>
          <a:off x="4673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5" name="楕円 304">
          <a:extLst>
            <a:ext uri="{FF2B5EF4-FFF2-40B4-BE49-F238E27FC236}">
              <a16:creationId xmlns:a16="http://schemas.microsoft.com/office/drawing/2014/main" id="{7CC7618E-0E67-498D-9CED-C2B71D0BCB61}"/>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120014</xdr:rowOff>
    </xdr:to>
    <xdr:cxnSp macro="">
      <xdr:nvCxnSpPr>
        <xdr:cNvPr id="306" name="直線コネクタ 305">
          <a:extLst>
            <a:ext uri="{FF2B5EF4-FFF2-40B4-BE49-F238E27FC236}">
              <a16:creationId xmlns:a16="http://schemas.microsoft.com/office/drawing/2014/main" id="{1A2A3FF0-C68C-4BD5-83DE-C02BBB033F9D}"/>
            </a:ext>
          </a:extLst>
        </xdr:cNvPr>
        <xdr:cNvCxnSpPr/>
      </xdr:nvCxnSpPr>
      <xdr:spPr>
        <a:xfrm>
          <a:off x="3797300" y="139827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156845</xdr:rowOff>
    </xdr:from>
    <xdr:to>
      <xdr:col>15</xdr:col>
      <xdr:colOff>101600</xdr:colOff>
      <xdr:row>81</xdr:row>
      <xdr:rowOff>86995</xdr:rowOff>
    </xdr:to>
    <xdr:sp macro="" textlink="">
      <xdr:nvSpPr>
        <xdr:cNvPr id="307" name="楕円 306">
          <a:extLst>
            <a:ext uri="{FF2B5EF4-FFF2-40B4-BE49-F238E27FC236}">
              <a16:creationId xmlns:a16="http://schemas.microsoft.com/office/drawing/2014/main" id="{B388A1A3-5E08-4C4D-950D-955C4DEE19C3}"/>
            </a:ext>
          </a:extLst>
        </xdr:cNvPr>
        <xdr:cNvSpPr/>
      </xdr:nvSpPr>
      <xdr:spPr>
        <a:xfrm>
          <a:off x="2857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95250</xdr:rowOff>
    </xdr:to>
    <xdr:cxnSp macro="">
      <xdr:nvCxnSpPr>
        <xdr:cNvPr id="308" name="直線コネクタ 307">
          <a:extLst>
            <a:ext uri="{FF2B5EF4-FFF2-40B4-BE49-F238E27FC236}">
              <a16:creationId xmlns:a16="http://schemas.microsoft.com/office/drawing/2014/main" id="{AC37380E-6F65-4332-996F-BFB0C61AED68}"/>
            </a:ext>
          </a:extLst>
        </xdr:cNvPr>
        <xdr:cNvCxnSpPr/>
      </xdr:nvCxnSpPr>
      <xdr:spPr>
        <a:xfrm>
          <a:off x="2908300" y="139236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309" name="楕円 308">
          <a:extLst>
            <a:ext uri="{FF2B5EF4-FFF2-40B4-BE49-F238E27FC236}">
              <a16:creationId xmlns:a16="http://schemas.microsoft.com/office/drawing/2014/main" id="{37D9EA78-2A92-49E0-B182-B82363050EFA}"/>
            </a:ext>
          </a:extLst>
        </xdr:cNvPr>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36195</xdr:rowOff>
    </xdr:to>
    <xdr:cxnSp macro="">
      <xdr:nvCxnSpPr>
        <xdr:cNvPr id="310" name="直線コネクタ 309">
          <a:extLst>
            <a:ext uri="{FF2B5EF4-FFF2-40B4-BE49-F238E27FC236}">
              <a16:creationId xmlns:a16="http://schemas.microsoft.com/office/drawing/2014/main" id="{59114A4F-40C0-4C5D-B369-897A4EE339C3}"/>
            </a:ext>
          </a:extLst>
        </xdr:cNvPr>
        <xdr:cNvCxnSpPr/>
      </xdr:nvCxnSpPr>
      <xdr:spPr>
        <a:xfrm>
          <a:off x="2019300" y="138931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141605</xdr:rowOff>
    </xdr:from>
    <xdr:to>
      <xdr:col>6</xdr:col>
      <xdr:colOff>38100</xdr:colOff>
      <xdr:row>81</xdr:row>
      <xdr:rowOff>71755</xdr:rowOff>
    </xdr:to>
    <xdr:sp macro="" textlink="">
      <xdr:nvSpPr>
        <xdr:cNvPr id="311" name="楕円 310">
          <a:extLst>
            <a:ext uri="{FF2B5EF4-FFF2-40B4-BE49-F238E27FC236}">
              <a16:creationId xmlns:a16="http://schemas.microsoft.com/office/drawing/2014/main" id="{867A4534-535B-49FD-9EE4-CEFAD6717FA3}"/>
            </a:ext>
          </a:extLst>
        </xdr:cNvPr>
        <xdr:cNvSpPr/>
      </xdr:nvSpPr>
      <xdr:spPr>
        <a:xfrm>
          <a:off x="107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5714</xdr:rowOff>
    </xdr:from>
    <xdr:to>
      <xdr:col>10</xdr:col>
      <xdr:colOff>114300</xdr:colOff>
      <xdr:row>81</xdr:row>
      <xdr:rowOff>20955</xdr:rowOff>
    </xdr:to>
    <xdr:cxnSp macro="">
      <xdr:nvCxnSpPr>
        <xdr:cNvPr id="312" name="直線コネクタ 311">
          <a:extLst>
            <a:ext uri="{FF2B5EF4-FFF2-40B4-BE49-F238E27FC236}">
              <a16:creationId xmlns:a16="http://schemas.microsoft.com/office/drawing/2014/main" id="{D8FC2964-BF98-497C-9CBA-2F28B4458122}"/>
            </a:ext>
          </a:extLst>
        </xdr:cNvPr>
        <xdr:cNvCxnSpPr/>
      </xdr:nvCxnSpPr>
      <xdr:spPr>
        <a:xfrm flipV="1">
          <a:off x="1130300" y="138931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3" name="n_1aveValue【福祉施設】&#10;有形固定資産減価償却率">
          <a:extLst>
            <a:ext uri="{FF2B5EF4-FFF2-40B4-BE49-F238E27FC236}">
              <a16:creationId xmlns:a16="http://schemas.microsoft.com/office/drawing/2014/main" id="{DEDD88CF-F42E-4DCB-83EA-793888131100}"/>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314" name="n_2aveValue【福祉施設】&#10;有形固定資産減価償却率">
          <a:extLst>
            <a:ext uri="{FF2B5EF4-FFF2-40B4-BE49-F238E27FC236}">
              <a16:creationId xmlns:a16="http://schemas.microsoft.com/office/drawing/2014/main" id="{A9D1EDD8-C2EB-4C50-A144-B3A6DAD1856C}"/>
            </a:ext>
          </a:extLst>
        </xdr:cNvPr>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5" name="n_3aveValue【福祉施設】&#10;有形固定資産減価償却率">
          <a:extLst>
            <a:ext uri="{FF2B5EF4-FFF2-40B4-BE49-F238E27FC236}">
              <a16:creationId xmlns:a16="http://schemas.microsoft.com/office/drawing/2014/main" id="{49F441EA-09B3-48A5-9D13-902B63A324D1}"/>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152416</xdr:rowOff>
    </xdr:from>
    <xdr:ext cx="405111" cy="259045"/>
    <xdr:sp macro="" textlink="">
      <xdr:nvSpPr>
        <xdr:cNvPr id="316" name="n_4aveValue【福祉施設】&#10;有形固定資産減価償却率">
          <a:extLst>
            <a:ext uri="{FF2B5EF4-FFF2-40B4-BE49-F238E27FC236}">
              <a16:creationId xmlns:a16="http://schemas.microsoft.com/office/drawing/2014/main" id="{BA878372-46B2-4558-828C-E89B090695DE}"/>
            </a:ext>
          </a:extLst>
        </xdr:cNvPr>
        <xdr:cNvSpPr txBox="1"/>
      </xdr:nvSpPr>
      <xdr:spPr>
        <a:xfrm>
          <a:off x="927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7" name="n_1mainValue【福祉施設】&#10;有形固定資産減価償却率">
          <a:extLst>
            <a:ext uri="{FF2B5EF4-FFF2-40B4-BE49-F238E27FC236}">
              <a16:creationId xmlns:a16="http://schemas.microsoft.com/office/drawing/2014/main" id="{148423D4-8063-421D-A3E5-CB5FDBC1F204}"/>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318" name="n_2mainValue【福祉施設】&#10;有形固定資産減価償却率">
          <a:extLst>
            <a:ext uri="{FF2B5EF4-FFF2-40B4-BE49-F238E27FC236}">
              <a16:creationId xmlns:a16="http://schemas.microsoft.com/office/drawing/2014/main" id="{9FD91187-86E7-4922-86A6-031F69B45D1A}"/>
            </a:ext>
          </a:extLst>
        </xdr:cNvPr>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319" name="n_3mainValue【福祉施設】&#10;有形固定資産減価償却率">
          <a:extLst>
            <a:ext uri="{FF2B5EF4-FFF2-40B4-BE49-F238E27FC236}">
              <a16:creationId xmlns:a16="http://schemas.microsoft.com/office/drawing/2014/main" id="{170AD9AA-842A-4EC9-A250-35B370CF1F95}"/>
            </a:ext>
          </a:extLst>
        </xdr:cNvPr>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320" name="n_4mainValue【福祉施設】&#10;有形固定資産減価償却率">
          <a:extLst>
            <a:ext uri="{FF2B5EF4-FFF2-40B4-BE49-F238E27FC236}">
              <a16:creationId xmlns:a16="http://schemas.microsoft.com/office/drawing/2014/main" id="{900F99C4-77C7-4466-BE6B-4F128628B6F7}"/>
            </a:ext>
          </a:extLst>
        </xdr:cNvPr>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B8BB3EC-31AC-4609-BB82-9147D0325B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C8E02B3-A7A5-43C0-8B3C-7346F9DF06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A620341-6887-413A-B4FF-E4E5768258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15A386E-BF60-46AC-BF4D-786A5EA1BF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8D9A0EE-9948-4E6B-A75F-E8576DB458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895984A-6CC0-4AEE-BD1B-89BD9BDC72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27565EA-6424-449A-97EC-859E48F773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98A6DC6-963E-4E37-A049-E1644CA873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37EF81B-B482-4521-A067-C8137F7D22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E4F4BB8-6B2F-4064-88DD-ABD239ED85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4B24077E-41D9-4C43-B224-DA72E4AB641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42F25F01-DE35-463B-A8C0-3EFB40C39F5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CB2653F-2650-4468-93F7-9E62A2A5029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B1D81E9-A1F7-460C-83AF-55260D7583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13C4881-88A6-4C70-BE7E-C514B1AB255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4A6021CE-B01C-46D4-AC5F-C9A135FA29A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89F69439-0B7D-41A4-B85A-1EC565D0B5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337FC1C2-BAD5-43DF-BE48-D8C04C874C5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7CEF8AD4-EC23-48A7-8699-4C51646F8FB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F6837C4-CAE1-4F6D-BADD-89DCD794752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B1383CD-DA3B-4CE5-8A15-99EFC456C4D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CD15E85-B8E1-417B-9938-7787EE75E1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C60F92AA-9936-4791-BCDB-D563E14FF9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A789269C-5C55-4BD7-874A-5E74F4638BAD}"/>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98D0C7C1-15E3-438B-80AA-B8951DB95A6F}"/>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9A466DC5-797B-4DC5-B9F5-E761C29A550F}"/>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4F327ECE-9E00-44C9-9DCF-98C53B68D469}"/>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914B5374-AC24-4BA3-82CF-42E006C414BF}"/>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49" name="【福祉施設】&#10;一人当たり面積平均値テキスト">
          <a:extLst>
            <a:ext uri="{FF2B5EF4-FFF2-40B4-BE49-F238E27FC236}">
              <a16:creationId xmlns:a16="http://schemas.microsoft.com/office/drawing/2014/main" id="{A16D1BFC-A106-4E8B-93D9-78BF84931D86}"/>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44E3DD74-7F38-4F4C-B908-C66A99C51C06}"/>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0AFB9D84-D8DB-4BD6-8D49-F451181DF798}"/>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CFFFE783-F4C0-43DD-8858-691884FE563C}"/>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3AD1B1AA-985E-4EB0-933B-055BA7F2108F}"/>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9188613C-F360-40C5-AB84-EDECCE4B606B}"/>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09F20C2-77BC-42F0-B133-EF1B64EA74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58AEF76-0070-4241-BC59-93C1C6C2AA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FE851A5-3D55-462E-A34D-EF2A9921A3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9D8601-6428-48A0-B9CC-BFC8DFEA4C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4C2652F-FC2D-4C9A-B195-0DC146A8AD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95250</xdr:rowOff>
    </xdr:from>
    <xdr:to>
      <xdr:col>55</xdr:col>
      <xdr:colOff>50800</xdr:colOff>
      <xdr:row>84</xdr:row>
      <xdr:rowOff>25400</xdr:rowOff>
    </xdr:to>
    <xdr:sp macro="" textlink="">
      <xdr:nvSpPr>
        <xdr:cNvPr id="360" name="楕円 359">
          <a:extLst>
            <a:ext uri="{FF2B5EF4-FFF2-40B4-BE49-F238E27FC236}">
              <a16:creationId xmlns:a16="http://schemas.microsoft.com/office/drawing/2014/main" id="{B7156E20-3761-4696-A4F0-B38F30E67388}"/>
            </a:ext>
          </a:extLst>
        </xdr:cNvPr>
        <xdr:cNvSpPr/>
      </xdr:nvSpPr>
      <xdr:spPr>
        <a:xfrm>
          <a:off x="10426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73677</xdr:rowOff>
    </xdr:from>
    <xdr:ext cx="469744" cy="259045"/>
    <xdr:sp macro="" textlink="">
      <xdr:nvSpPr>
        <xdr:cNvPr id="361" name="【福祉施設】&#10;一人当たり面積該当値テキスト">
          <a:extLst>
            <a:ext uri="{FF2B5EF4-FFF2-40B4-BE49-F238E27FC236}">
              <a16:creationId xmlns:a16="http://schemas.microsoft.com/office/drawing/2014/main" id="{BAC7BCB9-6C7C-4A97-8F1B-F6874248B7E8}"/>
            </a:ext>
          </a:extLst>
        </xdr:cNvPr>
        <xdr:cNvSpPr txBox="1"/>
      </xdr:nvSpPr>
      <xdr:spPr>
        <a:xfrm>
          <a:off x="105156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95250</xdr:rowOff>
    </xdr:from>
    <xdr:to>
      <xdr:col>50</xdr:col>
      <xdr:colOff>165100</xdr:colOff>
      <xdr:row>84</xdr:row>
      <xdr:rowOff>25400</xdr:rowOff>
    </xdr:to>
    <xdr:sp macro="" textlink="">
      <xdr:nvSpPr>
        <xdr:cNvPr id="362" name="楕円 361">
          <a:extLst>
            <a:ext uri="{FF2B5EF4-FFF2-40B4-BE49-F238E27FC236}">
              <a16:creationId xmlns:a16="http://schemas.microsoft.com/office/drawing/2014/main" id="{A856B329-76BF-436D-9372-A967CC7B7177}"/>
            </a:ext>
          </a:extLst>
        </xdr:cNvPr>
        <xdr:cNvSpPr/>
      </xdr:nvSpPr>
      <xdr:spPr>
        <a:xfrm>
          <a:off x="9588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146050</xdr:rowOff>
    </xdr:from>
    <xdr:to>
      <xdr:col>55</xdr:col>
      <xdr:colOff>0</xdr:colOff>
      <xdr:row>83</xdr:row>
      <xdr:rowOff>146050</xdr:rowOff>
    </xdr:to>
    <xdr:cxnSp macro="">
      <xdr:nvCxnSpPr>
        <xdr:cNvPr id="363" name="直線コネクタ 362">
          <a:extLst>
            <a:ext uri="{FF2B5EF4-FFF2-40B4-BE49-F238E27FC236}">
              <a16:creationId xmlns:a16="http://schemas.microsoft.com/office/drawing/2014/main" id="{8E743938-4903-40BE-89DD-A8B5F17C1076}"/>
            </a:ext>
          </a:extLst>
        </xdr:cNvPr>
        <xdr:cNvCxnSpPr/>
      </xdr:nvCxnSpPr>
      <xdr:spPr>
        <a:xfrm>
          <a:off x="9639300" y="1437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4" name="楕円 363">
          <a:extLst>
            <a:ext uri="{FF2B5EF4-FFF2-40B4-BE49-F238E27FC236}">
              <a16:creationId xmlns:a16="http://schemas.microsoft.com/office/drawing/2014/main" id="{CF9FE562-E820-464A-A3B5-389B5FE640CB}"/>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146050</xdr:rowOff>
    </xdr:from>
    <xdr:to>
      <xdr:col>50</xdr:col>
      <xdr:colOff>114300</xdr:colOff>
      <xdr:row>84</xdr:row>
      <xdr:rowOff>38100</xdr:rowOff>
    </xdr:to>
    <xdr:cxnSp macro="">
      <xdr:nvCxnSpPr>
        <xdr:cNvPr id="365" name="直線コネクタ 364">
          <a:extLst>
            <a:ext uri="{FF2B5EF4-FFF2-40B4-BE49-F238E27FC236}">
              <a16:creationId xmlns:a16="http://schemas.microsoft.com/office/drawing/2014/main" id="{F3B00093-362A-4572-844B-E1C33DCEAD05}"/>
            </a:ext>
          </a:extLst>
        </xdr:cNvPr>
        <xdr:cNvCxnSpPr/>
      </xdr:nvCxnSpPr>
      <xdr:spPr>
        <a:xfrm flipV="1">
          <a:off x="8750300" y="14376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66" name="楕円 365">
          <a:extLst>
            <a:ext uri="{FF2B5EF4-FFF2-40B4-BE49-F238E27FC236}">
              <a16:creationId xmlns:a16="http://schemas.microsoft.com/office/drawing/2014/main" id="{6EE36A88-E0CC-4028-AF28-5E49AA598521}"/>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67" name="直線コネクタ 366">
          <a:extLst>
            <a:ext uri="{FF2B5EF4-FFF2-40B4-BE49-F238E27FC236}">
              <a16:creationId xmlns:a16="http://schemas.microsoft.com/office/drawing/2014/main" id="{BC1D03AD-3D4B-4B42-A0CD-45D78E4EC170}"/>
            </a:ext>
          </a:extLst>
        </xdr:cNvPr>
        <xdr:cNvCxnSpPr/>
      </xdr:nvCxnSpPr>
      <xdr:spPr>
        <a:xfrm>
          <a:off x="7861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146050</xdr:rowOff>
    </xdr:from>
    <xdr:to>
      <xdr:col>36</xdr:col>
      <xdr:colOff>165100</xdr:colOff>
      <xdr:row>84</xdr:row>
      <xdr:rowOff>76200</xdr:rowOff>
    </xdr:to>
    <xdr:sp macro="" textlink="">
      <xdr:nvSpPr>
        <xdr:cNvPr id="368" name="楕円 367">
          <a:extLst>
            <a:ext uri="{FF2B5EF4-FFF2-40B4-BE49-F238E27FC236}">
              <a16:creationId xmlns:a16="http://schemas.microsoft.com/office/drawing/2014/main" id="{8181D990-7ADD-4DC0-9EF8-30CD8BB5C761}"/>
            </a:ext>
          </a:extLst>
        </xdr:cNvPr>
        <xdr:cNvSpPr/>
      </xdr:nvSpPr>
      <xdr:spPr>
        <a:xfrm>
          <a:off x="6921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25400</xdr:rowOff>
    </xdr:from>
    <xdr:to>
      <xdr:col>41</xdr:col>
      <xdr:colOff>50800</xdr:colOff>
      <xdr:row>84</xdr:row>
      <xdr:rowOff>38100</xdr:rowOff>
    </xdr:to>
    <xdr:cxnSp macro="">
      <xdr:nvCxnSpPr>
        <xdr:cNvPr id="369" name="直線コネクタ 368">
          <a:extLst>
            <a:ext uri="{FF2B5EF4-FFF2-40B4-BE49-F238E27FC236}">
              <a16:creationId xmlns:a16="http://schemas.microsoft.com/office/drawing/2014/main" id="{083D5F03-E889-4A37-8298-8BFA1FEE5D8F}"/>
            </a:ext>
          </a:extLst>
        </xdr:cNvPr>
        <xdr:cNvCxnSpPr/>
      </xdr:nvCxnSpPr>
      <xdr:spPr>
        <a:xfrm>
          <a:off x="6972300" y="1442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70" name="n_1aveValue【福祉施設】&#10;一人当たり面積">
          <a:extLst>
            <a:ext uri="{FF2B5EF4-FFF2-40B4-BE49-F238E27FC236}">
              <a16:creationId xmlns:a16="http://schemas.microsoft.com/office/drawing/2014/main" id="{3A02FE43-EFA7-4B15-8DC0-CE46BD68B876}"/>
            </a:ext>
          </a:extLst>
        </xdr:cNvPr>
        <xdr:cNvSpPr txBox="1"/>
      </xdr:nvSpPr>
      <xdr:spPr>
        <a:xfrm>
          <a:off x="9391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1" name="n_2aveValue【福祉施設】&#10;一人当たり面積">
          <a:extLst>
            <a:ext uri="{FF2B5EF4-FFF2-40B4-BE49-F238E27FC236}">
              <a16:creationId xmlns:a16="http://schemas.microsoft.com/office/drawing/2014/main" id="{C5EC4A3A-8A96-4FA6-8590-1367A1CC5AE9}"/>
            </a:ext>
          </a:extLst>
        </xdr:cNvPr>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72" name="n_3aveValue【福祉施設】&#10;一人当たり面積">
          <a:extLst>
            <a:ext uri="{FF2B5EF4-FFF2-40B4-BE49-F238E27FC236}">
              <a16:creationId xmlns:a16="http://schemas.microsoft.com/office/drawing/2014/main" id="{E84BA13E-5877-436B-86DF-4D2BA029FC03}"/>
            </a:ext>
          </a:extLst>
        </xdr:cNvPr>
        <xdr:cNvSpPr txBox="1"/>
      </xdr:nvSpPr>
      <xdr:spPr>
        <a:xfrm>
          <a:off x="7626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3" name="n_4aveValue【福祉施設】&#10;一人当たり面積">
          <a:extLst>
            <a:ext uri="{FF2B5EF4-FFF2-40B4-BE49-F238E27FC236}">
              <a16:creationId xmlns:a16="http://schemas.microsoft.com/office/drawing/2014/main" id="{6E9ED14B-05A9-43F6-9001-024584A41560}"/>
            </a:ext>
          </a:extLst>
        </xdr:cNvPr>
        <xdr:cNvSpPr txBox="1"/>
      </xdr:nvSpPr>
      <xdr:spPr>
        <a:xfrm>
          <a:off x="6737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16527</xdr:rowOff>
    </xdr:from>
    <xdr:ext cx="469744" cy="259045"/>
    <xdr:sp macro="" textlink="">
      <xdr:nvSpPr>
        <xdr:cNvPr id="374" name="n_1mainValue【福祉施設】&#10;一人当たり面積">
          <a:extLst>
            <a:ext uri="{FF2B5EF4-FFF2-40B4-BE49-F238E27FC236}">
              <a16:creationId xmlns:a16="http://schemas.microsoft.com/office/drawing/2014/main" id="{FC06CF6F-3534-4D7C-ABA7-56C509A310BC}"/>
            </a:ext>
          </a:extLst>
        </xdr:cNvPr>
        <xdr:cNvSpPr txBox="1"/>
      </xdr:nvSpPr>
      <xdr:spPr>
        <a:xfrm>
          <a:off x="9391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5" name="n_2mainValue【福祉施設】&#10;一人当たり面積">
          <a:extLst>
            <a:ext uri="{FF2B5EF4-FFF2-40B4-BE49-F238E27FC236}">
              <a16:creationId xmlns:a16="http://schemas.microsoft.com/office/drawing/2014/main" id="{28361889-DE47-4111-A0A3-314920F487F6}"/>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76" name="n_3mainValue【福祉施設】&#10;一人当たり面積">
          <a:extLst>
            <a:ext uri="{FF2B5EF4-FFF2-40B4-BE49-F238E27FC236}">
              <a16:creationId xmlns:a16="http://schemas.microsoft.com/office/drawing/2014/main" id="{C81B048F-B5F0-4441-A22D-109B26EF261F}"/>
            </a:ext>
          </a:extLst>
        </xdr:cNvPr>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67327</xdr:rowOff>
    </xdr:from>
    <xdr:ext cx="469744" cy="259045"/>
    <xdr:sp macro="" textlink="">
      <xdr:nvSpPr>
        <xdr:cNvPr id="377" name="n_4mainValue【福祉施設】&#10;一人当たり面積">
          <a:extLst>
            <a:ext uri="{FF2B5EF4-FFF2-40B4-BE49-F238E27FC236}">
              <a16:creationId xmlns:a16="http://schemas.microsoft.com/office/drawing/2014/main" id="{6404E5BE-C8D5-45D5-81D3-8F2503DC974C}"/>
            </a:ext>
          </a:extLst>
        </xdr:cNvPr>
        <xdr:cNvSpPr txBox="1"/>
      </xdr:nvSpPr>
      <xdr:spPr>
        <a:xfrm>
          <a:off x="6737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99B9D79-7B5C-4954-9039-0D41376177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33C0AF9-B810-47E0-A92A-12B40B0E5F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641CCB9-AF3A-4D0D-AD64-3D0F994578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1084F38-ED07-49E7-8230-101160433D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B4A8C80-7304-4BE5-9FCA-07E4B56597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ECBC733-E3B9-41CB-9538-FA1FCDB83E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AFABFFD-B133-4C98-B692-E6269D8AAC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3836397-FAC0-4448-8869-6B2059DB17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24618315-7B53-4207-BC95-F8FA030564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AF0801F-BE71-4B66-BEDD-2F28F5ABE77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0079777-06EE-4774-9B63-616E0A46146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6D93D730-A02C-4E98-9609-F3AAFB3998E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D000D30C-7AFA-4B0E-9269-27C6437D332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593A65B4-8E80-4FC5-A76D-E9E713EA9E5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AED7B510-DC31-4FA6-9E32-0F06B9A508E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BEA58E3-5250-4D48-97CA-B86678D5E5C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F27F1CD6-FD2B-4CA6-9325-1A66383C284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30E55C18-362C-42D1-A9FF-4742C3EC755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C755D5E5-EE06-4890-A6E1-B1ADDC78BEC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A5EABDC-D211-472F-A0CB-2A123E7BED6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CCA70B45-7D74-4505-B68A-7AFC02B3175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AAE99120-853C-44D8-84A3-A25FC7EC7B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5E07378-C26E-4DB1-81C5-B986E77D2C5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DBA5748-FD33-4745-B9CE-A8536F314E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4908779C-81A8-4AE6-A656-D0607E489FF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0AD0BB6B-755D-4F72-940E-4AAA29A1AD48}"/>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2B6B8EA9-2882-44F9-99C8-93DC7487337F}"/>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F6097946-EE4A-4CE5-8E86-F70E943592F9}"/>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6F90FDC6-164F-4E62-90E6-4BB98A9F6BAE}"/>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0CD6BE32-F254-4BF5-B001-EAF2D71B769E}"/>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780A002-0963-4B83-9995-A16A3D6C42EB}"/>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A22A388D-7297-48FC-8999-CF5C8FA2F55A}"/>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117FA459-54E4-4289-BAAC-C6C88CEC6AD2}"/>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F9C1C19A-73E0-46B5-A913-F670003995F7}"/>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8F954E58-5033-4EA3-B8A4-7374B790EFE2}"/>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DC340702-4A3A-44BD-B3BA-D213539072F8}"/>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91E884F-B832-4A23-BFFC-90C16E2D56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529416B-BD1D-4815-A657-40FD062FB1B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E9BDA73-DE71-4386-A3DD-F094DEC21D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5BC67FA-9ED2-4BEC-A17B-E8281A370DE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3CEF7CD-4365-4CA0-A985-1B463237B4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64588</xdr:rowOff>
    </xdr:from>
    <xdr:to>
      <xdr:col>24</xdr:col>
      <xdr:colOff>114300</xdr:colOff>
      <xdr:row>103</xdr:row>
      <xdr:rowOff>166188</xdr:rowOff>
    </xdr:to>
    <xdr:sp macro="" textlink="">
      <xdr:nvSpPr>
        <xdr:cNvPr id="419" name="楕円 418">
          <a:extLst>
            <a:ext uri="{FF2B5EF4-FFF2-40B4-BE49-F238E27FC236}">
              <a16:creationId xmlns:a16="http://schemas.microsoft.com/office/drawing/2014/main" id="{CD2E3F65-A9A9-4175-B6AE-12ABD0F90BF1}"/>
            </a:ext>
          </a:extLst>
        </xdr:cNvPr>
        <xdr:cNvSpPr/>
      </xdr:nvSpPr>
      <xdr:spPr>
        <a:xfrm>
          <a:off x="45847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87465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4E318CFD-FEAB-43C9-AE6D-3EB8B06EC4D3}"/>
            </a:ext>
          </a:extLst>
        </xdr:cNvPr>
        <xdr:cNvSpPr txBox="1"/>
      </xdr:nvSpPr>
      <xdr:spPr>
        <a:xfrm>
          <a:off x="4673600" y="1757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35198</xdr:rowOff>
    </xdr:from>
    <xdr:to>
      <xdr:col>20</xdr:col>
      <xdr:colOff>38100</xdr:colOff>
      <xdr:row>103</xdr:row>
      <xdr:rowOff>136798</xdr:rowOff>
    </xdr:to>
    <xdr:sp macro="" textlink="">
      <xdr:nvSpPr>
        <xdr:cNvPr id="421" name="楕円 420">
          <a:extLst>
            <a:ext uri="{FF2B5EF4-FFF2-40B4-BE49-F238E27FC236}">
              <a16:creationId xmlns:a16="http://schemas.microsoft.com/office/drawing/2014/main" id="{0C50057C-60CE-49D2-BDCA-DCB19E260348}"/>
            </a:ext>
          </a:extLst>
        </xdr:cNvPr>
        <xdr:cNvSpPr/>
      </xdr:nvSpPr>
      <xdr:spPr>
        <a:xfrm>
          <a:off x="3746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85998</xdr:rowOff>
    </xdr:from>
    <xdr:to>
      <xdr:col>24</xdr:col>
      <xdr:colOff>63500</xdr:colOff>
      <xdr:row>103</xdr:row>
      <xdr:rowOff>115388</xdr:rowOff>
    </xdr:to>
    <xdr:cxnSp macro="">
      <xdr:nvCxnSpPr>
        <xdr:cNvPr id="422" name="直線コネクタ 421">
          <a:extLst>
            <a:ext uri="{FF2B5EF4-FFF2-40B4-BE49-F238E27FC236}">
              <a16:creationId xmlns:a16="http://schemas.microsoft.com/office/drawing/2014/main" id="{525C28AF-E1C1-4F6D-B6E3-1C6684DEFF32}"/>
            </a:ext>
          </a:extLst>
        </xdr:cNvPr>
        <xdr:cNvCxnSpPr/>
      </xdr:nvCxnSpPr>
      <xdr:spPr>
        <a:xfrm>
          <a:off x="3797300" y="1774534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4173</xdr:rowOff>
    </xdr:from>
    <xdr:to>
      <xdr:col>15</xdr:col>
      <xdr:colOff>101600</xdr:colOff>
      <xdr:row>103</xdr:row>
      <xdr:rowOff>105773</xdr:rowOff>
    </xdr:to>
    <xdr:sp macro="" textlink="">
      <xdr:nvSpPr>
        <xdr:cNvPr id="423" name="楕円 422">
          <a:extLst>
            <a:ext uri="{FF2B5EF4-FFF2-40B4-BE49-F238E27FC236}">
              <a16:creationId xmlns:a16="http://schemas.microsoft.com/office/drawing/2014/main" id="{428198D3-399C-48DD-B82E-E57F56C26CD5}"/>
            </a:ext>
          </a:extLst>
        </xdr:cNvPr>
        <xdr:cNvSpPr/>
      </xdr:nvSpPr>
      <xdr:spPr>
        <a:xfrm>
          <a:off x="2857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54973</xdr:rowOff>
    </xdr:from>
    <xdr:to>
      <xdr:col>19</xdr:col>
      <xdr:colOff>177800</xdr:colOff>
      <xdr:row>103</xdr:row>
      <xdr:rowOff>85998</xdr:rowOff>
    </xdr:to>
    <xdr:cxnSp macro="">
      <xdr:nvCxnSpPr>
        <xdr:cNvPr id="424" name="直線コネクタ 423">
          <a:extLst>
            <a:ext uri="{FF2B5EF4-FFF2-40B4-BE49-F238E27FC236}">
              <a16:creationId xmlns:a16="http://schemas.microsoft.com/office/drawing/2014/main" id="{DAFF79C0-FD1E-4036-BFA7-5B03B2375427}"/>
            </a:ext>
          </a:extLst>
        </xdr:cNvPr>
        <xdr:cNvCxnSpPr/>
      </xdr:nvCxnSpPr>
      <xdr:spPr>
        <a:xfrm>
          <a:off x="2908300" y="177143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146231</xdr:rowOff>
    </xdr:from>
    <xdr:to>
      <xdr:col>10</xdr:col>
      <xdr:colOff>165100</xdr:colOff>
      <xdr:row>103</xdr:row>
      <xdr:rowOff>76381</xdr:rowOff>
    </xdr:to>
    <xdr:sp macro="" textlink="">
      <xdr:nvSpPr>
        <xdr:cNvPr id="425" name="楕円 424">
          <a:extLst>
            <a:ext uri="{FF2B5EF4-FFF2-40B4-BE49-F238E27FC236}">
              <a16:creationId xmlns:a16="http://schemas.microsoft.com/office/drawing/2014/main" id="{750F8BC6-122C-4548-8282-C5F6D945DAEC}"/>
            </a:ext>
          </a:extLst>
        </xdr:cNvPr>
        <xdr:cNvSpPr/>
      </xdr:nvSpPr>
      <xdr:spPr>
        <a:xfrm>
          <a:off x="1968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25581</xdr:rowOff>
    </xdr:from>
    <xdr:to>
      <xdr:col>15</xdr:col>
      <xdr:colOff>50800</xdr:colOff>
      <xdr:row>103</xdr:row>
      <xdr:rowOff>54973</xdr:rowOff>
    </xdr:to>
    <xdr:cxnSp macro="">
      <xdr:nvCxnSpPr>
        <xdr:cNvPr id="426" name="直線コネクタ 425">
          <a:extLst>
            <a:ext uri="{FF2B5EF4-FFF2-40B4-BE49-F238E27FC236}">
              <a16:creationId xmlns:a16="http://schemas.microsoft.com/office/drawing/2014/main" id="{ACA74C79-A6B9-4ABD-884D-DF1AC7379EA3}"/>
            </a:ext>
          </a:extLst>
        </xdr:cNvPr>
        <xdr:cNvCxnSpPr/>
      </xdr:nvCxnSpPr>
      <xdr:spPr>
        <a:xfrm>
          <a:off x="2019300" y="176849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121738</xdr:rowOff>
    </xdr:from>
    <xdr:to>
      <xdr:col>6</xdr:col>
      <xdr:colOff>38100</xdr:colOff>
      <xdr:row>103</xdr:row>
      <xdr:rowOff>51888</xdr:rowOff>
    </xdr:to>
    <xdr:sp macro="" textlink="">
      <xdr:nvSpPr>
        <xdr:cNvPr id="427" name="楕円 426">
          <a:extLst>
            <a:ext uri="{FF2B5EF4-FFF2-40B4-BE49-F238E27FC236}">
              <a16:creationId xmlns:a16="http://schemas.microsoft.com/office/drawing/2014/main" id="{4EBB5AE1-07A7-4B48-9ED8-C35F45916791}"/>
            </a:ext>
          </a:extLst>
        </xdr:cNvPr>
        <xdr:cNvSpPr/>
      </xdr:nvSpPr>
      <xdr:spPr>
        <a:xfrm>
          <a:off x="1079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xdr:rowOff>
    </xdr:from>
    <xdr:to>
      <xdr:col>10</xdr:col>
      <xdr:colOff>114300</xdr:colOff>
      <xdr:row>103</xdr:row>
      <xdr:rowOff>25581</xdr:rowOff>
    </xdr:to>
    <xdr:cxnSp macro="">
      <xdr:nvCxnSpPr>
        <xdr:cNvPr id="428" name="直線コネクタ 427">
          <a:extLst>
            <a:ext uri="{FF2B5EF4-FFF2-40B4-BE49-F238E27FC236}">
              <a16:creationId xmlns:a16="http://schemas.microsoft.com/office/drawing/2014/main" id="{2F1E7224-1DBA-48D3-80D4-02EA1406313D}"/>
            </a:ext>
          </a:extLst>
        </xdr:cNvPr>
        <xdr:cNvCxnSpPr/>
      </xdr:nvCxnSpPr>
      <xdr:spPr>
        <a:xfrm>
          <a:off x="1130300" y="176604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152416</xdr:rowOff>
    </xdr:from>
    <xdr:ext cx="405111" cy="259045"/>
    <xdr:sp macro="" textlink="">
      <xdr:nvSpPr>
        <xdr:cNvPr id="429" name="n_1aveValue【市民会館】&#10;有形固定資産減価償却率">
          <a:extLst>
            <a:ext uri="{FF2B5EF4-FFF2-40B4-BE49-F238E27FC236}">
              <a16:creationId xmlns:a16="http://schemas.microsoft.com/office/drawing/2014/main" id="{13F6BC21-6F04-47F4-A435-827DA9AD0FE2}"/>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0" name="n_2aveValue【市民会館】&#10;有形固定資産減価償却率">
          <a:extLst>
            <a:ext uri="{FF2B5EF4-FFF2-40B4-BE49-F238E27FC236}">
              <a16:creationId xmlns:a16="http://schemas.microsoft.com/office/drawing/2014/main" id="{3133D240-2467-49B1-A76E-A8BA0E2DB5F9}"/>
            </a:ext>
          </a:extLst>
        </xdr:cNvPr>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431" name="n_3aveValue【市民会館】&#10;有形固定資産減価償却率">
          <a:extLst>
            <a:ext uri="{FF2B5EF4-FFF2-40B4-BE49-F238E27FC236}">
              <a16:creationId xmlns:a16="http://schemas.microsoft.com/office/drawing/2014/main" id="{C400534C-350F-4EC8-BA1F-A8953376FB1E}"/>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2" name="n_4aveValue【市民会館】&#10;有形固定資産減価償却率">
          <a:extLst>
            <a:ext uri="{FF2B5EF4-FFF2-40B4-BE49-F238E27FC236}">
              <a16:creationId xmlns:a16="http://schemas.microsoft.com/office/drawing/2014/main" id="{D3593D36-5A39-430C-A16C-0B06343E0139}"/>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153325</xdr:rowOff>
    </xdr:from>
    <xdr:ext cx="405111" cy="259045"/>
    <xdr:sp macro="" textlink="">
      <xdr:nvSpPr>
        <xdr:cNvPr id="433" name="n_1mainValue【市民会館】&#10;有形固定資産減価償却率">
          <a:extLst>
            <a:ext uri="{FF2B5EF4-FFF2-40B4-BE49-F238E27FC236}">
              <a16:creationId xmlns:a16="http://schemas.microsoft.com/office/drawing/2014/main" id="{058D314B-FB80-484B-8688-49EA3F8764CC}"/>
            </a:ext>
          </a:extLst>
        </xdr:cNvPr>
        <xdr:cNvSpPr txBox="1"/>
      </xdr:nvSpPr>
      <xdr:spPr>
        <a:xfrm>
          <a:off x="3582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122300</xdr:rowOff>
    </xdr:from>
    <xdr:ext cx="405111" cy="259045"/>
    <xdr:sp macro="" textlink="">
      <xdr:nvSpPr>
        <xdr:cNvPr id="434" name="n_2mainValue【市民会館】&#10;有形固定資産減価償却率">
          <a:extLst>
            <a:ext uri="{FF2B5EF4-FFF2-40B4-BE49-F238E27FC236}">
              <a16:creationId xmlns:a16="http://schemas.microsoft.com/office/drawing/2014/main" id="{0EA4B0E6-6E4E-4127-8468-EC6C1B48F154}"/>
            </a:ext>
          </a:extLst>
        </xdr:cNvPr>
        <xdr:cNvSpPr txBox="1"/>
      </xdr:nvSpPr>
      <xdr:spPr>
        <a:xfrm>
          <a:off x="2705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92908</xdr:rowOff>
    </xdr:from>
    <xdr:ext cx="405111" cy="259045"/>
    <xdr:sp macro="" textlink="">
      <xdr:nvSpPr>
        <xdr:cNvPr id="435" name="n_3mainValue【市民会館】&#10;有形固定資産減価償却率">
          <a:extLst>
            <a:ext uri="{FF2B5EF4-FFF2-40B4-BE49-F238E27FC236}">
              <a16:creationId xmlns:a16="http://schemas.microsoft.com/office/drawing/2014/main" id="{3FB5FE33-5005-4B64-9623-811C2AE985DC}"/>
            </a:ext>
          </a:extLst>
        </xdr:cNvPr>
        <xdr:cNvSpPr txBox="1"/>
      </xdr:nvSpPr>
      <xdr:spPr>
        <a:xfrm>
          <a:off x="1816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68415</xdr:rowOff>
    </xdr:from>
    <xdr:ext cx="405111" cy="259045"/>
    <xdr:sp macro="" textlink="">
      <xdr:nvSpPr>
        <xdr:cNvPr id="436" name="n_4mainValue【市民会館】&#10;有形固定資産減価償却率">
          <a:extLst>
            <a:ext uri="{FF2B5EF4-FFF2-40B4-BE49-F238E27FC236}">
              <a16:creationId xmlns:a16="http://schemas.microsoft.com/office/drawing/2014/main" id="{322AEC1F-2043-4247-B7B9-D42751F2713B}"/>
            </a:ext>
          </a:extLst>
        </xdr:cNvPr>
        <xdr:cNvSpPr txBox="1"/>
      </xdr:nvSpPr>
      <xdr:spPr>
        <a:xfrm>
          <a:off x="927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8966190-6CBF-492D-B757-D56C29062F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57B363E-66A8-4128-A568-178231007E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7B0F28BE-CE4B-4D91-8CD7-7D0C963A70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9E8D681-C3AC-4427-972C-61C1D6C0FB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475777C-9981-4892-9D6C-5BDEA5D402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6F1BA1B3-7ADD-4739-B787-026B534C0F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8B73665-C77B-4B2E-89DB-EEDFBF5CE4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58F38C02-4AAB-460B-821B-32756A394B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0C94349-5E46-450C-9B15-AA42A885653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E4D758D3-352D-496F-B215-32DB738ECD0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07E5661-71DE-4A11-9FB3-A2854BF27BD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C48C3B30-07A1-45A8-A28E-57AC3CD7E31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81EFE77E-8F1B-45E8-9BD3-DC5C9D275D4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296384EE-E16A-4768-92FC-4A35A3774AB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DDF2602-7EC8-42AA-93B3-49BC7E183B5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2FE53738-897E-4729-99C0-E2FF5680760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745D1D83-25A1-4D9C-BAF1-5C7F6DBC47F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F36A3F86-EBF6-4EA2-BF4C-4F76D693114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A174C7AF-134E-43C9-8D7B-57C869286FB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9B24FDC1-2FF1-4FAB-922F-96ECEFFCC21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66A126F-1666-4C9F-811F-297C3BE1A1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304E5022-09EA-44CA-8B40-5F56EE46915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2DF383E-9DB1-4F85-A1AF-FB67A457BF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06F504D3-CFA2-4B05-9DD3-7521EFF8B277}"/>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6D96F03B-242F-4233-A01B-97AD5AF7A779}"/>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18421D46-47A2-45EF-97D2-DC7A998F01A6}"/>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B140CE44-DBFC-4392-9876-08D48FB5F628}"/>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D52C39F1-B7EF-424F-AC40-0B29D6DC0C1A}"/>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AC516687-E7D2-47E9-8FF6-60730F8865F9}"/>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16734A6C-1733-4052-B1D5-E4DE41F87B1D}"/>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5463AADA-EAA9-47C4-8071-D80906B0522C}"/>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D7DE70CD-202D-4F3E-B9F2-E33F930C1B7C}"/>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573840DE-2F36-4041-9E0B-056EAC615ADB}"/>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3F06F7C2-0939-4CA8-83A1-4CD0260A9F3A}"/>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2B5C662-7ABD-42D5-9EC0-BAE7147737D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B0FB180-A9AC-47BF-9A54-E25D7C7DF00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1DF7F3C-DD8E-4793-A051-C6FFF56B748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671B282-2EEB-4EFF-A3AD-B93A2ABCE2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8807C76-B6B3-45F5-9B8F-09C24470BF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76" name="楕円 475">
          <a:extLst>
            <a:ext uri="{FF2B5EF4-FFF2-40B4-BE49-F238E27FC236}">
              <a16:creationId xmlns:a16="http://schemas.microsoft.com/office/drawing/2014/main" id="{6BB09656-6255-4A2C-9432-1AF85938CB63}"/>
            </a:ext>
          </a:extLst>
        </xdr:cNvPr>
        <xdr:cNvSpPr/>
      </xdr:nvSpPr>
      <xdr:spPr>
        <a:xfrm>
          <a:off x="10426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77" name="【市民会館】&#10;一人当たり面積該当値テキスト">
          <a:extLst>
            <a:ext uri="{FF2B5EF4-FFF2-40B4-BE49-F238E27FC236}">
              <a16:creationId xmlns:a16="http://schemas.microsoft.com/office/drawing/2014/main" id="{BA929755-CB5F-48B3-9009-34B4CD2AE2F8}"/>
            </a:ext>
          </a:extLst>
        </xdr:cNvPr>
        <xdr:cNvSpPr txBox="1"/>
      </xdr:nvSpPr>
      <xdr:spPr>
        <a:xfrm>
          <a:off x="10515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478" name="楕円 477">
          <a:extLst>
            <a:ext uri="{FF2B5EF4-FFF2-40B4-BE49-F238E27FC236}">
              <a16:creationId xmlns:a16="http://schemas.microsoft.com/office/drawing/2014/main" id="{0D55CFB8-8AB0-4D38-8144-A36E2A4B5611}"/>
            </a:ext>
          </a:extLst>
        </xdr:cNvPr>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152400</xdr:rowOff>
    </xdr:to>
    <xdr:cxnSp macro="">
      <xdr:nvCxnSpPr>
        <xdr:cNvPr id="479" name="直線コネクタ 478">
          <a:extLst>
            <a:ext uri="{FF2B5EF4-FFF2-40B4-BE49-F238E27FC236}">
              <a16:creationId xmlns:a16="http://schemas.microsoft.com/office/drawing/2014/main" id="{9BEDE7B9-A7C5-48E4-87A1-E36014825A0F}"/>
            </a:ext>
          </a:extLst>
        </xdr:cNvPr>
        <xdr:cNvCxnSpPr/>
      </xdr:nvCxnSpPr>
      <xdr:spPr>
        <a:xfrm>
          <a:off x="9639300" y="18295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0" name="楕円 479">
          <a:extLst>
            <a:ext uri="{FF2B5EF4-FFF2-40B4-BE49-F238E27FC236}">
              <a16:creationId xmlns:a16="http://schemas.microsoft.com/office/drawing/2014/main" id="{1F51389D-1DD0-4F3B-8232-190E82443DE5}"/>
            </a:ext>
          </a:extLst>
        </xdr:cNvPr>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144780</xdr:rowOff>
    </xdr:to>
    <xdr:cxnSp macro="">
      <xdr:nvCxnSpPr>
        <xdr:cNvPr id="481" name="直線コネクタ 480">
          <a:extLst>
            <a:ext uri="{FF2B5EF4-FFF2-40B4-BE49-F238E27FC236}">
              <a16:creationId xmlns:a16="http://schemas.microsoft.com/office/drawing/2014/main" id="{23D890EC-6E7A-4E18-BB84-7D69B24F434D}"/>
            </a:ext>
          </a:extLst>
        </xdr:cNvPr>
        <xdr:cNvCxnSpPr/>
      </xdr:nvCxnSpPr>
      <xdr:spPr>
        <a:xfrm flipV="1">
          <a:off x="8750300" y="18295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82" name="楕円 481">
          <a:extLst>
            <a:ext uri="{FF2B5EF4-FFF2-40B4-BE49-F238E27FC236}">
              <a16:creationId xmlns:a16="http://schemas.microsoft.com/office/drawing/2014/main" id="{2F1B5219-9204-4300-85E2-63ADCC3719F5}"/>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144780</xdr:rowOff>
    </xdr:to>
    <xdr:cxnSp macro="">
      <xdr:nvCxnSpPr>
        <xdr:cNvPr id="483" name="直線コネクタ 482">
          <a:extLst>
            <a:ext uri="{FF2B5EF4-FFF2-40B4-BE49-F238E27FC236}">
              <a16:creationId xmlns:a16="http://schemas.microsoft.com/office/drawing/2014/main" id="{13144979-40D9-4723-9B1B-7113CE10F755}"/>
            </a:ext>
          </a:extLst>
        </xdr:cNvPr>
        <xdr:cNvCxnSpPr/>
      </xdr:nvCxnSpPr>
      <xdr:spPr>
        <a:xfrm>
          <a:off x="7861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84" name="楕円 483">
          <a:extLst>
            <a:ext uri="{FF2B5EF4-FFF2-40B4-BE49-F238E27FC236}">
              <a16:creationId xmlns:a16="http://schemas.microsoft.com/office/drawing/2014/main" id="{BB537407-4BFE-414E-800E-2633FF676555}"/>
            </a:ext>
          </a:extLst>
        </xdr:cNvPr>
        <xdr:cNvSpPr/>
      </xdr:nvSpPr>
      <xdr:spPr>
        <a:xfrm>
          <a:off x="692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107</xdr:row>
      <xdr:rowOff>19050</xdr:rowOff>
    </xdr:to>
    <xdr:cxnSp macro="">
      <xdr:nvCxnSpPr>
        <xdr:cNvPr id="485" name="直線コネクタ 484">
          <a:extLst>
            <a:ext uri="{FF2B5EF4-FFF2-40B4-BE49-F238E27FC236}">
              <a16:creationId xmlns:a16="http://schemas.microsoft.com/office/drawing/2014/main" id="{1B550CF2-84EF-4EE8-9167-16A5E70D79A6}"/>
            </a:ext>
          </a:extLst>
        </xdr:cNvPr>
        <xdr:cNvCxnSpPr/>
      </xdr:nvCxnSpPr>
      <xdr:spPr>
        <a:xfrm flipV="1">
          <a:off x="6972300" y="18310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15041CF4-62F3-4E89-93E1-57DBD9054D0A}"/>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FE6E2E93-C27D-4156-9329-524C0C151526}"/>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88" name="n_3aveValue【市民会館】&#10;一人当たり面積">
          <a:extLst>
            <a:ext uri="{FF2B5EF4-FFF2-40B4-BE49-F238E27FC236}">
              <a16:creationId xmlns:a16="http://schemas.microsoft.com/office/drawing/2014/main" id="{536107BE-B8E9-4FD7-B24B-46E3C0D584A8}"/>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9" name="n_4aveValue【市民会館】&#10;一人当たり面積">
          <a:extLst>
            <a:ext uri="{FF2B5EF4-FFF2-40B4-BE49-F238E27FC236}">
              <a16:creationId xmlns:a16="http://schemas.microsoft.com/office/drawing/2014/main" id="{2C6C7F35-537B-44AB-B3E9-6D6B3E8D06F3}"/>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163847</xdr:rowOff>
    </xdr:from>
    <xdr:ext cx="469744" cy="259045"/>
    <xdr:sp macro="" textlink="">
      <xdr:nvSpPr>
        <xdr:cNvPr id="490" name="n_1mainValue【市民会館】&#10;一人当たり面積">
          <a:extLst>
            <a:ext uri="{FF2B5EF4-FFF2-40B4-BE49-F238E27FC236}">
              <a16:creationId xmlns:a16="http://schemas.microsoft.com/office/drawing/2014/main" id="{C2E55F8F-4C4F-40FE-B218-54407021DD86}"/>
            </a:ext>
          </a:extLst>
        </xdr:cNvPr>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91" name="n_2mainValue【市民会館】&#10;一人当たり面積">
          <a:extLst>
            <a:ext uri="{FF2B5EF4-FFF2-40B4-BE49-F238E27FC236}">
              <a16:creationId xmlns:a16="http://schemas.microsoft.com/office/drawing/2014/main" id="{CD476102-2BFC-4227-BC27-E013F6B6E1C9}"/>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92" name="n_3mainValue【市民会館】&#10;一人当たり面積">
          <a:extLst>
            <a:ext uri="{FF2B5EF4-FFF2-40B4-BE49-F238E27FC236}">
              <a16:creationId xmlns:a16="http://schemas.microsoft.com/office/drawing/2014/main" id="{040B33E0-46C1-410F-A37D-38A4A685268C}"/>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93" name="n_4mainValue【市民会館】&#10;一人当たり面積">
          <a:extLst>
            <a:ext uri="{FF2B5EF4-FFF2-40B4-BE49-F238E27FC236}">
              <a16:creationId xmlns:a16="http://schemas.microsoft.com/office/drawing/2014/main" id="{9CB92974-908B-44A4-97E6-F9DB7617D19E}"/>
            </a:ext>
          </a:extLst>
        </xdr:cNvPr>
        <xdr:cNvSpPr txBox="1"/>
      </xdr:nvSpPr>
      <xdr:spPr>
        <a:xfrm>
          <a:off x="6737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0B7CD22-0FC7-4232-B690-A936694D9B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E40E280E-FE6D-4656-96BF-B60B452B1B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A4C9BCF4-D4FC-42BA-939E-C6D2C98CED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819F95A-5AEC-42D1-8791-C3A88617C4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3936FFC-C2D9-41F6-A989-290719FAA1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1BA469E-2CD6-488A-964A-7B5356BC85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2F9B2E6-0B9D-4EBC-AC96-8428BF3866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9AD39ED-64C8-4999-A3DE-5EEBDD5157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F6E7EA4C-3815-4658-9498-CB20F7E9A5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522FFD5-AC5F-4D20-B2A4-1492F4061B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77CE33B-A5DD-4F5C-8A90-32887C7650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FA8F44DC-D947-451A-A8E9-C500D26E5A2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3B701805-43B7-4103-B291-895468BBF3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23246FDE-3DB1-48FE-86F6-D0841DF3F8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CF26E683-119B-4D51-A765-445CE4AC69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E0236355-A548-443C-BC55-DE6DCD511D2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A11928ED-467B-48D4-BE61-6CFED0BDAD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A717D4E6-F288-4B0E-9347-F6FD2DED966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C52A5981-E1EB-477B-B95E-2836BB32738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597B8C68-8FFA-4F4F-B88B-B41093976F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8B0303EA-9ABE-432C-B2BA-ECE53607F9F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25847DC2-7D23-4558-BB7F-3B256A8B7BC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1FCA4C93-838C-4295-80C1-C37E61D3FB9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B934DDFF-8E3E-434B-9796-8EC373B5CC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29E40879-552A-4D21-BC93-E9D35B7198C3}"/>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6D983F53-9199-4447-86FE-9088B3409396}"/>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BA23F39A-E2D8-4AB9-ABA4-1F39239CC624}"/>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FF07EF03-1BFE-47CA-94AC-26A72B7CAA3E}"/>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DDEFE944-639F-4F64-B856-2205888569B8}"/>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3955E5E3-49DF-44F3-90AD-5669A1FC8A4C}"/>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3F90BF4C-5A9D-43E2-80ED-DB7AFFDC60D6}"/>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29750F73-4CD8-46A4-9095-53FE6D4A10D7}"/>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3892BC64-2A2A-4843-904D-440253ED67F2}"/>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0A22BE81-BD8C-4783-A662-D061211C19B3}"/>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0ACF6B0B-E2BB-4E08-9889-A1E99AC3BC4C}"/>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6FCE35C-0E92-4BF9-8EAC-A187A26A88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EB1AD01-2376-41E9-894A-B56193A3A2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74C42CE-0169-4DF7-BD7C-A5E437014F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55632C5-CB26-432E-880C-50B1003A36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96989DA-B9D2-4FC5-B575-5F2C827456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19685</xdr:rowOff>
    </xdr:from>
    <xdr:to>
      <xdr:col>85</xdr:col>
      <xdr:colOff>177800</xdr:colOff>
      <xdr:row>34</xdr:row>
      <xdr:rowOff>121285</xdr:rowOff>
    </xdr:to>
    <xdr:sp macro="" textlink="">
      <xdr:nvSpPr>
        <xdr:cNvPr id="534" name="楕円 533">
          <a:extLst>
            <a:ext uri="{FF2B5EF4-FFF2-40B4-BE49-F238E27FC236}">
              <a16:creationId xmlns:a16="http://schemas.microsoft.com/office/drawing/2014/main" id="{D01D95D4-2A06-464B-AC09-AD8104EA7D77}"/>
            </a:ext>
          </a:extLst>
        </xdr:cNvPr>
        <xdr:cNvSpPr/>
      </xdr:nvSpPr>
      <xdr:spPr>
        <a:xfrm>
          <a:off x="16268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42562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6D2D2D9A-558A-4AC2-8FF0-411FC203208D}"/>
            </a:ext>
          </a:extLst>
        </xdr:cNvPr>
        <xdr:cNvSpPr txBox="1"/>
      </xdr:nvSpPr>
      <xdr:spPr>
        <a:xfrm>
          <a:off x="1635760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536" name="楕円 535">
          <a:extLst>
            <a:ext uri="{FF2B5EF4-FFF2-40B4-BE49-F238E27FC236}">
              <a16:creationId xmlns:a16="http://schemas.microsoft.com/office/drawing/2014/main" id="{69D87B90-40A7-4DBA-A9EE-AFE99B512BD3}"/>
            </a:ext>
          </a:extLst>
        </xdr:cNvPr>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70485</xdr:rowOff>
    </xdr:from>
    <xdr:to>
      <xdr:col>85</xdr:col>
      <xdr:colOff>127000</xdr:colOff>
      <xdr:row>38</xdr:row>
      <xdr:rowOff>156210</xdr:rowOff>
    </xdr:to>
    <xdr:cxnSp macro="">
      <xdr:nvCxnSpPr>
        <xdr:cNvPr id="537" name="直線コネクタ 536">
          <a:extLst>
            <a:ext uri="{FF2B5EF4-FFF2-40B4-BE49-F238E27FC236}">
              <a16:creationId xmlns:a16="http://schemas.microsoft.com/office/drawing/2014/main" id="{7F62E910-3620-4164-8047-6F00A0FF5E8D}"/>
            </a:ext>
          </a:extLst>
        </xdr:cNvPr>
        <xdr:cNvCxnSpPr/>
      </xdr:nvCxnSpPr>
      <xdr:spPr>
        <a:xfrm flipV="1">
          <a:off x="15481300" y="5899785"/>
          <a:ext cx="838200" cy="7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86360</xdr:rowOff>
    </xdr:from>
    <xdr:to>
      <xdr:col>76</xdr:col>
      <xdr:colOff>165100</xdr:colOff>
      <xdr:row>39</xdr:row>
      <xdr:rowOff>16510</xdr:rowOff>
    </xdr:to>
    <xdr:sp macro="" textlink="">
      <xdr:nvSpPr>
        <xdr:cNvPr id="538" name="楕円 537">
          <a:extLst>
            <a:ext uri="{FF2B5EF4-FFF2-40B4-BE49-F238E27FC236}">
              <a16:creationId xmlns:a16="http://schemas.microsoft.com/office/drawing/2014/main" id="{2F96C695-A4BA-4346-9456-AAFE45B487E7}"/>
            </a:ext>
          </a:extLst>
        </xdr:cNvPr>
        <xdr:cNvSpPr/>
      </xdr:nvSpPr>
      <xdr:spPr>
        <a:xfrm>
          <a:off x="1454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38</xdr:row>
      <xdr:rowOff>156210</xdr:rowOff>
    </xdr:to>
    <xdr:cxnSp macro="">
      <xdr:nvCxnSpPr>
        <xdr:cNvPr id="539" name="直線コネクタ 538">
          <a:extLst>
            <a:ext uri="{FF2B5EF4-FFF2-40B4-BE49-F238E27FC236}">
              <a16:creationId xmlns:a16="http://schemas.microsoft.com/office/drawing/2014/main" id="{EBAABDA9-A9BF-4A95-A6E2-F969C50D2B7A}"/>
            </a:ext>
          </a:extLst>
        </xdr:cNvPr>
        <xdr:cNvCxnSpPr/>
      </xdr:nvCxnSpPr>
      <xdr:spPr>
        <a:xfrm>
          <a:off x="14592300" y="66522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46355</xdr:rowOff>
    </xdr:from>
    <xdr:to>
      <xdr:col>72</xdr:col>
      <xdr:colOff>38100</xdr:colOff>
      <xdr:row>38</xdr:row>
      <xdr:rowOff>147955</xdr:rowOff>
    </xdr:to>
    <xdr:sp macro="" textlink="">
      <xdr:nvSpPr>
        <xdr:cNvPr id="540" name="楕円 539">
          <a:extLst>
            <a:ext uri="{FF2B5EF4-FFF2-40B4-BE49-F238E27FC236}">
              <a16:creationId xmlns:a16="http://schemas.microsoft.com/office/drawing/2014/main" id="{E631A2FB-79CA-486E-A2AE-5AF20D6193B0}"/>
            </a:ext>
          </a:extLst>
        </xdr:cNvPr>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97155</xdr:rowOff>
    </xdr:from>
    <xdr:to>
      <xdr:col>76</xdr:col>
      <xdr:colOff>114300</xdr:colOff>
      <xdr:row>38</xdr:row>
      <xdr:rowOff>137160</xdr:rowOff>
    </xdr:to>
    <xdr:cxnSp macro="">
      <xdr:nvCxnSpPr>
        <xdr:cNvPr id="541" name="直線コネクタ 540">
          <a:extLst>
            <a:ext uri="{FF2B5EF4-FFF2-40B4-BE49-F238E27FC236}">
              <a16:creationId xmlns:a16="http://schemas.microsoft.com/office/drawing/2014/main" id="{70ECDBFE-8244-47FB-B9C5-07882F52D043}"/>
            </a:ext>
          </a:extLst>
        </xdr:cNvPr>
        <xdr:cNvCxnSpPr/>
      </xdr:nvCxnSpPr>
      <xdr:spPr>
        <a:xfrm>
          <a:off x="13703300" y="661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168275</xdr:rowOff>
    </xdr:from>
    <xdr:to>
      <xdr:col>67</xdr:col>
      <xdr:colOff>101600</xdr:colOff>
      <xdr:row>38</xdr:row>
      <xdr:rowOff>98425</xdr:rowOff>
    </xdr:to>
    <xdr:sp macro="" textlink="">
      <xdr:nvSpPr>
        <xdr:cNvPr id="542" name="楕円 541">
          <a:extLst>
            <a:ext uri="{FF2B5EF4-FFF2-40B4-BE49-F238E27FC236}">
              <a16:creationId xmlns:a16="http://schemas.microsoft.com/office/drawing/2014/main" id="{B63A8E24-E750-48E0-B558-9724D6D73D5C}"/>
            </a:ext>
          </a:extLst>
        </xdr:cNvPr>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97155</xdr:rowOff>
    </xdr:to>
    <xdr:cxnSp macro="">
      <xdr:nvCxnSpPr>
        <xdr:cNvPr id="543" name="直線コネクタ 542">
          <a:extLst>
            <a:ext uri="{FF2B5EF4-FFF2-40B4-BE49-F238E27FC236}">
              <a16:creationId xmlns:a16="http://schemas.microsoft.com/office/drawing/2014/main" id="{794D4DD8-35AB-42DC-9943-C65E204A01B3}"/>
            </a:ext>
          </a:extLst>
        </xdr:cNvPr>
        <xdr:cNvCxnSpPr/>
      </xdr:nvCxnSpPr>
      <xdr:spPr>
        <a:xfrm>
          <a:off x="12814300" y="656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57D53265-6300-4AC3-B99F-2DCF98F3BDAC}"/>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151147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7553A76-097F-489A-B029-5C154F429E39}"/>
            </a:ext>
          </a:extLst>
        </xdr:cNvPr>
        <xdr:cNvSpPr txBox="1"/>
      </xdr:nvSpPr>
      <xdr:spPr>
        <a:xfrm>
          <a:off x="14389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C65AAA6-EDDB-4F18-9489-A3965CB3FAEB}"/>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2A5A3235-BE5A-4B72-9CDC-0AF005A194B6}"/>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5CBA01D-07BE-42C0-8E93-8FEBE711CB94}"/>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7637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3FC9BF9-EDB4-4F64-B519-918F86AA1A2B}"/>
            </a:ext>
          </a:extLst>
        </xdr:cNvPr>
        <xdr:cNvSpPr txBox="1"/>
      </xdr:nvSpPr>
      <xdr:spPr>
        <a:xfrm>
          <a:off x="14389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164482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48967C11-4AED-422A-92F5-E4E90EBAFAB9}"/>
            </a:ext>
          </a:extLst>
        </xdr:cNvPr>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114952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509E99F-6E93-4E12-9A6C-3BD4F78FB157}"/>
            </a:ext>
          </a:extLst>
        </xdr:cNvPr>
        <xdr:cNvSpPr txBox="1"/>
      </xdr:nvSpPr>
      <xdr:spPr>
        <a:xfrm>
          <a:off x="12611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DF717E51-E628-44C7-BAC6-214706991E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8EFE7BD-59D5-4117-8D53-914436BC31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6964A8FD-3E3F-4D67-A87B-2C4CBE716B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4CA5F507-33A0-4A52-8A60-0F187AE53E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1C8515AF-47EE-40DE-8744-E679153FE6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1869ADEF-0951-40CD-8768-D7959E1F69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34586842-3351-4EAD-8E21-4B924D13CD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DCD4220-30A9-4E0D-B0BD-A32619C9D3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81A0386-9601-4EA3-AF23-1CD023CC3B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886697DE-A8CA-44D8-B51C-6EC93A5420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68AD65EA-B8E1-40B1-B02F-C6B89012C40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9604C268-3BB7-4DD1-ABA0-C48C5B284B7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2F8CE0B9-3EFB-4F4D-B8D7-E5771914D5F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8D928B63-FED6-40AA-B193-D30831E3DF46}"/>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1F2A0F0E-11AC-4BB8-9882-1F9A20BEDED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383CDAF4-92D5-44F3-BE04-B41FCD00AB7B}"/>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24EA0885-42BC-43CB-8892-E13FD55BAFB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B4BAE411-6D3C-47B2-AA60-2CF7557D76BD}"/>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6CDB1A53-28C4-4941-9969-6CFAFE6D662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E4FE717E-D38E-4366-81D2-21AB13369A4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42BBE53-5334-461B-8BD2-8D14B04C9CF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AF9040E0-90BF-40CD-8567-6D027DAF422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0D2D28C-F7CF-4992-AC10-B3886C844E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ABBFC3BA-2B7B-4F04-A6D9-64273F8AF3D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98E3CBFF-4282-481F-9A99-B4BE3F1A31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EC5F7A70-F3E3-45C0-951E-3859CFE1BAA9}"/>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FEB1252D-ECE0-4E1C-82FC-5A73AD6C6C13}"/>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4CEBCB32-C9E3-4558-BFEA-88A82B9617EA}"/>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851E9840-A59A-4F5B-8FAC-995CC6B61B2F}"/>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DB132C7-62FE-461C-9501-E583AD0EA0D5}"/>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66C43E5F-2343-411A-A0BA-AE94AE14A2FE}"/>
            </a:ext>
          </a:extLst>
        </xdr:cNvPr>
        <xdr:cNvSpPr txBox="1"/>
      </xdr:nvSpPr>
      <xdr:spPr>
        <a:xfrm>
          <a:off x="22199600" y="646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92C1D489-1679-4CD1-8B64-6EB5846F4D17}"/>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7A0C6BBB-D0EB-4ED5-A633-D13110E39937}"/>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777A7F24-2A90-4668-8786-BA48017FA166}"/>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C6643C9E-9396-4753-96DE-B6C4D72819FE}"/>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0C3D9DFF-9508-46BB-A96F-CA77D07F0DB6}"/>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4AECECD-E67C-4F7D-9222-26F39F007C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2A07650-79E3-47FF-8BF7-1758D6EADA9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F250CAC-D791-451F-966E-B071C90CEE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D7E01AD-9926-4ECC-BA9E-F3FA02EC8D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CB52835-573F-4E3F-938D-8E2672190A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109612</xdr:rowOff>
    </xdr:from>
    <xdr:to>
      <xdr:col>116</xdr:col>
      <xdr:colOff>114300</xdr:colOff>
      <xdr:row>40</xdr:row>
      <xdr:rowOff>39762</xdr:rowOff>
    </xdr:to>
    <xdr:sp macro="" textlink="">
      <xdr:nvSpPr>
        <xdr:cNvPr id="593" name="楕円 592">
          <a:extLst>
            <a:ext uri="{FF2B5EF4-FFF2-40B4-BE49-F238E27FC236}">
              <a16:creationId xmlns:a16="http://schemas.microsoft.com/office/drawing/2014/main" id="{9DFFAF93-DE32-46E5-97F5-EB3A1258D109}"/>
            </a:ext>
          </a:extLst>
        </xdr:cNvPr>
        <xdr:cNvSpPr/>
      </xdr:nvSpPr>
      <xdr:spPr>
        <a:xfrm>
          <a:off x="22110700" y="67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88039</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ADEBF0D7-50F7-4A6A-9414-1C55B8C75E13}"/>
            </a:ext>
          </a:extLst>
        </xdr:cNvPr>
        <xdr:cNvSpPr txBox="1"/>
      </xdr:nvSpPr>
      <xdr:spPr>
        <a:xfrm>
          <a:off x="22199600" y="67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61138</xdr:rowOff>
    </xdr:from>
    <xdr:to>
      <xdr:col>112</xdr:col>
      <xdr:colOff>38100</xdr:colOff>
      <xdr:row>41</xdr:row>
      <xdr:rowOff>162738</xdr:rowOff>
    </xdr:to>
    <xdr:sp macro="" textlink="">
      <xdr:nvSpPr>
        <xdr:cNvPr id="595" name="楕円 594">
          <a:extLst>
            <a:ext uri="{FF2B5EF4-FFF2-40B4-BE49-F238E27FC236}">
              <a16:creationId xmlns:a16="http://schemas.microsoft.com/office/drawing/2014/main" id="{FB76D800-9581-4BC6-A50E-CB120F9DC9C2}"/>
            </a:ext>
          </a:extLst>
        </xdr:cNvPr>
        <xdr:cNvSpPr/>
      </xdr:nvSpPr>
      <xdr:spPr>
        <a:xfrm>
          <a:off x="21272500" y="70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160412</xdr:rowOff>
    </xdr:from>
    <xdr:to>
      <xdr:col>116</xdr:col>
      <xdr:colOff>63500</xdr:colOff>
      <xdr:row>41</xdr:row>
      <xdr:rowOff>111938</xdr:rowOff>
    </xdr:to>
    <xdr:cxnSp macro="">
      <xdr:nvCxnSpPr>
        <xdr:cNvPr id="596" name="直線コネクタ 595">
          <a:extLst>
            <a:ext uri="{FF2B5EF4-FFF2-40B4-BE49-F238E27FC236}">
              <a16:creationId xmlns:a16="http://schemas.microsoft.com/office/drawing/2014/main" id="{B4D6D527-0F73-4102-A409-3919B6DF6327}"/>
            </a:ext>
          </a:extLst>
        </xdr:cNvPr>
        <xdr:cNvCxnSpPr/>
      </xdr:nvCxnSpPr>
      <xdr:spPr>
        <a:xfrm flipV="1">
          <a:off x="21323300" y="6846962"/>
          <a:ext cx="838200" cy="29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56054</xdr:rowOff>
    </xdr:from>
    <xdr:to>
      <xdr:col>107</xdr:col>
      <xdr:colOff>101600</xdr:colOff>
      <xdr:row>41</xdr:row>
      <xdr:rowOff>157654</xdr:rowOff>
    </xdr:to>
    <xdr:sp macro="" textlink="">
      <xdr:nvSpPr>
        <xdr:cNvPr id="597" name="楕円 596">
          <a:extLst>
            <a:ext uri="{FF2B5EF4-FFF2-40B4-BE49-F238E27FC236}">
              <a16:creationId xmlns:a16="http://schemas.microsoft.com/office/drawing/2014/main" id="{E24BBFD2-FF31-4DFD-A1B8-0C0448C56474}"/>
            </a:ext>
          </a:extLst>
        </xdr:cNvPr>
        <xdr:cNvSpPr/>
      </xdr:nvSpPr>
      <xdr:spPr>
        <a:xfrm>
          <a:off x="20383500" y="70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106854</xdr:rowOff>
    </xdr:from>
    <xdr:to>
      <xdr:col>111</xdr:col>
      <xdr:colOff>177800</xdr:colOff>
      <xdr:row>41</xdr:row>
      <xdr:rowOff>111938</xdr:rowOff>
    </xdr:to>
    <xdr:cxnSp macro="">
      <xdr:nvCxnSpPr>
        <xdr:cNvPr id="598" name="直線コネクタ 597">
          <a:extLst>
            <a:ext uri="{FF2B5EF4-FFF2-40B4-BE49-F238E27FC236}">
              <a16:creationId xmlns:a16="http://schemas.microsoft.com/office/drawing/2014/main" id="{61AAB8FD-20FA-41AA-B2F9-1BF9E3BF3F0D}"/>
            </a:ext>
          </a:extLst>
        </xdr:cNvPr>
        <xdr:cNvCxnSpPr/>
      </xdr:nvCxnSpPr>
      <xdr:spPr>
        <a:xfrm>
          <a:off x="20434300" y="7136304"/>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55445</xdr:rowOff>
    </xdr:from>
    <xdr:to>
      <xdr:col>102</xdr:col>
      <xdr:colOff>165100</xdr:colOff>
      <xdr:row>41</xdr:row>
      <xdr:rowOff>157045</xdr:rowOff>
    </xdr:to>
    <xdr:sp macro="" textlink="">
      <xdr:nvSpPr>
        <xdr:cNvPr id="599" name="楕円 598">
          <a:extLst>
            <a:ext uri="{FF2B5EF4-FFF2-40B4-BE49-F238E27FC236}">
              <a16:creationId xmlns:a16="http://schemas.microsoft.com/office/drawing/2014/main" id="{82C1610B-5201-40B8-91A1-6E94C2B1FB30}"/>
            </a:ext>
          </a:extLst>
        </xdr:cNvPr>
        <xdr:cNvSpPr/>
      </xdr:nvSpPr>
      <xdr:spPr>
        <a:xfrm>
          <a:off x="19494500" y="70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106245</xdr:rowOff>
    </xdr:from>
    <xdr:to>
      <xdr:col>107</xdr:col>
      <xdr:colOff>50800</xdr:colOff>
      <xdr:row>41</xdr:row>
      <xdr:rowOff>106854</xdr:rowOff>
    </xdr:to>
    <xdr:cxnSp macro="">
      <xdr:nvCxnSpPr>
        <xdr:cNvPr id="600" name="直線コネクタ 599">
          <a:extLst>
            <a:ext uri="{FF2B5EF4-FFF2-40B4-BE49-F238E27FC236}">
              <a16:creationId xmlns:a16="http://schemas.microsoft.com/office/drawing/2014/main" id="{E613D6A6-E27F-4FCF-8E90-4AD92DF81C42}"/>
            </a:ext>
          </a:extLst>
        </xdr:cNvPr>
        <xdr:cNvCxnSpPr/>
      </xdr:nvCxnSpPr>
      <xdr:spPr>
        <a:xfrm>
          <a:off x="19545300" y="713569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54149</xdr:rowOff>
    </xdr:from>
    <xdr:to>
      <xdr:col>98</xdr:col>
      <xdr:colOff>38100</xdr:colOff>
      <xdr:row>41</xdr:row>
      <xdr:rowOff>155749</xdr:rowOff>
    </xdr:to>
    <xdr:sp macro="" textlink="">
      <xdr:nvSpPr>
        <xdr:cNvPr id="601" name="楕円 600">
          <a:extLst>
            <a:ext uri="{FF2B5EF4-FFF2-40B4-BE49-F238E27FC236}">
              <a16:creationId xmlns:a16="http://schemas.microsoft.com/office/drawing/2014/main" id="{9BB28A1C-F7F9-4AD2-A88F-42A2B11AD7E2}"/>
            </a:ext>
          </a:extLst>
        </xdr:cNvPr>
        <xdr:cNvSpPr/>
      </xdr:nvSpPr>
      <xdr:spPr>
        <a:xfrm>
          <a:off x="18605500" y="70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104949</xdr:rowOff>
    </xdr:from>
    <xdr:to>
      <xdr:col>102</xdr:col>
      <xdr:colOff>114300</xdr:colOff>
      <xdr:row>41</xdr:row>
      <xdr:rowOff>106245</xdr:rowOff>
    </xdr:to>
    <xdr:cxnSp macro="">
      <xdr:nvCxnSpPr>
        <xdr:cNvPr id="602" name="直線コネクタ 601">
          <a:extLst>
            <a:ext uri="{FF2B5EF4-FFF2-40B4-BE49-F238E27FC236}">
              <a16:creationId xmlns:a16="http://schemas.microsoft.com/office/drawing/2014/main" id="{07FB943E-DE6D-4016-9870-C0CE58A00A9C}"/>
            </a:ext>
          </a:extLst>
        </xdr:cNvPr>
        <xdr:cNvCxnSpPr/>
      </xdr:nvCxnSpPr>
      <xdr:spPr>
        <a:xfrm>
          <a:off x="18656300" y="713439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1B7AFC9-3F48-4418-BCB9-84EC8223730C}"/>
            </a:ext>
          </a:extLst>
        </xdr:cNvPr>
        <xdr:cNvSpPr txBox="1"/>
      </xdr:nvSpPr>
      <xdr:spPr>
        <a:xfrm>
          <a:off x="210434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62F1BF7-0778-4CBA-8B84-7FD9D7CBBAEE}"/>
            </a:ext>
          </a:extLst>
        </xdr:cNvPr>
        <xdr:cNvSpPr txBox="1"/>
      </xdr:nvSpPr>
      <xdr:spPr>
        <a:xfrm>
          <a:off x="20167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78376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6874A769-2F59-4ABA-9CAA-697527130358}"/>
            </a:ext>
          </a:extLst>
        </xdr:cNvPr>
        <xdr:cNvSpPr txBox="1"/>
      </xdr:nvSpPr>
      <xdr:spPr>
        <a:xfrm>
          <a:off x="19278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5CF6B937-8317-4839-B1CB-3911E0C1EA4C}"/>
            </a:ext>
          </a:extLst>
        </xdr:cNvPr>
        <xdr:cNvSpPr txBox="1"/>
      </xdr:nvSpPr>
      <xdr:spPr>
        <a:xfrm>
          <a:off x="18389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153865</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65DAC7CE-7CE7-47C5-BD87-59EA85B7FFD9}"/>
            </a:ext>
          </a:extLst>
        </xdr:cNvPr>
        <xdr:cNvSpPr txBox="1"/>
      </xdr:nvSpPr>
      <xdr:spPr>
        <a:xfrm>
          <a:off x="21043411" y="71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148781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5F4D351E-77D0-4261-8935-4969279A1D72}"/>
            </a:ext>
          </a:extLst>
        </xdr:cNvPr>
        <xdr:cNvSpPr txBox="1"/>
      </xdr:nvSpPr>
      <xdr:spPr>
        <a:xfrm>
          <a:off x="20167111" y="71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148172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1DB9952A-5770-4788-92BE-3E0136AC12B2}"/>
            </a:ext>
          </a:extLst>
        </xdr:cNvPr>
        <xdr:cNvSpPr txBox="1"/>
      </xdr:nvSpPr>
      <xdr:spPr>
        <a:xfrm>
          <a:off x="19278111" y="71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146876</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91F01C26-3827-4A1E-9A1E-28320A9B14A1}"/>
            </a:ext>
          </a:extLst>
        </xdr:cNvPr>
        <xdr:cNvSpPr txBox="1"/>
      </xdr:nvSpPr>
      <xdr:spPr>
        <a:xfrm>
          <a:off x="18389111" y="71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66186E2-2D24-4695-8940-2DB6EE5215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606529C4-9E7A-4B64-BFAF-40AC7F303E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4CA34136-514B-43C5-9A17-08F3C409B4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A2B7BA99-E16A-4119-AFD4-36466F08D0E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CA2967FA-6BFD-4571-A608-465A272256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EEFB868-BB1E-4669-9F10-F6A2639C1E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450A0009-14AC-402F-90B8-85711CE977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FA11DF5A-5855-47B5-BAA7-C6D432C767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19BFAA7C-78B7-46EC-B304-87A544FFC1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33D5ACE-27D6-498C-BAA0-4D3F7188B0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D518B5B6-449B-4DA8-ABF9-024218FB97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B99A6DE8-5390-45FD-B5D1-A8FF4B600FB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9AEB76B4-07B2-4EDF-90D5-95F2BD50C3E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F64E64B7-2D05-4E3D-A888-494930803F9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EFAFA021-E944-41DF-A505-24E0798A679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48DE8E63-3EC8-479D-BFD6-54C0699A2A9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B566D7CA-49E9-44A2-AA1E-1D38A347B3A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8299110D-78EC-4D22-8B78-CA563EE4081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8C0E9FE-D545-4246-8FC9-C0F3FD19EEA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50D9FDD9-FDFF-4CF1-B9D6-74011C5639B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969FF955-294E-402D-9A1E-D42D7813BF2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59C20573-283D-4684-A250-67C9C1BD0D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C51B252C-3BBA-4AC5-958E-424599E01E9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5A40A3FA-0ED9-4597-80D1-A25B33C86A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884FD463-8AC1-4092-A05B-2B2663767D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DD319D49-A6D8-4A90-A4D6-E51815364AE0}"/>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6DA2C716-8B97-435F-888C-F2E4B0A21175}"/>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E10F39CF-BF57-4B8A-810E-993001F0FCA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D4A89515-2FA2-4AE2-BE08-4EC0AEE9FBBB}"/>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622D1519-B3C4-428E-8076-AA519BBB08E4}"/>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17434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1877B058-B17E-4430-AE0B-4FF902525B8D}"/>
            </a:ext>
          </a:extLst>
        </xdr:cNvPr>
        <xdr:cNvSpPr txBox="1"/>
      </xdr:nvSpPr>
      <xdr:spPr>
        <a:xfrm>
          <a:off x="16357600" y="1030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5249DC36-C40F-492E-9DA6-D2DC00B3AC2A}"/>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1FEBF1A9-AA73-4EF9-99F3-F28DF7F4BE40}"/>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11C7410B-3FB3-4156-8AA1-9EC58B6A44FC}"/>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7A72934D-D6A3-447D-A98C-1ABAC4FE674C}"/>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02F0139E-D46F-43EC-B76E-901B8D9A25D4}"/>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87EE487-C7F9-4EF2-A575-4B407122FB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D1A904C-87E3-4973-976B-B3FFA65533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9C642EA-E17F-451B-86B0-62CD3CE579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26029A4-36CB-4E54-8853-89E9ABCB69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FA01332-53E0-4295-91D5-3D3CC809F2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652" name="楕円 651">
          <a:extLst>
            <a:ext uri="{FF2B5EF4-FFF2-40B4-BE49-F238E27FC236}">
              <a16:creationId xmlns:a16="http://schemas.microsoft.com/office/drawing/2014/main" id="{538E5A3E-2387-44DE-807E-A2A23F912E37}"/>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F1DA2793-2DA9-446D-8431-5B79BB6231C6}"/>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654" name="楕円 653">
          <a:extLst>
            <a:ext uri="{FF2B5EF4-FFF2-40B4-BE49-F238E27FC236}">
              <a16:creationId xmlns:a16="http://schemas.microsoft.com/office/drawing/2014/main" id="{C182B157-97F6-4148-A60F-AB1B1A0A6FE2}"/>
            </a:ext>
          </a:extLst>
        </xdr:cNvPr>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143691</xdr:rowOff>
    </xdr:from>
    <xdr:to>
      <xdr:col>85</xdr:col>
      <xdr:colOff>127000</xdr:colOff>
      <xdr:row>60</xdr:row>
      <xdr:rowOff>4899</xdr:rowOff>
    </xdr:to>
    <xdr:cxnSp macro="">
      <xdr:nvCxnSpPr>
        <xdr:cNvPr id="655" name="直線コネクタ 654">
          <a:extLst>
            <a:ext uri="{FF2B5EF4-FFF2-40B4-BE49-F238E27FC236}">
              <a16:creationId xmlns:a16="http://schemas.microsoft.com/office/drawing/2014/main" id="{11A441C0-4242-4EFA-B16A-287BD391C5B2}"/>
            </a:ext>
          </a:extLst>
        </xdr:cNvPr>
        <xdr:cNvCxnSpPr/>
      </xdr:nvCxnSpPr>
      <xdr:spPr>
        <a:xfrm>
          <a:off x="15481300" y="1025924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6" name="楕円 655">
          <a:extLst>
            <a:ext uri="{FF2B5EF4-FFF2-40B4-BE49-F238E27FC236}">
              <a16:creationId xmlns:a16="http://schemas.microsoft.com/office/drawing/2014/main" id="{15062CA2-4BB6-43D9-91E1-40F6DAA41A63}"/>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143691</xdr:rowOff>
    </xdr:to>
    <xdr:cxnSp macro="">
      <xdr:nvCxnSpPr>
        <xdr:cNvPr id="657" name="直線コネクタ 656">
          <a:extLst>
            <a:ext uri="{FF2B5EF4-FFF2-40B4-BE49-F238E27FC236}">
              <a16:creationId xmlns:a16="http://schemas.microsoft.com/office/drawing/2014/main" id="{195F7D00-872A-43EA-908D-1A8D1891499E}"/>
            </a:ext>
          </a:extLst>
        </xdr:cNvPr>
        <xdr:cNvCxnSpPr/>
      </xdr:nvCxnSpPr>
      <xdr:spPr>
        <a:xfrm>
          <a:off x="14592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27577</xdr:rowOff>
    </xdr:from>
    <xdr:to>
      <xdr:col>72</xdr:col>
      <xdr:colOff>38100</xdr:colOff>
      <xdr:row>59</xdr:row>
      <xdr:rowOff>129177</xdr:rowOff>
    </xdr:to>
    <xdr:sp macro="" textlink="">
      <xdr:nvSpPr>
        <xdr:cNvPr id="658" name="楕円 657">
          <a:extLst>
            <a:ext uri="{FF2B5EF4-FFF2-40B4-BE49-F238E27FC236}">
              <a16:creationId xmlns:a16="http://schemas.microsoft.com/office/drawing/2014/main" id="{6392EE95-2F9D-4E5A-AD06-6FEDBE382CDD}"/>
            </a:ext>
          </a:extLst>
        </xdr:cNvPr>
        <xdr:cNvSpPr/>
      </xdr:nvSpPr>
      <xdr:spPr>
        <a:xfrm>
          <a:off x="13652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109401</xdr:rowOff>
    </xdr:to>
    <xdr:cxnSp macro="">
      <xdr:nvCxnSpPr>
        <xdr:cNvPr id="659" name="直線コネクタ 658">
          <a:extLst>
            <a:ext uri="{FF2B5EF4-FFF2-40B4-BE49-F238E27FC236}">
              <a16:creationId xmlns:a16="http://schemas.microsoft.com/office/drawing/2014/main" id="{9BF0AE58-CEDC-450B-8A9A-6A06AB8A3B79}"/>
            </a:ext>
          </a:extLst>
        </xdr:cNvPr>
        <xdr:cNvCxnSpPr/>
      </xdr:nvCxnSpPr>
      <xdr:spPr>
        <a:xfrm>
          <a:off x="13703300" y="101939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164737</xdr:rowOff>
    </xdr:from>
    <xdr:to>
      <xdr:col>67</xdr:col>
      <xdr:colOff>101600</xdr:colOff>
      <xdr:row>59</xdr:row>
      <xdr:rowOff>94887</xdr:rowOff>
    </xdr:to>
    <xdr:sp macro="" textlink="">
      <xdr:nvSpPr>
        <xdr:cNvPr id="660" name="楕円 659">
          <a:extLst>
            <a:ext uri="{FF2B5EF4-FFF2-40B4-BE49-F238E27FC236}">
              <a16:creationId xmlns:a16="http://schemas.microsoft.com/office/drawing/2014/main" id="{5F76F97C-4B75-4BB4-BA19-0672F0110A60}"/>
            </a:ext>
          </a:extLst>
        </xdr:cNvPr>
        <xdr:cNvSpPr/>
      </xdr:nvSpPr>
      <xdr:spPr>
        <a:xfrm>
          <a:off x="12763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44087</xdr:rowOff>
    </xdr:from>
    <xdr:to>
      <xdr:col>71</xdr:col>
      <xdr:colOff>177800</xdr:colOff>
      <xdr:row>59</xdr:row>
      <xdr:rowOff>78377</xdr:rowOff>
    </xdr:to>
    <xdr:cxnSp macro="">
      <xdr:nvCxnSpPr>
        <xdr:cNvPr id="661" name="直線コネクタ 660">
          <a:extLst>
            <a:ext uri="{FF2B5EF4-FFF2-40B4-BE49-F238E27FC236}">
              <a16:creationId xmlns:a16="http://schemas.microsoft.com/office/drawing/2014/main" id="{9A8BC624-136B-4448-B3AA-694BFE4E1B27}"/>
            </a:ext>
          </a:extLst>
        </xdr:cNvPr>
        <xdr:cNvCxnSpPr/>
      </xdr:nvCxnSpPr>
      <xdr:spPr>
        <a:xfrm>
          <a:off x="12814300" y="101596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D4752D62-FDB1-43E5-9FFC-EF7DA12BB93F}"/>
            </a:ext>
          </a:extLst>
        </xdr:cNvPr>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85448136-8944-420D-863C-E1E393E0DB14}"/>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2B55070-7A54-42CA-B882-6C8C4A309320}"/>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C5BF269-0221-4E2E-BC09-478B97BA3DF5}"/>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39568</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CD96D251-6DF6-4F6F-8936-C6C47788800F}"/>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7D0F6C0E-0A2B-4C09-B239-3BA8FCB4A6B6}"/>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145704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AA1E153-CC94-4761-A9FB-1D13D9672B4B}"/>
            </a:ext>
          </a:extLst>
        </xdr:cNvPr>
        <xdr:cNvSpPr txBox="1"/>
      </xdr:nvSpPr>
      <xdr:spPr>
        <a:xfrm>
          <a:off x="13500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450B40EC-447F-4FD1-A88A-8D47BCFC1353}"/>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5B368D0-EC8C-4463-BC89-B1010265B3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F21557BA-FF3F-4696-BCAC-BCDCF70676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EC4DC19E-2847-4364-948C-92620120F8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30EF9F5A-1581-42F3-8E9F-AA1C680193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E79C243F-8EFB-44DD-BBA6-22CFB91E1C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190A7C27-75AC-4418-B49D-524ED3243E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1291E29-68FA-4AF1-815B-6F047555B5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BE26D06E-E641-41A5-A81C-03D5D60A5C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45ECFCE-840F-47AA-93C3-5AB45EC4F0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3DA7DE6D-83AB-4560-A76D-3DC08933CB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E5F53017-E067-4D2B-8AC4-6F7C532EF4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A8F3DA29-0268-4368-8616-67930CAB944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1111FD4E-1199-42D2-A765-F356A0E2CE0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763EC11D-1640-43F2-B014-35AB30180F4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882A24C4-086A-43DC-B484-04E2DCB2249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69128E3F-43CB-43B7-9307-FEDB1D0EB7E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EBF74C2-E844-4928-8023-53679F9A7F2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C1052EB-8296-4C59-BA43-C376C4738A6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D4CD5EF-D331-43B4-AB69-4D44A318DD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BCAACD78-E595-4968-97E9-6CEE989AC2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BAC526AB-C09F-4CD7-880E-585D251D747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CE31D72F-1381-4B96-9A06-C9BFB0B6FAD7}"/>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8F190040-1FFA-461B-B5F9-97AC1F53DCE5}"/>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2399949E-0C73-4DA3-8C21-74BD241B733F}"/>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8B82DC6C-56C6-42A6-A5AF-D0A04CD3EE76}"/>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50A6C531-23E4-453E-A96B-374A7ACE9894}"/>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4AEC4D2C-BAD4-4A3A-A5C4-F13FBEA72E68}"/>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B504F77F-2C04-4D1C-864F-623807124011}"/>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BCE190D7-C83A-4921-A050-C12C0FCD8365}"/>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7D6E4042-28DC-4764-B971-4A1A820B3A9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0F4B9941-C1FE-47EE-B6A5-8011B690C285}"/>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F594D1B1-3DEE-4D23-86EC-1E063275DD94}"/>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8C99DD2-E8B3-4055-93D8-28E6BA0F4BB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2452718-6181-40FF-8FB5-AA2A35C80E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9684848-78C0-4434-8822-92ADB61992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BDFBE9B-765E-4AA2-A526-328A0532F9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851D172-BF8D-4D95-8E49-FDC335987C0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a:extLst>
            <a:ext uri="{FF2B5EF4-FFF2-40B4-BE49-F238E27FC236}">
              <a16:creationId xmlns:a16="http://schemas.microsoft.com/office/drawing/2014/main" id="{9394BA29-5DE1-4FCB-A1B3-80798072D6E7}"/>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6517DA7-7646-434F-83D6-92A40CCD3D6F}"/>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a:extLst>
            <a:ext uri="{FF2B5EF4-FFF2-40B4-BE49-F238E27FC236}">
              <a16:creationId xmlns:a16="http://schemas.microsoft.com/office/drawing/2014/main" id="{53E6FCC0-8C5A-4CC5-BCF4-FE8664BBE1B4}"/>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a:extLst>
            <a:ext uri="{FF2B5EF4-FFF2-40B4-BE49-F238E27FC236}">
              <a16:creationId xmlns:a16="http://schemas.microsoft.com/office/drawing/2014/main" id="{CBA9AA5B-5CAF-4541-AD76-C1C89513BCE4}"/>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a:extLst>
            <a:ext uri="{FF2B5EF4-FFF2-40B4-BE49-F238E27FC236}">
              <a16:creationId xmlns:a16="http://schemas.microsoft.com/office/drawing/2014/main" id="{4DA774C2-71AD-4F31-8C50-1731FD701955}"/>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a:extLst>
            <a:ext uri="{FF2B5EF4-FFF2-40B4-BE49-F238E27FC236}">
              <a16:creationId xmlns:a16="http://schemas.microsoft.com/office/drawing/2014/main" id="{649C208B-C911-40D9-8988-910826187D81}"/>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a:extLst>
            <a:ext uri="{FF2B5EF4-FFF2-40B4-BE49-F238E27FC236}">
              <a16:creationId xmlns:a16="http://schemas.microsoft.com/office/drawing/2014/main" id="{7CC66E68-1070-4358-9273-81B6AD69C3BD}"/>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4" name="直線コネクタ 713">
          <a:extLst>
            <a:ext uri="{FF2B5EF4-FFF2-40B4-BE49-F238E27FC236}">
              <a16:creationId xmlns:a16="http://schemas.microsoft.com/office/drawing/2014/main" id="{B5B98C86-97CE-4C44-9CDD-CC8F2ED48B93}"/>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a:extLst>
            <a:ext uri="{FF2B5EF4-FFF2-40B4-BE49-F238E27FC236}">
              <a16:creationId xmlns:a16="http://schemas.microsoft.com/office/drawing/2014/main" id="{320AB3B4-42DC-41D0-86F5-7CFACAA7AC3D}"/>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a:extLst>
            <a:ext uri="{FF2B5EF4-FFF2-40B4-BE49-F238E27FC236}">
              <a16:creationId xmlns:a16="http://schemas.microsoft.com/office/drawing/2014/main" id="{125781D5-FD91-4E8C-9504-EB8960A47DD1}"/>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826BD418-9B09-4914-BDBE-EDED418D906C}"/>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aveValue【保健センター・保健所】&#10;一人当たり面積">
          <a:extLst>
            <a:ext uri="{FF2B5EF4-FFF2-40B4-BE49-F238E27FC236}">
              <a16:creationId xmlns:a16="http://schemas.microsoft.com/office/drawing/2014/main" id="{37573C33-C045-4C0D-9189-D7F5836257C0}"/>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9" name="n_3aveValue【保健センター・保健所】&#10;一人当たり面積">
          <a:extLst>
            <a:ext uri="{FF2B5EF4-FFF2-40B4-BE49-F238E27FC236}">
              <a16:creationId xmlns:a16="http://schemas.microsoft.com/office/drawing/2014/main" id="{0384A2E3-21F9-4E6F-930B-A255D9B39005}"/>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8F585DE9-44B2-4C5F-AF72-9963A43116BF}"/>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a:extLst>
            <a:ext uri="{FF2B5EF4-FFF2-40B4-BE49-F238E27FC236}">
              <a16:creationId xmlns:a16="http://schemas.microsoft.com/office/drawing/2014/main" id="{F636B2CC-F3BC-4E83-82EB-A872FADA8DB7}"/>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a:extLst>
            <a:ext uri="{FF2B5EF4-FFF2-40B4-BE49-F238E27FC236}">
              <a16:creationId xmlns:a16="http://schemas.microsoft.com/office/drawing/2014/main" id="{0686E4D1-7D13-44FE-9E50-A826883302FB}"/>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a:extLst>
            <a:ext uri="{FF2B5EF4-FFF2-40B4-BE49-F238E27FC236}">
              <a16:creationId xmlns:a16="http://schemas.microsoft.com/office/drawing/2014/main" id="{260B8970-722C-457A-BED0-A40C6AAAB93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a:extLst>
            <a:ext uri="{FF2B5EF4-FFF2-40B4-BE49-F238E27FC236}">
              <a16:creationId xmlns:a16="http://schemas.microsoft.com/office/drawing/2014/main" id="{38D28B4D-6F67-493C-B2C5-723E5EECC041}"/>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13F84002-D8E5-4535-9B38-E8BCFC8C2F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E4BED852-5CE5-4F33-B5E1-D0E4982B92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6ACCEF7-2F53-4D91-A906-E30BBD65A0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1EBB9DAB-30EA-4A4A-8D61-8B1DF7BFF6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E2B43F3D-55A1-4CBE-830A-705B9C2CAC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E348E05-382A-46F0-8F3D-254AE122B45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3931C57-61D7-47FA-921E-4DCEAE86D0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7F83A32-9D0C-4EFD-AB10-8FA65243E3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755B0949-843D-4F1B-AA39-DABA286622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00168DA-5DC8-4019-A923-30CF9068DFE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F44D30A-05C9-472F-861E-ACFB8E0C6F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83C49C0A-060B-4D9A-AF45-FF0493D48CB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CB8D4512-FB6C-4160-923D-A1932005E0A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698B3CC-4C4E-4EE1-9E33-BA18EEBF564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68DD9EE9-64B9-48DE-919E-3ABA8409EC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3F1CB5C7-C34B-42A8-85DF-F618DBAB1C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48DDA1CF-489B-4600-BA16-F4FD47B5094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37DC4159-AEAF-44DF-8447-D8030F9BD22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75234A7B-21BA-4F06-AA4C-019B6EB608E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9BB18C7-A02F-4D7D-8382-EAFF5FE704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D9A5AC1A-0E91-460A-AF04-525522D8955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BE3B070-FA59-45BC-B749-996A0A18FF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D5162514-960B-4E92-A5EE-4B8DDD90027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7609A436-E45B-45CF-B0EC-BDBD9EBE30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A42D79FA-CDEB-4353-B8CE-FED4E238A7C5}"/>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4656D60-47EC-4367-8532-3D63B565FF68}"/>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362A9F30-16F5-466A-8E3F-CDECBE11E6EF}"/>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919826AE-A5A6-42CA-9045-E57207125C9F}"/>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6E9021C0-4F7E-41E5-B367-B4815DB2BF96}"/>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BACB8BAA-6048-4576-AFE7-1393253DBEA1}"/>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CE6DFB9E-D676-4BFB-90E4-16A403D382A4}"/>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421D3A85-A7E0-474A-929E-62268EFFFFD9}"/>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A9A2C7F0-E4E6-4B5A-96E8-E6014198BDCB}"/>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608A66B5-3ED2-469D-83FD-F9FF9A641307}"/>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58DAD1A0-06A1-4A0E-BF6B-E656FB095963}"/>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176FCB0-61E3-46B7-B72F-118824EA56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96AC2DA-FF6F-4C45-8FE5-3EA20DCC2DB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561D32E-E897-4E80-8F7B-220BFD7CC2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94CD18C-CEF8-4964-8BD2-E548DFFE29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110D3CD-8A7B-4286-9B4B-2892133A53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765" name="楕円 764">
          <a:extLst>
            <a:ext uri="{FF2B5EF4-FFF2-40B4-BE49-F238E27FC236}">
              <a16:creationId xmlns:a16="http://schemas.microsoft.com/office/drawing/2014/main" id="{C78599B7-4A99-4D21-B8FE-DFB56EBB7B8A}"/>
            </a:ext>
          </a:extLst>
        </xdr:cNvPr>
        <xdr:cNvSpPr/>
      </xdr:nvSpPr>
      <xdr:spPr>
        <a:xfrm>
          <a:off x="16268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165752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A31F24CA-3A50-43C8-AE3D-5AB0E0C2BAD6}"/>
            </a:ext>
          </a:extLst>
        </xdr:cNvPr>
        <xdr:cNvSpPr txBox="1"/>
      </xdr:nvSpPr>
      <xdr:spPr>
        <a:xfrm>
          <a:off x="163576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141605</xdr:rowOff>
    </xdr:from>
    <xdr:to>
      <xdr:col>81</xdr:col>
      <xdr:colOff>101600</xdr:colOff>
      <xdr:row>82</xdr:row>
      <xdr:rowOff>71755</xdr:rowOff>
    </xdr:to>
    <xdr:sp macro="" textlink="">
      <xdr:nvSpPr>
        <xdr:cNvPr id="767" name="楕円 766">
          <a:extLst>
            <a:ext uri="{FF2B5EF4-FFF2-40B4-BE49-F238E27FC236}">
              <a16:creationId xmlns:a16="http://schemas.microsoft.com/office/drawing/2014/main" id="{8603D854-D83F-4FE6-B755-AC2304EF2891}"/>
            </a:ext>
          </a:extLst>
        </xdr:cNvPr>
        <xdr:cNvSpPr/>
      </xdr:nvSpPr>
      <xdr:spPr>
        <a:xfrm>
          <a:off x="15430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20955</xdr:rowOff>
    </xdr:from>
    <xdr:to>
      <xdr:col>85</xdr:col>
      <xdr:colOff>127000</xdr:colOff>
      <xdr:row>82</xdr:row>
      <xdr:rowOff>66675</xdr:rowOff>
    </xdr:to>
    <xdr:cxnSp macro="">
      <xdr:nvCxnSpPr>
        <xdr:cNvPr id="768" name="直線コネクタ 767">
          <a:extLst>
            <a:ext uri="{FF2B5EF4-FFF2-40B4-BE49-F238E27FC236}">
              <a16:creationId xmlns:a16="http://schemas.microsoft.com/office/drawing/2014/main" id="{3B1721A6-3322-4790-85AF-801FF81AE2C7}"/>
            </a:ext>
          </a:extLst>
        </xdr:cNvPr>
        <xdr:cNvCxnSpPr/>
      </xdr:nvCxnSpPr>
      <xdr:spPr>
        <a:xfrm>
          <a:off x="15481300" y="140798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69" name="楕円 768">
          <a:extLst>
            <a:ext uri="{FF2B5EF4-FFF2-40B4-BE49-F238E27FC236}">
              <a16:creationId xmlns:a16="http://schemas.microsoft.com/office/drawing/2014/main" id="{86A2BD14-A884-4A0A-AE3E-389088998EEB}"/>
            </a:ext>
          </a:extLst>
        </xdr:cNvPr>
        <xdr:cNvSpPr/>
      </xdr:nvSpPr>
      <xdr:spPr>
        <a:xfrm>
          <a:off x="14541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20955</xdr:rowOff>
    </xdr:from>
    <xdr:to>
      <xdr:col>81</xdr:col>
      <xdr:colOff>50800</xdr:colOff>
      <xdr:row>82</xdr:row>
      <xdr:rowOff>70486</xdr:rowOff>
    </xdr:to>
    <xdr:cxnSp macro="">
      <xdr:nvCxnSpPr>
        <xdr:cNvPr id="770" name="直線コネクタ 769">
          <a:extLst>
            <a:ext uri="{FF2B5EF4-FFF2-40B4-BE49-F238E27FC236}">
              <a16:creationId xmlns:a16="http://schemas.microsoft.com/office/drawing/2014/main" id="{D06A2621-D397-4B0A-BA66-CEF07F01BF2E}"/>
            </a:ext>
          </a:extLst>
        </xdr:cNvPr>
        <xdr:cNvCxnSpPr/>
      </xdr:nvCxnSpPr>
      <xdr:spPr>
        <a:xfrm flipV="1">
          <a:off x="14592300" y="140798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71" name="楕円 770">
          <a:extLst>
            <a:ext uri="{FF2B5EF4-FFF2-40B4-BE49-F238E27FC236}">
              <a16:creationId xmlns:a16="http://schemas.microsoft.com/office/drawing/2014/main" id="{84DCFB09-FFA0-4FE0-A74A-AD19D75900C1}"/>
            </a:ext>
          </a:extLst>
        </xdr:cNvPr>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70486</xdr:rowOff>
    </xdr:to>
    <xdr:cxnSp macro="">
      <xdr:nvCxnSpPr>
        <xdr:cNvPr id="772" name="直線コネクタ 771">
          <a:extLst>
            <a:ext uri="{FF2B5EF4-FFF2-40B4-BE49-F238E27FC236}">
              <a16:creationId xmlns:a16="http://schemas.microsoft.com/office/drawing/2014/main" id="{ADE4815A-398C-494E-AFCF-4FF6BE6ACA2B}"/>
            </a:ext>
          </a:extLst>
        </xdr:cNvPr>
        <xdr:cNvCxnSpPr/>
      </xdr:nvCxnSpPr>
      <xdr:spPr>
        <a:xfrm>
          <a:off x="13703300" y="14093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137795</xdr:rowOff>
    </xdr:from>
    <xdr:to>
      <xdr:col>67</xdr:col>
      <xdr:colOff>101600</xdr:colOff>
      <xdr:row>82</xdr:row>
      <xdr:rowOff>67945</xdr:rowOff>
    </xdr:to>
    <xdr:sp macro="" textlink="">
      <xdr:nvSpPr>
        <xdr:cNvPr id="773" name="楕円 772">
          <a:extLst>
            <a:ext uri="{FF2B5EF4-FFF2-40B4-BE49-F238E27FC236}">
              <a16:creationId xmlns:a16="http://schemas.microsoft.com/office/drawing/2014/main" id="{6B8B6EB8-E98B-424A-85E3-7E8F465D4848}"/>
            </a:ext>
          </a:extLst>
        </xdr:cNvPr>
        <xdr:cNvSpPr/>
      </xdr:nvSpPr>
      <xdr:spPr>
        <a:xfrm>
          <a:off x="12763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17145</xdr:rowOff>
    </xdr:from>
    <xdr:to>
      <xdr:col>71</xdr:col>
      <xdr:colOff>177800</xdr:colOff>
      <xdr:row>82</xdr:row>
      <xdr:rowOff>34289</xdr:rowOff>
    </xdr:to>
    <xdr:cxnSp macro="">
      <xdr:nvCxnSpPr>
        <xdr:cNvPr id="774" name="直線コネクタ 773">
          <a:extLst>
            <a:ext uri="{FF2B5EF4-FFF2-40B4-BE49-F238E27FC236}">
              <a16:creationId xmlns:a16="http://schemas.microsoft.com/office/drawing/2014/main" id="{02F14CE0-D26D-43B2-8849-4C9C218F89DB}"/>
            </a:ext>
          </a:extLst>
        </xdr:cNvPr>
        <xdr:cNvCxnSpPr/>
      </xdr:nvCxnSpPr>
      <xdr:spPr>
        <a:xfrm>
          <a:off x="12814300" y="140760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99082EAD-C826-490A-BDFC-633A633F6CC8}"/>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6" name="n_2aveValue【消防施設】&#10;有形固定資産減価償却率">
          <a:extLst>
            <a:ext uri="{FF2B5EF4-FFF2-40B4-BE49-F238E27FC236}">
              <a16:creationId xmlns:a16="http://schemas.microsoft.com/office/drawing/2014/main" id="{EC30EF31-2C62-4AA7-89AF-E4F9E1AC1551}"/>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7" name="n_3aveValue【消防施設】&#10;有形固定資産減価償却率">
          <a:extLst>
            <a:ext uri="{FF2B5EF4-FFF2-40B4-BE49-F238E27FC236}">
              <a16:creationId xmlns:a16="http://schemas.microsoft.com/office/drawing/2014/main" id="{7F87B43F-9863-4289-AE99-05ADFA14BDBB}"/>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78" name="n_4aveValue【消防施設】&#10;有形固定資産減価償却率">
          <a:extLst>
            <a:ext uri="{FF2B5EF4-FFF2-40B4-BE49-F238E27FC236}">
              <a16:creationId xmlns:a16="http://schemas.microsoft.com/office/drawing/2014/main" id="{15E5474D-25BA-4BC0-A87D-BF53106FE7BA}"/>
            </a:ext>
          </a:extLst>
        </xdr:cNvPr>
        <xdr:cNvSpPr txBox="1"/>
      </xdr:nvSpPr>
      <xdr:spPr>
        <a:xfrm>
          <a:off x="12611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62882</xdr:rowOff>
    </xdr:from>
    <xdr:ext cx="405111" cy="259045"/>
    <xdr:sp macro="" textlink="">
      <xdr:nvSpPr>
        <xdr:cNvPr id="779" name="n_1mainValue【消防施設】&#10;有形固定資産減価償却率">
          <a:extLst>
            <a:ext uri="{FF2B5EF4-FFF2-40B4-BE49-F238E27FC236}">
              <a16:creationId xmlns:a16="http://schemas.microsoft.com/office/drawing/2014/main" id="{FCF6FC32-3982-4571-9ABD-4D33DC1BC78E}"/>
            </a:ext>
          </a:extLst>
        </xdr:cNvPr>
        <xdr:cNvSpPr txBox="1"/>
      </xdr:nvSpPr>
      <xdr:spPr>
        <a:xfrm>
          <a:off x="152660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80" name="n_2mainValue【消防施設】&#10;有形固定資産減価償却率">
          <a:extLst>
            <a:ext uri="{FF2B5EF4-FFF2-40B4-BE49-F238E27FC236}">
              <a16:creationId xmlns:a16="http://schemas.microsoft.com/office/drawing/2014/main" id="{BE664BFF-3130-49D0-B0BB-8F33FC4D00D7}"/>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781" name="n_3mainValue【消防施設】&#10;有形固定資産減価償却率">
          <a:extLst>
            <a:ext uri="{FF2B5EF4-FFF2-40B4-BE49-F238E27FC236}">
              <a16:creationId xmlns:a16="http://schemas.microsoft.com/office/drawing/2014/main" id="{22F0E18E-E2AA-41F5-8F5D-42A63957A775}"/>
            </a:ext>
          </a:extLst>
        </xdr:cNvPr>
        <xdr:cNvSpPr txBox="1"/>
      </xdr:nvSpPr>
      <xdr:spPr>
        <a:xfrm>
          <a:off x="13500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59072</xdr:rowOff>
    </xdr:from>
    <xdr:ext cx="405111" cy="259045"/>
    <xdr:sp macro="" textlink="">
      <xdr:nvSpPr>
        <xdr:cNvPr id="782" name="n_4mainValue【消防施設】&#10;有形固定資産減価償却率">
          <a:extLst>
            <a:ext uri="{FF2B5EF4-FFF2-40B4-BE49-F238E27FC236}">
              <a16:creationId xmlns:a16="http://schemas.microsoft.com/office/drawing/2014/main" id="{763523B1-8871-4AEA-A809-0F28BBC5AED0}"/>
            </a:ext>
          </a:extLst>
        </xdr:cNvPr>
        <xdr:cNvSpPr txBox="1"/>
      </xdr:nvSpPr>
      <xdr:spPr>
        <a:xfrm>
          <a:off x="12611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FAF70C97-1D7B-49E1-BE49-0FBC3F46A7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80FDF1C-E33C-49CC-99CE-16BD2DF2E6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A4E32AD7-3429-4E2F-9E19-82B2812FC4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DE205A98-D950-4099-B08F-F9E7AB13AA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244BAB16-066B-4972-9694-B60CF8E63B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828713F2-9B58-4743-A779-88130BBC20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F59C756D-A939-47BC-8663-23E913AE30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A7334CCA-A394-4E24-85C5-8D0AE3D0F9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5C6679D-0045-4CD4-8E80-76514AC81CC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2D48865-D758-4835-806A-5BE60C5373B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A5B542F3-AC5B-4B90-A179-D3050F9AE0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6ED4CA79-2148-42DA-8A60-A6E4F38CAD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7C12EC05-C2ED-4FF7-96DB-7D2305FD85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1430FEC-BB99-409D-B1F5-6FCD2274D3E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63AC1AFB-C0CD-4070-9D7C-FFD926C7C9A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C5AC305E-2191-4067-8635-71236E88E8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F213D1CB-073E-40B5-BD34-C63F17D8EC3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9B491CCD-1D70-40C8-9D01-2BAB04B6088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60626C0B-0671-4720-9B97-2962EDEC43D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DA63363A-AA0E-49A5-8ACD-096F619423C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3BDD1238-D983-43E0-9D10-F58166B6659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EECB09F-AD8B-4763-B4E9-C4BEF59FD4B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95EE4AB5-C398-4052-9724-88AFACC72C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7C4C588B-7216-488C-8EB0-61FB7BC67CAE}"/>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453A925E-D7E0-4B6F-A8BD-687CCA0B1FC8}"/>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C2BEFD7D-46EA-4478-B3BA-FBA8D1579B3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A513E49C-87D6-4D0C-938A-F126F2D694C8}"/>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0B69141C-8C46-477C-A64E-D80D8EC85FC6}"/>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811" name="【消防施設】&#10;一人当たり面積平均値テキスト">
          <a:extLst>
            <a:ext uri="{FF2B5EF4-FFF2-40B4-BE49-F238E27FC236}">
              <a16:creationId xmlns:a16="http://schemas.microsoft.com/office/drawing/2014/main" id="{03B36605-3784-4E9E-AE8B-8E32881C742F}"/>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1D647D2B-55C4-4B66-80FC-1AAF13A44376}"/>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510F6C8F-BF0E-4D6E-B7FD-86F575C9D194}"/>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48BD420D-9775-48A3-85E8-E02904BD460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9EAFE385-20CD-4B02-BBE2-2AC8EDA2C7F6}"/>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8DF93B6F-C593-418D-BA3D-AE576711FE47}"/>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B298632-C97D-4F88-9B4B-C528F3D47B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0B12B17-4D95-4B3E-A2E1-D8740F9085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EBDB954-2E3B-4B34-963A-826227C4EF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660AA52-DDB7-4E2C-8A19-B4646DABFE5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33EE08A-CD08-4BDD-83B5-5067FF77678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822" name="楕円 821">
          <a:extLst>
            <a:ext uri="{FF2B5EF4-FFF2-40B4-BE49-F238E27FC236}">
              <a16:creationId xmlns:a16="http://schemas.microsoft.com/office/drawing/2014/main" id="{DBC981C9-AB7E-4B45-BE85-B0176DA1E1B1}"/>
            </a:ext>
          </a:extLst>
        </xdr:cNvPr>
        <xdr:cNvSpPr/>
      </xdr:nvSpPr>
      <xdr:spPr>
        <a:xfrm>
          <a:off x="22110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823" name="【消防施設】&#10;一人当たり面積該当値テキスト">
          <a:extLst>
            <a:ext uri="{FF2B5EF4-FFF2-40B4-BE49-F238E27FC236}">
              <a16:creationId xmlns:a16="http://schemas.microsoft.com/office/drawing/2014/main" id="{0F97047F-0464-4C8A-8855-8177475235FA}"/>
            </a:ext>
          </a:extLst>
        </xdr:cNvPr>
        <xdr:cNvSpPr txBox="1"/>
      </xdr:nvSpPr>
      <xdr:spPr>
        <a:xfrm>
          <a:off x="22199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824" name="楕円 823">
          <a:extLst>
            <a:ext uri="{FF2B5EF4-FFF2-40B4-BE49-F238E27FC236}">
              <a16:creationId xmlns:a16="http://schemas.microsoft.com/office/drawing/2014/main" id="{53C0D45C-DB2E-423B-AB96-DAF8011E4B6E}"/>
            </a:ext>
          </a:extLst>
        </xdr:cNvPr>
        <xdr:cNvSpPr/>
      </xdr:nvSpPr>
      <xdr:spPr>
        <a:xfrm>
          <a:off x="21272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146050</xdr:rowOff>
    </xdr:from>
    <xdr:to>
      <xdr:col>116</xdr:col>
      <xdr:colOff>63500</xdr:colOff>
      <xdr:row>83</xdr:row>
      <xdr:rowOff>146050</xdr:rowOff>
    </xdr:to>
    <xdr:cxnSp macro="">
      <xdr:nvCxnSpPr>
        <xdr:cNvPr id="825" name="直線コネクタ 824">
          <a:extLst>
            <a:ext uri="{FF2B5EF4-FFF2-40B4-BE49-F238E27FC236}">
              <a16:creationId xmlns:a16="http://schemas.microsoft.com/office/drawing/2014/main" id="{48DC0311-23F5-4612-BA38-1FEC4BEC925B}"/>
            </a:ext>
          </a:extLst>
        </xdr:cNvPr>
        <xdr:cNvCxnSpPr/>
      </xdr:nvCxnSpPr>
      <xdr:spPr>
        <a:xfrm>
          <a:off x="21323300" y="1437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107950</xdr:rowOff>
    </xdr:from>
    <xdr:to>
      <xdr:col>107</xdr:col>
      <xdr:colOff>101600</xdr:colOff>
      <xdr:row>84</xdr:row>
      <xdr:rowOff>38100</xdr:rowOff>
    </xdr:to>
    <xdr:sp macro="" textlink="">
      <xdr:nvSpPr>
        <xdr:cNvPr id="826" name="楕円 825">
          <a:extLst>
            <a:ext uri="{FF2B5EF4-FFF2-40B4-BE49-F238E27FC236}">
              <a16:creationId xmlns:a16="http://schemas.microsoft.com/office/drawing/2014/main" id="{BFC400B2-A846-4DFB-BEE5-329D581BC33E}"/>
            </a:ext>
          </a:extLst>
        </xdr:cNvPr>
        <xdr:cNvSpPr/>
      </xdr:nvSpPr>
      <xdr:spPr>
        <a:xfrm>
          <a:off x="20383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158750</xdr:rowOff>
    </xdr:to>
    <xdr:cxnSp macro="">
      <xdr:nvCxnSpPr>
        <xdr:cNvPr id="827" name="直線コネクタ 826">
          <a:extLst>
            <a:ext uri="{FF2B5EF4-FFF2-40B4-BE49-F238E27FC236}">
              <a16:creationId xmlns:a16="http://schemas.microsoft.com/office/drawing/2014/main" id="{CF5A859D-9130-410A-B6F2-C4B1A952F5A1}"/>
            </a:ext>
          </a:extLst>
        </xdr:cNvPr>
        <xdr:cNvCxnSpPr/>
      </xdr:nvCxnSpPr>
      <xdr:spPr>
        <a:xfrm flipV="1">
          <a:off x="20434300" y="1437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95250</xdr:rowOff>
    </xdr:from>
    <xdr:to>
      <xdr:col>102</xdr:col>
      <xdr:colOff>165100</xdr:colOff>
      <xdr:row>84</xdr:row>
      <xdr:rowOff>25400</xdr:rowOff>
    </xdr:to>
    <xdr:sp macro="" textlink="">
      <xdr:nvSpPr>
        <xdr:cNvPr id="828" name="楕円 827">
          <a:extLst>
            <a:ext uri="{FF2B5EF4-FFF2-40B4-BE49-F238E27FC236}">
              <a16:creationId xmlns:a16="http://schemas.microsoft.com/office/drawing/2014/main" id="{E4C219F8-72F3-4819-A0C9-1F19F68C93C4}"/>
            </a:ext>
          </a:extLst>
        </xdr:cNvPr>
        <xdr:cNvSpPr/>
      </xdr:nvSpPr>
      <xdr:spPr>
        <a:xfrm>
          <a:off x="19494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146050</xdr:rowOff>
    </xdr:from>
    <xdr:to>
      <xdr:col>107</xdr:col>
      <xdr:colOff>50800</xdr:colOff>
      <xdr:row>83</xdr:row>
      <xdr:rowOff>158750</xdr:rowOff>
    </xdr:to>
    <xdr:cxnSp macro="">
      <xdr:nvCxnSpPr>
        <xdr:cNvPr id="829" name="直線コネクタ 828">
          <a:extLst>
            <a:ext uri="{FF2B5EF4-FFF2-40B4-BE49-F238E27FC236}">
              <a16:creationId xmlns:a16="http://schemas.microsoft.com/office/drawing/2014/main" id="{A6B74408-9B28-4E05-9A46-B4F01F2B40C8}"/>
            </a:ext>
          </a:extLst>
        </xdr:cNvPr>
        <xdr:cNvCxnSpPr/>
      </xdr:nvCxnSpPr>
      <xdr:spPr>
        <a:xfrm>
          <a:off x="19545300" y="1437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95250</xdr:rowOff>
    </xdr:from>
    <xdr:to>
      <xdr:col>98</xdr:col>
      <xdr:colOff>38100</xdr:colOff>
      <xdr:row>84</xdr:row>
      <xdr:rowOff>25400</xdr:rowOff>
    </xdr:to>
    <xdr:sp macro="" textlink="">
      <xdr:nvSpPr>
        <xdr:cNvPr id="830" name="楕円 829">
          <a:extLst>
            <a:ext uri="{FF2B5EF4-FFF2-40B4-BE49-F238E27FC236}">
              <a16:creationId xmlns:a16="http://schemas.microsoft.com/office/drawing/2014/main" id="{2C7C99F3-4D42-4D4B-BC71-8DBA195ADDD9}"/>
            </a:ext>
          </a:extLst>
        </xdr:cNvPr>
        <xdr:cNvSpPr/>
      </xdr:nvSpPr>
      <xdr:spPr>
        <a:xfrm>
          <a:off x="18605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146050</xdr:rowOff>
    </xdr:from>
    <xdr:to>
      <xdr:col>102</xdr:col>
      <xdr:colOff>114300</xdr:colOff>
      <xdr:row>83</xdr:row>
      <xdr:rowOff>146050</xdr:rowOff>
    </xdr:to>
    <xdr:cxnSp macro="">
      <xdr:nvCxnSpPr>
        <xdr:cNvPr id="831" name="直線コネクタ 830">
          <a:extLst>
            <a:ext uri="{FF2B5EF4-FFF2-40B4-BE49-F238E27FC236}">
              <a16:creationId xmlns:a16="http://schemas.microsoft.com/office/drawing/2014/main" id="{ABBD2D35-9FD5-4F58-89D6-383E85654B69}"/>
            </a:ext>
          </a:extLst>
        </xdr:cNvPr>
        <xdr:cNvCxnSpPr/>
      </xdr:nvCxnSpPr>
      <xdr:spPr>
        <a:xfrm>
          <a:off x="18656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2" name="n_1aveValue【消防施設】&#10;一人当たり面積">
          <a:extLst>
            <a:ext uri="{FF2B5EF4-FFF2-40B4-BE49-F238E27FC236}">
              <a16:creationId xmlns:a16="http://schemas.microsoft.com/office/drawing/2014/main" id="{D83C797A-32B8-4035-8FB7-0996B7B1F007}"/>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33" name="n_2aveValue【消防施設】&#10;一人当たり面積">
          <a:extLst>
            <a:ext uri="{FF2B5EF4-FFF2-40B4-BE49-F238E27FC236}">
              <a16:creationId xmlns:a16="http://schemas.microsoft.com/office/drawing/2014/main" id="{20A91B62-F21C-4F28-87B3-4FABA7924E4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BE33FF9A-8E68-459C-BE43-27E4AE21669A}"/>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41D2F700-540A-46C3-9873-A7CD628FBED9}"/>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41927</xdr:rowOff>
    </xdr:from>
    <xdr:ext cx="469744" cy="259045"/>
    <xdr:sp macro="" textlink="">
      <xdr:nvSpPr>
        <xdr:cNvPr id="836" name="n_1mainValue【消防施設】&#10;一人当たり面積">
          <a:extLst>
            <a:ext uri="{FF2B5EF4-FFF2-40B4-BE49-F238E27FC236}">
              <a16:creationId xmlns:a16="http://schemas.microsoft.com/office/drawing/2014/main" id="{85643400-19D5-45AB-99DF-01D501A5C9A6}"/>
            </a:ext>
          </a:extLst>
        </xdr:cNvPr>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54627</xdr:rowOff>
    </xdr:from>
    <xdr:ext cx="469744" cy="259045"/>
    <xdr:sp macro="" textlink="">
      <xdr:nvSpPr>
        <xdr:cNvPr id="837" name="n_2mainValue【消防施設】&#10;一人当たり面積">
          <a:extLst>
            <a:ext uri="{FF2B5EF4-FFF2-40B4-BE49-F238E27FC236}">
              <a16:creationId xmlns:a16="http://schemas.microsoft.com/office/drawing/2014/main" id="{44379944-F45F-442A-9D0D-0B450B366657}"/>
            </a:ext>
          </a:extLst>
        </xdr:cNvPr>
        <xdr:cNvSpPr txBox="1"/>
      </xdr:nvSpPr>
      <xdr:spPr>
        <a:xfrm>
          <a:off x="20199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838" name="n_3mainValue【消防施設】&#10;一人当たり面積">
          <a:extLst>
            <a:ext uri="{FF2B5EF4-FFF2-40B4-BE49-F238E27FC236}">
              <a16:creationId xmlns:a16="http://schemas.microsoft.com/office/drawing/2014/main" id="{FCC9DACA-58AD-4EAC-823A-834B59154B9B}"/>
            </a:ext>
          </a:extLst>
        </xdr:cNvPr>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16527</xdr:rowOff>
    </xdr:from>
    <xdr:ext cx="469744" cy="259045"/>
    <xdr:sp macro="" textlink="">
      <xdr:nvSpPr>
        <xdr:cNvPr id="839" name="n_4mainValue【消防施設】&#10;一人当たり面積">
          <a:extLst>
            <a:ext uri="{FF2B5EF4-FFF2-40B4-BE49-F238E27FC236}">
              <a16:creationId xmlns:a16="http://schemas.microsoft.com/office/drawing/2014/main" id="{E5D94B90-21F3-4A85-A86A-1660C90B6B3B}"/>
            </a:ext>
          </a:extLst>
        </xdr:cNvPr>
        <xdr:cNvSpPr txBox="1"/>
      </xdr:nvSpPr>
      <xdr:spPr>
        <a:xfrm>
          <a:off x="18421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44CDC91D-E752-46E6-BDA0-DABA760FC8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7C12A0AF-8CFA-45EF-A25E-81C4EC6825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8B03E14-8C79-4AF8-8E34-3DCFF00B0D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89DF4E1F-59D3-4ADA-AFDB-4EDCE0EE0C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1C625E91-338D-4BCD-84B2-B99E7D77DE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B6F8EE8-5309-435E-B650-49CF2BACEA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7E6CE006-FEE1-4180-89A7-627F61F3B7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A3EB7F45-25A7-4E00-A159-DAB27F993B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504FB189-F488-440E-A542-E2D13057CC6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C13C383A-9748-4D1C-A640-DB477A268E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3BC6C7EE-B197-4219-A4DC-4E7A8DD3ED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AA7A2F9E-0D77-4E11-9443-5FCD5BB366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72C662A-5773-4B2C-BC85-BEF75A5A5C5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CE983B0C-8CE1-4143-BB2C-6289722D694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BCA01FAC-BE14-4889-A5C6-42FC3F18E1B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3AE0DD5E-2E5F-412E-8184-E06362C0A55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3D46DEF-5AFA-47A1-A25A-83A367683E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BEFEB477-5083-4B89-99FC-59FE9166D15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E4432943-1F14-41E9-9D56-FF68C9E2617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3C606189-39D8-4EE5-B195-41A1B9D0872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4FB6F46B-EC5C-4EDE-8119-050A428EC87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BFCFFBF1-CD4A-466C-9479-FD8CA2ED6CE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A261803C-F301-42C9-9BB5-DEF2CB0C214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A56CE2DA-7E06-4FB9-8E94-9477B2C5C1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7DFB5854-C746-40E5-B28E-278B017126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757A7600-609E-4CDB-AD11-3F72EEE7DAF1}"/>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0FA50522-4EAA-4F77-9B0E-5A6ECFD14668}"/>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A9BF5F3D-8F5C-47A8-B7C9-ECDFFC310F4F}"/>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95DB7445-4ED7-469C-A8CD-76415A4117A7}"/>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FE241B37-1D83-4068-9244-2A64EC5178D1}"/>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70" name="【庁舎】&#10;有形固定資産減価償却率平均値テキスト">
          <a:extLst>
            <a:ext uri="{FF2B5EF4-FFF2-40B4-BE49-F238E27FC236}">
              <a16:creationId xmlns:a16="http://schemas.microsoft.com/office/drawing/2014/main" id="{3B4FC044-98F3-43E2-8F9F-7963B04B7207}"/>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BEC41682-74E0-404D-9CBF-81023BDA2B63}"/>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299B401E-9385-46F6-8AB5-B7DE38833979}"/>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BB318A5E-8076-4510-9B1F-296334214531}"/>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963AD253-AA61-45AB-B383-1139D0ADEB02}"/>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C194A4F5-8B4A-4E5E-9B04-C68FAD775D65}"/>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8D0FCD8-F84D-4D4B-BB0E-D45D79BC8F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95A94E7-4157-4992-A5E4-D8F0CB9C10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44F5D83-4B16-4016-A06A-51F03F4FB4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1EF521F-78D8-415A-9620-9642FB2DF4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E381CCE-589E-4FC0-A842-EC0E9BDACB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xdr:rowOff>
    </xdr:from>
    <xdr:to>
      <xdr:col>85</xdr:col>
      <xdr:colOff>177800</xdr:colOff>
      <xdr:row>102</xdr:row>
      <xdr:rowOff>110671</xdr:rowOff>
    </xdr:to>
    <xdr:sp macro="" textlink="">
      <xdr:nvSpPr>
        <xdr:cNvPr id="881" name="楕円 880">
          <a:extLst>
            <a:ext uri="{FF2B5EF4-FFF2-40B4-BE49-F238E27FC236}">
              <a16:creationId xmlns:a16="http://schemas.microsoft.com/office/drawing/2014/main" id="{BD863B28-1523-4C2E-86B4-ACB9F7A81C58}"/>
            </a:ext>
          </a:extLst>
        </xdr:cNvPr>
        <xdr:cNvSpPr/>
      </xdr:nvSpPr>
      <xdr:spPr>
        <a:xfrm>
          <a:off x="16268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31948</xdr:rowOff>
    </xdr:from>
    <xdr:ext cx="405111" cy="259045"/>
    <xdr:sp macro="" textlink="">
      <xdr:nvSpPr>
        <xdr:cNvPr id="882" name="【庁舎】&#10;有形固定資産減価償却率該当値テキスト">
          <a:extLst>
            <a:ext uri="{FF2B5EF4-FFF2-40B4-BE49-F238E27FC236}">
              <a16:creationId xmlns:a16="http://schemas.microsoft.com/office/drawing/2014/main" id="{AA6966D0-C624-40B8-B259-9E5CCF271C4A}"/>
            </a:ext>
          </a:extLst>
        </xdr:cNvPr>
        <xdr:cNvSpPr txBox="1"/>
      </xdr:nvSpPr>
      <xdr:spPr>
        <a:xfrm>
          <a:off x="16357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126637</xdr:rowOff>
    </xdr:from>
    <xdr:to>
      <xdr:col>81</xdr:col>
      <xdr:colOff>101600</xdr:colOff>
      <xdr:row>102</xdr:row>
      <xdr:rowOff>56787</xdr:rowOff>
    </xdr:to>
    <xdr:sp macro="" textlink="">
      <xdr:nvSpPr>
        <xdr:cNvPr id="883" name="楕円 882">
          <a:extLst>
            <a:ext uri="{FF2B5EF4-FFF2-40B4-BE49-F238E27FC236}">
              <a16:creationId xmlns:a16="http://schemas.microsoft.com/office/drawing/2014/main" id="{E3DFD659-9487-4818-AAEF-40034C87F223}"/>
            </a:ext>
          </a:extLst>
        </xdr:cNvPr>
        <xdr:cNvSpPr/>
      </xdr:nvSpPr>
      <xdr:spPr>
        <a:xfrm>
          <a:off x="15430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5987</xdr:rowOff>
    </xdr:from>
    <xdr:to>
      <xdr:col>85</xdr:col>
      <xdr:colOff>127000</xdr:colOff>
      <xdr:row>102</xdr:row>
      <xdr:rowOff>59871</xdr:rowOff>
    </xdr:to>
    <xdr:cxnSp macro="">
      <xdr:nvCxnSpPr>
        <xdr:cNvPr id="884" name="直線コネクタ 883">
          <a:extLst>
            <a:ext uri="{FF2B5EF4-FFF2-40B4-BE49-F238E27FC236}">
              <a16:creationId xmlns:a16="http://schemas.microsoft.com/office/drawing/2014/main" id="{FA1731A5-70B7-40D7-A487-052E4BA379CD}"/>
            </a:ext>
          </a:extLst>
        </xdr:cNvPr>
        <xdr:cNvCxnSpPr/>
      </xdr:nvCxnSpPr>
      <xdr:spPr>
        <a:xfrm>
          <a:off x="15481300" y="1749388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102144</xdr:rowOff>
    </xdr:from>
    <xdr:to>
      <xdr:col>76</xdr:col>
      <xdr:colOff>165100</xdr:colOff>
      <xdr:row>102</xdr:row>
      <xdr:rowOff>32294</xdr:rowOff>
    </xdr:to>
    <xdr:sp macro="" textlink="">
      <xdr:nvSpPr>
        <xdr:cNvPr id="885" name="楕円 884">
          <a:extLst>
            <a:ext uri="{FF2B5EF4-FFF2-40B4-BE49-F238E27FC236}">
              <a16:creationId xmlns:a16="http://schemas.microsoft.com/office/drawing/2014/main" id="{089CD02F-BDAC-4B7C-9D7D-136BB4E2C301}"/>
            </a:ext>
          </a:extLst>
        </xdr:cNvPr>
        <xdr:cNvSpPr/>
      </xdr:nvSpPr>
      <xdr:spPr>
        <a:xfrm>
          <a:off x="14541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152944</xdr:rowOff>
    </xdr:from>
    <xdr:to>
      <xdr:col>81</xdr:col>
      <xdr:colOff>50800</xdr:colOff>
      <xdr:row>102</xdr:row>
      <xdr:rowOff>5987</xdr:rowOff>
    </xdr:to>
    <xdr:cxnSp macro="">
      <xdr:nvCxnSpPr>
        <xdr:cNvPr id="886" name="直線コネクタ 885">
          <a:extLst>
            <a:ext uri="{FF2B5EF4-FFF2-40B4-BE49-F238E27FC236}">
              <a16:creationId xmlns:a16="http://schemas.microsoft.com/office/drawing/2014/main" id="{7FE94F86-F6C3-49B5-91DA-5DED523D3C2C}"/>
            </a:ext>
          </a:extLst>
        </xdr:cNvPr>
        <xdr:cNvCxnSpPr/>
      </xdr:nvCxnSpPr>
      <xdr:spPr>
        <a:xfrm>
          <a:off x="14592300" y="174693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64588</xdr:rowOff>
    </xdr:from>
    <xdr:to>
      <xdr:col>72</xdr:col>
      <xdr:colOff>38100</xdr:colOff>
      <xdr:row>101</xdr:row>
      <xdr:rowOff>166188</xdr:rowOff>
    </xdr:to>
    <xdr:sp macro="" textlink="">
      <xdr:nvSpPr>
        <xdr:cNvPr id="887" name="楕円 886">
          <a:extLst>
            <a:ext uri="{FF2B5EF4-FFF2-40B4-BE49-F238E27FC236}">
              <a16:creationId xmlns:a16="http://schemas.microsoft.com/office/drawing/2014/main" id="{52522CCD-B9FD-48A6-BFA1-F117804893AA}"/>
            </a:ext>
          </a:extLst>
        </xdr:cNvPr>
        <xdr:cNvSpPr/>
      </xdr:nvSpPr>
      <xdr:spPr>
        <a:xfrm>
          <a:off x="13652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115388</xdr:rowOff>
    </xdr:from>
    <xdr:to>
      <xdr:col>76</xdr:col>
      <xdr:colOff>114300</xdr:colOff>
      <xdr:row>101</xdr:row>
      <xdr:rowOff>152944</xdr:rowOff>
    </xdr:to>
    <xdr:cxnSp macro="">
      <xdr:nvCxnSpPr>
        <xdr:cNvPr id="888" name="直線コネクタ 887">
          <a:extLst>
            <a:ext uri="{FF2B5EF4-FFF2-40B4-BE49-F238E27FC236}">
              <a16:creationId xmlns:a16="http://schemas.microsoft.com/office/drawing/2014/main" id="{4ED7DAD5-1C93-4F80-A4CA-DFC25DCB5FB4}"/>
            </a:ext>
          </a:extLst>
        </xdr:cNvPr>
        <xdr:cNvCxnSpPr/>
      </xdr:nvCxnSpPr>
      <xdr:spPr>
        <a:xfrm>
          <a:off x="13703300" y="174318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62956</xdr:rowOff>
    </xdr:from>
    <xdr:to>
      <xdr:col>67</xdr:col>
      <xdr:colOff>101600</xdr:colOff>
      <xdr:row>101</xdr:row>
      <xdr:rowOff>164556</xdr:rowOff>
    </xdr:to>
    <xdr:sp macro="" textlink="">
      <xdr:nvSpPr>
        <xdr:cNvPr id="889" name="楕円 888">
          <a:extLst>
            <a:ext uri="{FF2B5EF4-FFF2-40B4-BE49-F238E27FC236}">
              <a16:creationId xmlns:a16="http://schemas.microsoft.com/office/drawing/2014/main" id="{F8FD893B-22A1-4DBE-9DB6-C3271782C916}"/>
            </a:ext>
          </a:extLst>
        </xdr:cNvPr>
        <xdr:cNvSpPr/>
      </xdr:nvSpPr>
      <xdr:spPr>
        <a:xfrm>
          <a:off x="12763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113756</xdr:rowOff>
    </xdr:from>
    <xdr:to>
      <xdr:col>71</xdr:col>
      <xdr:colOff>177800</xdr:colOff>
      <xdr:row>101</xdr:row>
      <xdr:rowOff>115388</xdr:rowOff>
    </xdr:to>
    <xdr:cxnSp macro="">
      <xdr:nvCxnSpPr>
        <xdr:cNvPr id="890" name="直線コネクタ 889">
          <a:extLst>
            <a:ext uri="{FF2B5EF4-FFF2-40B4-BE49-F238E27FC236}">
              <a16:creationId xmlns:a16="http://schemas.microsoft.com/office/drawing/2014/main" id="{7C869439-C927-4688-BA2B-A507B32C5D8D}"/>
            </a:ext>
          </a:extLst>
        </xdr:cNvPr>
        <xdr:cNvCxnSpPr/>
      </xdr:nvCxnSpPr>
      <xdr:spPr>
        <a:xfrm>
          <a:off x="12814300" y="174302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D59240C3-020B-4FD7-95CB-4CE3DB028275}"/>
            </a:ext>
          </a:extLst>
        </xdr:cNvPr>
        <xdr:cNvSpPr txBox="1"/>
      </xdr:nvSpPr>
      <xdr:spPr>
        <a:xfrm>
          <a:off x="15266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2" name="n_2aveValue【庁舎】&#10;有形固定資産減価償却率">
          <a:extLst>
            <a:ext uri="{FF2B5EF4-FFF2-40B4-BE49-F238E27FC236}">
              <a16:creationId xmlns:a16="http://schemas.microsoft.com/office/drawing/2014/main" id="{B8C4DE3D-3967-4939-92B1-49EE20CCC5B0}"/>
            </a:ext>
          </a:extLst>
        </xdr:cNvPr>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3" name="n_3aveValue【庁舎】&#10;有形固定資産減価償却率">
          <a:extLst>
            <a:ext uri="{FF2B5EF4-FFF2-40B4-BE49-F238E27FC236}">
              <a16:creationId xmlns:a16="http://schemas.microsoft.com/office/drawing/2014/main" id="{424487E4-0D17-4604-9E7E-C1289D0A2964}"/>
            </a:ext>
          </a:extLst>
        </xdr:cNvPr>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94" name="n_4aveValue【庁舎】&#10;有形固定資産減価償却率">
          <a:extLst>
            <a:ext uri="{FF2B5EF4-FFF2-40B4-BE49-F238E27FC236}">
              <a16:creationId xmlns:a16="http://schemas.microsoft.com/office/drawing/2014/main" id="{92D94E9F-E215-4E9F-AEB8-1C476AC74D9E}"/>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73314</xdr:rowOff>
    </xdr:from>
    <xdr:ext cx="405111" cy="259045"/>
    <xdr:sp macro="" textlink="">
      <xdr:nvSpPr>
        <xdr:cNvPr id="895" name="n_1mainValue【庁舎】&#10;有形固定資産減価償却率">
          <a:extLst>
            <a:ext uri="{FF2B5EF4-FFF2-40B4-BE49-F238E27FC236}">
              <a16:creationId xmlns:a16="http://schemas.microsoft.com/office/drawing/2014/main" id="{7AB980CD-4926-45D4-9A59-77D01382C9DB}"/>
            </a:ext>
          </a:extLst>
        </xdr:cNvPr>
        <xdr:cNvSpPr txBox="1"/>
      </xdr:nvSpPr>
      <xdr:spPr>
        <a:xfrm>
          <a:off x="1526604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48821</xdr:rowOff>
    </xdr:from>
    <xdr:ext cx="405111" cy="259045"/>
    <xdr:sp macro="" textlink="">
      <xdr:nvSpPr>
        <xdr:cNvPr id="896" name="n_2mainValue【庁舎】&#10;有形固定資産減価償却率">
          <a:extLst>
            <a:ext uri="{FF2B5EF4-FFF2-40B4-BE49-F238E27FC236}">
              <a16:creationId xmlns:a16="http://schemas.microsoft.com/office/drawing/2014/main" id="{D0E48249-2308-46CD-A294-123B0874E64A}"/>
            </a:ext>
          </a:extLst>
        </xdr:cNvPr>
        <xdr:cNvSpPr txBox="1"/>
      </xdr:nvSpPr>
      <xdr:spPr>
        <a:xfrm>
          <a:off x="1438974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11265</xdr:rowOff>
    </xdr:from>
    <xdr:ext cx="405111" cy="259045"/>
    <xdr:sp macro="" textlink="">
      <xdr:nvSpPr>
        <xdr:cNvPr id="897" name="n_3mainValue【庁舎】&#10;有形固定資産減価償却率">
          <a:extLst>
            <a:ext uri="{FF2B5EF4-FFF2-40B4-BE49-F238E27FC236}">
              <a16:creationId xmlns:a16="http://schemas.microsoft.com/office/drawing/2014/main" id="{EA848CB0-8B35-4470-90DB-5619EC753EC3}"/>
            </a:ext>
          </a:extLst>
        </xdr:cNvPr>
        <xdr:cNvSpPr txBox="1"/>
      </xdr:nvSpPr>
      <xdr:spPr>
        <a:xfrm>
          <a:off x="13500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9633</xdr:rowOff>
    </xdr:from>
    <xdr:ext cx="405111" cy="259045"/>
    <xdr:sp macro="" textlink="">
      <xdr:nvSpPr>
        <xdr:cNvPr id="898" name="n_4mainValue【庁舎】&#10;有形固定資産減価償却率">
          <a:extLst>
            <a:ext uri="{FF2B5EF4-FFF2-40B4-BE49-F238E27FC236}">
              <a16:creationId xmlns:a16="http://schemas.microsoft.com/office/drawing/2014/main" id="{404AED0E-08BC-4676-A57B-5BAFBAA7CE6B}"/>
            </a:ext>
          </a:extLst>
        </xdr:cNvPr>
        <xdr:cNvSpPr txBox="1"/>
      </xdr:nvSpPr>
      <xdr:spPr>
        <a:xfrm>
          <a:off x="12611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7F2AE2C2-B0AE-43EA-8062-690B1FD226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8C880E0D-45E2-459F-ABD2-6DCC3A0093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40A3D6B2-EE97-467C-8605-3B037C5EE1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E2175BED-F338-47D4-8388-F0B6437BA0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45FA6939-7D9B-48D4-B8B3-A9F8FFE2AF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F520F40B-A518-4F9E-AA5E-1EC456CEEA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2A7737D0-C9C0-4CA9-8A7D-1F22FE2FAE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B77158F3-102B-436B-B949-CF4A656B88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775B11BD-0AF2-4D0B-9D79-09BE14179F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F2F729A2-8A5B-4987-9E20-13C85B54B0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376D98F5-40AA-44BC-B446-B39D2DAA3F7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963B0E31-45B0-4767-B0A0-D7F36312CB1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6880419D-D067-4488-9C9D-6316E046FC1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8267C62D-8F30-413E-A8B5-9BA216157CE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682164A5-77B2-4CA0-B4ED-DC0C1838A2F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6F09271E-7506-4B0A-BA2F-BDB3F81F329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5516E5BF-FE8C-4ADE-A1AB-2E4302C7470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D73868F2-FD31-4A32-BD90-2D73E35BA61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3329EC9F-8BB8-4C71-AEBA-C8B42E1BB5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5C99921-F0C7-4061-A538-CB8CD347BD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6A66EC66-CE47-471C-A8CD-5459C55C22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10E54CCF-124B-4AE1-85BC-EDB81BC043C4}"/>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6AD10F75-6B9B-492F-BE75-7AE002A505D5}"/>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17DC8B3A-20CA-4D4E-9B9B-17C1CBC7202A}"/>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B2EBE9E7-65EC-4FF4-A2AC-E4BA44E6D6C9}"/>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916FFDDB-2126-4DFA-8549-BA7D5961C7EA}"/>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49547</xdr:rowOff>
    </xdr:from>
    <xdr:ext cx="469744" cy="259045"/>
    <xdr:sp macro="" textlink="">
      <xdr:nvSpPr>
        <xdr:cNvPr id="925" name="【庁舎】&#10;一人当たり面積平均値テキスト">
          <a:extLst>
            <a:ext uri="{FF2B5EF4-FFF2-40B4-BE49-F238E27FC236}">
              <a16:creationId xmlns:a16="http://schemas.microsoft.com/office/drawing/2014/main" id="{CA24F0C2-4816-4D19-B595-D9EB23E3A79A}"/>
            </a:ext>
          </a:extLst>
        </xdr:cNvPr>
        <xdr:cNvSpPr txBox="1"/>
      </xdr:nvSpPr>
      <xdr:spPr>
        <a:xfrm>
          <a:off x="22199600" y="1788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9F13546C-5E5E-4D4F-9F13-0C98721512C8}"/>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379544EA-193D-4F18-8348-30485E8493CA}"/>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23F3F93C-A02B-4386-BEBF-387D5D5E9C95}"/>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C6137C45-E805-4C77-AACA-66FEC8BBC081}"/>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ED8E6DE6-9CF8-41B1-A69B-9F7980436860}"/>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A06FD43-604D-4EA6-95F1-CB786F58B3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E764D06-2B71-4442-867C-D791C5C373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DCAEA39-9E3A-4460-B782-BC74B0F7B4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DF39E4E-A446-47D9-ACCE-167DDC6FBEC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1EAA69B-2634-4D32-8B05-010DCABD8C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64263</xdr:rowOff>
    </xdr:from>
    <xdr:to>
      <xdr:col>116</xdr:col>
      <xdr:colOff>114300</xdr:colOff>
      <xdr:row>103</xdr:row>
      <xdr:rowOff>165863</xdr:rowOff>
    </xdr:to>
    <xdr:sp macro="" textlink="">
      <xdr:nvSpPr>
        <xdr:cNvPr id="936" name="楕円 935">
          <a:extLst>
            <a:ext uri="{FF2B5EF4-FFF2-40B4-BE49-F238E27FC236}">
              <a16:creationId xmlns:a16="http://schemas.microsoft.com/office/drawing/2014/main" id="{AC1C433D-C69C-4835-A378-FAF1A25DAEB8}"/>
            </a:ext>
          </a:extLst>
        </xdr:cNvPr>
        <xdr:cNvSpPr/>
      </xdr:nvSpPr>
      <xdr:spPr>
        <a:xfrm>
          <a:off x="22110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87140</xdr:rowOff>
    </xdr:from>
    <xdr:ext cx="469744" cy="259045"/>
    <xdr:sp macro="" textlink="">
      <xdr:nvSpPr>
        <xdr:cNvPr id="937" name="【庁舎】&#10;一人当たり面積該当値テキスト">
          <a:extLst>
            <a:ext uri="{FF2B5EF4-FFF2-40B4-BE49-F238E27FC236}">
              <a16:creationId xmlns:a16="http://schemas.microsoft.com/office/drawing/2014/main" id="{5BB64E8D-0443-447C-B026-2CCED35948FC}"/>
            </a:ext>
          </a:extLst>
        </xdr:cNvPr>
        <xdr:cNvSpPr txBox="1"/>
      </xdr:nvSpPr>
      <xdr:spPr>
        <a:xfrm>
          <a:off x="22199600" y="175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64263</xdr:rowOff>
    </xdr:from>
    <xdr:to>
      <xdr:col>112</xdr:col>
      <xdr:colOff>38100</xdr:colOff>
      <xdr:row>103</xdr:row>
      <xdr:rowOff>165863</xdr:rowOff>
    </xdr:to>
    <xdr:sp macro="" textlink="">
      <xdr:nvSpPr>
        <xdr:cNvPr id="938" name="楕円 937">
          <a:extLst>
            <a:ext uri="{FF2B5EF4-FFF2-40B4-BE49-F238E27FC236}">
              <a16:creationId xmlns:a16="http://schemas.microsoft.com/office/drawing/2014/main" id="{3E877E0F-FA30-4B74-8BB0-6974BFF256A9}"/>
            </a:ext>
          </a:extLst>
        </xdr:cNvPr>
        <xdr:cNvSpPr/>
      </xdr:nvSpPr>
      <xdr:spPr>
        <a:xfrm>
          <a:off x="21272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115063</xdr:rowOff>
    </xdr:from>
    <xdr:to>
      <xdr:col>116</xdr:col>
      <xdr:colOff>63500</xdr:colOff>
      <xdr:row>103</xdr:row>
      <xdr:rowOff>115063</xdr:rowOff>
    </xdr:to>
    <xdr:cxnSp macro="">
      <xdr:nvCxnSpPr>
        <xdr:cNvPr id="939" name="直線コネクタ 938">
          <a:extLst>
            <a:ext uri="{FF2B5EF4-FFF2-40B4-BE49-F238E27FC236}">
              <a16:creationId xmlns:a16="http://schemas.microsoft.com/office/drawing/2014/main" id="{331443B0-E8B7-46AC-89EA-DB9D9AC16BCE}"/>
            </a:ext>
          </a:extLst>
        </xdr:cNvPr>
        <xdr:cNvCxnSpPr/>
      </xdr:nvCxnSpPr>
      <xdr:spPr>
        <a:xfrm>
          <a:off x="21323300" y="17774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91694</xdr:rowOff>
    </xdr:from>
    <xdr:to>
      <xdr:col>107</xdr:col>
      <xdr:colOff>101600</xdr:colOff>
      <xdr:row>104</xdr:row>
      <xdr:rowOff>21844</xdr:rowOff>
    </xdr:to>
    <xdr:sp macro="" textlink="">
      <xdr:nvSpPr>
        <xdr:cNvPr id="940" name="楕円 939">
          <a:extLst>
            <a:ext uri="{FF2B5EF4-FFF2-40B4-BE49-F238E27FC236}">
              <a16:creationId xmlns:a16="http://schemas.microsoft.com/office/drawing/2014/main" id="{B1900143-11A3-4915-9033-86C2C33D24C1}"/>
            </a:ext>
          </a:extLst>
        </xdr:cNvPr>
        <xdr:cNvSpPr/>
      </xdr:nvSpPr>
      <xdr:spPr>
        <a:xfrm>
          <a:off x="20383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115063</xdr:rowOff>
    </xdr:from>
    <xdr:to>
      <xdr:col>111</xdr:col>
      <xdr:colOff>177800</xdr:colOff>
      <xdr:row>103</xdr:row>
      <xdr:rowOff>142494</xdr:rowOff>
    </xdr:to>
    <xdr:cxnSp macro="">
      <xdr:nvCxnSpPr>
        <xdr:cNvPr id="941" name="直線コネクタ 940">
          <a:extLst>
            <a:ext uri="{FF2B5EF4-FFF2-40B4-BE49-F238E27FC236}">
              <a16:creationId xmlns:a16="http://schemas.microsoft.com/office/drawing/2014/main" id="{D058732B-453C-4AB9-846B-027BCBD09D7E}"/>
            </a:ext>
          </a:extLst>
        </xdr:cNvPr>
        <xdr:cNvCxnSpPr/>
      </xdr:nvCxnSpPr>
      <xdr:spPr>
        <a:xfrm flipV="1">
          <a:off x="20434300" y="177744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87122</xdr:rowOff>
    </xdr:from>
    <xdr:to>
      <xdr:col>102</xdr:col>
      <xdr:colOff>165100</xdr:colOff>
      <xdr:row>104</xdr:row>
      <xdr:rowOff>17272</xdr:rowOff>
    </xdr:to>
    <xdr:sp macro="" textlink="">
      <xdr:nvSpPr>
        <xdr:cNvPr id="942" name="楕円 941">
          <a:extLst>
            <a:ext uri="{FF2B5EF4-FFF2-40B4-BE49-F238E27FC236}">
              <a16:creationId xmlns:a16="http://schemas.microsoft.com/office/drawing/2014/main" id="{743E12AA-ABA8-488C-8691-4B4B2DA7BB5C}"/>
            </a:ext>
          </a:extLst>
        </xdr:cNvPr>
        <xdr:cNvSpPr/>
      </xdr:nvSpPr>
      <xdr:spPr>
        <a:xfrm>
          <a:off x="19494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137922</xdr:rowOff>
    </xdr:from>
    <xdr:to>
      <xdr:col>107</xdr:col>
      <xdr:colOff>50800</xdr:colOff>
      <xdr:row>103</xdr:row>
      <xdr:rowOff>142494</xdr:rowOff>
    </xdr:to>
    <xdr:cxnSp macro="">
      <xdr:nvCxnSpPr>
        <xdr:cNvPr id="943" name="直線コネクタ 942">
          <a:extLst>
            <a:ext uri="{FF2B5EF4-FFF2-40B4-BE49-F238E27FC236}">
              <a16:creationId xmlns:a16="http://schemas.microsoft.com/office/drawing/2014/main" id="{1ED14321-1E78-49C7-BE5A-BD1B8259FEB4}"/>
            </a:ext>
          </a:extLst>
        </xdr:cNvPr>
        <xdr:cNvCxnSpPr/>
      </xdr:nvCxnSpPr>
      <xdr:spPr>
        <a:xfrm>
          <a:off x="19545300" y="177972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91694</xdr:rowOff>
    </xdr:from>
    <xdr:to>
      <xdr:col>98</xdr:col>
      <xdr:colOff>38100</xdr:colOff>
      <xdr:row>104</xdr:row>
      <xdr:rowOff>21844</xdr:rowOff>
    </xdr:to>
    <xdr:sp macro="" textlink="">
      <xdr:nvSpPr>
        <xdr:cNvPr id="944" name="楕円 943">
          <a:extLst>
            <a:ext uri="{FF2B5EF4-FFF2-40B4-BE49-F238E27FC236}">
              <a16:creationId xmlns:a16="http://schemas.microsoft.com/office/drawing/2014/main" id="{77BC5085-4459-4E8F-B878-3C7C23A02ED4}"/>
            </a:ext>
          </a:extLst>
        </xdr:cNvPr>
        <xdr:cNvSpPr/>
      </xdr:nvSpPr>
      <xdr:spPr>
        <a:xfrm>
          <a:off x="18605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137922</xdr:rowOff>
    </xdr:from>
    <xdr:to>
      <xdr:col>102</xdr:col>
      <xdr:colOff>114300</xdr:colOff>
      <xdr:row>103</xdr:row>
      <xdr:rowOff>142494</xdr:rowOff>
    </xdr:to>
    <xdr:cxnSp macro="">
      <xdr:nvCxnSpPr>
        <xdr:cNvPr id="945" name="直線コネクタ 944">
          <a:extLst>
            <a:ext uri="{FF2B5EF4-FFF2-40B4-BE49-F238E27FC236}">
              <a16:creationId xmlns:a16="http://schemas.microsoft.com/office/drawing/2014/main" id="{2510FFDF-6300-4DB5-8D89-DD851870583D}"/>
            </a:ext>
          </a:extLst>
        </xdr:cNvPr>
        <xdr:cNvCxnSpPr/>
      </xdr:nvCxnSpPr>
      <xdr:spPr>
        <a:xfrm flipV="1">
          <a:off x="18656300" y="177972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46" name="n_1aveValue【庁舎】&#10;一人当たり面積">
          <a:extLst>
            <a:ext uri="{FF2B5EF4-FFF2-40B4-BE49-F238E27FC236}">
              <a16:creationId xmlns:a16="http://schemas.microsoft.com/office/drawing/2014/main" id="{F97406BF-AA30-4BD3-8CB3-7790D4944DE9}"/>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7" name="n_2aveValue【庁舎】&#10;一人当たり面積">
          <a:extLst>
            <a:ext uri="{FF2B5EF4-FFF2-40B4-BE49-F238E27FC236}">
              <a16:creationId xmlns:a16="http://schemas.microsoft.com/office/drawing/2014/main" id="{25111B02-E642-4740-A2AD-6BB6B9908DE3}"/>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42690</xdr:rowOff>
    </xdr:from>
    <xdr:ext cx="469744" cy="259045"/>
    <xdr:sp macro="" textlink="">
      <xdr:nvSpPr>
        <xdr:cNvPr id="948" name="n_3aveValue【庁舎】&#10;一人当たり面積">
          <a:extLst>
            <a:ext uri="{FF2B5EF4-FFF2-40B4-BE49-F238E27FC236}">
              <a16:creationId xmlns:a16="http://schemas.microsoft.com/office/drawing/2014/main" id="{829CA492-7646-4A63-A200-98802341D492}"/>
            </a:ext>
          </a:extLst>
        </xdr:cNvPr>
        <xdr:cNvSpPr txBox="1"/>
      </xdr:nvSpPr>
      <xdr:spPr>
        <a:xfrm>
          <a:off x="19310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19829</xdr:rowOff>
    </xdr:from>
    <xdr:ext cx="469744" cy="259045"/>
    <xdr:sp macro="" textlink="">
      <xdr:nvSpPr>
        <xdr:cNvPr id="949" name="n_4aveValue【庁舎】&#10;一人当たり面積">
          <a:extLst>
            <a:ext uri="{FF2B5EF4-FFF2-40B4-BE49-F238E27FC236}">
              <a16:creationId xmlns:a16="http://schemas.microsoft.com/office/drawing/2014/main" id="{932C3B73-B313-43BE-87B3-F4290BE35E09}"/>
            </a:ext>
          </a:extLst>
        </xdr:cNvPr>
        <xdr:cNvSpPr txBox="1"/>
      </xdr:nvSpPr>
      <xdr:spPr>
        <a:xfrm>
          <a:off x="184214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10940</xdr:rowOff>
    </xdr:from>
    <xdr:ext cx="469744" cy="259045"/>
    <xdr:sp macro="" textlink="">
      <xdr:nvSpPr>
        <xdr:cNvPr id="950" name="n_1mainValue【庁舎】&#10;一人当たり面積">
          <a:extLst>
            <a:ext uri="{FF2B5EF4-FFF2-40B4-BE49-F238E27FC236}">
              <a16:creationId xmlns:a16="http://schemas.microsoft.com/office/drawing/2014/main" id="{02E1F482-FD2F-4E40-B62F-F47B364209E2}"/>
            </a:ext>
          </a:extLst>
        </xdr:cNvPr>
        <xdr:cNvSpPr txBox="1"/>
      </xdr:nvSpPr>
      <xdr:spPr>
        <a:xfrm>
          <a:off x="210757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38371</xdr:rowOff>
    </xdr:from>
    <xdr:ext cx="469744" cy="259045"/>
    <xdr:sp macro="" textlink="">
      <xdr:nvSpPr>
        <xdr:cNvPr id="951" name="n_2mainValue【庁舎】&#10;一人当たり面積">
          <a:extLst>
            <a:ext uri="{FF2B5EF4-FFF2-40B4-BE49-F238E27FC236}">
              <a16:creationId xmlns:a16="http://schemas.microsoft.com/office/drawing/2014/main" id="{70D62BC7-3DA3-4006-8C1F-5612FFFE1914}"/>
            </a:ext>
          </a:extLst>
        </xdr:cNvPr>
        <xdr:cNvSpPr txBox="1"/>
      </xdr:nvSpPr>
      <xdr:spPr>
        <a:xfrm>
          <a:off x="201994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33799</xdr:rowOff>
    </xdr:from>
    <xdr:ext cx="469744" cy="259045"/>
    <xdr:sp macro="" textlink="">
      <xdr:nvSpPr>
        <xdr:cNvPr id="952" name="n_3mainValue【庁舎】&#10;一人当たり面積">
          <a:extLst>
            <a:ext uri="{FF2B5EF4-FFF2-40B4-BE49-F238E27FC236}">
              <a16:creationId xmlns:a16="http://schemas.microsoft.com/office/drawing/2014/main" id="{D1697B64-2B48-4184-980A-3C7F5B271761}"/>
            </a:ext>
          </a:extLst>
        </xdr:cNvPr>
        <xdr:cNvSpPr txBox="1"/>
      </xdr:nvSpPr>
      <xdr:spPr>
        <a:xfrm>
          <a:off x="19310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38371</xdr:rowOff>
    </xdr:from>
    <xdr:ext cx="469744" cy="259045"/>
    <xdr:sp macro="" textlink="">
      <xdr:nvSpPr>
        <xdr:cNvPr id="953" name="n_4mainValue【庁舎】&#10;一人当たり面積">
          <a:extLst>
            <a:ext uri="{FF2B5EF4-FFF2-40B4-BE49-F238E27FC236}">
              <a16:creationId xmlns:a16="http://schemas.microsoft.com/office/drawing/2014/main" id="{2925761F-0CDB-4D9C-A6B8-A9FDB1FF7477}"/>
            </a:ext>
          </a:extLst>
        </xdr:cNvPr>
        <xdr:cNvSpPr txBox="1"/>
      </xdr:nvSpPr>
      <xdr:spPr>
        <a:xfrm>
          <a:off x="184214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D6478CE-7B67-4EED-8A26-E20CF5B4A2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F8E2C046-0EF9-4CB5-B8F7-BA211D2ABA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F8B03A0-AEC6-4AC4-B2F6-56263AA827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類似団体内では比較的人口が</a:t>
          </a:r>
          <a:r>
            <a:rPr kumimoji="1" lang="ja-JP" altLang="en-US" sz="1100">
              <a:solidFill>
                <a:schemeClr val="dk1"/>
              </a:solidFill>
              <a:effectLst/>
              <a:latin typeface="+mn-lt"/>
              <a:ea typeface="+mn-ea"/>
              <a:cs typeface="+mn-cs"/>
            </a:rPr>
            <a:t>多い</a:t>
          </a:r>
          <a:r>
            <a:rPr kumimoji="1" lang="ja-JP" altLang="ja-JP" sz="1100">
              <a:solidFill>
                <a:schemeClr val="dk1"/>
              </a:solidFill>
              <a:effectLst/>
              <a:latin typeface="+mn-lt"/>
              <a:ea typeface="+mn-ea"/>
              <a:cs typeface="+mn-cs"/>
            </a:rPr>
            <a:t>ことから、単位一人当たりとする指標については消防施設及び庁舎を除いて類似団体平均よりも低い数値を示している。有形固定資産減価償却率について、整備が完了した</a:t>
          </a:r>
          <a:r>
            <a:rPr lang="ja-JP" altLang="ja-JP" sz="1100" b="0" i="0" baseline="0">
              <a:solidFill>
                <a:schemeClr val="dk1"/>
              </a:solidFill>
              <a:effectLst/>
              <a:latin typeface="+mn-lt"/>
              <a:ea typeface="+mn-ea"/>
              <a:cs typeface="+mn-cs"/>
            </a:rPr>
            <a:t>北部環境事業所の新炉建設⼯事が完了したことにより</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一般廃棄物処理施設</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の数値が前年度から大きく下がっているが、</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図書館</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体育館・プール</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の数値が類似団体平均や全国平均を上回るなど</a:t>
          </a:r>
          <a:r>
            <a:rPr kumimoji="1" lang="ja-JP" altLang="ja-JP" sz="1100">
              <a:solidFill>
                <a:schemeClr val="dk1"/>
              </a:solidFill>
              <a:effectLst/>
              <a:latin typeface="+mn-lt"/>
              <a:ea typeface="+mn-ea"/>
              <a:cs typeface="+mn-cs"/>
            </a:rPr>
            <a:t>全体的に公共施設の老朽化は進んでいるので、今後も再整備プランに基づき、計画的に対応していく。</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令和４年度は、市税等の増により基準財政収入額が増加した一方、公債費、包括算定経費、清掃費等の減により基準財政需要額が減少したことにより、単年度の財政力指数では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ポイント増となっているが、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カ年平均では前年度から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となり、類似団体平均や神奈川県平均を上回る状況にある。</a:t>
          </a:r>
          <a:endParaRPr lang="ja-JP" altLang="ja-JP" sz="1400">
            <a:effectLst/>
          </a:endParaRPr>
        </a:p>
        <a:p>
          <a:r>
            <a:rPr kumimoji="1" lang="ja-JP" altLang="ja-JP" sz="1100">
              <a:solidFill>
                <a:schemeClr val="dk1"/>
              </a:solidFill>
              <a:effectLst/>
              <a:latin typeface="+mn-lt"/>
              <a:ea typeface="+mn-ea"/>
              <a:cs typeface="+mn-cs"/>
            </a:rPr>
            <a:t>　しかしながら、扶助費などの社会保障関係費が増加傾向で推移していることから、引き続き、藤沢市行財政改革</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基本方針に沿った計画的な財政運営に努めることにより、財政の健全化を維持する。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83961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令和４年度は、義務的経費や物件費などに充当した一般財源が増加したものの、市税及び地方消費税交付金の増加などにより経常一般財源も増加したことから、前年度に比べ経常収支比率は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今後も社会保障関係経費などの増加が見込まれることから、藤沢市行財政改革</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基本方針の取組を通じて、積極的な歳入確保や市単独事業の見直しに努め、現在の水準の維持または改善に努める。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041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93133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121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65</xdr:row>
      <xdr:rowOff>93133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2021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64</xdr:row>
      <xdr:rowOff>47413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3521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の増額改定による人件費の増及び、光熱水費や新型コロナウイルス感染症対策に係る委託料が増となったことなどにより物件費が前年度と比較して増加しており、人口は増加しているものの１人あたりの額が前年度と比較して増加している。</a:t>
          </a:r>
          <a:endParaRPr lang="ja-JP" altLang="ja-JP" sz="1400">
            <a:effectLst/>
          </a:endParaRPr>
        </a:p>
        <a:p>
          <a:r>
            <a:rPr kumimoji="1" lang="ja-JP" altLang="ja-JP" sz="1100">
              <a:solidFill>
                <a:schemeClr val="dk1"/>
              </a:solidFill>
              <a:effectLst/>
              <a:latin typeface="+mn-lt"/>
              <a:ea typeface="+mn-ea"/>
              <a:cs typeface="+mn-cs"/>
            </a:rPr>
            <a:t>　類似団体も増加傾向ではあるが、依然としてそれを上回っている状況である。今後も民間資源活用等により人件費の抑制に努めるが、委託料の増に伴い物件費が増加することから総額としては増加傾向が続い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91083</xdr:rowOff>
    </xdr:from>
    <xdr:to>
      <xdr:col>23</xdr:col>
      <xdr:colOff>133350</xdr:colOff>
      <xdr:row>83</xdr:row>
      <xdr:rowOff>168647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1433"/>
          <a:ext cx="8382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18652</xdr:rowOff>
    </xdr:from>
    <xdr:to>
      <xdr:col>19</xdr:col>
      <xdr:colOff>133350</xdr:colOff>
      <xdr:row>83</xdr:row>
      <xdr:rowOff>91083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49002"/>
          <a:ext cx="8890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25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120648</xdr:rowOff>
    </xdr:from>
    <xdr:to>
      <xdr:col>15</xdr:col>
      <xdr:colOff>82550</xdr:colOff>
      <xdr:row>83</xdr:row>
      <xdr:rowOff>18652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9548"/>
          <a:ext cx="889000" cy="6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49088</xdr:rowOff>
    </xdr:from>
    <xdr:to>
      <xdr:col>11</xdr:col>
      <xdr:colOff>31750</xdr:colOff>
      <xdr:row>82</xdr:row>
      <xdr:rowOff>120648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7988"/>
          <a:ext cx="8890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117847</xdr:rowOff>
    </xdr:from>
    <xdr:to>
      <xdr:col>23</xdr:col>
      <xdr:colOff>184150</xdr:colOff>
      <xdr:row>84</xdr:row>
      <xdr:rowOff>47997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89924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40283</xdr:rowOff>
    </xdr:from>
    <xdr:to>
      <xdr:col>19</xdr:col>
      <xdr:colOff>184150</xdr:colOff>
      <xdr:row>83</xdr:row>
      <xdr:rowOff>141883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126660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57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139302</xdr:rowOff>
    </xdr:from>
    <xdr:to>
      <xdr:col>15</xdr:col>
      <xdr:colOff>133350</xdr:colOff>
      <xdr:row>83</xdr:row>
      <xdr:rowOff>69452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54229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8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69848</xdr:rowOff>
    </xdr:from>
    <xdr:to>
      <xdr:col>11</xdr:col>
      <xdr:colOff>82550</xdr:colOff>
      <xdr:row>82</xdr:row>
      <xdr:rowOff>171448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156225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169738</xdr:rowOff>
    </xdr:from>
    <xdr:to>
      <xdr:col>7</xdr:col>
      <xdr:colOff>31750</xdr:colOff>
      <xdr:row>82</xdr:row>
      <xdr:rowOff>99888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84665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4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類似団体平均を上回り全国的にも高い水準にあるが、令和４年度は前年度と比較して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今後も、近隣自治体や類似団体との均衡に加え、職務に邁進できるような処遇改善も踏まえ、適切な給与水準の維持に努める。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61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ここ数年、類似団体平均とほぼ同様の推移を示している。本市は人口増が続く傾向にあり、それに伴い福祉や子育て業務をはじめとする行政需要の増加が見込まれる。</a:t>
          </a:r>
          <a:endParaRPr lang="ja-JP" altLang="ja-JP" sz="1400">
            <a:effectLst/>
          </a:endParaRPr>
        </a:p>
        <a:p>
          <a:r>
            <a:rPr kumimoji="1" lang="ja-JP" altLang="ja-JP" sz="1100">
              <a:solidFill>
                <a:schemeClr val="dk1"/>
              </a:solidFill>
              <a:effectLst/>
              <a:latin typeface="+mn-lt"/>
              <a:ea typeface="+mn-ea"/>
              <a:cs typeface="+mn-cs"/>
            </a:rPr>
            <a:t>　今後も定員管理基本方針</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における業務効率化の一層の推進、会計年度任用職員や外部資源の積極的な導入等、社会情勢等を踏まえた対応といった４点に重点方針により、効率的かつ効果的な執行体制を確保するとともに、適正な給与制度の構築にも取り組み、総人件費の抑制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44450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5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37556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502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30662</xdr:rowOff>
    </xdr:from>
    <xdr:to>
      <xdr:col>72</xdr:col>
      <xdr:colOff>203200</xdr:colOff>
      <xdr:row>62</xdr:row>
      <xdr:rowOff>37556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05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30662</xdr:rowOff>
    </xdr:from>
    <xdr:to>
      <xdr:col>68</xdr:col>
      <xdr:colOff>152400</xdr:colOff>
      <xdr:row>62</xdr:row>
      <xdr:rowOff>34109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605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137177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158206</xdr:rowOff>
    </xdr:from>
    <xdr:to>
      <xdr:col>73</xdr:col>
      <xdr:colOff>44450</xdr:colOff>
      <xdr:row>62</xdr:row>
      <xdr:rowOff>88356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73133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151312</xdr:rowOff>
    </xdr:from>
    <xdr:to>
      <xdr:col>68</xdr:col>
      <xdr:colOff>203200</xdr:colOff>
      <xdr:row>62</xdr:row>
      <xdr:rowOff>81462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66239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令和４年度は、分母となる標準財政規模が増となったものの、分子は減収補填債や調整債等により元利償還金が増加したことにより、単年度比率が増となったため、</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今後、公共施設再整備や大型公共投資に伴い実質公債費比率の上昇が見込まれることから、行財政改革の更なる推進による健全な財政運営に努める。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161472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2754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149074</xdr:rowOff>
    </xdr:from>
    <xdr:to>
      <xdr:col>77</xdr:col>
      <xdr:colOff>44450</xdr:colOff>
      <xdr:row>40</xdr:row>
      <xdr:rowOff>69548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356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149074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32209"/>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98274</xdr:rowOff>
    </xdr:from>
    <xdr:to>
      <xdr:col>73</xdr:col>
      <xdr:colOff>44450</xdr:colOff>
      <xdr:row>40</xdr:row>
      <xdr:rowOff>28424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令和４年度は、債務負担行為や充当可能都市計画税の減、標準財政規模が増となったことから前年度と比較し</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今後は公共施設再整備や基盤整備による公債費の増加により将来負担比率の上昇が見込まれることから、事業実施の適正化を図り財政の健全化に努める。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26851</xdr:rowOff>
    </xdr:from>
    <xdr:to>
      <xdr:col>81</xdr:col>
      <xdr:colOff>44450</xdr:colOff>
      <xdr:row>18</xdr:row>
      <xdr:rowOff>109583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12951"/>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120741</xdr:rowOff>
    </xdr:from>
    <xdr:to>
      <xdr:col>77</xdr:col>
      <xdr:colOff>44450</xdr:colOff>
      <xdr:row>18</xdr:row>
      <xdr:rowOff>109583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035391"/>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120741</xdr:rowOff>
    </xdr:from>
    <xdr:to>
      <xdr:col>72</xdr:col>
      <xdr:colOff>203200</xdr:colOff>
      <xdr:row>18</xdr:row>
      <xdr:rowOff>38916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035391"/>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155938</xdr:rowOff>
    </xdr:from>
    <xdr:to>
      <xdr:col>73</xdr:col>
      <xdr:colOff>44450</xdr:colOff>
      <xdr:row>14</xdr:row>
      <xdr:rowOff>86088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129359</xdr:rowOff>
    </xdr:from>
    <xdr:to>
      <xdr:col>68</xdr:col>
      <xdr:colOff>152400</xdr:colOff>
      <xdr:row>18</xdr:row>
      <xdr:rowOff>38916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044009"/>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55154</xdr:rowOff>
    </xdr:from>
    <xdr:to>
      <xdr:col>68</xdr:col>
      <xdr:colOff>203200</xdr:colOff>
      <xdr:row>14</xdr:row>
      <xdr:rowOff>156754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147501</xdr:rowOff>
    </xdr:from>
    <xdr:to>
      <xdr:col>81</xdr:col>
      <xdr:colOff>95250</xdr:colOff>
      <xdr:row>18</xdr:row>
      <xdr:rowOff>77651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119578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3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58783</xdr:rowOff>
    </xdr:from>
    <xdr:to>
      <xdr:col>77</xdr:col>
      <xdr:colOff>95250</xdr:colOff>
      <xdr:row>18</xdr:row>
      <xdr:rowOff>160383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145160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3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69941</xdr:rowOff>
    </xdr:from>
    <xdr:to>
      <xdr:col>73</xdr:col>
      <xdr:colOff>44450</xdr:colOff>
      <xdr:row>18</xdr:row>
      <xdr:rowOff>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156318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7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159566</xdr:rowOff>
    </xdr:from>
    <xdr:to>
      <xdr:col>68</xdr:col>
      <xdr:colOff>203200</xdr:colOff>
      <xdr:row>18</xdr:row>
      <xdr:rowOff>89716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74493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6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78559</xdr:rowOff>
    </xdr:from>
    <xdr:to>
      <xdr:col>64</xdr:col>
      <xdr:colOff>152400</xdr:colOff>
      <xdr:row>18</xdr:row>
      <xdr:rowOff>8709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164936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7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令和４年度の人件費総額は人事院勧告の増額改定などにより前年度と比較して増加したため、経常収支比率の人件費分は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類似団体と比較すると依然として高い水準で推移していることから、今後も定員管理基本方針</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の取組を踏まえ、総人件費の抑制を図り、適正な定員管理に努める。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34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39</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34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2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6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160020</xdr:rowOff>
    </xdr:from>
    <xdr:to>
      <xdr:col>11</xdr:col>
      <xdr:colOff>60325</xdr:colOff>
      <xdr:row>39</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年度以降ほぼ横ばいで推移しており、令和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年度は電力・ガス等価格高騰による光熱水費の増加等により物件費総額が増となったため、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引き続き、行財政改革の取組を踏まえ、類似団体との同水準の維持に努める。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07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64135</xdr:rowOff>
    </xdr:from>
    <xdr:to>
      <xdr:col>78</xdr:col>
      <xdr:colOff>69850</xdr:colOff>
      <xdr:row>16</xdr:row>
      <xdr:rowOff>75565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073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75565</xdr:rowOff>
    </xdr:from>
    <xdr:to>
      <xdr:col>73</xdr:col>
      <xdr:colOff>180975</xdr:colOff>
      <xdr:row>16</xdr:row>
      <xdr:rowOff>86995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18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86995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01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125112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25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24765</xdr:rowOff>
    </xdr:from>
    <xdr:to>
      <xdr:col>74</xdr:col>
      <xdr:colOff>31750</xdr:colOff>
      <xdr:row>16</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136542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3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36195</xdr:rowOff>
    </xdr:from>
    <xdr:to>
      <xdr:col>69</xdr:col>
      <xdr:colOff>142875</xdr:colOff>
      <xdr:row>16</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147972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4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令和４年度は、障がい者等への介護給付費や小児医療助成費の増により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本市は高齢化の進展に加え、人口増が続く見込みであることから、子育て関係費を含めた社会保障関係費全体の増加が財政運営上大きな課題であるため、市民生活への影響を考慮しながら、市単独事業の見直しや積極的な歳入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37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60</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33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その他の経常収支比率については、前年度と同値であり、類似団体平均からも依然として下回っている。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90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52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補助費等については、中小企業事業継続支援金の減などにより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ポイントの減少となり、前年度は類似団体平均を上回ったが、令和４年度は下回っている。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154214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50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99786</xdr:rowOff>
    </xdr:from>
    <xdr:to>
      <xdr:col>78</xdr:col>
      <xdr:colOff>69850</xdr:colOff>
      <xdr:row>36</xdr:row>
      <xdr:rowOff>154214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71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99786</xdr:rowOff>
    </xdr:from>
    <xdr:to>
      <xdr:col>73</xdr:col>
      <xdr:colOff>180975</xdr:colOff>
      <xdr:row>36</xdr:row>
      <xdr:rowOff>99786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7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168020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99786</xdr:rowOff>
    </xdr:from>
    <xdr:to>
      <xdr:col>69</xdr:col>
      <xdr:colOff>92075</xdr:colOff>
      <xdr:row>36</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71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103414</xdr:rowOff>
    </xdr:from>
    <xdr:to>
      <xdr:col>78</xdr:col>
      <xdr:colOff>120650</xdr:colOff>
      <xdr:row>37</xdr:row>
      <xdr:rowOff>33564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48986</xdr:rowOff>
    </xdr:from>
    <xdr:to>
      <xdr:col>74</xdr:col>
      <xdr:colOff>31750</xdr:colOff>
      <xdr:row>36</xdr:row>
      <xdr:rowOff>150586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48986</xdr:rowOff>
    </xdr:from>
    <xdr:to>
      <xdr:col>69</xdr:col>
      <xdr:colOff>142875</xdr:colOff>
      <xdr:row>36</xdr:row>
      <xdr:rowOff>150586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135363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令和４年度は、元利償還金の増加より経常一般財源の増加が大きかったため、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元利償還金については平成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増加しており、今後も公共施設再整備や都市基盤整備により、借入額及び償還額の増加が想定されることから、借入に際しては、中長期的な視点に立って適正な地方債の発行水準を見極めた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117202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408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117202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12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84545</xdr:rowOff>
    </xdr:from>
    <xdr:to>
      <xdr:col>15</xdr:col>
      <xdr:colOff>98425</xdr:colOff>
      <xdr:row>76</xdr:row>
      <xdr:rowOff>91077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147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78014</xdr:rowOff>
    </xdr:from>
    <xdr:to>
      <xdr:col>11</xdr:col>
      <xdr:colOff>9525</xdr:colOff>
      <xdr:row>76</xdr:row>
      <xdr:rowOff>84545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66402</xdr:rowOff>
    </xdr:from>
    <xdr:to>
      <xdr:col>20</xdr:col>
      <xdr:colOff>38100</xdr:colOff>
      <xdr:row>76</xdr:row>
      <xdr:rowOff>168002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40277</xdr:rowOff>
    </xdr:from>
    <xdr:to>
      <xdr:col>15</xdr:col>
      <xdr:colOff>149225</xdr:colOff>
      <xdr:row>76</xdr:row>
      <xdr:rowOff>141877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152054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33745</xdr:rowOff>
    </xdr:from>
    <xdr:to>
      <xdr:col>11</xdr:col>
      <xdr:colOff>60325</xdr:colOff>
      <xdr:row>76</xdr:row>
      <xdr:rowOff>135345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145523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27214</xdr:rowOff>
    </xdr:from>
    <xdr:to>
      <xdr:col>6</xdr:col>
      <xdr:colOff>171450</xdr:colOff>
      <xdr:row>76</xdr:row>
      <xdr:rowOff>128814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138992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令和４年度は、一般財源充当の人件費、物件費などが増となっているが、経常一般財源も増となっているため、前年度と同値となっている。</a:t>
          </a:r>
          <a:endParaRPr lang="ja-JP" altLang="ja-JP" sz="1400">
            <a:effectLst/>
          </a:endParaRPr>
        </a:p>
        <a:p>
          <a:r>
            <a:rPr kumimoji="1" lang="ja-JP" altLang="ja-JP" sz="1100">
              <a:solidFill>
                <a:schemeClr val="dk1"/>
              </a:solidFill>
              <a:effectLst/>
              <a:latin typeface="+mn-lt"/>
              <a:ea typeface="+mn-ea"/>
              <a:cs typeface="+mn-cs"/>
            </a:rPr>
            <a:t>　類似団体平均との差は昨年から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ポイント縮小したが、依然として高くなっており、人件費等の比率が高いため、注視していく必要がある。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9979</xdr:rowOff>
    </xdr:from>
    <xdr:to>
      <xdr:col>82</xdr:col>
      <xdr:colOff>107950</xdr:colOff>
      <xdr:row>79</xdr:row>
      <xdr:rowOff>9979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54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9979</xdr:rowOff>
    </xdr:from>
    <xdr:to>
      <xdr:col>78</xdr:col>
      <xdr:colOff>69850</xdr:colOff>
      <xdr:row>81</xdr:row>
      <xdr:rowOff>15421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554529"/>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75293</xdr:rowOff>
    </xdr:from>
    <xdr:to>
      <xdr:col>73</xdr:col>
      <xdr:colOff>180975</xdr:colOff>
      <xdr:row>81</xdr:row>
      <xdr:rowOff>15421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198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7257</xdr:rowOff>
    </xdr:from>
    <xdr:to>
      <xdr:col>69</xdr:col>
      <xdr:colOff>92075</xdr:colOff>
      <xdr:row>79</xdr:row>
      <xdr:rowOff>75293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130629</xdr:rowOff>
    </xdr:from>
    <xdr:to>
      <xdr:col>82</xdr:col>
      <xdr:colOff>158750</xdr:colOff>
      <xdr:row>79</xdr:row>
      <xdr:rowOff>60779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102706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7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130629</xdr:rowOff>
    </xdr:from>
    <xdr:to>
      <xdr:col>78</xdr:col>
      <xdr:colOff>120650</xdr:colOff>
      <xdr:row>79</xdr:row>
      <xdr:rowOff>60779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45556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136071</xdr:rowOff>
    </xdr:from>
    <xdr:to>
      <xdr:col>74</xdr:col>
      <xdr:colOff>31750</xdr:colOff>
      <xdr:row>81</xdr:row>
      <xdr:rowOff>66221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50998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24493</xdr:rowOff>
    </xdr:from>
    <xdr:to>
      <xdr:col>69</xdr:col>
      <xdr:colOff>142875</xdr:colOff>
      <xdr:row>79</xdr:row>
      <xdr:rowOff>126093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110870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127907</xdr:rowOff>
    </xdr:from>
    <xdr:to>
      <xdr:col>65</xdr:col>
      <xdr:colOff>53975</xdr:colOff>
      <xdr:row>78</xdr:row>
      <xdr:rowOff>58057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42834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15634</xdr:rowOff>
    </xdr:from>
    <xdr:to>
      <xdr:col>29</xdr:col>
      <xdr:colOff>127000</xdr:colOff>
      <xdr:row>17</xdr:row>
      <xdr:rowOff>32741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7909"/>
          <a:ext cx="6477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2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11976</xdr:rowOff>
    </xdr:from>
    <xdr:to>
      <xdr:col>26</xdr:col>
      <xdr:colOff>50800</xdr:colOff>
      <xdr:row>17</xdr:row>
      <xdr:rowOff>32741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74251"/>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124553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11976</xdr:rowOff>
    </xdr:from>
    <xdr:to>
      <xdr:col>22</xdr:col>
      <xdr:colOff>114300</xdr:colOff>
      <xdr:row>17</xdr:row>
      <xdr:rowOff>39789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4251"/>
          <a:ext cx="698500" cy="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134192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39789</xdr:rowOff>
    </xdr:from>
    <xdr:to>
      <xdr:col>18</xdr:col>
      <xdr:colOff>177800</xdr:colOff>
      <xdr:row>17</xdr:row>
      <xdr:rowOff>63868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2064"/>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31018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136284</xdr:rowOff>
    </xdr:from>
    <xdr:to>
      <xdr:col>29</xdr:col>
      <xdr:colOff>177800</xdr:colOff>
      <xdr:row>17</xdr:row>
      <xdr:rowOff>66434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153391</xdr:rowOff>
    </xdr:from>
    <xdr:to>
      <xdr:col>26</xdr:col>
      <xdr:colOff>101600</xdr:colOff>
      <xdr:row>17</xdr:row>
      <xdr:rowOff>83541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93718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3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132626</xdr:rowOff>
    </xdr:from>
    <xdr:to>
      <xdr:col>22</xdr:col>
      <xdr:colOff>165100</xdr:colOff>
      <xdr:row>17</xdr:row>
      <xdr:rowOff>62776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72953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160439</xdr:rowOff>
    </xdr:from>
    <xdr:to>
      <xdr:col>19</xdr:col>
      <xdr:colOff>38100</xdr:colOff>
      <xdr:row>17</xdr:row>
      <xdr:rowOff>90589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1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100766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13068</xdr:rowOff>
    </xdr:from>
    <xdr:to>
      <xdr:col>15</xdr:col>
      <xdr:colOff>101600</xdr:colOff>
      <xdr:row>17</xdr:row>
      <xdr:rowOff>114668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5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124845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179312</xdr:rowOff>
    </xdr:from>
    <xdr:to>
      <xdr:col>29</xdr:col>
      <xdr:colOff>127000</xdr:colOff>
      <xdr:row>35</xdr:row>
      <xdr:rowOff>204038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9662"/>
          <a:ext cx="647700" cy="2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203306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204038</xdr:rowOff>
    </xdr:from>
    <xdr:to>
      <xdr:col>26</xdr:col>
      <xdr:colOff>50800</xdr:colOff>
      <xdr:row>35</xdr:row>
      <xdr:rowOff>284391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14388"/>
          <a:ext cx="6985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338865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4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284391</xdr:rowOff>
    </xdr:from>
    <xdr:to>
      <xdr:col>22</xdr:col>
      <xdr:colOff>114300</xdr:colOff>
      <xdr:row>36</xdr:row>
      <xdr:rowOff>17120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4741"/>
          <a:ext cx="6985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22331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17120</xdr:rowOff>
    </xdr:from>
    <xdr:to>
      <xdr:col>18</xdr:col>
      <xdr:colOff>177800</xdr:colOff>
      <xdr:row>36</xdr:row>
      <xdr:rowOff>34265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0370"/>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128512</xdr:rowOff>
    </xdr:from>
    <xdr:to>
      <xdr:col>29</xdr:col>
      <xdr:colOff>177800</xdr:colOff>
      <xdr:row>35</xdr:row>
      <xdr:rowOff>230112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316489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153238</xdr:rowOff>
    </xdr:from>
    <xdr:to>
      <xdr:col>26</xdr:col>
      <xdr:colOff>101600</xdr:colOff>
      <xdr:row>35</xdr:row>
      <xdr:rowOff>254838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6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265015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32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233591</xdr:rowOff>
    </xdr:from>
    <xdr:to>
      <xdr:col>22</xdr:col>
      <xdr:colOff>165100</xdr:colOff>
      <xdr:row>35</xdr:row>
      <xdr:rowOff>335191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1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309220</xdr:rowOff>
    </xdr:from>
    <xdr:to>
      <xdr:col>19</xdr:col>
      <xdr:colOff>38100</xdr:colOff>
      <xdr:row>36</xdr:row>
      <xdr:rowOff>67920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52697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326365</xdr:rowOff>
    </xdr:from>
    <xdr:to>
      <xdr:col>15</xdr:col>
      <xdr:colOff>101600</xdr:colOff>
      <xdr:row>36</xdr:row>
      <xdr:rowOff>85065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69842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22983</xdr:rowOff>
    </xdr:from>
    <xdr:to>
      <xdr:col>24</xdr:col>
      <xdr:colOff>63500</xdr:colOff>
      <xdr:row>35</xdr:row>
      <xdr:rowOff>69389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3733"/>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16125</xdr:rowOff>
    </xdr:from>
    <xdr:to>
      <xdr:col>19</xdr:col>
      <xdr:colOff>177800</xdr:colOff>
      <xdr:row>35</xdr:row>
      <xdr:rowOff>69389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16875"/>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16125</xdr:rowOff>
    </xdr:from>
    <xdr:to>
      <xdr:col>15</xdr:col>
      <xdr:colOff>50800</xdr:colOff>
      <xdr:row>35</xdr:row>
      <xdr:rowOff>72687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6875"/>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72687</xdr:rowOff>
    </xdr:from>
    <xdr:to>
      <xdr:col>10</xdr:col>
      <xdr:colOff>114300</xdr:colOff>
      <xdr:row>35</xdr:row>
      <xdr:rowOff>130883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3437"/>
          <a:ext cx="889000" cy="5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143633</xdr:rowOff>
    </xdr:from>
    <xdr:to>
      <xdr:col>24</xdr:col>
      <xdr:colOff>114300</xdr:colOff>
      <xdr:row>35</xdr:row>
      <xdr:rowOff>73783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7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166510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18589</xdr:rowOff>
    </xdr:from>
    <xdr:to>
      <xdr:col>20</xdr:col>
      <xdr:colOff>38100</xdr:colOff>
      <xdr:row>35</xdr:row>
      <xdr:rowOff>120189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136716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136775</xdr:rowOff>
    </xdr:from>
    <xdr:to>
      <xdr:col>15</xdr:col>
      <xdr:colOff>101600</xdr:colOff>
      <xdr:row>35</xdr:row>
      <xdr:rowOff>66925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83452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4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21887</xdr:rowOff>
    </xdr:from>
    <xdr:to>
      <xdr:col>10</xdr:col>
      <xdr:colOff>165100</xdr:colOff>
      <xdr:row>35</xdr:row>
      <xdr:rowOff>123487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140014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80083</xdr:rowOff>
    </xdr:from>
    <xdr:to>
      <xdr:col>6</xdr:col>
      <xdr:colOff>38100</xdr:colOff>
      <xdr:row>36</xdr:row>
      <xdr:rowOff>10233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26760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138957</xdr:rowOff>
    </xdr:from>
    <xdr:to>
      <xdr:col>24</xdr:col>
      <xdr:colOff>63500</xdr:colOff>
      <xdr:row>56</xdr:row>
      <xdr:rowOff>64757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68707"/>
          <a:ext cx="838200" cy="9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64757</xdr:rowOff>
    </xdr:from>
    <xdr:to>
      <xdr:col>19</xdr:col>
      <xdr:colOff>177800</xdr:colOff>
      <xdr:row>57</xdr:row>
      <xdr:rowOff>2673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65957"/>
          <a:ext cx="889000" cy="10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2673</xdr:rowOff>
    </xdr:from>
    <xdr:to>
      <xdr:col>15</xdr:col>
      <xdr:colOff>50800</xdr:colOff>
      <xdr:row>57</xdr:row>
      <xdr:rowOff>72092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5323"/>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72092</xdr:rowOff>
    </xdr:from>
    <xdr:to>
      <xdr:col>10</xdr:col>
      <xdr:colOff>114300</xdr:colOff>
      <xdr:row>57</xdr:row>
      <xdr:rowOff>151320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4742"/>
          <a:ext cx="889000" cy="7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88157</xdr:rowOff>
    </xdr:from>
    <xdr:to>
      <xdr:col>24</xdr:col>
      <xdr:colOff>114300</xdr:colOff>
      <xdr:row>56</xdr:row>
      <xdr:rowOff>18307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111034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13957</xdr:rowOff>
    </xdr:from>
    <xdr:to>
      <xdr:col>20</xdr:col>
      <xdr:colOff>38100</xdr:colOff>
      <xdr:row>56</xdr:row>
      <xdr:rowOff>115557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123323</xdr:rowOff>
    </xdr:from>
    <xdr:to>
      <xdr:col>15</xdr:col>
      <xdr:colOff>101600</xdr:colOff>
      <xdr:row>57</xdr:row>
      <xdr:rowOff>53473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70000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21292</xdr:rowOff>
    </xdr:from>
    <xdr:to>
      <xdr:col>10</xdr:col>
      <xdr:colOff>165100</xdr:colOff>
      <xdr:row>57</xdr:row>
      <xdr:rowOff>122892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139419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100520</xdr:rowOff>
    </xdr:from>
    <xdr:to>
      <xdr:col>6</xdr:col>
      <xdr:colOff>38100</xdr:colOff>
      <xdr:row>58</xdr:row>
      <xdr:rowOff>30670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47197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68103</xdr:rowOff>
    </xdr:from>
    <xdr:to>
      <xdr:col>24</xdr:col>
      <xdr:colOff>63500</xdr:colOff>
      <xdr:row>77</xdr:row>
      <xdr:rowOff>79716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9753"/>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67463</xdr:rowOff>
    </xdr:from>
    <xdr:to>
      <xdr:col>19</xdr:col>
      <xdr:colOff>177800</xdr:colOff>
      <xdr:row>77</xdr:row>
      <xdr:rowOff>79716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69113"/>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49265</xdr:rowOff>
    </xdr:from>
    <xdr:to>
      <xdr:col>15</xdr:col>
      <xdr:colOff>50800</xdr:colOff>
      <xdr:row>77</xdr:row>
      <xdr:rowOff>67463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50915"/>
          <a:ext cx="8890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49265</xdr:rowOff>
    </xdr:from>
    <xdr:to>
      <xdr:col>10</xdr:col>
      <xdr:colOff>114300</xdr:colOff>
      <xdr:row>77</xdr:row>
      <xdr:rowOff>75234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50915"/>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17303</xdr:rowOff>
    </xdr:from>
    <xdr:to>
      <xdr:col>24</xdr:col>
      <xdr:colOff>114300</xdr:colOff>
      <xdr:row>77</xdr:row>
      <xdr:rowOff>118903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28916</xdr:rowOff>
    </xdr:from>
    <xdr:to>
      <xdr:col>20</xdr:col>
      <xdr:colOff>38100</xdr:colOff>
      <xdr:row>77</xdr:row>
      <xdr:rowOff>130516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121643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2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16663</xdr:rowOff>
    </xdr:from>
    <xdr:to>
      <xdr:col>15</xdr:col>
      <xdr:colOff>101600</xdr:colOff>
      <xdr:row>77</xdr:row>
      <xdr:rowOff>118263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109390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169915</xdr:rowOff>
    </xdr:from>
    <xdr:to>
      <xdr:col>10</xdr:col>
      <xdr:colOff>165100</xdr:colOff>
      <xdr:row>77</xdr:row>
      <xdr:rowOff>100065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91192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24434</xdr:rowOff>
    </xdr:from>
    <xdr:to>
      <xdr:col>6</xdr:col>
      <xdr:colOff>38100</xdr:colOff>
      <xdr:row>77</xdr:row>
      <xdr:rowOff>126034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117161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1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102451</xdr:rowOff>
    </xdr:from>
    <xdr:to>
      <xdr:col>24</xdr:col>
      <xdr:colOff>63500</xdr:colOff>
      <xdr:row>97</xdr:row>
      <xdr:rowOff>96329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61651"/>
          <a:ext cx="838200" cy="1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155046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42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102451</xdr:rowOff>
    </xdr:from>
    <xdr:to>
      <xdr:col>19</xdr:col>
      <xdr:colOff>177800</xdr:colOff>
      <xdr:row>98</xdr:row>
      <xdr:rowOff>55207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1651"/>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109541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55207</xdr:rowOff>
    </xdr:from>
    <xdr:to>
      <xdr:col>15</xdr:col>
      <xdr:colOff>50800</xdr:colOff>
      <xdr:row>98</xdr:row>
      <xdr:rowOff>141148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57307"/>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63377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141148</xdr:rowOff>
    </xdr:from>
    <xdr:to>
      <xdr:col>10</xdr:col>
      <xdr:colOff>114300</xdr:colOff>
      <xdr:row>99</xdr:row>
      <xdr:rowOff>40945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4324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19638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45529</xdr:rowOff>
    </xdr:from>
    <xdr:to>
      <xdr:col>24</xdr:col>
      <xdr:colOff>114300</xdr:colOff>
      <xdr:row>97</xdr:row>
      <xdr:rowOff>147129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23956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51651</xdr:rowOff>
    </xdr:from>
    <xdr:to>
      <xdr:col>20</xdr:col>
      <xdr:colOff>38100</xdr:colOff>
      <xdr:row>96</xdr:row>
      <xdr:rowOff>153251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144378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4407</xdr:rowOff>
    </xdr:from>
    <xdr:to>
      <xdr:col>15</xdr:col>
      <xdr:colOff>101600</xdr:colOff>
      <xdr:row>98</xdr:row>
      <xdr:rowOff>106007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97134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89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90348</xdr:rowOff>
    </xdr:from>
    <xdr:to>
      <xdr:col>10</xdr:col>
      <xdr:colOff>165100</xdr:colOff>
      <xdr:row>99</xdr:row>
      <xdr:rowOff>20498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11625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161595</xdr:rowOff>
    </xdr:from>
    <xdr:to>
      <xdr:col>6</xdr:col>
      <xdr:colOff>38100</xdr:colOff>
      <xdr:row>99</xdr:row>
      <xdr:rowOff>91745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82872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94535</xdr:rowOff>
    </xdr:from>
    <xdr:to>
      <xdr:col>55</xdr:col>
      <xdr:colOff>0</xdr:colOff>
      <xdr:row>37</xdr:row>
      <xdr:rowOff>125930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38185"/>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144685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45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65775</xdr:rowOff>
    </xdr:from>
    <xdr:to>
      <xdr:col>50</xdr:col>
      <xdr:colOff>114300</xdr:colOff>
      <xdr:row>37</xdr:row>
      <xdr:rowOff>125930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380725"/>
          <a:ext cx="889000" cy="108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65775</xdr:rowOff>
    </xdr:from>
    <xdr:to>
      <xdr:col>45</xdr:col>
      <xdr:colOff>177800</xdr:colOff>
      <xdr:row>38</xdr:row>
      <xdr:rowOff>2486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380725"/>
          <a:ext cx="889000" cy="11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146863</xdr:rowOff>
    </xdr:from>
    <xdr:to>
      <xdr:col>41</xdr:col>
      <xdr:colOff>50800</xdr:colOff>
      <xdr:row>38</xdr:row>
      <xdr:rowOff>2486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90513"/>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19542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43735</xdr:rowOff>
    </xdr:from>
    <xdr:to>
      <xdr:col>55</xdr:col>
      <xdr:colOff>50800</xdr:colOff>
      <xdr:row>37</xdr:row>
      <xdr:rowOff>145335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22162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6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75130</xdr:rowOff>
    </xdr:from>
    <xdr:to>
      <xdr:col>50</xdr:col>
      <xdr:colOff>165100</xdr:colOff>
      <xdr:row>38</xdr:row>
      <xdr:rowOff>5280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167857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14975</xdr:rowOff>
    </xdr:from>
    <xdr:to>
      <xdr:col>46</xdr:col>
      <xdr:colOff>38100</xdr:colOff>
      <xdr:row>31</xdr:row>
      <xdr:rowOff>116575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32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107702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4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123136</xdr:rowOff>
    </xdr:from>
    <xdr:to>
      <xdr:col>41</xdr:col>
      <xdr:colOff>101600</xdr:colOff>
      <xdr:row>38</xdr:row>
      <xdr:rowOff>53285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66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44413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96063</xdr:rowOff>
    </xdr:from>
    <xdr:to>
      <xdr:col>36</xdr:col>
      <xdr:colOff>165100</xdr:colOff>
      <xdr:row>38</xdr:row>
      <xdr:rowOff>26212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17340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36899</xdr:rowOff>
    </xdr:from>
    <xdr:to>
      <xdr:col>55</xdr:col>
      <xdr:colOff>0</xdr:colOff>
      <xdr:row>56</xdr:row>
      <xdr:rowOff>56010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466649"/>
          <a:ext cx="838200" cy="19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36899</xdr:rowOff>
    </xdr:from>
    <xdr:to>
      <xdr:col>50</xdr:col>
      <xdr:colOff>114300</xdr:colOff>
      <xdr:row>57</xdr:row>
      <xdr:rowOff>16028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66649"/>
          <a:ext cx="889000" cy="3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46294</xdr:rowOff>
    </xdr:from>
    <xdr:to>
      <xdr:col>45</xdr:col>
      <xdr:colOff>177800</xdr:colOff>
      <xdr:row>57</xdr:row>
      <xdr:rowOff>16028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76044"/>
          <a:ext cx="889000" cy="3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46294</xdr:rowOff>
    </xdr:from>
    <xdr:to>
      <xdr:col>41</xdr:col>
      <xdr:colOff>50800</xdr:colOff>
      <xdr:row>56</xdr:row>
      <xdr:rowOff>79830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76044"/>
          <a:ext cx="889000" cy="20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121185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5210</xdr:rowOff>
    </xdr:from>
    <xdr:to>
      <xdr:col>55</xdr:col>
      <xdr:colOff>50800</xdr:colOff>
      <xdr:row>56</xdr:row>
      <xdr:rowOff>106810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28087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157549</xdr:rowOff>
    </xdr:from>
    <xdr:to>
      <xdr:col>50</xdr:col>
      <xdr:colOff>165100</xdr:colOff>
      <xdr:row>55</xdr:row>
      <xdr:rowOff>87699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104226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136678</xdr:rowOff>
    </xdr:from>
    <xdr:to>
      <xdr:col>46</xdr:col>
      <xdr:colOff>38100</xdr:colOff>
      <xdr:row>57</xdr:row>
      <xdr:rowOff>66828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57955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166944</xdr:rowOff>
    </xdr:from>
    <xdr:to>
      <xdr:col>41</xdr:col>
      <xdr:colOff>101600</xdr:colOff>
      <xdr:row>55</xdr:row>
      <xdr:rowOff>97094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113621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29030</xdr:rowOff>
    </xdr:from>
    <xdr:to>
      <xdr:col>36</xdr:col>
      <xdr:colOff>165100</xdr:colOff>
      <xdr:row>56</xdr:row>
      <xdr:rowOff>130630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147157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163840</xdr:rowOff>
    </xdr:from>
    <xdr:to>
      <xdr:col>55</xdr:col>
      <xdr:colOff>0</xdr:colOff>
      <xdr:row>78</xdr:row>
      <xdr:rowOff>1397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65490"/>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163840</xdr:rowOff>
    </xdr:from>
    <xdr:to>
      <xdr:col>50</xdr:col>
      <xdr:colOff>114300</xdr:colOff>
      <xdr:row>78</xdr:row>
      <xdr:rowOff>22337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654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165120</xdr:rowOff>
    </xdr:from>
    <xdr:to>
      <xdr:col>45</xdr:col>
      <xdr:colOff>177800</xdr:colOff>
      <xdr:row>78</xdr:row>
      <xdr:rowOff>22337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66770"/>
          <a:ext cx="889000" cy="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136454</xdr:rowOff>
    </xdr:from>
    <xdr:to>
      <xdr:col>41</xdr:col>
      <xdr:colOff>50800</xdr:colOff>
      <xdr:row>77</xdr:row>
      <xdr:rowOff>165120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8104"/>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122047</xdr:rowOff>
    </xdr:from>
    <xdr:to>
      <xdr:col>55</xdr:col>
      <xdr:colOff>50800</xdr:colOff>
      <xdr:row>78</xdr:row>
      <xdr:rowOff>52197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36974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113040</xdr:rowOff>
    </xdr:from>
    <xdr:to>
      <xdr:col>50</xdr:col>
      <xdr:colOff>165100</xdr:colOff>
      <xdr:row>78</xdr:row>
      <xdr:rowOff>43190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34317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142987</xdr:rowOff>
    </xdr:from>
    <xdr:to>
      <xdr:col>46</xdr:col>
      <xdr:colOff>38100</xdr:colOff>
      <xdr:row>78</xdr:row>
      <xdr:rowOff>73137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64264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3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114320</xdr:rowOff>
    </xdr:from>
    <xdr:to>
      <xdr:col>41</xdr:col>
      <xdr:colOff>101600</xdr:colOff>
      <xdr:row>78</xdr:row>
      <xdr:rowOff>44470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35597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0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85654</xdr:rowOff>
    </xdr:from>
    <xdr:to>
      <xdr:col>36</xdr:col>
      <xdr:colOff>165100</xdr:colOff>
      <xdr:row>78</xdr:row>
      <xdr:rowOff>15804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3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168904</xdr:rowOff>
    </xdr:from>
    <xdr:to>
      <xdr:col>55</xdr:col>
      <xdr:colOff>0</xdr:colOff>
      <xdr:row>95</xdr:row>
      <xdr:rowOff>163627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85204"/>
          <a:ext cx="838200" cy="1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62850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2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168904</xdr:rowOff>
    </xdr:from>
    <xdr:to>
      <xdr:col>50</xdr:col>
      <xdr:colOff>114300</xdr:colOff>
      <xdr:row>96</xdr:row>
      <xdr:rowOff>135510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285204"/>
          <a:ext cx="889000" cy="30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54414</xdr:rowOff>
    </xdr:from>
    <xdr:to>
      <xdr:col>45</xdr:col>
      <xdr:colOff>177800</xdr:colOff>
      <xdr:row>96</xdr:row>
      <xdr:rowOff>135510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342164"/>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54414</xdr:rowOff>
    </xdr:from>
    <xdr:to>
      <xdr:col>41</xdr:col>
      <xdr:colOff>50800</xdr:colOff>
      <xdr:row>96</xdr:row>
      <xdr:rowOff>67577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42164"/>
          <a:ext cx="889000" cy="1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112827</xdr:rowOff>
    </xdr:from>
    <xdr:to>
      <xdr:col>55</xdr:col>
      <xdr:colOff>50800</xdr:colOff>
      <xdr:row>96</xdr:row>
      <xdr:rowOff>42977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135704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118104</xdr:rowOff>
    </xdr:from>
    <xdr:to>
      <xdr:col>50</xdr:col>
      <xdr:colOff>165100</xdr:colOff>
      <xdr:row>95</xdr:row>
      <xdr:rowOff>48254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64781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84710</xdr:rowOff>
    </xdr:from>
    <xdr:to>
      <xdr:col>46</xdr:col>
      <xdr:colOff>38100</xdr:colOff>
      <xdr:row>97</xdr:row>
      <xdr:rowOff>14860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5987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3614</xdr:rowOff>
    </xdr:from>
    <xdr:to>
      <xdr:col>41</xdr:col>
      <xdr:colOff>101600</xdr:colOff>
      <xdr:row>95</xdr:row>
      <xdr:rowOff>105214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121741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06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16777</xdr:rowOff>
    </xdr:from>
    <xdr:to>
      <xdr:col>36</xdr:col>
      <xdr:colOff>165100</xdr:colOff>
      <xdr:row>96</xdr:row>
      <xdr:rowOff>118377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134904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5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104866</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19966"/>
          <a:ext cx="8890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104866</xdr:rowOff>
    </xdr:from>
    <xdr:to>
      <xdr:col>76</xdr:col>
      <xdr:colOff>114300</xdr:colOff>
      <xdr:row>39</xdr:row>
      <xdr:rowOff>56424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19966"/>
          <a:ext cx="889000" cy="1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56424</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429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54066</xdr:rowOff>
    </xdr:from>
    <xdr:to>
      <xdr:col>76</xdr:col>
      <xdr:colOff>165100</xdr:colOff>
      <xdr:row>38</xdr:row>
      <xdr:rowOff>155666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146793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61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5624</xdr:rowOff>
    </xdr:from>
    <xdr:to>
      <xdr:col>72</xdr:col>
      <xdr:colOff>38100</xdr:colOff>
      <xdr:row>39</xdr:row>
      <xdr:rowOff>107224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98351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7849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144120</xdr:rowOff>
    </xdr:from>
    <xdr:to>
      <xdr:col>85</xdr:col>
      <xdr:colOff>127000</xdr:colOff>
      <xdr:row>76</xdr:row>
      <xdr:rowOff>151873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74320"/>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151873</xdr:rowOff>
    </xdr:from>
    <xdr:to>
      <xdr:col>81</xdr:col>
      <xdr:colOff>50800</xdr:colOff>
      <xdr:row>76</xdr:row>
      <xdr:rowOff>166999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82073"/>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166999</xdr:rowOff>
    </xdr:from>
    <xdr:to>
      <xdr:col>76</xdr:col>
      <xdr:colOff>114300</xdr:colOff>
      <xdr:row>77</xdr:row>
      <xdr:rowOff>2502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9719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2502</xdr:rowOff>
    </xdr:from>
    <xdr:to>
      <xdr:col>71</xdr:col>
      <xdr:colOff>177800</xdr:colOff>
      <xdr:row>77</xdr:row>
      <xdr:rowOff>5417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4152"/>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93320</xdr:rowOff>
    </xdr:from>
    <xdr:to>
      <xdr:col>85</xdr:col>
      <xdr:colOff>177800</xdr:colOff>
      <xdr:row>77</xdr:row>
      <xdr:rowOff>23470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71747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101073</xdr:rowOff>
    </xdr:from>
    <xdr:to>
      <xdr:col>81</xdr:col>
      <xdr:colOff>101600</xdr:colOff>
      <xdr:row>77</xdr:row>
      <xdr:rowOff>31223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22350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116199</xdr:rowOff>
    </xdr:from>
    <xdr:to>
      <xdr:col>76</xdr:col>
      <xdr:colOff>165100</xdr:colOff>
      <xdr:row>77</xdr:row>
      <xdr:rowOff>46349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3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123152</xdr:rowOff>
    </xdr:from>
    <xdr:to>
      <xdr:col>72</xdr:col>
      <xdr:colOff>38100</xdr:colOff>
      <xdr:row>77</xdr:row>
      <xdr:rowOff>53302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44429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126067</xdr:rowOff>
    </xdr:from>
    <xdr:to>
      <xdr:col>67</xdr:col>
      <xdr:colOff>101600</xdr:colOff>
      <xdr:row>77</xdr:row>
      <xdr:rowOff>56217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47344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80645</xdr:rowOff>
    </xdr:from>
    <xdr:to>
      <xdr:col>85</xdr:col>
      <xdr:colOff>127000</xdr:colOff>
      <xdr:row>96</xdr:row>
      <xdr:rowOff>38506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368395"/>
          <a:ext cx="8382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38506</xdr:rowOff>
    </xdr:from>
    <xdr:to>
      <xdr:col>81</xdr:col>
      <xdr:colOff>50800</xdr:colOff>
      <xdr:row>96</xdr:row>
      <xdr:rowOff>114554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497706"/>
          <a:ext cx="8890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114554</xdr:rowOff>
    </xdr:from>
    <xdr:to>
      <xdr:col>76</xdr:col>
      <xdr:colOff>114300</xdr:colOff>
      <xdr:row>97</xdr:row>
      <xdr:rowOff>67348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73754"/>
          <a:ext cx="889000" cy="1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65100</xdr:rowOff>
    </xdr:from>
    <xdr:to>
      <xdr:col>71</xdr:col>
      <xdr:colOff>177800</xdr:colOff>
      <xdr:row>97</xdr:row>
      <xdr:rowOff>67348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524300"/>
          <a:ext cx="889000" cy="17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131627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4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29845</xdr:rowOff>
    </xdr:from>
    <xdr:to>
      <xdr:col>85</xdr:col>
      <xdr:colOff>177800</xdr:colOff>
      <xdr:row>95</xdr:row>
      <xdr:rowOff>131445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52722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1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159156</xdr:rowOff>
    </xdr:from>
    <xdr:to>
      <xdr:col>81</xdr:col>
      <xdr:colOff>101600</xdr:colOff>
      <xdr:row>96</xdr:row>
      <xdr:rowOff>89306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80433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63754</xdr:rowOff>
    </xdr:from>
    <xdr:to>
      <xdr:col>76</xdr:col>
      <xdr:colOff>165100</xdr:colOff>
      <xdr:row>96</xdr:row>
      <xdr:rowOff>165354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16548</xdr:rowOff>
    </xdr:from>
    <xdr:to>
      <xdr:col>72</xdr:col>
      <xdr:colOff>38100</xdr:colOff>
      <xdr:row>97</xdr:row>
      <xdr:rowOff>118148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109275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7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14300</xdr:rowOff>
    </xdr:from>
    <xdr:to>
      <xdr:col>67</xdr:col>
      <xdr:colOff>101600</xdr:colOff>
      <xdr:row>96</xdr:row>
      <xdr:rowOff>115900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4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132427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2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86360</xdr:rowOff>
    </xdr:from>
    <xdr:to>
      <xdr:col>116</xdr:col>
      <xdr:colOff>63500</xdr:colOff>
      <xdr:row>37</xdr:row>
      <xdr:rowOff>165227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430010"/>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150368</xdr:rowOff>
    </xdr:from>
    <xdr:to>
      <xdr:col>111</xdr:col>
      <xdr:colOff>177800</xdr:colOff>
      <xdr:row>37</xdr:row>
      <xdr:rowOff>165227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49401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108077</xdr:rowOff>
    </xdr:from>
    <xdr:to>
      <xdr:col>107</xdr:col>
      <xdr:colOff>50800</xdr:colOff>
      <xdr:row>37</xdr:row>
      <xdr:rowOff>150368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45172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28067</xdr:rowOff>
    </xdr:from>
    <xdr:to>
      <xdr:col>102</xdr:col>
      <xdr:colOff>114300</xdr:colOff>
      <xdr:row>37</xdr:row>
      <xdr:rowOff>108077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37171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140860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35560</xdr:rowOff>
    </xdr:from>
    <xdr:to>
      <xdr:col>116</xdr:col>
      <xdr:colOff>114300</xdr:colOff>
      <xdr:row>37</xdr:row>
      <xdr:rowOff>137160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13987</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114427</xdr:rowOff>
    </xdr:from>
    <xdr:to>
      <xdr:col>112</xdr:col>
      <xdr:colOff>38100</xdr:colOff>
      <xdr:row>38</xdr:row>
      <xdr:rowOff>44577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35704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99568</xdr:rowOff>
    </xdr:from>
    <xdr:to>
      <xdr:col>107</xdr:col>
      <xdr:colOff>101600</xdr:colOff>
      <xdr:row>38</xdr:row>
      <xdr:rowOff>29718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20845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57277</xdr:rowOff>
    </xdr:from>
    <xdr:to>
      <xdr:col>102</xdr:col>
      <xdr:colOff>165100</xdr:colOff>
      <xdr:row>37</xdr:row>
      <xdr:rowOff>158877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150004</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148717</xdr:rowOff>
    </xdr:from>
    <xdr:to>
      <xdr:col>98</xdr:col>
      <xdr:colOff>38100</xdr:colOff>
      <xdr:row>37</xdr:row>
      <xdr:rowOff>78867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95394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09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48006</xdr:rowOff>
    </xdr:from>
    <xdr:to>
      <xdr:col>116</xdr:col>
      <xdr:colOff>63500</xdr:colOff>
      <xdr:row>57</xdr:row>
      <xdr:rowOff>107442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206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57421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3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111379</xdr:rowOff>
    </xdr:from>
    <xdr:to>
      <xdr:col>111</xdr:col>
      <xdr:colOff>177800</xdr:colOff>
      <xdr:row>57</xdr:row>
      <xdr:rowOff>48006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712579"/>
          <a:ext cx="8890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145051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111379</xdr:rowOff>
    </xdr:from>
    <xdr:to>
      <xdr:col>107</xdr:col>
      <xdr:colOff>50800</xdr:colOff>
      <xdr:row>57</xdr:row>
      <xdr:rowOff>16383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712579"/>
          <a:ext cx="8890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119270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7112</xdr:rowOff>
    </xdr:from>
    <xdr:to>
      <xdr:col>102</xdr:col>
      <xdr:colOff>114300</xdr:colOff>
      <xdr:row>57</xdr:row>
      <xdr:rowOff>16383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779762"/>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108348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56642</xdr:rowOff>
    </xdr:from>
    <xdr:to>
      <xdr:col>116</xdr:col>
      <xdr:colOff>114300</xdr:colOff>
      <xdr:row>57</xdr:row>
      <xdr:rowOff>158242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79519</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8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168656</xdr:rowOff>
    </xdr:from>
    <xdr:to>
      <xdr:col>112</xdr:col>
      <xdr:colOff>38100</xdr:colOff>
      <xdr:row>57</xdr:row>
      <xdr:rowOff>98806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115333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4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60579</xdr:rowOff>
    </xdr:from>
    <xdr:to>
      <xdr:col>107</xdr:col>
      <xdr:colOff>101600</xdr:colOff>
      <xdr:row>56</xdr:row>
      <xdr:rowOff>162179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7256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4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137033</xdr:rowOff>
    </xdr:from>
    <xdr:to>
      <xdr:col>102</xdr:col>
      <xdr:colOff>165100</xdr:colOff>
      <xdr:row>57</xdr:row>
      <xdr:rowOff>67183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83710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127762</xdr:rowOff>
    </xdr:from>
    <xdr:to>
      <xdr:col>98</xdr:col>
      <xdr:colOff>38100</xdr:colOff>
      <xdr:row>57</xdr:row>
      <xdr:rowOff>57912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74439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0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8758</xdr:rowOff>
    </xdr:from>
    <xdr:to>
      <xdr:col>116</xdr:col>
      <xdr:colOff>63500</xdr:colOff>
      <xdr:row>76</xdr:row>
      <xdr:rowOff>60559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38958"/>
          <a:ext cx="8382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59187</xdr:rowOff>
    </xdr:from>
    <xdr:to>
      <xdr:col>111</xdr:col>
      <xdr:colOff>177800</xdr:colOff>
      <xdr:row>76</xdr:row>
      <xdr:rowOff>60559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893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117964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59187</xdr:rowOff>
    </xdr:from>
    <xdr:to>
      <xdr:col>107</xdr:col>
      <xdr:colOff>50800</xdr:colOff>
      <xdr:row>76</xdr:row>
      <xdr:rowOff>122692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89387"/>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122692</xdr:rowOff>
    </xdr:from>
    <xdr:to>
      <xdr:col>102</xdr:col>
      <xdr:colOff>114300</xdr:colOff>
      <xdr:row>76</xdr:row>
      <xdr:rowOff>148112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52892"/>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95653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111701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129408</xdr:rowOff>
    </xdr:from>
    <xdr:to>
      <xdr:col>116</xdr:col>
      <xdr:colOff>114300</xdr:colOff>
      <xdr:row>76</xdr:row>
      <xdr:rowOff>59558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107835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9759</xdr:rowOff>
    </xdr:from>
    <xdr:to>
      <xdr:col>112</xdr:col>
      <xdr:colOff>38100</xdr:colOff>
      <xdr:row>76</xdr:row>
      <xdr:rowOff>111359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102486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8387</xdr:rowOff>
    </xdr:from>
    <xdr:to>
      <xdr:col>107</xdr:col>
      <xdr:colOff>101600</xdr:colOff>
      <xdr:row>76</xdr:row>
      <xdr:rowOff>109987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101114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71892</xdr:rowOff>
    </xdr:from>
    <xdr:to>
      <xdr:col>102</xdr:col>
      <xdr:colOff>165100</xdr:colOff>
      <xdr:row>77</xdr:row>
      <xdr:rowOff>2042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164619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97312</xdr:rowOff>
    </xdr:from>
    <xdr:to>
      <xdr:col>98</xdr:col>
      <xdr:colOff>38100</xdr:colOff>
      <xdr:row>77</xdr:row>
      <xdr:rowOff>27462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18589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令和４年度の歳出決算総額は、住民一人当たり</a:t>
          </a:r>
          <a:r>
            <a:rPr kumimoji="1" lang="en-US" altLang="ja-JP" sz="1100">
              <a:solidFill>
                <a:schemeClr val="dk1"/>
              </a:solidFill>
              <a:effectLst/>
              <a:latin typeface="+mn-lt"/>
              <a:ea typeface="+mn-ea"/>
              <a:cs typeface="+mn-cs"/>
            </a:rPr>
            <a:t>392,670</a:t>
          </a:r>
          <a:r>
            <a:rPr kumimoji="1" lang="ja-JP" altLang="ja-JP" sz="1100">
              <a:solidFill>
                <a:schemeClr val="dk1"/>
              </a:solidFill>
              <a:effectLst/>
              <a:latin typeface="+mn-lt"/>
              <a:ea typeface="+mn-ea"/>
              <a:cs typeface="+mn-cs"/>
            </a:rPr>
            <a:t>円となっている。前年度と比較して人件費、物件費、維持補修費、補助費等、公債費、積立金、投資及び出資金、繰出金が増加し、扶助費、普通建設事業費（うち新規整備）、普通建設事業費（うち更新整備）、貸付金が減少している。</a:t>
          </a:r>
          <a:endParaRPr lang="ja-JP" altLang="ja-JP" sz="1400">
            <a:effectLst/>
          </a:endParaRPr>
        </a:p>
        <a:p>
          <a:r>
            <a:rPr kumimoji="1" lang="ja-JP" altLang="ja-JP" sz="1100">
              <a:solidFill>
                <a:schemeClr val="dk1"/>
              </a:solidFill>
              <a:effectLst/>
              <a:latin typeface="+mn-lt"/>
              <a:ea typeface="+mn-ea"/>
              <a:cs typeface="+mn-cs"/>
            </a:rPr>
            <a:t>　物件費については、電力・ガス・物価高騰等により、学校給食費や光熱水費の増及び新型コロナウイルス感染症対応による委託料が増となっており、住民一人当たり</a:t>
          </a:r>
          <a:r>
            <a:rPr kumimoji="1" lang="en-US" altLang="ja-JP" sz="1100">
              <a:solidFill>
                <a:schemeClr val="dk1"/>
              </a:solidFill>
              <a:effectLst/>
              <a:latin typeface="+mn-lt"/>
              <a:ea typeface="+mn-ea"/>
              <a:cs typeface="+mn-cs"/>
            </a:rPr>
            <a:t>71,039</a:t>
          </a:r>
          <a:r>
            <a:rPr kumimoji="1" lang="ja-JP" altLang="ja-JP" sz="1100">
              <a:solidFill>
                <a:schemeClr val="dk1"/>
              </a:solidFill>
              <a:effectLst/>
              <a:latin typeface="+mn-lt"/>
              <a:ea typeface="+mn-ea"/>
              <a:cs typeface="+mn-cs"/>
            </a:rPr>
            <a:t>円となっており、前年度から約</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％の増加となっている。</a:t>
          </a:r>
          <a:endParaRPr lang="ja-JP" altLang="ja-JP" sz="1400">
            <a:effectLst/>
          </a:endParaRPr>
        </a:p>
        <a:p>
          <a:r>
            <a:rPr kumimoji="1" lang="ja-JP" altLang="ja-JP" sz="1100">
              <a:solidFill>
                <a:schemeClr val="dk1"/>
              </a:solidFill>
              <a:effectLst/>
              <a:latin typeface="+mn-lt"/>
              <a:ea typeface="+mn-ea"/>
              <a:cs typeface="+mn-cs"/>
            </a:rPr>
            <a:t>　扶助費については、平成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年以降増加傾向であったが、新型コロナウイルス感染症対応である子育て世帯等臨時特別支援事業費及び住民税非課税世帯等臨時特別給付金給付事業費が減となり、住民一人当たり</a:t>
          </a:r>
          <a:r>
            <a:rPr kumimoji="1" lang="en-US" altLang="ja-JP" sz="1100">
              <a:solidFill>
                <a:schemeClr val="dk1"/>
              </a:solidFill>
              <a:effectLst/>
              <a:latin typeface="+mn-lt"/>
              <a:ea typeface="+mn-ea"/>
              <a:cs typeface="+mn-cs"/>
            </a:rPr>
            <a:t>112,915</a:t>
          </a:r>
          <a:r>
            <a:rPr kumimoji="1" lang="ja-JP" altLang="ja-JP" sz="1100">
              <a:solidFill>
                <a:schemeClr val="dk1"/>
              </a:solidFill>
              <a:effectLst/>
              <a:latin typeface="+mn-lt"/>
              <a:ea typeface="+mn-ea"/>
              <a:cs typeface="+mn-cs"/>
            </a:rPr>
            <a:t>円で、前年度から約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％の減少となっている。</a:t>
          </a:r>
          <a:endParaRPr lang="ja-JP" altLang="ja-JP" sz="1400">
            <a:effectLst/>
          </a:endParaRPr>
        </a:p>
        <a:p>
          <a:r>
            <a:rPr kumimoji="1" lang="ja-JP" altLang="ja-JP" sz="1100">
              <a:solidFill>
                <a:schemeClr val="dk1"/>
              </a:solidFill>
              <a:effectLst/>
              <a:latin typeface="+mn-lt"/>
              <a:ea typeface="+mn-ea"/>
              <a:cs typeface="+mn-cs"/>
            </a:rPr>
            <a:t>　魅力・活力あるまちづくりに向け、「藤沢市行財政改革</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基本方針」などの方針に基づき、引き続き健全財政に向けた取組に努める。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445,177
437,828
69.56
180,540,590
174,807,470
5,310,391
89,177,585
82,181,116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131470</xdr:rowOff>
    </xdr:from>
    <xdr:to>
      <xdr:col>24</xdr:col>
      <xdr:colOff>63500</xdr:colOff>
      <xdr:row>38</xdr:row>
      <xdr:rowOff>159817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46570"/>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146067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159817</xdr:rowOff>
    </xdr:from>
    <xdr:to>
      <xdr:col>19</xdr:col>
      <xdr:colOff>177800</xdr:colOff>
      <xdr:row>39</xdr:row>
      <xdr:rowOff>10313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67491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10313</xdr:rowOff>
    </xdr:from>
    <xdr:to>
      <xdr:col>15</xdr:col>
      <xdr:colOff>50800</xdr:colOff>
      <xdr:row>39</xdr:row>
      <xdr:rowOff>25857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696863"/>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81754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1168</xdr:rowOff>
    </xdr:from>
    <xdr:to>
      <xdr:col>10</xdr:col>
      <xdr:colOff>114300</xdr:colOff>
      <xdr:row>39</xdr:row>
      <xdr:rowOff>25857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87718"/>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80670</xdr:rowOff>
    </xdr:from>
    <xdr:to>
      <xdr:col>24</xdr:col>
      <xdr:colOff>114300</xdr:colOff>
      <xdr:row>39</xdr:row>
      <xdr:rowOff>10820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167047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109017</xdr:rowOff>
    </xdr:from>
    <xdr:to>
      <xdr:col>20</xdr:col>
      <xdr:colOff>38100</xdr:colOff>
      <xdr:row>39</xdr:row>
      <xdr:rowOff>39167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30294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1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130963</xdr:rowOff>
    </xdr:from>
    <xdr:to>
      <xdr:col>15</xdr:col>
      <xdr:colOff>101600</xdr:colOff>
      <xdr:row>39</xdr:row>
      <xdr:rowOff>61113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52240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146507</xdr:rowOff>
    </xdr:from>
    <xdr:to>
      <xdr:col>10</xdr:col>
      <xdr:colOff>165100</xdr:colOff>
      <xdr:row>39</xdr:row>
      <xdr:rowOff>76657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67784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7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121818</xdr:rowOff>
    </xdr:from>
    <xdr:to>
      <xdr:col>6</xdr:col>
      <xdr:colOff>38100</xdr:colOff>
      <xdr:row>39</xdr:row>
      <xdr:rowOff>51968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43095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7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114151</xdr:rowOff>
    </xdr:from>
    <xdr:to>
      <xdr:col>24</xdr:col>
      <xdr:colOff>63500</xdr:colOff>
      <xdr:row>56</xdr:row>
      <xdr:rowOff>115523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535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77858</xdr:rowOff>
    </xdr:from>
    <xdr:to>
      <xdr:col>19</xdr:col>
      <xdr:colOff>177800</xdr:colOff>
      <xdr:row>56</xdr:row>
      <xdr:rowOff>115523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650358"/>
          <a:ext cx="889000" cy="106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77858</xdr:rowOff>
    </xdr:from>
    <xdr:to>
      <xdr:col>15</xdr:col>
      <xdr:colOff>50800</xdr:colOff>
      <xdr:row>56</xdr:row>
      <xdr:rowOff>72209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650358"/>
          <a:ext cx="889000" cy="10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72209</xdr:rowOff>
    </xdr:from>
    <xdr:to>
      <xdr:col>10</xdr:col>
      <xdr:colOff>114300</xdr:colOff>
      <xdr:row>56</xdr:row>
      <xdr:rowOff>160818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3409"/>
          <a:ext cx="889000" cy="8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63351</xdr:rowOff>
    </xdr:from>
    <xdr:to>
      <xdr:col>24</xdr:col>
      <xdr:colOff>114300</xdr:colOff>
      <xdr:row>56</xdr:row>
      <xdr:rowOff>164951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86228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64723</xdr:rowOff>
    </xdr:from>
    <xdr:to>
      <xdr:col>20</xdr:col>
      <xdr:colOff>38100</xdr:colOff>
      <xdr:row>56</xdr:row>
      <xdr:rowOff>166323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157450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5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27058</xdr:rowOff>
    </xdr:from>
    <xdr:to>
      <xdr:col>15</xdr:col>
      <xdr:colOff>101600</xdr:colOff>
      <xdr:row>50</xdr:row>
      <xdr:rowOff>128658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5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145185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37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21409</xdr:rowOff>
    </xdr:from>
    <xdr:to>
      <xdr:col>10</xdr:col>
      <xdr:colOff>165100</xdr:colOff>
      <xdr:row>56</xdr:row>
      <xdr:rowOff>123009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139536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110018</xdr:rowOff>
    </xdr:from>
    <xdr:to>
      <xdr:col>6</xdr:col>
      <xdr:colOff>38100</xdr:colOff>
      <xdr:row>57</xdr:row>
      <xdr:rowOff>40168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56695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16571</xdr:rowOff>
    </xdr:from>
    <xdr:to>
      <xdr:col>24</xdr:col>
      <xdr:colOff>63500</xdr:colOff>
      <xdr:row>76</xdr:row>
      <xdr:rowOff>122414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46771"/>
          <a:ext cx="838200" cy="10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16571</xdr:rowOff>
    </xdr:from>
    <xdr:to>
      <xdr:col>19</xdr:col>
      <xdr:colOff>177800</xdr:colOff>
      <xdr:row>77</xdr:row>
      <xdr:rowOff>91422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6771"/>
          <a:ext cx="889000" cy="24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91422</xdr:rowOff>
    </xdr:from>
    <xdr:to>
      <xdr:col>15</xdr:col>
      <xdr:colOff>50800</xdr:colOff>
      <xdr:row>78</xdr:row>
      <xdr:rowOff>16593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3072"/>
          <a:ext cx="889000" cy="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16593</xdr:rowOff>
    </xdr:from>
    <xdr:to>
      <xdr:col>10</xdr:col>
      <xdr:colOff>114300</xdr:colOff>
      <xdr:row>78</xdr:row>
      <xdr:rowOff>83224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9693"/>
          <a:ext cx="889000" cy="6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71614</xdr:rowOff>
    </xdr:from>
    <xdr:to>
      <xdr:col>24</xdr:col>
      <xdr:colOff>114300</xdr:colOff>
      <xdr:row>77</xdr:row>
      <xdr:rowOff>1764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50041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137222</xdr:rowOff>
    </xdr:from>
    <xdr:to>
      <xdr:col>20</xdr:col>
      <xdr:colOff>38100</xdr:colOff>
      <xdr:row>76</xdr:row>
      <xdr:rowOff>67373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59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58498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8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40622</xdr:rowOff>
    </xdr:from>
    <xdr:to>
      <xdr:col>15</xdr:col>
      <xdr:colOff>101600</xdr:colOff>
      <xdr:row>77</xdr:row>
      <xdr:rowOff>142222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133349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137243</xdr:rowOff>
    </xdr:from>
    <xdr:to>
      <xdr:col>10</xdr:col>
      <xdr:colOff>165100</xdr:colOff>
      <xdr:row>78</xdr:row>
      <xdr:rowOff>67393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58520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32424</xdr:rowOff>
    </xdr:from>
    <xdr:to>
      <xdr:col>6</xdr:col>
      <xdr:colOff>38100</xdr:colOff>
      <xdr:row>78</xdr:row>
      <xdr:rowOff>134024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125151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161950</xdr:rowOff>
    </xdr:from>
    <xdr:to>
      <xdr:col>24</xdr:col>
      <xdr:colOff>63500</xdr:colOff>
      <xdr:row>95</xdr:row>
      <xdr:rowOff>19399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78250"/>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161950</xdr:rowOff>
    </xdr:from>
    <xdr:to>
      <xdr:col>19</xdr:col>
      <xdr:colOff>177800</xdr:colOff>
      <xdr:row>97</xdr:row>
      <xdr:rowOff>46298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78250"/>
          <a:ext cx="889000" cy="39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46298</xdr:rowOff>
    </xdr:from>
    <xdr:to>
      <xdr:col>15</xdr:col>
      <xdr:colOff>50800</xdr:colOff>
      <xdr:row>97</xdr:row>
      <xdr:rowOff>57880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76948"/>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57880</xdr:rowOff>
    </xdr:from>
    <xdr:to>
      <xdr:col>10</xdr:col>
      <xdr:colOff>114300</xdr:colOff>
      <xdr:row>97</xdr:row>
      <xdr:rowOff>124365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8530"/>
          <a:ext cx="8890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52601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140049</xdr:rowOff>
    </xdr:from>
    <xdr:to>
      <xdr:col>24</xdr:col>
      <xdr:colOff>114300</xdr:colOff>
      <xdr:row>95</xdr:row>
      <xdr:rowOff>70199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162926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111150</xdr:rowOff>
    </xdr:from>
    <xdr:to>
      <xdr:col>20</xdr:col>
      <xdr:colOff>38100</xdr:colOff>
      <xdr:row>95</xdr:row>
      <xdr:rowOff>41300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57827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166948</xdr:rowOff>
    </xdr:from>
    <xdr:to>
      <xdr:col>15</xdr:col>
      <xdr:colOff>101600</xdr:colOff>
      <xdr:row>97</xdr:row>
      <xdr:rowOff>97098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113625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0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7080</xdr:rowOff>
    </xdr:from>
    <xdr:to>
      <xdr:col>10</xdr:col>
      <xdr:colOff>165100</xdr:colOff>
      <xdr:row>97</xdr:row>
      <xdr:rowOff>108680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125207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73565</xdr:rowOff>
    </xdr:from>
    <xdr:to>
      <xdr:col>6</xdr:col>
      <xdr:colOff>38100</xdr:colOff>
      <xdr:row>98</xdr:row>
      <xdr:rowOff>3715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20242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73025</xdr:rowOff>
    </xdr:from>
    <xdr:to>
      <xdr:col>54</xdr:col>
      <xdr:colOff>189865</xdr:colOff>
      <xdr:row>39</xdr:row>
      <xdr:rowOff>44069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6073775"/>
          <a:ext cx="1270" cy="65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19702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8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73025</xdr:rowOff>
    </xdr:from>
    <xdr:to>
      <xdr:col>55</xdr:col>
      <xdr:colOff>88900</xdr:colOff>
      <xdr:row>35</xdr:row>
      <xdr:rowOff>73025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073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32830</xdr:rowOff>
    </xdr:from>
    <xdr:to>
      <xdr:col>55</xdr:col>
      <xdr:colOff>0</xdr:colOff>
      <xdr:row>38</xdr:row>
      <xdr:rowOff>41973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4793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159910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035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xdr:rowOff>
    </xdr:from>
    <xdr:to>
      <xdr:col>55</xdr:col>
      <xdr:colOff>50800</xdr:colOff>
      <xdr:row>38</xdr:row>
      <xdr:rowOff>111633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32830</xdr:rowOff>
    </xdr:from>
    <xdr:to>
      <xdr:col>50</xdr:col>
      <xdr:colOff>114300</xdr:colOff>
      <xdr:row>38</xdr:row>
      <xdr:rowOff>33592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47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6985</xdr:rowOff>
    </xdr:from>
    <xdr:to>
      <xdr:col>50</xdr:col>
      <xdr:colOff>165100</xdr:colOff>
      <xdr:row>38</xdr:row>
      <xdr:rowOff>108585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99712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33592</xdr:rowOff>
    </xdr:from>
    <xdr:to>
      <xdr:col>45</xdr:col>
      <xdr:colOff>177800</xdr:colOff>
      <xdr:row>38</xdr:row>
      <xdr:rowOff>40449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4869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10414</xdr:rowOff>
    </xdr:from>
    <xdr:to>
      <xdr:col>46</xdr:col>
      <xdr:colOff>38100</xdr:colOff>
      <xdr:row>38</xdr:row>
      <xdr:rowOff>112014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103141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128079</xdr:rowOff>
    </xdr:from>
    <xdr:to>
      <xdr:col>41</xdr:col>
      <xdr:colOff>50800</xdr:colOff>
      <xdr:row>38</xdr:row>
      <xdr:rowOff>40449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100129"/>
          <a:ext cx="889000" cy="14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162433</xdr:rowOff>
    </xdr:from>
    <xdr:to>
      <xdr:col>41</xdr:col>
      <xdr:colOff>101600</xdr:colOff>
      <xdr:row>38</xdr:row>
      <xdr:rowOff>92583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0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83710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9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98425</xdr:rowOff>
    </xdr:from>
    <xdr:to>
      <xdr:col>36</xdr:col>
      <xdr:colOff>165100</xdr:colOff>
      <xdr:row>38</xdr:row>
      <xdr:rowOff>28575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162623</xdr:rowOff>
    </xdr:from>
    <xdr:to>
      <xdr:col>55</xdr:col>
      <xdr:colOff>50800</xdr:colOff>
      <xdr:row>38</xdr:row>
      <xdr:rowOff>92773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14050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57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153479</xdr:rowOff>
    </xdr:from>
    <xdr:to>
      <xdr:col>50</xdr:col>
      <xdr:colOff>165100</xdr:colOff>
      <xdr:row>38</xdr:row>
      <xdr:rowOff>83629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100156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27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154241</xdr:rowOff>
    </xdr:from>
    <xdr:to>
      <xdr:col>46</xdr:col>
      <xdr:colOff>38100</xdr:colOff>
      <xdr:row>38</xdr:row>
      <xdr:rowOff>84392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100918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27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161099</xdr:rowOff>
    </xdr:from>
    <xdr:to>
      <xdr:col>41</xdr:col>
      <xdr:colOff>101600</xdr:colOff>
      <xdr:row>38</xdr:row>
      <xdr:rowOff>91249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107776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7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77279</xdr:rowOff>
    </xdr:from>
    <xdr:to>
      <xdr:col>36</xdr:col>
      <xdr:colOff>165100</xdr:colOff>
      <xdr:row>30</xdr:row>
      <xdr:rowOff>7429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23956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482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124155</xdr:rowOff>
    </xdr:from>
    <xdr:to>
      <xdr:col>55</xdr:col>
      <xdr:colOff>0</xdr:colOff>
      <xdr:row>57</xdr:row>
      <xdr:rowOff>124841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9680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123413</xdr:rowOff>
    </xdr:from>
    <xdr:to>
      <xdr:col>50</xdr:col>
      <xdr:colOff>114300</xdr:colOff>
      <xdr:row>57</xdr:row>
      <xdr:rowOff>124841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96063"/>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123413</xdr:rowOff>
    </xdr:from>
    <xdr:to>
      <xdr:col>45</xdr:col>
      <xdr:colOff>177800</xdr:colOff>
      <xdr:row>57</xdr:row>
      <xdr:rowOff>135128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6063"/>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102610</xdr:rowOff>
    </xdr:from>
    <xdr:to>
      <xdr:col>41</xdr:col>
      <xdr:colOff>50800</xdr:colOff>
      <xdr:row>57</xdr:row>
      <xdr:rowOff>135128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75260"/>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73355</xdr:rowOff>
    </xdr:from>
    <xdr:to>
      <xdr:col>55</xdr:col>
      <xdr:colOff>50800</xdr:colOff>
      <xdr:row>58</xdr:row>
      <xdr:rowOff>3505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159732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74041</xdr:rowOff>
    </xdr:from>
    <xdr:to>
      <xdr:col>50</xdr:col>
      <xdr:colOff>165100</xdr:colOff>
      <xdr:row>58</xdr:row>
      <xdr:rowOff>4191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166768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9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72613</xdr:rowOff>
    </xdr:from>
    <xdr:to>
      <xdr:col>46</xdr:col>
      <xdr:colOff>38100</xdr:colOff>
      <xdr:row>58</xdr:row>
      <xdr:rowOff>2763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165340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84328</xdr:rowOff>
    </xdr:from>
    <xdr:to>
      <xdr:col>41</xdr:col>
      <xdr:colOff>101600</xdr:colOff>
      <xdr:row>58</xdr:row>
      <xdr:rowOff>14478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5605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51810</xdr:rowOff>
    </xdr:from>
    <xdr:to>
      <xdr:col>36</xdr:col>
      <xdr:colOff>165100</xdr:colOff>
      <xdr:row>57</xdr:row>
      <xdr:rowOff>153410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144537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23479</xdr:rowOff>
    </xdr:from>
    <xdr:to>
      <xdr:col>55</xdr:col>
      <xdr:colOff>0</xdr:colOff>
      <xdr:row>77</xdr:row>
      <xdr:rowOff>35275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25129"/>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80584</xdr:rowOff>
    </xdr:from>
    <xdr:to>
      <xdr:col>50</xdr:col>
      <xdr:colOff>114300</xdr:colOff>
      <xdr:row>77</xdr:row>
      <xdr:rowOff>23479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10784"/>
          <a:ext cx="889000" cy="1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80584</xdr:rowOff>
    </xdr:from>
    <xdr:to>
      <xdr:col>45</xdr:col>
      <xdr:colOff>177800</xdr:colOff>
      <xdr:row>77</xdr:row>
      <xdr:rowOff>66914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10784"/>
          <a:ext cx="889000" cy="1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66914</xdr:rowOff>
    </xdr:from>
    <xdr:to>
      <xdr:col>41</xdr:col>
      <xdr:colOff>50800</xdr:colOff>
      <xdr:row>77</xdr:row>
      <xdr:rowOff>79989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68564"/>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135769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155925</xdr:rowOff>
    </xdr:from>
    <xdr:to>
      <xdr:col>55</xdr:col>
      <xdr:colOff>50800</xdr:colOff>
      <xdr:row>77</xdr:row>
      <xdr:rowOff>86075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134352</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144129</xdr:rowOff>
    </xdr:from>
    <xdr:to>
      <xdr:col>50</xdr:col>
      <xdr:colOff>165100</xdr:colOff>
      <xdr:row>77</xdr:row>
      <xdr:rowOff>74279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7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65406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6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29784</xdr:rowOff>
    </xdr:from>
    <xdr:to>
      <xdr:col>46</xdr:col>
      <xdr:colOff>38100</xdr:colOff>
      <xdr:row>76</xdr:row>
      <xdr:rowOff>131384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147911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28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16114</xdr:rowOff>
    </xdr:from>
    <xdr:to>
      <xdr:col>41</xdr:col>
      <xdr:colOff>101600</xdr:colOff>
      <xdr:row>77</xdr:row>
      <xdr:rowOff>117714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108841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3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29189</xdr:rowOff>
    </xdr:from>
    <xdr:to>
      <xdr:col>36</xdr:col>
      <xdr:colOff>165100</xdr:colOff>
      <xdr:row>77</xdr:row>
      <xdr:rowOff>130789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147316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00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144196</xdr:rowOff>
    </xdr:from>
    <xdr:to>
      <xdr:col>55</xdr:col>
      <xdr:colOff>0</xdr:colOff>
      <xdr:row>95</xdr:row>
      <xdr:rowOff>33477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260496"/>
          <a:ext cx="8382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94132</xdr:rowOff>
    </xdr:from>
    <xdr:to>
      <xdr:col>50</xdr:col>
      <xdr:colOff>114300</xdr:colOff>
      <xdr:row>95</xdr:row>
      <xdr:rowOff>33477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210432"/>
          <a:ext cx="8890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15799</xdr:rowOff>
    </xdr:from>
    <xdr:to>
      <xdr:col>45</xdr:col>
      <xdr:colOff>177800</xdr:colOff>
      <xdr:row>94</xdr:row>
      <xdr:rowOff>94132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132099"/>
          <a:ext cx="8890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15799</xdr:rowOff>
    </xdr:from>
    <xdr:to>
      <xdr:col>41</xdr:col>
      <xdr:colOff>50800</xdr:colOff>
      <xdr:row>94</xdr:row>
      <xdr:rowOff>71920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132099"/>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107142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93396</xdr:rowOff>
    </xdr:from>
    <xdr:to>
      <xdr:col>55</xdr:col>
      <xdr:colOff>50800</xdr:colOff>
      <xdr:row>95</xdr:row>
      <xdr:rowOff>23546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116273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154127</xdr:rowOff>
    </xdr:from>
    <xdr:to>
      <xdr:col>50</xdr:col>
      <xdr:colOff>165100</xdr:colOff>
      <xdr:row>95</xdr:row>
      <xdr:rowOff>84277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2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100804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43332</xdr:rowOff>
    </xdr:from>
    <xdr:to>
      <xdr:col>46</xdr:col>
      <xdr:colOff>38100</xdr:colOff>
      <xdr:row>94</xdr:row>
      <xdr:rowOff>144932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161459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136449</xdr:rowOff>
    </xdr:from>
    <xdr:to>
      <xdr:col>41</xdr:col>
      <xdr:colOff>101600</xdr:colOff>
      <xdr:row>94</xdr:row>
      <xdr:rowOff>66599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0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83126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8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21120</xdr:rowOff>
    </xdr:from>
    <xdr:to>
      <xdr:col>36</xdr:col>
      <xdr:colOff>165100</xdr:colOff>
      <xdr:row>94</xdr:row>
      <xdr:rowOff>122720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1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139247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9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18651</xdr:rowOff>
    </xdr:from>
    <xdr:to>
      <xdr:col>85</xdr:col>
      <xdr:colOff>127000</xdr:colOff>
      <xdr:row>37</xdr:row>
      <xdr:rowOff>10704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90851"/>
          <a:ext cx="838200" cy="16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124586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96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91041</xdr:rowOff>
    </xdr:from>
    <xdr:to>
      <xdr:col>81</xdr:col>
      <xdr:colOff>50800</xdr:colOff>
      <xdr:row>37</xdr:row>
      <xdr:rowOff>10704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63241"/>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143292</xdr:rowOff>
    </xdr:from>
    <xdr:to>
      <xdr:col>76</xdr:col>
      <xdr:colOff>114300</xdr:colOff>
      <xdr:row>36</xdr:row>
      <xdr:rowOff>91041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44042"/>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143292</xdr:rowOff>
    </xdr:from>
    <xdr:to>
      <xdr:col>71</xdr:col>
      <xdr:colOff>177800</xdr:colOff>
      <xdr:row>36</xdr:row>
      <xdr:rowOff>68072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44042"/>
          <a:ext cx="889000" cy="9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82893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139301</xdr:rowOff>
    </xdr:from>
    <xdr:to>
      <xdr:col>85</xdr:col>
      <xdr:colOff>177800</xdr:colOff>
      <xdr:row>36</xdr:row>
      <xdr:rowOff>69451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162178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131354</xdr:rowOff>
    </xdr:from>
    <xdr:to>
      <xdr:col>81</xdr:col>
      <xdr:colOff>101600</xdr:colOff>
      <xdr:row>37</xdr:row>
      <xdr:rowOff>61504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78031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40241</xdr:rowOff>
    </xdr:from>
    <xdr:to>
      <xdr:col>76</xdr:col>
      <xdr:colOff>165100</xdr:colOff>
      <xdr:row>36</xdr:row>
      <xdr:rowOff>141841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92492</xdr:rowOff>
    </xdr:from>
    <xdr:to>
      <xdr:col>72</xdr:col>
      <xdr:colOff>38100</xdr:colOff>
      <xdr:row>36</xdr:row>
      <xdr:rowOff>22642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39169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17272</xdr:rowOff>
    </xdr:from>
    <xdr:to>
      <xdr:col>67</xdr:col>
      <xdr:colOff>101600</xdr:colOff>
      <xdr:row>36</xdr:row>
      <xdr:rowOff>118872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135399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33439</xdr:rowOff>
    </xdr:from>
    <xdr:to>
      <xdr:col>85</xdr:col>
      <xdr:colOff>127000</xdr:colOff>
      <xdr:row>57</xdr:row>
      <xdr:rowOff>47307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6089"/>
          <a:ext cx="8382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47307</xdr:rowOff>
    </xdr:from>
    <xdr:to>
      <xdr:col>81</xdr:col>
      <xdr:colOff>50800</xdr:colOff>
      <xdr:row>57</xdr:row>
      <xdr:rowOff>105201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9957"/>
          <a:ext cx="889000" cy="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105201</xdr:rowOff>
    </xdr:from>
    <xdr:to>
      <xdr:col>76</xdr:col>
      <xdr:colOff>114300</xdr:colOff>
      <xdr:row>58</xdr:row>
      <xdr:rowOff>6617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77851"/>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6617</xdr:rowOff>
    </xdr:from>
    <xdr:to>
      <xdr:col>71</xdr:col>
      <xdr:colOff>177800</xdr:colOff>
      <xdr:row>58</xdr:row>
      <xdr:rowOff>42259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50717"/>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154089</xdr:rowOff>
    </xdr:from>
    <xdr:to>
      <xdr:col>85</xdr:col>
      <xdr:colOff>177800</xdr:colOff>
      <xdr:row>57</xdr:row>
      <xdr:rowOff>84239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132516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167957</xdr:rowOff>
    </xdr:from>
    <xdr:to>
      <xdr:col>81</xdr:col>
      <xdr:colOff>101600</xdr:colOff>
      <xdr:row>57</xdr:row>
      <xdr:rowOff>98107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89234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54401</xdr:rowOff>
    </xdr:from>
    <xdr:to>
      <xdr:col>76</xdr:col>
      <xdr:colOff>165100</xdr:colOff>
      <xdr:row>57</xdr:row>
      <xdr:rowOff>156001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147128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127267</xdr:rowOff>
    </xdr:from>
    <xdr:to>
      <xdr:col>72</xdr:col>
      <xdr:colOff>38100</xdr:colOff>
      <xdr:row>58</xdr:row>
      <xdr:rowOff>57417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48544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162909</xdr:rowOff>
    </xdr:from>
    <xdr:to>
      <xdr:col>67</xdr:col>
      <xdr:colOff>101600</xdr:colOff>
      <xdr:row>58</xdr:row>
      <xdr:rowOff>93059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84186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104866</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77966"/>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104866</xdr:rowOff>
    </xdr:from>
    <xdr:to>
      <xdr:col>76</xdr:col>
      <xdr:colOff>114300</xdr:colOff>
      <xdr:row>79</xdr:row>
      <xdr:rowOff>56424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77966"/>
          <a:ext cx="889000" cy="1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56424</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009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54066</xdr:rowOff>
    </xdr:from>
    <xdr:to>
      <xdr:col>76</xdr:col>
      <xdr:colOff>165100</xdr:colOff>
      <xdr:row>78</xdr:row>
      <xdr:rowOff>155666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146793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5624</xdr:rowOff>
    </xdr:from>
    <xdr:to>
      <xdr:col>72</xdr:col>
      <xdr:colOff>38100</xdr:colOff>
      <xdr:row>79</xdr:row>
      <xdr:rowOff>107224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98351</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6429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144101</xdr:rowOff>
    </xdr:from>
    <xdr:to>
      <xdr:col>85</xdr:col>
      <xdr:colOff>127000</xdr:colOff>
      <xdr:row>96</xdr:row>
      <xdr:rowOff>151854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03301"/>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151854</xdr:rowOff>
    </xdr:from>
    <xdr:to>
      <xdr:col>81</xdr:col>
      <xdr:colOff>50800</xdr:colOff>
      <xdr:row>96</xdr:row>
      <xdr:rowOff>166979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1105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166979</xdr:rowOff>
    </xdr:from>
    <xdr:to>
      <xdr:col>76</xdr:col>
      <xdr:colOff>114300</xdr:colOff>
      <xdr:row>97</xdr:row>
      <xdr:rowOff>2445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26179"/>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2445</xdr:rowOff>
    </xdr:from>
    <xdr:to>
      <xdr:col>71</xdr:col>
      <xdr:colOff>177800</xdr:colOff>
      <xdr:row>97</xdr:row>
      <xdr:rowOff>5359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33095"/>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93301</xdr:rowOff>
    </xdr:from>
    <xdr:to>
      <xdr:col>85</xdr:col>
      <xdr:colOff>177800</xdr:colOff>
      <xdr:row>97</xdr:row>
      <xdr:rowOff>23451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71728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101054</xdr:rowOff>
    </xdr:from>
    <xdr:to>
      <xdr:col>81</xdr:col>
      <xdr:colOff>101600</xdr:colOff>
      <xdr:row>97</xdr:row>
      <xdr:rowOff>31204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22331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116179</xdr:rowOff>
    </xdr:from>
    <xdr:to>
      <xdr:col>76</xdr:col>
      <xdr:colOff>165100</xdr:colOff>
      <xdr:row>97</xdr:row>
      <xdr:rowOff>46329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123095</xdr:rowOff>
    </xdr:from>
    <xdr:to>
      <xdr:col>72</xdr:col>
      <xdr:colOff>38100</xdr:colOff>
      <xdr:row>97</xdr:row>
      <xdr:rowOff>53245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44372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126009</xdr:rowOff>
    </xdr:from>
    <xdr:to>
      <xdr:col>67</xdr:col>
      <xdr:colOff>101600</xdr:colOff>
      <xdr:row>97</xdr:row>
      <xdr:rowOff>56159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47286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令和４年度の財政規模は、普通会計では対前年度比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の減となったが、これは前年度に実施した新型コロナウイルス感染症対応の子育て世帯や住民税非課税世帯等を対象とした臨時特別給付金事業の減によるものである。令和４年度は民生費のほか、衛生費、労働費、商工費が減となっており、土木費、消防費、教育費などが増となっている。</a:t>
          </a:r>
          <a:endParaRPr lang="ja-JP" altLang="ja-JP" sz="1400">
            <a:effectLst/>
          </a:endParaRPr>
        </a:p>
        <a:p>
          <a:r>
            <a:rPr kumimoji="1" lang="ja-JP" altLang="ja-JP" sz="1100">
              <a:solidFill>
                <a:schemeClr val="dk1"/>
              </a:solidFill>
              <a:effectLst/>
              <a:latin typeface="+mn-lt"/>
              <a:ea typeface="+mn-ea"/>
              <a:cs typeface="+mn-cs"/>
            </a:rPr>
            <a:t>　主な増加した事業費の要因については、土木費については、住宅環境整備や北部第二（三地区）土地区画整理事業費特別会計への繰出金などにより増となり、住民一人当たり</a:t>
          </a:r>
          <a:r>
            <a:rPr kumimoji="1" lang="en-US" altLang="ja-JP" sz="1100">
              <a:solidFill>
                <a:schemeClr val="dk1"/>
              </a:solidFill>
              <a:effectLst/>
              <a:latin typeface="+mn-lt"/>
              <a:ea typeface="+mn-ea"/>
              <a:cs typeface="+mn-cs"/>
            </a:rPr>
            <a:t>39,882</a:t>
          </a:r>
          <a:r>
            <a:rPr kumimoji="1" lang="ja-JP" altLang="ja-JP" sz="1100">
              <a:solidFill>
                <a:schemeClr val="dk1"/>
              </a:solidFill>
              <a:effectLst/>
              <a:latin typeface="+mn-lt"/>
              <a:ea typeface="+mn-ea"/>
              <a:cs typeface="+mn-cs"/>
            </a:rPr>
            <a:t>円となっている。消防費については、隔年で実施している消防指令システム等の更新などにより増となり、住民一人当たり</a:t>
          </a:r>
          <a:r>
            <a:rPr kumimoji="1" lang="en-US" altLang="ja-JP" sz="1100">
              <a:solidFill>
                <a:schemeClr val="dk1"/>
              </a:solidFill>
              <a:effectLst/>
              <a:latin typeface="+mn-lt"/>
              <a:ea typeface="+mn-ea"/>
              <a:cs typeface="+mn-cs"/>
            </a:rPr>
            <a:t>14,462</a:t>
          </a:r>
          <a:r>
            <a:rPr kumimoji="1" lang="ja-JP" altLang="ja-JP" sz="1100">
              <a:solidFill>
                <a:schemeClr val="dk1"/>
              </a:solidFill>
              <a:effectLst/>
              <a:latin typeface="+mn-lt"/>
              <a:ea typeface="+mn-ea"/>
              <a:cs typeface="+mn-cs"/>
            </a:rPr>
            <a:t>円となっている。一方、減少した事業費の要因については、民生費は子育て世帯等臨時特別支援事業や住民税非課税世帯等臨時特別給付金給付事業が終了したことにより、平成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年以降初めて前年度と比較して約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％減の住民一人当たり</a:t>
          </a:r>
          <a:r>
            <a:rPr kumimoji="1" lang="en-US" altLang="ja-JP" sz="1100">
              <a:solidFill>
                <a:schemeClr val="dk1"/>
              </a:solidFill>
              <a:effectLst/>
              <a:latin typeface="+mn-lt"/>
              <a:ea typeface="+mn-ea"/>
              <a:cs typeface="+mn-cs"/>
            </a:rPr>
            <a:t>165,088</a:t>
          </a:r>
          <a:r>
            <a:rPr kumimoji="1" lang="ja-JP" altLang="ja-JP" sz="1100">
              <a:solidFill>
                <a:schemeClr val="dk1"/>
              </a:solidFill>
              <a:effectLst/>
              <a:latin typeface="+mn-lt"/>
              <a:ea typeface="+mn-ea"/>
              <a:cs typeface="+mn-cs"/>
            </a:rPr>
            <a:t>円となっている。衛生費については、北部環境事業所新２号炉の建設工事終了に伴い減となっている。</a:t>
          </a:r>
          <a:endParaRPr lang="ja-JP" altLang="ja-JP" sz="1400">
            <a:effectLst/>
          </a:endParaRPr>
        </a:p>
        <a:p>
          <a:r>
            <a:rPr kumimoji="1" lang="ja-JP" altLang="ja-JP" sz="1100">
              <a:solidFill>
                <a:schemeClr val="dk1"/>
              </a:solidFill>
              <a:effectLst/>
              <a:latin typeface="+mn-lt"/>
              <a:ea typeface="+mn-ea"/>
              <a:cs typeface="+mn-cs"/>
            </a:rPr>
            <a:t>　本市の中長期的な財政見通しとしては、市税収入は人口の増加に伴う納税義務者数の増加などにより、令和４年度からの５年間に各年度</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億円を上回る収入を見込んでいる。また、歳出については、社会保障関係費の増に伴い民生費の増加が見込まれるとともに、公共施設再整備や新たな都市基盤整備などによる土木費及び公債費の増加が見込まれる。中長期的な視点による計画的な財政運営を行うことが必要であり、優先順位を踏まえた計画的な事業実施による財政負担の平準化や、事業見直し等により、引き続き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令和４年度末の財政調整基金残高は、</a:t>
          </a:r>
          <a:r>
            <a:rPr kumimoji="1" lang="en-US" altLang="ja-JP" sz="1100">
              <a:solidFill>
                <a:schemeClr val="dk1"/>
              </a:solidFill>
              <a:effectLst/>
              <a:latin typeface="+mn-lt"/>
              <a:ea typeface="+mn-ea"/>
              <a:cs typeface="+mn-cs"/>
            </a:rPr>
            <a:t>3,477</a:t>
          </a:r>
          <a:r>
            <a:rPr kumimoji="1" lang="ja-JP" altLang="ja-JP" sz="1100">
              <a:solidFill>
                <a:schemeClr val="dk1"/>
              </a:solidFill>
              <a:effectLst/>
              <a:latin typeface="+mn-lt"/>
              <a:ea typeface="+mn-ea"/>
              <a:cs typeface="+mn-cs"/>
            </a:rPr>
            <a:t>百万円の積み立てと</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百万円の取り崩しを行った結果、</a:t>
          </a:r>
          <a:r>
            <a:rPr kumimoji="1" lang="en-US" altLang="ja-JP" sz="1100">
              <a:solidFill>
                <a:schemeClr val="dk1"/>
              </a:solidFill>
              <a:effectLst/>
              <a:latin typeface="+mn-lt"/>
              <a:ea typeface="+mn-ea"/>
              <a:cs typeface="+mn-cs"/>
            </a:rPr>
            <a:t>12,837</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実質収支に関しては、歳入減が歳出減を上回ったため、前年度と比較して約</a:t>
          </a:r>
          <a:r>
            <a:rPr kumimoji="1" lang="en-US" altLang="ja-JP" sz="1100">
              <a:solidFill>
                <a:schemeClr val="dk1"/>
              </a:solidFill>
              <a:effectLst/>
              <a:latin typeface="+mn-lt"/>
              <a:ea typeface="+mn-ea"/>
              <a:cs typeface="+mn-cs"/>
            </a:rPr>
            <a:t>1,483</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令和４年度は、実質収支は黒字となっているが、前年度に比べ大幅に減となっているため、単年度収支は</a:t>
          </a:r>
          <a:r>
            <a:rPr kumimoji="1" lang="en-US" altLang="ja-JP" sz="1100">
              <a:solidFill>
                <a:schemeClr val="dk1"/>
              </a:solidFill>
              <a:effectLst/>
              <a:latin typeface="+mn-lt"/>
              <a:ea typeface="+mn-ea"/>
              <a:cs typeface="+mn-cs"/>
            </a:rPr>
            <a:t>1,444</a:t>
          </a:r>
          <a:r>
            <a:rPr kumimoji="1" lang="ja-JP" altLang="ja-JP" sz="1100">
              <a:solidFill>
                <a:schemeClr val="dk1"/>
              </a:solidFill>
              <a:effectLst/>
              <a:latin typeface="+mn-lt"/>
              <a:ea typeface="+mn-ea"/>
              <a:cs typeface="+mn-cs"/>
            </a:rPr>
            <a:t>百万円の赤字となり、実質単年度収支も赤字となっている。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北部第二（三地区）土地区画整理事業は、今後も市財政に多大な負担をかけることが予測されるため、事業の推進に当たっては、事業収支の均衡に留意しつつ施行期間内の完了に向け努める。</a:t>
          </a:r>
          <a:endParaRPr lang="ja-JP" altLang="ja-JP" sz="1400">
            <a:effectLst/>
          </a:endParaRPr>
        </a:p>
        <a:p>
          <a:r>
            <a:rPr kumimoji="1" lang="ja-JP" altLang="ja-JP" sz="1100">
              <a:solidFill>
                <a:schemeClr val="dk1"/>
              </a:solidFill>
              <a:effectLst/>
              <a:latin typeface="+mn-lt"/>
              <a:ea typeface="+mn-ea"/>
              <a:cs typeface="+mn-cs"/>
            </a:rPr>
            <a:t>　国民健康保険事業及び介護保険事業については、医療費、保険給付費の増加傾向や保険料収入の伸び悩みなど厳しい状況が続くことから、適正な執行管理による財政の健全化を維持し、一層の業務の効率化に努める。</a:t>
          </a:r>
          <a:endParaRPr lang="ja-JP" altLang="ja-JP" sz="1400">
            <a:effectLst/>
          </a:endParaRPr>
        </a:p>
        <a:p>
          <a:r>
            <a:rPr kumimoji="1" lang="ja-JP" altLang="ja-JP" sz="1100">
              <a:solidFill>
                <a:schemeClr val="dk1"/>
              </a:solidFill>
              <a:effectLst/>
              <a:latin typeface="+mn-lt"/>
              <a:ea typeface="+mn-ea"/>
              <a:cs typeface="+mn-cs"/>
            </a:rPr>
            <a:t>　令和４年度の市民病院事業において、総収益は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％）、総費用は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％）、それぞれ前年度と比べて減少しているものの、収支差引額</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百万円の純利益を生じている。健全経営の観点から収益の増加及び費用の縮減に努める。</a:t>
          </a:r>
          <a:endParaRPr lang="ja-JP" altLang="ja-JP" sz="1400">
            <a:effectLst/>
          </a:endParaRPr>
        </a:p>
        <a:p>
          <a:r>
            <a:rPr kumimoji="1" lang="ja-JP" altLang="ja-JP" sz="1100">
              <a:solidFill>
                <a:schemeClr val="dk1"/>
              </a:solidFill>
              <a:effectLst/>
              <a:latin typeface="+mn-lt"/>
              <a:ea typeface="+mn-ea"/>
              <a:cs typeface="+mn-cs"/>
            </a:rPr>
            <a:t>　また、下水道事業費では、総収益は</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％）増加し、総費用が</a:t>
          </a:r>
          <a:r>
            <a:rPr kumimoji="1" lang="en-US" altLang="ja-JP" sz="1100">
              <a:solidFill>
                <a:schemeClr val="dk1"/>
              </a:solidFill>
              <a:effectLst/>
              <a:latin typeface="+mn-lt"/>
              <a:ea typeface="+mn-ea"/>
              <a:cs typeface="+mn-cs"/>
            </a:rPr>
            <a:t>539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％）増加した結果、収支差引額</a:t>
          </a:r>
          <a:r>
            <a:rPr kumimoji="1" lang="en-US" altLang="ja-JP" sz="1100">
              <a:solidFill>
                <a:schemeClr val="dk1"/>
              </a:solidFill>
              <a:effectLst/>
              <a:latin typeface="+mn-lt"/>
              <a:ea typeface="+mn-ea"/>
              <a:cs typeface="+mn-cs"/>
            </a:rPr>
            <a:t>501</a:t>
          </a:r>
          <a:r>
            <a:rPr kumimoji="1" lang="ja-JP" altLang="ja-JP" sz="1100">
              <a:solidFill>
                <a:schemeClr val="dk1"/>
              </a:solidFill>
              <a:effectLst/>
              <a:latin typeface="+mn-lt"/>
              <a:ea typeface="+mn-ea"/>
              <a:cs typeface="+mn-cs"/>
            </a:rPr>
            <a:t>百万円の純利益を生じている。本市下水道政策の中長期的課題に対応した経営方針に基づき、事業効果、コスト、リスクのバランスを考慮した健全経営に努める。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76" customWidth="1"/>
    <col min="12" max="12" width="2.26953125" style="176" customWidth="1"/>
    <col min="13" max="17" width="2.36328125" style="176" customWidth="1"/>
    <col min="18" max="119" width="2.08984375" style="176" customWidth="1"/>
    <col min="120" max="16384" width="0" style="176"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 thickBot="1" x14ac:dyDescent="0.25">
      <c r="B2" s="178" t="s">
        <v>83</v>
      </c>
      <c r="C2" s="178"/>
      <c r="D2" s="179"/>
    </row>
    <row r="3" spans="1:119" ht="18.75" customHeight="1" thickBot="1" x14ac:dyDescent="0.25">
      <c r="A3" s="177"/>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180540590</v>
      </c>
      <c r="BO4" s="485"/>
      <c r="BP4" s="485"/>
      <c r="BQ4" s="485"/>
      <c r="BR4" s="485"/>
      <c r="BS4" s="485"/>
      <c r="BT4" s="485"/>
      <c r="BU4" s="486"/>
      <c r="BV4" s="484">
        <v>184237255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v>
      </c>
      <c r="CU4" s="625"/>
      <c r="CV4" s="625"/>
      <c r="CW4" s="625"/>
      <c r="CX4" s="625"/>
      <c r="CY4" s="625"/>
      <c r="CZ4" s="625"/>
      <c r="DA4" s="626"/>
      <c r="DB4" s="624">
        <v>8</v>
      </c>
      <c r="DC4" s="625"/>
      <c r="DD4" s="625"/>
      <c r="DE4" s="625"/>
      <c r="DF4" s="625"/>
      <c r="DG4" s="625"/>
      <c r="DH4" s="625"/>
      <c r="DI4" s="626"/>
    </row>
    <row r="5" spans="1:119" ht="18.75" customHeight="1" x14ac:dyDescent="0.2">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174807470</v>
      </c>
      <c r="BO5" s="456"/>
      <c r="BP5" s="456"/>
      <c r="BQ5" s="456"/>
      <c r="BR5" s="456"/>
      <c r="BS5" s="456"/>
      <c r="BT5" s="456"/>
      <c r="BU5" s="457"/>
      <c r="BV5" s="455">
        <v>177139296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92.6</v>
      </c>
      <c r="CU5" s="453"/>
      <c r="CV5" s="453"/>
      <c r="CW5" s="453"/>
      <c r="CX5" s="453"/>
      <c r="CY5" s="453"/>
      <c r="CZ5" s="453"/>
      <c r="DA5" s="454"/>
      <c r="DB5" s="452">
        <v>92.7</v>
      </c>
      <c r="DC5" s="453"/>
      <c r="DD5" s="453"/>
      <c r="DE5" s="453"/>
      <c r="DF5" s="453"/>
      <c r="DG5" s="453"/>
      <c r="DH5" s="453"/>
      <c r="DI5" s="454"/>
    </row>
    <row r="6" spans="1:119" ht="18.75" customHeight="1" x14ac:dyDescent="0.2">
      <c r="A6" s="177"/>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5733120</v>
      </c>
      <c r="BO6" s="456"/>
      <c r="BP6" s="456"/>
      <c r="BQ6" s="456"/>
      <c r="BR6" s="456"/>
      <c r="BS6" s="456"/>
      <c r="BT6" s="456"/>
      <c r="BU6" s="457"/>
      <c r="BV6" s="455">
        <v>7097959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92.7</v>
      </c>
      <c r="DC6" s="599"/>
      <c r="DD6" s="599"/>
      <c r="DE6" s="599"/>
      <c r="DF6" s="599"/>
      <c r="DG6" s="599"/>
      <c r="DH6" s="599"/>
      <c r="DI6" s="600"/>
    </row>
    <row r="7" spans="1:119" ht="18.75" customHeight="1" x14ac:dyDescent="0.2">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422729</v>
      </c>
      <c r="BO7" s="456"/>
      <c r="BP7" s="456"/>
      <c r="BQ7" s="456"/>
      <c r="BR7" s="456"/>
      <c r="BS7" s="456"/>
      <c r="BT7" s="456"/>
      <c r="BU7" s="457"/>
      <c r="BV7" s="455">
        <v>304735</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89177585</v>
      </c>
      <c r="CU7" s="456"/>
      <c r="CV7" s="456"/>
      <c r="CW7" s="456"/>
      <c r="CX7" s="456"/>
      <c r="CY7" s="456"/>
      <c r="CZ7" s="456"/>
      <c r="DA7" s="457"/>
      <c r="DB7" s="455">
        <v>85077898</v>
      </c>
      <c r="DC7" s="456"/>
      <c r="DD7" s="456"/>
      <c r="DE7" s="456"/>
      <c r="DF7" s="456"/>
      <c r="DG7" s="456"/>
      <c r="DH7" s="456"/>
      <c r="DI7" s="457"/>
    </row>
    <row r="8" spans="1:119" ht="18.75" customHeight="1" thickBot="1" x14ac:dyDescent="0.25">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5310391</v>
      </c>
      <c r="BO8" s="456"/>
      <c r="BP8" s="456"/>
      <c r="BQ8" s="456"/>
      <c r="BR8" s="456"/>
      <c r="BS8" s="456"/>
      <c r="BT8" s="456"/>
      <c r="BU8" s="457"/>
      <c r="BV8" s="455">
        <v>6793224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1.05</v>
      </c>
      <c r="CU8" s="559"/>
      <c r="CV8" s="559"/>
      <c r="CW8" s="559"/>
      <c r="CX8" s="559"/>
      <c r="CY8" s="559"/>
      <c r="CZ8" s="559"/>
      <c r="DA8" s="560"/>
      <c r="DB8" s="558">
        <v>1.06</v>
      </c>
      <c r="DC8" s="559"/>
      <c r="DD8" s="559"/>
      <c r="DE8" s="559"/>
      <c r="DF8" s="559"/>
      <c r="DG8" s="559"/>
      <c r="DH8" s="559"/>
      <c r="DI8" s="560"/>
    </row>
    <row r="9" spans="1:119" ht="18.75" customHeight="1" thickBot="1" x14ac:dyDescent="0.25">
      <c r="A9" s="177"/>
      <c r="B9" s="587" t="s">
        <v>115</v>
      </c>
      <c r="C9" s="588"/>
      <c r="D9" s="588"/>
      <c r="E9" s="588"/>
      <c r="F9" s="588"/>
      <c r="G9" s="588"/>
      <c r="H9" s="588"/>
      <c r="I9" s="588"/>
      <c r="J9" s="588"/>
      <c r="K9" s="506"/>
      <c r="L9" s="589" t="s">
        <v>116</v>
      </c>
      <c r="M9" s="590"/>
      <c r="N9" s="590"/>
      <c r="O9" s="590"/>
      <c r="P9" s="590"/>
      <c r="Q9" s="591"/>
      <c r="R9" s="592">
        <v>436905</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-1443998</v>
      </c>
      <c r="BO9" s="456"/>
      <c r="BP9" s="456"/>
      <c r="BQ9" s="456"/>
      <c r="BR9" s="456"/>
      <c r="BS9" s="456"/>
      <c r="BT9" s="456"/>
      <c r="BU9" s="457"/>
      <c r="BV9" s="455">
        <v>1831126</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8.5</v>
      </c>
      <c r="CU9" s="453"/>
      <c r="CV9" s="453"/>
      <c r="CW9" s="453"/>
      <c r="CX9" s="453"/>
      <c r="CY9" s="453"/>
      <c r="CZ9" s="453"/>
      <c r="DA9" s="454"/>
      <c r="DB9" s="452">
        <v>8.6999999999999993</v>
      </c>
      <c r="DC9" s="453"/>
      <c r="DD9" s="453"/>
      <c r="DE9" s="453"/>
      <c r="DF9" s="453"/>
      <c r="DG9" s="453"/>
      <c r="DH9" s="453"/>
      <c r="DI9" s="454"/>
    </row>
    <row r="10" spans="1:119" ht="18.75" customHeight="1" thickBot="1" x14ac:dyDescent="0.25">
      <c r="A10" s="177"/>
      <c r="B10" s="587"/>
      <c r="C10" s="588"/>
      <c r="D10" s="588"/>
      <c r="E10" s="588"/>
      <c r="F10" s="588"/>
      <c r="G10" s="588"/>
      <c r="H10" s="588"/>
      <c r="I10" s="588"/>
      <c r="J10" s="588"/>
      <c r="K10" s="506"/>
      <c r="L10" s="411" t="s">
        <v>122</v>
      </c>
      <c r="M10" s="412"/>
      <c r="N10" s="412"/>
      <c r="O10" s="412"/>
      <c r="P10" s="412"/>
      <c r="Q10" s="413"/>
      <c r="R10" s="408">
        <v>423894</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119</v>
      </c>
      <c r="AV10" s="514"/>
      <c r="AW10" s="514"/>
      <c r="AX10" s="514"/>
      <c r="AY10" s="469" t="s">
        <v>124</v>
      </c>
      <c r="AZ10" s="470"/>
      <c r="BA10" s="470"/>
      <c r="BB10" s="470"/>
      <c r="BC10" s="470"/>
      <c r="BD10" s="470"/>
      <c r="BE10" s="470"/>
      <c r="BF10" s="470"/>
      <c r="BG10" s="470"/>
      <c r="BH10" s="470"/>
      <c r="BI10" s="470"/>
      <c r="BJ10" s="470"/>
      <c r="BK10" s="470"/>
      <c r="BL10" s="470"/>
      <c r="BM10" s="471"/>
      <c r="BN10" s="455">
        <v>3477211</v>
      </c>
      <c r="BO10" s="456"/>
      <c r="BP10" s="456"/>
      <c r="BQ10" s="456"/>
      <c r="BR10" s="456"/>
      <c r="BS10" s="456"/>
      <c r="BT10" s="456"/>
      <c r="BU10" s="457"/>
      <c r="BV10" s="455">
        <v>3930007</v>
      </c>
      <c r="BW10" s="456"/>
      <c r="BX10" s="456"/>
      <c r="BY10" s="456"/>
      <c r="BZ10" s="456"/>
      <c r="CA10" s="456"/>
      <c r="CB10" s="456"/>
      <c r="CC10" s="457"/>
      <c r="CD10" s="180" t="s">
        <v>125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77"/>
      <c r="B12" s="561" t="s">
        <v>133</v>
      </c>
      <c r="C12" s="562"/>
      <c r="D12" s="562"/>
      <c r="E12" s="562"/>
      <c r="F12" s="562"/>
      <c r="G12" s="562"/>
      <c r="H12" s="562"/>
      <c r="I12" s="562"/>
      <c r="J12" s="562"/>
      <c r="K12" s="563"/>
      <c r="L12" s="570" t="s">
        <v>134</v>
      </c>
      <c r="M12" s="571"/>
      <c r="N12" s="571"/>
      <c r="O12" s="571"/>
      <c r="P12" s="571"/>
      <c r="Q12" s="572"/>
      <c r="R12" s="573">
        <v>445177</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129</v>
      </c>
      <c r="AV12" s="514"/>
      <c r="AW12" s="514"/>
      <c r="AX12" s="514"/>
      <c r="AY12" s="469" t="s">
        <v>138</v>
      </c>
      <c r="AZ12" s="470"/>
      <c r="BA12" s="470"/>
      <c r="BB12" s="470"/>
      <c r="BC12" s="470"/>
      <c r="BD12" s="470"/>
      <c r="BE12" s="470"/>
      <c r="BF12" s="470"/>
      <c r="BG12" s="470"/>
      <c r="BH12" s="470"/>
      <c r="BI12" s="470"/>
      <c r="BJ12" s="470"/>
      <c r="BK12" s="470"/>
      <c r="BL12" s="470"/>
      <c r="BM12" s="471"/>
      <c r="BN12" s="455">
        <v>3000000</v>
      </c>
      <c r="BO12" s="456"/>
      <c r="BP12" s="456"/>
      <c r="BQ12" s="456"/>
      <c r="BR12" s="456"/>
      <c r="BS12" s="456"/>
      <c r="BT12" s="456"/>
      <c r="BU12" s="457"/>
      <c r="BV12" s="455">
        <v>5200000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132</v>
      </c>
      <c r="DC12" s="559"/>
      <c r="DD12" s="559"/>
      <c r="DE12" s="559"/>
      <c r="DF12" s="559"/>
      <c r="DG12" s="559"/>
      <c r="DH12" s="559"/>
      <c r="DI12" s="560"/>
    </row>
    <row r="13" spans="1:119" ht="18.75" customHeight="1" x14ac:dyDescent="0.2">
      <c r="A13" s="177"/>
      <c r="B13" s="564"/>
      <c r="C13" s="565"/>
      <c r="D13" s="565"/>
      <c r="E13" s="565"/>
      <c r="F13" s="565"/>
      <c r="G13" s="565"/>
      <c r="H13" s="565"/>
      <c r="I13" s="565"/>
      <c r="J13" s="565"/>
      <c r="K13" s="566"/>
      <c r="L13" s="186"/>
      <c r="M13" s="539" t="s">
        <v>141</v>
      </c>
      <c r="N13" s="540"/>
      <c r="O13" s="540"/>
      <c r="P13" s="540"/>
      <c r="Q13" s="541"/>
      <c r="R13" s="542">
        <v>437828</v>
      </c>
      <c r="S13" s="543"/>
      <c r="T13" s="543"/>
      <c r="U13" s="543"/>
      <c r="V13" s="544"/>
      <c r="W13" s="545" t="s">
        <v>142</v>
      </c>
      <c r="X13" s="441"/>
      <c r="Y13" s="441"/>
      <c r="Z13" s="441"/>
      <c r="AA13" s="441"/>
      <c r="AB13" s="442"/>
      <c r="AC13" s="408">
        <v>1999</v>
      </c>
      <c r="AD13" s="409"/>
      <c r="AE13" s="409"/>
      <c r="AF13" s="409"/>
      <c r="AG13" s="410"/>
      <c r="AH13" s="408">
        <v>2059</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-966787</v>
      </c>
      <c r="BO13" s="456"/>
      <c r="BP13" s="456"/>
      <c r="BQ13" s="456"/>
      <c r="BR13" s="456"/>
      <c r="BS13" s="456"/>
      <c r="BT13" s="456"/>
      <c r="BU13" s="457"/>
      <c r="BV13" s="455">
        <v>561133</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4.8</v>
      </c>
      <c r="CU13" s="453"/>
      <c r="CV13" s="453"/>
      <c r="CW13" s="453"/>
      <c r="CX13" s="453"/>
      <c r="CY13" s="453"/>
      <c r="CZ13" s="453"/>
      <c r="DA13" s="454"/>
      <c r="DB13" s="452">
        <v>4</v>
      </c>
      <c r="DC13" s="453"/>
      <c r="DD13" s="453"/>
      <c r="DE13" s="453"/>
      <c r="DF13" s="453"/>
      <c r="DG13" s="453"/>
      <c r="DH13" s="453"/>
      <c r="DI13" s="454"/>
    </row>
    <row r="14" spans="1:119" ht="18.75" customHeight="1" thickBot="1" x14ac:dyDescent="0.25">
      <c r="A14" s="177"/>
      <c r="B14" s="564"/>
      <c r="C14" s="565"/>
      <c r="D14" s="565"/>
      <c r="E14" s="565"/>
      <c r="F14" s="565"/>
      <c r="G14" s="565"/>
      <c r="H14" s="565"/>
      <c r="I14" s="565"/>
      <c r="J14" s="565"/>
      <c r="K14" s="566"/>
      <c r="L14" s="529" t="s">
        <v>147</v>
      </c>
      <c r="M14" s="582"/>
      <c r="N14" s="582"/>
      <c r="O14" s="582"/>
      <c r="P14" s="582"/>
      <c r="Q14" s="583"/>
      <c r="R14" s="542">
        <v>443053</v>
      </c>
      <c r="S14" s="543"/>
      <c r="T14" s="543"/>
      <c r="U14" s="543"/>
      <c r="V14" s="544"/>
      <c r="W14" s="546"/>
      <c r="X14" s="444"/>
      <c r="Y14" s="444"/>
      <c r="Z14" s="444"/>
      <c r="AA14" s="444"/>
      <c r="AB14" s="445"/>
      <c r="AC14" s="535">
        <v>1</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46.4</v>
      </c>
      <c r="CU14" s="553"/>
      <c r="CV14" s="553"/>
      <c r="CW14" s="553"/>
      <c r="CX14" s="553"/>
      <c r="CY14" s="553"/>
      <c r="CZ14" s="553"/>
      <c r="DA14" s="554"/>
      <c r="DB14" s="552">
        <v>51.2</v>
      </c>
      <c r="DC14" s="553"/>
      <c r="DD14" s="553"/>
      <c r="DE14" s="553"/>
      <c r="DF14" s="553"/>
      <c r="DG14" s="553"/>
      <c r="DH14" s="553"/>
      <c r="DI14" s="554"/>
    </row>
    <row r="15" spans="1:119" ht="18.75" customHeight="1" x14ac:dyDescent="0.2">
      <c r="A15" s="177"/>
      <c r="B15" s="564"/>
      <c r="C15" s="565"/>
      <c r="D15" s="565"/>
      <c r="E15" s="565"/>
      <c r="F15" s="565"/>
      <c r="G15" s="565"/>
      <c r="H15" s="565"/>
      <c r="I15" s="565"/>
      <c r="J15" s="565"/>
      <c r="K15" s="566"/>
      <c r="L15" s="186"/>
      <c r="M15" s="539" t="s">
        <v>149</v>
      </c>
      <c r="N15" s="540"/>
      <c r="O15" s="540"/>
      <c r="P15" s="540"/>
      <c r="Q15" s="541"/>
      <c r="R15" s="542">
        <v>436353</v>
      </c>
      <c r="S15" s="543"/>
      <c r="T15" s="543"/>
      <c r="U15" s="543"/>
      <c r="V15" s="544"/>
      <c r="W15" s="545" t="s">
        <v>150</v>
      </c>
      <c r="X15" s="441"/>
      <c r="Y15" s="441"/>
      <c r="Z15" s="441"/>
      <c r="AA15" s="441"/>
      <c r="AB15" s="442"/>
      <c r="AC15" s="408">
        <v>41742</v>
      </c>
      <c r="AD15" s="409"/>
      <c r="AE15" s="409"/>
      <c r="AF15" s="409"/>
      <c r="AG15" s="410"/>
      <c r="AH15" s="408">
        <v>43451</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68947581</v>
      </c>
      <c r="BO15" s="485"/>
      <c r="BP15" s="485"/>
      <c r="BQ15" s="485"/>
      <c r="BR15" s="485"/>
      <c r="BS15" s="485"/>
      <c r="BT15" s="485"/>
      <c r="BU15" s="486"/>
      <c r="BV15" s="484">
        <v>65869148</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21.8</v>
      </c>
      <c r="AD16" s="536"/>
      <c r="AE16" s="536"/>
      <c r="AF16" s="536"/>
      <c r="AG16" s="537"/>
      <c r="AH16" s="535">
        <v>23.8</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64899886</v>
      </c>
      <c r="BO16" s="456"/>
      <c r="BP16" s="456"/>
      <c r="BQ16" s="456"/>
      <c r="BR16" s="456"/>
      <c r="BS16" s="456"/>
      <c r="BT16" s="456"/>
      <c r="BU16" s="457"/>
      <c r="BV16" s="455">
        <v>65473588</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7"/>
      <c r="B17" s="567"/>
      <c r="C17" s="568"/>
      <c r="D17" s="568"/>
      <c r="E17" s="568"/>
      <c r="F17" s="568"/>
      <c r="G17" s="568"/>
      <c r="H17" s="568"/>
      <c r="I17" s="568"/>
      <c r="J17" s="568"/>
      <c r="K17" s="569"/>
      <c r="L17" s="191"/>
      <c r="M17" s="548" t="s">
        <v>156</v>
      </c>
      <c r="N17" s="549"/>
      <c r="O17" s="549"/>
      <c r="P17" s="549"/>
      <c r="Q17" s="550"/>
      <c r="R17" s="532" t="s">
        <v>157</v>
      </c>
      <c r="S17" s="533"/>
      <c r="T17" s="533"/>
      <c r="U17" s="533"/>
      <c r="V17" s="534"/>
      <c r="W17" s="545" t="s">
        <v>158</v>
      </c>
      <c r="X17" s="441"/>
      <c r="Y17" s="441"/>
      <c r="Z17" s="441"/>
      <c r="AA17" s="441"/>
      <c r="AB17" s="442"/>
      <c r="AC17" s="408">
        <v>147873</v>
      </c>
      <c r="AD17" s="409"/>
      <c r="AE17" s="409"/>
      <c r="AF17" s="409"/>
      <c r="AG17" s="410"/>
      <c r="AH17" s="408">
        <v>137037</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89177585</v>
      </c>
      <c r="BO17" s="456"/>
      <c r="BP17" s="456"/>
      <c r="BQ17" s="456"/>
      <c r="BR17" s="456"/>
      <c r="BS17" s="456"/>
      <c r="BT17" s="456"/>
      <c r="BU17" s="457"/>
      <c r="BV17" s="455">
        <v>85077898</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7"/>
      <c r="B18" s="505" t="s">
        <v>160</v>
      </c>
      <c r="C18" s="506"/>
      <c r="D18" s="506"/>
      <c r="E18" s="507"/>
      <c r="F18" s="507"/>
      <c r="G18" s="507"/>
      <c r="H18" s="507"/>
      <c r="I18" s="507"/>
      <c r="J18" s="507"/>
      <c r="K18" s="507"/>
      <c r="L18" s="508">
        <v>69.56</v>
      </c>
      <c r="M18" s="508"/>
      <c r="N18" s="508"/>
      <c r="O18" s="508"/>
      <c r="P18" s="508"/>
      <c r="Q18" s="508"/>
      <c r="R18" s="509"/>
      <c r="S18" s="509"/>
      <c r="T18" s="509"/>
      <c r="U18" s="509"/>
      <c r="V18" s="510"/>
      <c r="W18" s="526"/>
      <c r="X18" s="527"/>
      <c r="Y18" s="527"/>
      <c r="Z18" s="527"/>
      <c r="AA18" s="527"/>
      <c r="AB18" s="551"/>
      <c r="AC18" s="425">
        <v>77.2</v>
      </c>
      <c r="AD18" s="426"/>
      <c r="AE18" s="426"/>
      <c r="AF18" s="426"/>
      <c r="AG18" s="511"/>
      <c r="AH18" s="425">
        <v>75.099999999999994</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85741042</v>
      </c>
      <c r="BO18" s="456"/>
      <c r="BP18" s="456"/>
      <c r="BQ18" s="456"/>
      <c r="BR18" s="456"/>
      <c r="BS18" s="456"/>
      <c r="BT18" s="456"/>
      <c r="BU18" s="457"/>
      <c r="BV18" s="455">
        <v>83124584</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7"/>
      <c r="B19" s="505" t="s">
        <v>162</v>
      </c>
      <c r="C19" s="506"/>
      <c r="D19" s="506"/>
      <c r="E19" s="507"/>
      <c r="F19" s="507"/>
      <c r="G19" s="507"/>
      <c r="H19" s="507"/>
      <c r="I19" s="507"/>
      <c r="J19" s="507"/>
      <c r="K19" s="507"/>
      <c r="L19" s="515">
        <v>6281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113447998</v>
      </c>
      <c r="BO19" s="456"/>
      <c r="BP19" s="456"/>
      <c r="BQ19" s="456"/>
      <c r="BR19" s="456"/>
      <c r="BS19" s="456"/>
      <c r="BT19" s="456"/>
      <c r="BU19" s="457"/>
      <c r="BV19" s="455">
        <v>108706005</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7"/>
      <c r="B20" s="505" t="s">
        <v>164</v>
      </c>
      <c r="C20" s="506"/>
      <c r="D20" s="506"/>
      <c r="E20" s="507"/>
      <c r="F20" s="507"/>
      <c r="G20" s="507"/>
      <c r="H20" s="507"/>
      <c r="I20" s="507"/>
      <c r="J20" s="507"/>
      <c r="K20" s="507"/>
      <c r="L20" s="515">
        <v>193204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7"/>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7"/>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82181116</v>
      </c>
      <c r="BO22" s="485"/>
      <c r="BP22" s="485"/>
      <c r="BQ22" s="485"/>
      <c r="BR22" s="485"/>
      <c r="BS22" s="485"/>
      <c r="BT22" s="485"/>
      <c r="BU22" s="486"/>
      <c r="BV22" s="484">
        <v>81814655</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34793488</v>
      </c>
      <c r="BO23" s="456"/>
      <c r="BP23" s="456"/>
      <c r="BQ23" s="456"/>
      <c r="BR23" s="456"/>
      <c r="BS23" s="456"/>
      <c r="BT23" s="456"/>
      <c r="BU23" s="457"/>
      <c r="BV23" s="455">
        <v>32920853</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7"/>
      <c r="B24" s="434"/>
      <c r="C24" s="435"/>
      <c r="D24" s="436"/>
      <c r="E24" s="411" t="s">
        <v>174</v>
      </c>
      <c r="F24" s="412"/>
      <c r="G24" s="412"/>
      <c r="H24" s="412"/>
      <c r="I24" s="412"/>
      <c r="J24" s="412"/>
      <c r="K24" s="413"/>
      <c r="L24" s="408">
        <v>1</v>
      </c>
      <c r="M24" s="409"/>
      <c r="N24" s="409"/>
      <c r="O24" s="409"/>
      <c r="P24" s="410"/>
      <c r="Q24" s="408">
        <v>10640</v>
      </c>
      <c r="R24" s="409"/>
      <c r="S24" s="409"/>
      <c r="T24" s="409"/>
      <c r="U24" s="409"/>
      <c r="V24" s="410"/>
      <c r="W24" s="498"/>
      <c r="X24" s="435"/>
      <c r="Y24" s="436"/>
      <c r="Z24" s="411" t="s">
        <v>175</v>
      </c>
      <c r="AA24" s="412"/>
      <c r="AB24" s="412"/>
      <c r="AC24" s="412"/>
      <c r="AD24" s="412"/>
      <c r="AE24" s="412"/>
      <c r="AF24" s="412"/>
      <c r="AG24" s="413"/>
      <c r="AH24" s="408">
        <v>2715</v>
      </c>
      <c r="AI24" s="409"/>
      <c r="AJ24" s="409"/>
      <c r="AK24" s="409"/>
      <c r="AL24" s="410"/>
      <c r="AM24" s="408">
        <v>8457225</v>
      </c>
      <c r="AN24" s="409"/>
      <c r="AO24" s="409"/>
      <c r="AP24" s="409"/>
      <c r="AQ24" s="409"/>
      <c r="AR24" s="410"/>
      <c r="AS24" s="408">
        <v>3115</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72976230</v>
      </c>
      <c r="BO24" s="456"/>
      <c r="BP24" s="456"/>
      <c r="BQ24" s="456"/>
      <c r="BR24" s="456"/>
      <c r="BS24" s="456"/>
      <c r="BT24" s="456"/>
      <c r="BU24" s="457"/>
      <c r="BV24" s="455">
        <v>70800733</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7"/>
      <c r="B25" s="434"/>
      <c r="C25" s="435"/>
      <c r="D25" s="436"/>
      <c r="E25" s="411" t="s">
        <v>177</v>
      </c>
      <c r="F25" s="412"/>
      <c r="G25" s="412"/>
      <c r="H25" s="412"/>
      <c r="I25" s="412"/>
      <c r="J25" s="412"/>
      <c r="K25" s="413"/>
      <c r="L25" s="408">
        <v>2</v>
      </c>
      <c r="M25" s="409"/>
      <c r="N25" s="409"/>
      <c r="O25" s="409"/>
      <c r="P25" s="410"/>
      <c r="Q25" s="408">
        <v>8930</v>
      </c>
      <c r="R25" s="409"/>
      <c r="S25" s="409"/>
      <c r="T25" s="409"/>
      <c r="U25" s="409"/>
      <c r="V25" s="410"/>
      <c r="W25" s="498"/>
      <c r="X25" s="435"/>
      <c r="Y25" s="436"/>
      <c r="Z25" s="411" t="s">
        <v>178</v>
      </c>
      <c r="AA25" s="412"/>
      <c r="AB25" s="412"/>
      <c r="AC25" s="412"/>
      <c r="AD25" s="412"/>
      <c r="AE25" s="412"/>
      <c r="AF25" s="412"/>
      <c r="AG25" s="413"/>
      <c r="AH25" s="408">
        <v>477</v>
      </c>
      <c r="AI25" s="409"/>
      <c r="AJ25" s="409"/>
      <c r="AK25" s="409"/>
      <c r="AL25" s="410"/>
      <c r="AM25" s="408">
        <v>1462482</v>
      </c>
      <c r="AN25" s="409"/>
      <c r="AO25" s="409"/>
      <c r="AP25" s="409"/>
      <c r="AQ25" s="409"/>
      <c r="AR25" s="410"/>
      <c r="AS25" s="408">
        <v>3066</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24192450</v>
      </c>
      <c r="BO25" s="485"/>
      <c r="BP25" s="485"/>
      <c r="BQ25" s="485"/>
      <c r="BR25" s="485"/>
      <c r="BS25" s="485"/>
      <c r="BT25" s="485"/>
      <c r="BU25" s="486"/>
      <c r="BV25" s="484">
        <v>29722789</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7"/>
      <c r="B26" s="434"/>
      <c r="C26" s="435"/>
      <c r="D26" s="436"/>
      <c r="E26" s="411" t="s">
        <v>180</v>
      </c>
      <c r="F26" s="412"/>
      <c r="G26" s="412"/>
      <c r="H26" s="412"/>
      <c r="I26" s="412"/>
      <c r="J26" s="412"/>
      <c r="K26" s="413"/>
      <c r="L26" s="408">
        <v>1</v>
      </c>
      <c r="M26" s="409"/>
      <c r="N26" s="409"/>
      <c r="O26" s="409"/>
      <c r="P26" s="410"/>
      <c r="Q26" s="408">
        <v>7660</v>
      </c>
      <c r="R26" s="409"/>
      <c r="S26" s="409"/>
      <c r="T26" s="409"/>
      <c r="U26" s="409"/>
      <c r="V26" s="410"/>
      <c r="W26" s="498"/>
      <c r="X26" s="435"/>
      <c r="Y26" s="436"/>
      <c r="Z26" s="411" t="s">
        <v>181</v>
      </c>
      <c r="AA26" s="466"/>
      <c r="AB26" s="466"/>
      <c r="AC26" s="466"/>
      <c r="AD26" s="466"/>
      <c r="AE26" s="466"/>
      <c r="AF26" s="466"/>
      <c r="AG26" s="467"/>
      <c r="AH26" s="408">
        <v>379</v>
      </c>
      <c r="AI26" s="409"/>
      <c r="AJ26" s="409"/>
      <c r="AK26" s="409"/>
      <c r="AL26" s="410"/>
      <c r="AM26" s="408">
        <v>1232887</v>
      </c>
      <c r="AN26" s="409"/>
      <c r="AO26" s="409"/>
      <c r="AP26" s="409"/>
      <c r="AQ26" s="409"/>
      <c r="AR26" s="410"/>
      <c r="AS26" s="408">
        <v>3253</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183</v>
      </c>
      <c r="BO26" s="456"/>
      <c r="BP26" s="456"/>
      <c r="BQ26" s="456"/>
      <c r="BR26" s="456"/>
      <c r="BS26" s="456"/>
      <c r="BT26" s="456"/>
      <c r="BU26" s="457"/>
      <c r="BV26" s="455" t="s">
        <v>183</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7"/>
      <c r="B27" s="434"/>
      <c r="C27" s="435"/>
      <c r="D27" s="436"/>
      <c r="E27" s="411" t="s">
        <v>184</v>
      </c>
      <c r="F27" s="412"/>
      <c r="G27" s="412"/>
      <c r="H27" s="412"/>
      <c r="I27" s="412"/>
      <c r="J27" s="412"/>
      <c r="K27" s="413"/>
      <c r="L27" s="408">
        <v>1</v>
      </c>
      <c r="M27" s="409"/>
      <c r="N27" s="409"/>
      <c r="O27" s="409"/>
      <c r="P27" s="410"/>
      <c r="Q27" s="408">
        <v>6900</v>
      </c>
      <c r="R27" s="409"/>
      <c r="S27" s="409"/>
      <c r="T27" s="409"/>
      <c r="U27" s="409"/>
      <c r="V27" s="410"/>
      <c r="W27" s="498"/>
      <c r="X27" s="435"/>
      <c r="Y27" s="436"/>
      <c r="Z27" s="411" t="s">
        <v>185</v>
      </c>
      <c r="AA27" s="412"/>
      <c r="AB27" s="412"/>
      <c r="AC27" s="412"/>
      <c r="AD27" s="412"/>
      <c r="AE27" s="412"/>
      <c r="AF27" s="412"/>
      <c r="AG27" s="413"/>
      <c r="AH27" s="408">
        <v>24</v>
      </c>
      <c r="AI27" s="409"/>
      <c r="AJ27" s="409"/>
      <c r="AK27" s="409"/>
      <c r="AL27" s="410"/>
      <c r="AM27" s="408">
        <v>94368</v>
      </c>
      <c r="AN27" s="409"/>
      <c r="AO27" s="409"/>
      <c r="AP27" s="409"/>
      <c r="AQ27" s="409"/>
      <c r="AR27" s="410"/>
      <c r="AS27" s="408">
        <v>3932</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187</v>
      </c>
      <c r="BO27" s="490"/>
      <c r="BP27" s="490"/>
      <c r="BQ27" s="490"/>
      <c r="BR27" s="490"/>
      <c r="BS27" s="490"/>
      <c r="BT27" s="490"/>
      <c r="BU27" s="491"/>
      <c r="BV27" s="489" t="s">
        <v>187</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7"/>
      <c r="B28" s="434"/>
      <c r="C28" s="435"/>
      <c r="D28" s="436"/>
      <c r="E28" s="411" t="s">
        <v>188</v>
      </c>
      <c r="F28" s="412"/>
      <c r="G28" s="412"/>
      <c r="H28" s="412"/>
      <c r="I28" s="412"/>
      <c r="J28" s="412"/>
      <c r="K28" s="413"/>
      <c r="L28" s="408">
        <v>1</v>
      </c>
      <c r="M28" s="409"/>
      <c r="N28" s="409"/>
      <c r="O28" s="409"/>
      <c r="P28" s="410"/>
      <c r="Q28" s="408">
        <v>6100</v>
      </c>
      <c r="R28" s="409"/>
      <c r="S28" s="409"/>
      <c r="T28" s="409"/>
      <c r="U28" s="409"/>
      <c r="V28" s="410"/>
      <c r="W28" s="498"/>
      <c r="X28" s="435"/>
      <c r="Y28" s="436"/>
      <c r="Z28" s="411" t="s">
        <v>189</v>
      </c>
      <c r="AA28" s="412"/>
      <c r="AB28" s="412"/>
      <c r="AC28" s="412"/>
      <c r="AD28" s="412"/>
      <c r="AE28" s="412"/>
      <c r="AF28" s="412"/>
      <c r="AG28" s="413"/>
      <c r="AH28" s="408" t="s">
        <v>187</v>
      </c>
      <c r="AI28" s="409"/>
      <c r="AJ28" s="409"/>
      <c r="AK28" s="409"/>
      <c r="AL28" s="410"/>
      <c r="AM28" s="408" t="s">
        <v>183</v>
      </c>
      <c r="AN28" s="409"/>
      <c r="AO28" s="409"/>
      <c r="AP28" s="409"/>
      <c r="AQ28" s="409"/>
      <c r="AR28" s="410"/>
      <c r="AS28" s="408" t="s">
        <v>187</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12837497</v>
      </c>
      <c r="BO28" s="485"/>
      <c r="BP28" s="485"/>
      <c r="BQ28" s="485"/>
      <c r="BR28" s="485"/>
      <c r="BS28" s="485"/>
      <c r="BT28" s="485"/>
      <c r="BU28" s="486"/>
      <c r="BV28" s="484">
        <v>12360286</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7"/>
      <c r="B29" s="434"/>
      <c r="C29" s="435"/>
      <c r="D29" s="436"/>
      <c r="E29" s="411" t="s">
        <v>191</v>
      </c>
      <c r="F29" s="412"/>
      <c r="G29" s="412"/>
      <c r="H29" s="412"/>
      <c r="I29" s="412"/>
      <c r="J29" s="412"/>
      <c r="K29" s="413"/>
      <c r="L29" s="408">
        <v>34</v>
      </c>
      <c r="M29" s="409"/>
      <c r="N29" s="409"/>
      <c r="O29" s="409"/>
      <c r="P29" s="410"/>
      <c r="Q29" s="408">
        <v>5650</v>
      </c>
      <c r="R29" s="409"/>
      <c r="S29" s="409"/>
      <c r="T29" s="409"/>
      <c r="U29" s="409"/>
      <c r="V29" s="410"/>
      <c r="W29" s="499"/>
      <c r="X29" s="500"/>
      <c r="Y29" s="501"/>
      <c r="Z29" s="411" t="s">
        <v>192</v>
      </c>
      <c r="AA29" s="412"/>
      <c r="AB29" s="412"/>
      <c r="AC29" s="412"/>
      <c r="AD29" s="412"/>
      <c r="AE29" s="412"/>
      <c r="AF29" s="412"/>
      <c r="AG29" s="413"/>
      <c r="AH29" s="408">
        <v>2739</v>
      </c>
      <c r="AI29" s="409"/>
      <c r="AJ29" s="409"/>
      <c r="AK29" s="409"/>
      <c r="AL29" s="410"/>
      <c r="AM29" s="408">
        <v>8551593</v>
      </c>
      <c r="AN29" s="409"/>
      <c r="AO29" s="409"/>
      <c r="AP29" s="409"/>
      <c r="AQ29" s="409"/>
      <c r="AR29" s="410"/>
      <c r="AS29" s="408">
        <v>3122</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t="s">
        <v>183</v>
      </c>
      <c r="BO29" s="456"/>
      <c r="BP29" s="456"/>
      <c r="BQ29" s="456"/>
      <c r="BR29" s="456"/>
      <c r="BS29" s="456"/>
      <c r="BT29" s="456"/>
      <c r="BU29" s="457"/>
      <c r="BV29" s="455" t="s">
        <v>183</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9419798</v>
      </c>
      <c r="BO30" s="490"/>
      <c r="BP30" s="490"/>
      <c r="BQ30" s="490"/>
      <c r="BR30" s="490"/>
      <c r="BS30" s="490"/>
      <c r="BT30" s="490"/>
      <c r="BU30" s="491"/>
      <c r="BV30" s="489">
        <v>7654880</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2">
      <c r="A33" s="177"/>
      <c r="B33" s="201"/>
      <c r="C33" s="407" t="s">
        <v>201</v>
      </c>
      <c r="D33" s="407"/>
      <c r="E33" s="406" t="s">
        <v>202</v>
      </c>
      <c r="F33" s="406"/>
      <c r="G33" s="406"/>
      <c r="H33" s="406"/>
      <c r="I33" s="406"/>
      <c r="J33" s="406"/>
      <c r="K33" s="406"/>
      <c r="L33" s="406"/>
      <c r="M33" s="406"/>
      <c r="N33" s="406"/>
      <c r="O33" s="406"/>
      <c r="P33" s="406"/>
      <c r="Q33" s="406"/>
      <c r="R33" s="406"/>
      <c r="S33" s="406"/>
      <c r="T33" s="202"/>
      <c r="U33" s="407" t="s">
        <v>201</v>
      </c>
      <c r="V33" s="407"/>
      <c r="W33" s="406" t="s">
        <v>202</v>
      </c>
      <c r="X33" s="406"/>
      <c r="Y33" s="406"/>
      <c r="Z33" s="406"/>
      <c r="AA33" s="406"/>
      <c r="AB33" s="406"/>
      <c r="AC33" s="406"/>
      <c r="AD33" s="406"/>
      <c r="AE33" s="406"/>
      <c r="AF33" s="406"/>
      <c r="AG33" s="406"/>
      <c r="AH33" s="406"/>
      <c r="AI33" s="406"/>
      <c r="AJ33" s="406"/>
      <c r="AK33" s="406"/>
      <c r="AL33" s="202"/>
      <c r="AM33" s="407" t="s">
        <v>203</v>
      </c>
      <c r="AN33" s="407"/>
      <c r="AO33" s="406" t="s">
        <v>202</v>
      </c>
      <c r="AP33" s="406"/>
      <c r="AQ33" s="406"/>
      <c r="AR33" s="406"/>
      <c r="AS33" s="406"/>
      <c r="AT33" s="406"/>
      <c r="AU33" s="406"/>
      <c r="AV33" s="406"/>
      <c r="AW33" s="406"/>
      <c r="AX33" s="406"/>
      <c r="AY33" s="406"/>
      <c r="AZ33" s="406"/>
      <c r="BA33" s="406"/>
      <c r="BB33" s="406"/>
      <c r="BC33" s="406"/>
      <c r="BD33" s="203"/>
      <c r="BE33" s="406" t="s">
        <v>204</v>
      </c>
      <c r="BF33" s="406"/>
      <c r="BG33" s="406" t="s">
        <v>205</v>
      </c>
      <c r="BH33" s="406"/>
      <c r="BI33" s="406"/>
      <c r="BJ33" s="406"/>
      <c r="BK33" s="406"/>
      <c r="BL33" s="406"/>
      <c r="BM33" s="406"/>
      <c r="BN33" s="406"/>
      <c r="BO33" s="406"/>
      <c r="BP33" s="406"/>
      <c r="BQ33" s="406"/>
      <c r="BR33" s="406"/>
      <c r="BS33" s="406"/>
      <c r="BT33" s="406"/>
      <c r="BU33" s="406"/>
      <c r="BV33" s="203"/>
      <c r="BW33" s="407" t="s">
        <v>204</v>
      </c>
      <c r="BX33" s="407"/>
      <c r="BY33" s="406" t="s">
        <v>206</v>
      </c>
      <c r="BZ33" s="406"/>
      <c r="CA33" s="406"/>
      <c r="CB33" s="406"/>
      <c r="CC33" s="406"/>
      <c r="CD33" s="406"/>
      <c r="CE33" s="406"/>
      <c r="CF33" s="406"/>
      <c r="CG33" s="406"/>
      <c r="CH33" s="406"/>
      <c r="CI33" s="406"/>
      <c r="CJ33" s="406"/>
      <c r="CK33" s="406"/>
      <c r="CL33" s="406"/>
      <c r="CM33" s="406"/>
      <c r="CN33" s="202"/>
      <c r="CO33" s="407" t="s">
        <v>203</v>
      </c>
      <c r="CP33" s="407"/>
      <c r="CQ33" s="406" t="s">
        <v>207</v>
      </c>
      <c r="CR33" s="406"/>
      <c r="CS33" s="406"/>
      <c r="CT33" s="406"/>
      <c r="CU33" s="406"/>
      <c r="CV33" s="406"/>
      <c r="CW33" s="406"/>
      <c r="CX33" s="406"/>
      <c r="CY33" s="406"/>
      <c r="CZ33" s="406"/>
      <c r="DA33" s="406"/>
      <c r="DB33" s="406"/>
      <c r="DC33" s="406"/>
      <c r="DD33" s="406"/>
      <c r="DE33" s="406"/>
      <c r="DF33" s="202"/>
      <c r="DG33" s="405" t="s">
        <v>208</v>
      </c>
      <c r="DH33" s="405"/>
      <c r="DI33" s="204"/>
    </row>
    <row r="34" spans="1:113" ht="32.25" customHeight="1" x14ac:dyDescent="0.2">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4</v>
      </c>
      <c r="V34" s="403"/>
      <c r="W34" s="404" t="str">
        <f>IF('各会計、関係団体の財政状況及び健全化判断比率'!B28="","",'各会計、関係団体の財政状況及び健全化判断比率'!B28)</f>
        <v>国民健康保険事業費特別会計</v>
      </c>
      <c r="X34" s="404"/>
      <c r="Y34" s="404"/>
      <c r="Z34" s="404"/>
      <c r="AA34" s="404"/>
      <c r="AB34" s="404"/>
      <c r="AC34" s="404"/>
      <c r="AD34" s="404"/>
      <c r="AE34" s="404"/>
      <c r="AF34" s="404"/>
      <c r="AG34" s="404"/>
      <c r="AH34" s="404"/>
      <c r="AI34" s="404"/>
      <c r="AJ34" s="404"/>
      <c r="AK34" s="404"/>
      <c r="AL34" s="177"/>
      <c r="AM34" s="403">
        <f>IF(AO34="","",MAX(C34:D43,U34:V43)+1)</f>
        <v>7</v>
      </c>
      <c r="AN34" s="403"/>
      <c r="AO34" s="404" t="str">
        <f>IF('各会計、関係団体の財政状況及び健全化判断比率'!B31="","",'各会計、関係団体の財政状況及び健全化判断比率'!B31)</f>
        <v>下水道事業費特別会計</v>
      </c>
      <c r="AP34" s="404"/>
      <c r="AQ34" s="404"/>
      <c r="AR34" s="404"/>
      <c r="AS34" s="404"/>
      <c r="AT34" s="404"/>
      <c r="AU34" s="404"/>
      <c r="AV34" s="404"/>
      <c r="AW34" s="404"/>
      <c r="AX34" s="404"/>
      <c r="AY34" s="404"/>
      <c r="AZ34" s="404"/>
      <c r="BA34" s="404"/>
      <c r="BB34" s="404"/>
      <c r="BC34" s="404"/>
      <c r="BD34" s="177"/>
      <c r="BE34" s="403" t="str">
        <f>IF(BG34="","",MAX(C34:D43,U34:V43,AM34:AN43)+1)</f>
        <v/>
      </c>
      <c r="BF34" s="403"/>
      <c r="BG34" s="404"/>
      <c r="BH34" s="404"/>
      <c r="BI34" s="404"/>
      <c r="BJ34" s="404"/>
      <c r="BK34" s="404"/>
      <c r="BL34" s="404"/>
      <c r="BM34" s="404"/>
      <c r="BN34" s="404"/>
      <c r="BO34" s="404"/>
      <c r="BP34" s="404"/>
      <c r="BQ34" s="404"/>
      <c r="BR34" s="404"/>
      <c r="BS34" s="404"/>
      <c r="BT34" s="404"/>
      <c r="BU34" s="404"/>
      <c r="BV34" s="177"/>
      <c r="BW34" s="403">
        <f>IF(BY34="","",MAX(C34:D43,U34:V43,AM34:AN43,BE34:BF43)+1)</f>
        <v>9</v>
      </c>
      <c r="BX34" s="403"/>
      <c r="BY34" s="404" t="str">
        <f>IF('各会計、関係団体の財政状況及び健全化判断比率'!B68="","",'各会計、関係団体の財政状況及び健全化判断比率'!B68)</f>
        <v>神奈川県後期高齢者医療広域連合（一般会計）</v>
      </c>
      <c r="BZ34" s="404"/>
      <c r="CA34" s="404"/>
      <c r="CB34" s="404"/>
      <c r="CC34" s="404"/>
      <c r="CD34" s="404"/>
      <c r="CE34" s="404"/>
      <c r="CF34" s="404"/>
      <c r="CG34" s="404"/>
      <c r="CH34" s="404"/>
      <c r="CI34" s="404"/>
      <c r="CJ34" s="404"/>
      <c r="CK34" s="404"/>
      <c r="CL34" s="404"/>
      <c r="CM34" s="404"/>
      <c r="CN34" s="177"/>
      <c r="CO34" s="403">
        <f>IF(CQ34="","",MAX(C34:D43,U34:V43,AM34:AN43,BE34:BF43,BW34:BX43)+1)</f>
        <v>11</v>
      </c>
      <c r="CP34" s="403"/>
      <c r="CQ34" s="404" t="str">
        <f>IF('各会計、関係団体の財政状況及び健全化判断比率'!BS7="","",'各会計、関係団体の財政状況及び健全化判断比率'!BS7)</f>
        <v>かながわ海岸美化財団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2">
      <c r="A35" s="177"/>
      <c r="B35" s="201"/>
      <c r="C35" s="403">
        <f>IF(E35="","",C34+1)</f>
        <v>2</v>
      </c>
      <c r="D35" s="403"/>
      <c r="E35" s="404" t="str">
        <f>IF('各会計、関係団体の財政状況及び健全化判断比率'!B8="","",'各会計、関係団体の財政状況及び健全化判断比率'!B8)</f>
        <v>墓園事業費特別会計</v>
      </c>
      <c r="F35" s="404"/>
      <c r="G35" s="404"/>
      <c r="H35" s="404"/>
      <c r="I35" s="404"/>
      <c r="J35" s="404"/>
      <c r="K35" s="404"/>
      <c r="L35" s="404"/>
      <c r="M35" s="404"/>
      <c r="N35" s="404"/>
      <c r="O35" s="404"/>
      <c r="P35" s="404"/>
      <c r="Q35" s="404"/>
      <c r="R35" s="404"/>
      <c r="S35" s="404"/>
      <c r="T35" s="177"/>
      <c r="U35" s="403">
        <f>IF(W35="","",U34+1)</f>
        <v>5</v>
      </c>
      <c r="V35" s="403"/>
      <c r="W35" s="404" t="str">
        <f>IF('各会計、関係団体の財政状況及び健全化判断比率'!B29="","",'各会計、関係団体の財政状況及び健全化判断比率'!B29)</f>
        <v>介護保険事業費特別会計</v>
      </c>
      <c r="X35" s="404"/>
      <c r="Y35" s="404"/>
      <c r="Z35" s="404"/>
      <c r="AA35" s="404"/>
      <c r="AB35" s="404"/>
      <c r="AC35" s="404"/>
      <c r="AD35" s="404"/>
      <c r="AE35" s="404"/>
      <c r="AF35" s="404"/>
      <c r="AG35" s="404"/>
      <c r="AH35" s="404"/>
      <c r="AI35" s="404"/>
      <c r="AJ35" s="404"/>
      <c r="AK35" s="404"/>
      <c r="AL35" s="177"/>
      <c r="AM35" s="403">
        <f t="shared" ref="AM35:AM43" si="0">IF(AO35="","",AM34+1)</f>
        <v>8</v>
      </c>
      <c r="AN35" s="403"/>
      <c r="AO35" s="404" t="str">
        <f>IF('各会計、関係団体の財政状況及び健全化判断比率'!B32="","",'各会計、関係団体の財政状況及び健全化判断比率'!B32)</f>
        <v>市民病院事業会計</v>
      </c>
      <c r="AP35" s="404"/>
      <c r="AQ35" s="404"/>
      <c r="AR35" s="404"/>
      <c r="AS35" s="404"/>
      <c r="AT35" s="404"/>
      <c r="AU35" s="404"/>
      <c r="AV35" s="404"/>
      <c r="AW35" s="404"/>
      <c r="AX35" s="404"/>
      <c r="AY35" s="404"/>
      <c r="AZ35" s="404"/>
      <c r="BA35" s="404"/>
      <c r="BB35" s="404"/>
      <c r="BC35" s="404"/>
      <c r="BD35" s="177"/>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7"/>
      <c r="BW35" s="403">
        <f t="shared" ref="BW35:BW43" si="2">IF(BY35="","",BW34+1)</f>
        <v>10</v>
      </c>
      <c r="BX35" s="403"/>
      <c r="BY35" s="404" t="str">
        <f>IF('各会計、関係団体の財政状況及び健全化判断比率'!B69="","",'各会計、関係団体の財政状況及び健全化判断比率'!B69)</f>
        <v>神奈川県後期高齢者医療広域連合（特別会計）</v>
      </c>
      <c r="BZ35" s="404"/>
      <c r="CA35" s="404"/>
      <c r="CB35" s="404"/>
      <c r="CC35" s="404"/>
      <c r="CD35" s="404"/>
      <c r="CE35" s="404"/>
      <c r="CF35" s="404"/>
      <c r="CG35" s="404"/>
      <c r="CH35" s="404"/>
      <c r="CI35" s="404"/>
      <c r="CJ35" s="404"/>
      <c r="CK35" s="404"/>
      <c r="CL35" s="404"/>
      <c r="CM35" s="404"/>
      <c r="CN35" s="177"/>
      <c r="CO35" s="403">
        <f t="shared" ref="CO35:CO43" si="3">IF(CQ35="","",CO34+1)</f>
        <v>12</v>
      </c>
      <c r="CP35" s="403"/>
      <c r="CQ35" s="404" t="str">
        <f>IF('各会計、関係団体の財政状況及び健全化判断比率'!BS8="","",'各会計、関係団体の財政状況及び健全化判断比率'!BS8)</f>
        <v>藤沢市土地開発公社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4"/>
    </row>
    <row r="36" spans="1:113" ht="32.25" customHeight="1" x14ac:dyDescent="0.2">
      <c r="A36" s="177"/>
      <c r="B36" s="201"/>
      <c r="C36" s="403">
        <f>IF(E36="","",C35+1)</f>
        <v>3</v>
      </c>
      <c r="D36" s="403"/>
      <c r="E36" s="404" t="str">
        <f>IF('各会計、関係団体の財政状況及び健全化判断比率'!B9="","",'各会計、関係団体の財政状況及び健全化判断比率'!B9)</f>
        <v>北部第二（三地区）土地区画整理事業費特別会計</v>
      </c>
      <c r="F36" s="404"/>
      <c r="G36" s="404"/>
      <c r="H36" s="404"/>
      <c r="I36" s="404"/>
      <c r="J36" s="404"/>
      <c r="K36" s="404"/>
      <c r="L36" s="404"/>
      <c r="M36" s="404"/>
      <c r="N36" s="404"/>
      <c r="O36" s="404"/>
      <c r="P36" s="404"/>
      <c r="Q36" s="404"/>
      <c r="R36" s="404"/>
      <c r="S36" s="404"/>
      <c r="T36" s="177"/>
      <c r="U36" s="403">
        <f t="shared" ref="U36:U43" si="4">IF(W36="","",U35+1)</f>
        <v>6</v>
      </c>
      <c r="V36" s="403"/>
      <c r="W36" s="404" t="str">
        <f>IF('各会計、関係団体の財政状況及び健全化判断比率'!B30="","",'各会計、関係団体の財政状況及び健全化判断比率'!B30)</f>
        <v>後期高齢者医療事業費特別会計</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77"/>
      <c r="CO36" s="403">
        <f t="shared" si="3"/>
        <v>13</v>
      </c>
      <c r="CP36" s="403"/>
      <c r="CQ36" s="404" t="str">
        <f>IF('各会計、関係団体の財政状況及び健全化判断比率'!BS9="","",'各会計、関係団体の財政状況及び健全化判断比率'!BS9)</f>
        <v>（公益財団法人）湘南産業振興財団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2">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t="str">
        <f t="shared" si="4"/>
        <v/>
      </c>
      <c r="V37" s="403"/>
      <c r="W37" s="404"/>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77"/>
      <c r="CO37" s="403">
        <f t="shared" si="3"/>
        <v>14</v>
      </c>
      <c r="CP37" s="403"/>
      <c r="CQ37" s="404" t="str">
        <f>IF('各会計、関係団体の財政状況及び健全化判断比率'!BS10="","",'各会計、関係団体の財政状況及び健全化判断比率'!BS10)</f>
        <v>（公益財団法人）藤沢市保健医療財団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2">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t="str">
        <f t="shared" si="4"/>
        <v/>
      </c>
      <c r="V38" s="403"/>
      <c r="W38" s="404"/>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77"/>
      <c r="CO38" s="403">
        <f t="shared" si="3"/>
        <v>15</v>
      </c>
      <c r="CP38" s="403"/>
      <c r="CQ38" s="404" t="str">
        <f>IF('各会計、関係団体の財政状況及び健全化判断比率'!BS11="","",'各会計、関係団体の財政状況及び健全化判断比率'!BS11)</f>
        <v>（公益財団法人）藤沢市まちづくり協会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4"/>
    </row>
    <row r="39" spans="1:113" ht="32.25" customHeight="1" x14ac:dyDescent="0.2">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77"/>
      <c r="CO39" s="403">
        <f t="shared" si="3"/>
        <v>16</v>
      </c>
      <c r="CP39" s="403"/>
      <c r="CQ39" s="404" t="str">
        <f>IF('各会計、関係団体の財政状況及び健全化判断比率'!BS12="","",'各会計、関係団体の財政状況及び健全化判断比率'!BS12)</f>
        <v>（公益財団法人）藤沢市みらい創造財団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〇</v>
      </c>
      <c r="DH39" s="401"/>
      <c r="DI39" s="204"/>
    </row>
    <row r="40" spans="1:113" ht="32.25" customHeight="1" x14ac:dyDescent="0.2">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77"/>
      <c r="CO40" s="403">
        <f t="shared" si="3"/>
        <v>17</v>
      </c>
      <c r="CP40" s="403"/>
      <c r="CQ40" s="404" t="str">
        <f>IF('各会計、関係団体の財政状況及び健全化判断比率'!BS13="","",'各会計、関係団体の財政状況及び健全化判断比率'!BS13)</f>
        <v>藤沢市開発経営公社</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2">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77"/>
      <c r="CO41" s="403">
        <f t="shared" si="3"/>
        <v>18</v>
      </c>
      <c r="CP41" s="403"/>
      <c r="CQ41" s="404" t="str">
        <f>IF('各会計、関係団体の財政状況及び健全化判断比率'!BS14="","",'各会計、関係団体の財政状況及び健全化判断比率'!BS14)</f>
        <v>（株）藤沢市興業公社</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2">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f t="shared" si="3"/>
        <v>19</v>
      </c>
      <c r="CP42" s="403"/>
      <c r="CQ42" s="404" t="str">
        <f>IF('各会計、関係団体の財政状況及び健全化判断比率'!BS15="","",'各会計、関係団体の財政状況及び健全化判断比率'!BS15)</f>
        <v>藤沢市民会館サービス・センター（株）</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2">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f t="shared" si="3"/>
        <v>20</v>
      </c>
      <c r="CP43" s="403"/>
      <c r="CQ43" s="404" t="str">
        <f>IF('各会計、関係団体の財政状況及び健全化判断比率'!BS16="","",'各会計、関係団体の財政状況及び健全化判断比率'!BS16)</f>
        <v>（公益財団法人）かながわ健康財団</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gf9Ca2i3HHoSmkRyPU1Xw09vl8/Z2gAcJlwyICCLBGHi6Gkjw/9e4Lhlu+2pf7bZNkczbh9JjArv1/1L9STF4w==" saltValue="EP1OJ+lT4W7JdHnVR9kb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87" t="s">
        <v>562</v>
      </c>
      <c r="D34" s="1187"/>
      <c r="E34" s="1188"/>
      <c r="F34" s="32">
        <v>6.83</v>
      </c>
      <c r="G34" s="33">
        <v>6.2</v>
      </c>
      <c r="H34" s="33">
        <v>6.64</v>
      </c>
      <c r="I34" s="33">
        <v>8.68</v>
      </c>
      <c r="J34" s="34">
        <v>9.8800000000000008</v>
      </c>
      <c r="K34" s="22"/>
      <c r="L34" s="22"/>
      <c r="M34" s="22"/>
      <c r="N34" s="22"/>
      <c r="O34" s="22"/>
      <c r="P34" s="22"/>
    </row>
    <row r="35" spans="1:16" ht="39" customHeight="1" x14ac:dyDescent="0.2">
      <c r="A35" s="22"/>
      <c r="B35" s="35"/>
      <c r="C35" s="1181" t="s">
        <v>563</v>
      </c>
      <c r="D35" s="1182"/>
      <c r="E35" s="1183"/>
      <c r="F35" s="36">
        <v>6.59</v>
      </c>
      <c r="G35" s="37">
        <v>4.54</v>
      </c>
      <c r="H35" s="37">
        <v>5.54</v>
      </c>
      <c r="I35" s="37">
        <v>7.85</v>
      </c>
      <c r="J35" s="38">
        <v>5.84</v>
      </c>
      <c r="K35" s="22"/>
      <c r="L35" s="22"/>
      <c r="M35" s="22"/>
      <c r="N35" s="22"/>
      <c r="O35" s="22"/>
      <c r="P35" s="22"/>
    </row>
    <row r="36" spans="1:16" ht="39" customHeight="1" x14ac:dyDescent="0.2">
      <c r="A36" s="22"/>
      <c r="B36" s="35"/>
      <c r="C36" s="1181" t="s">
        <v>564</v>
      </c>
      <c r="D36" s="1182"/>
      <c r="E36" s="1183"/>
      <c r="F36" s="36">
        <v>1.89</v>
      </c>
      <c r="G36" s="37">
        <v>1.26</v>
      </c>
      <c r="H36" s="37">
        <v>1.94</v>
      </c>
      <c r="I36" s="37">
        <v>2.39</v>
      </c>
      <c r="J36" s="38">
        <v>2.54</v>
      </c>
      <c r="K36" s="22"/>
      <c r="L36" s="22"/>
      <c r="M36" s="22"/>
      <c r="N36" s="22"/>
      <c r="O36" s="22"/>
      <c r="P36" s="22"/>
    </row>
    <row r="37" spans="1:16" ht="39" customHeight="1" x14ac:dyDescent="0.2">
      <c r="A37" s="22"/>
      <c r="B37" s="35"/>
      <c r="C37" s="1181" t="s">
        <v>565</v>
      </c>
      <c r="D37" s="1182"/>
      <c r="E37" s="1183"/>
      <c r="F37" s="36">
        <v>1.73</v>
      </c>
      <c r="G37" s="37">
        <v>0.9</v>
      </c>
      <c r="H37" s="37">
        <v>1.1100000000000001</v>
      </c>
      <c r="I37" s="37">
        <v>1.19</v>
      </c>
      <c r="J37" s="38">
        <v>0.89</v>
      </c>
      <c r="K37" s="22"/>
      <c r="L37" s="22"/>
      <c r="M37" s="22"/>
      <c r="N37" s="22"/>
      <c r="O37" s="22"/>
      <c r="P37" s="22"/>
    </row>
    <row r="38" spans="1:16" ht="39" customHeight="1" x14ac:dyDescent="0.2">
      <c r="A38" s="22"/>
      <c r="B38" s="35"/>
      <c r="C38" s="1181" t="s">
        <v>566</v>
      </c>
      <c r="D38" s="1182"/>
      <c r="E38" s="1183"/>
      <c r="F38" s="36">
        <v>0.42</v>
      </c>
      <c r="G38" s="37">
        <v>0.2</v>
      </c>
      <c r="H38" s="37">
        <v>0.51</v>
      </c>
      <c r="I38" s="37">
        <v>0.67</v>
      </c>
      <c r="J38" s="38">
        <v>0.41</v>
      </c>
      <c r="K38" s="22"/>
      <c r="L38" s="22"/>
      <c r="M38" s="22"/>
      <c r="N38" s="22"/>
      <c r="O38" s="22"/>
      <c r="P38" s="22"/>
    </row>
    <row r="39" spans="1:16" ht="39" customHeight="1" x14ac:dyDescent="0.2">
      <c r="A39" s="22"/>
      <c r="B39" s="35"/>
      <c r="C39" s="1181" t="s">
        <v>567</v>
      </c>
      <c r="D39" s="1182"/>
      <c r="E39" s="1183"/>
      <c r="F39" s="36">
        <v>0.3</v>
      </c>
      <c r="G39" s="37">
        <v>0.59</v>
      </c>
      <c r="H39" s="37">
        <v>0.51</v>
      </c>
      <c r="I39" s="37">
        <v>0.36</v>
      </c>
      <c r="J39" s="38">
        <v>0.37</v>
      </c>
      <c r="K39" s="22"/>
      <c r="L39" s="22"/>
      <c r="M39" s="22"/>
      <c r="N39" s="22"/>
      <c r="O39" s="22"/>
      <c r="P39" s="22"/>
    </row>
    <row r="40" spans="1:16" ht="39" customHeight="1" x14ac:dyDescent="0.2">
      <c r="A40" s="22"/>
      <c r="B40" s="35"/>
      <c r="C40" s="1181" t="s">
        <v>568</v>
      </c>
      <c r="D40" s="1182"/>
      <c r="E40" s="1183"/>
      <c r="F40" s="36">
        <v>0.15</v>
      </c>
      <c r="G40" s="37">
        <v>0.15</v>
      </c>
      <c r="H40" s="37">
        <v>0.12</v>
      </c>
      <c r="I40" s="37">
        <v>0.13</v>
      </c>
      <c r="J40" s="38">
        <v>0.16</v>
      </c>
      <c r="K40" s="22"/>
      <c r="L40" s="22"/>
      <c r="M40" s="22"/>
      <c r="N40" s="22"/>
      <c r="O40" s="22"/>
      <c r="P40" s="22"/>
    </row>
    <row r="41" spans="1:16" ht="39" customHeight="1" x14ac:dyDescent="0.2">
      <c r="A41" s="22"/>
      <c r="B41" s="35"/>
      <c r="C41" s="1181" t="s">
        <v>569</v>
      </c>
      <c r="D41" s="1182"/>
      <c r="E41" s="1183"/>
      <c r="F41" s="36">
        <v>0.08</v>
      </c>
      <c r="G41" s="37">
        <v>7.0000000000000007E-2</v>
      </c>
      <c r="H41" s="37">
        <v>0.05</v>
      </c>
      <c r="I41" s="37">
        <v>0.04</v>
      </c>
      <c r="J41" s="38">
        <v>7.0000000000000007E-2</v>
      </c>
      <c r="K41" s="22"/>
      <c r="L41" s="22"/>
      <c r="M41" s="22"/>
      <c r="N41" s="22"/>
      <c r="O41" s="22"/>
      <c r="P41" s="22"/>
    </row>
    <row r="42" spans="1:16" ht="39" customHeight="1" x14ac:dyDescent="0.2">
      <c r="A42" s="22"/>
      <c r="B42" s="39"/>
      <c r="C42" s="1181" t="s">
        <v>570</v>
      </c>
      <c r="D42" s="1182"/>
      <c r="E42" s="1183"/>
      <c r="F42" s="36" t="s">
        <v>514</v>
      </c>
      <c r="G42" s="37" t="s">
        <v>514</v>
      </c>
      <c r="H42" s="37" t="s">
        <v>514</v>
      </c>
      <c r="I42" s="37" t="s">
        <v>514</v>
      </c>
      <c r="J42" s="38" t="s">
        <v>514</v>
      </c>
      <c r="K42" s="22"/>
      <c r="L42" s="22"/>
      <c r="M42" s="22"/>
      <c r="N42" s="22"/>
      <c r="O42" s="22"/>
      <c r="P42" s="22"/>
    </row>
    <row r="43" spans="1:16" ht="39" customHeight="1" thickBot="1" x14ac:dyDescent="0.25">
      <c r="A43" s="22"/>
      <c r="B43" s="40"/>
      <c r="C43" s="1184" t="s">
        <v>571</v>
      </c>
      <c r="D43" s="1185"/>
      <c r="E43" s="1186"/>
      <c r="F43" s="41">
        <v>0</v>
      </c>
      <c r="G43" s="42">
        <v>0</v>
      </c>
      <c r="H43" s="42">
        <v>0</v>
      </c>
      <c r="I43" s="42">
        <v>0</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kdrgivshQUEAkCZjXjsZPaaKn4xLTXVlz9vtKv+Ptg7L41vUMQWWuETwyzz53m3vZdnks2qV+Qx5pznG34KIg==" saltValue="8rL7T7ZMqE2Wp4280G/K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8692</v>
      </c>
      <c r="L45" s="60">
        <v>8812</v>
      </c>
      <c r="M45" s="60">
        <v>9037</v>
      </c>
      <c r="N45" s="60">
        <v>9464</v>
      </c>
      <c r="O45" s="61">
        <v>9691</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514</v>
      </c>
      <c r="L46" s="64" t="s">
        <v>514</v>
      </c>
      <c r="M46" s="64" t="s">
        <v>514</v>
      </c>
      <c r="N46" s="64" t="s">
        <v>514</v>
      </c>
      <c r="O46" s="65" t="s">
        <v>514</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514</v>
      </c>
      <c r="L47" s="64" t="s">
        <v>514</v>
      </c>
      <c r="M47" s="64" t="s">
        <v>514</v>
      </c>
      <c r="N47" s="64" t="s">
        <v>514</v>
      </c>
      <c r="O47" s="65" t="s">
        <v>514</v>
      </c>
      <c r="P47" s="48"/>
      <c r="Q47" s="48"/>
      <c r="R47" s="48"/>
      <c r="S47" s="48"/>
      <c r="T47" s="48"/>
      <c r="U47" s="48"/>
    </row>
    <row r="48" spans="1:21" ht="30.75" customHeight="1" x14ac:dyDescent="0.2">
      <c r="A48" s="48"/>
      <c r="B48" s="1214"/>
      <c r="C48" s="1215"/>
      <c r="D48" s="62"/>
      <c r="E48" s="1191" t="s">
        <v>15</v>
      </c>
      <c r="F48" s="1191"/>
      <c r="G48" s="1191"/>
      <c r="H48" s="1191"/>
      <c r="I48" s="1191"/>
      <c r="J48" s="1192"/>
      <c r="K48" s="63">
        <v>3162</v>
      </c>
      <c r="L48" s="64">
        <v>3041</v>
      </c>
      <c r="M48" s="64">
        <v>2732</v>
      </c>
      <c r="N48" s="64">
        <v>2703</v>
      </c>
      <c r="O48" s="65">
        <v>2605</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514</v>
      </c>
      <c r="L49" s="64" t="s">
        <v>514</v>
      </c>
      <c r="M49" s="64" t="s">
        <v>514</v>
      </c>
      <c r="N49" s="64" t="s">
        <v>514</v>
      </c>
      <c r="O49" s="65" t="s">
        <v>514</v>
      </c>
      <c r="P49" s="48"/>
      <c r="Q49" s="48"/>
      <c r="R49" s="48"/>
      <c r="S49" s="48"/>
      <c r="T49" s="48"/>
      <c r="U49" s="48"/>
    </row>
    <row r="50" spans="1:21" ht="30.75" customHeight="1" x14ac:dyDescent="0.2">
      <c r="A50" s="48"/>
      <c r="B50" s="1214"/>
      <c r="C50" s="1215"/>
      <c r="D50" s="62"/>
      <c r="E50" s="1191" t="s">
        <v>17</v>
      </c>
      <c r="F50" s="1191"/>
      <c r="G50" s="1191"/>
      <c r="H50" s="1191"/>
      <c r="I50" s="1191"/>
      <c r="J50" s="1192"/>
      <c r="K50" s="63">
        <v>1115</v>
      </c>
      <c r="L50" s="64">
        <v>707</v>
      </c>
      <c r="M50" s="64">
        <v>1323</v>
      </c>
      <c r="N50" s="64">
        <v>1516</v>
      </c>
      <c r="O50" s="65">
        <v>906</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514</v>
      </c>
      <c r="L51" s="64" t="s">
        <v>514</v>
      </c>
      <c r="M51" s="64" t="s">
        <v>514</v>
      </c>
      <c r="N51" s="64" t="s">
        <v>514</v>
      </c>
      <c r="O51" s="65" t="s">
        <v>514</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10831</v>
      </c>
      <c r="L52" s="64">
        <v>10211</v>
      </c>
      <c r="M52" s="64">
        <v>9852</v>
      </c>
      <c r="N52" s="64">
        <v>9483</v>
      </c>
      <c r="O52" s="65">
        <v>8694</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2138</v>
      </c>
      <c r="L53" s="69">
        <v>2349</v>
      </c>
      <c r="M53" s="69">
        <v>3240</v>
      </c>
      <c r="N53" s="69">
        <v>4200</v>
      </c>
      <c r="O53" s="70">
        <v>4508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3">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OuKl3zAMtY45wWfoPFoCH8xwqJFxrwXsPz+ae8PZEPvxF+QCb07SC8evGZOj7SxZ24hjYtHf9L6bx4STYBTmA==" saltValue="oUd/kgJ2ryfGrlw4Fxwg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555</v>
      </c>
      <c r="J40" s="103" t="s">
        <v>556</v>
      </c>
      <c r="K40" s="103" t="s">
        <v>557</v>
      </c>
      <c r="L40" s="103" t="s">
        <v>558</v>
      </c>
      <c r="M40" s="104" t="s">
        <v>559</v>
      </c>
    </row>
    <row r="41" spans="2:13" ht="27.75" customHeight="1" x14ac:dyDescent="0.2">
      <c r="B41" s="1232" t="s">
        <v>32</v>
      </c>
      <c r="C41" s="1233"/>
      <c r="D41" s="105"/>
      <c r="E41" s="1234" t="s">
        <v>33</v>
      </c>
      <c r="F41" s="1234"/>
      <c r="G41" s="1234"/>
      <c r="H41" s="1235"/>
      <c r="I41" s="351">
        <v>77260</v>
      </c>
      <c r="J41" s="352">
        <v>79420</v>
      </c>
      <c r="K41" s="352">
        <v>79493</v>
      </c>
      <c r="L41" s="352">
        <v>81815</v>
      </c>
      <c r="M41" s="353">
        <v>82181</v>
      </c>
    </row>
    <row r="42" spans="2:13" ht="27.75" customHeight="1" x14ac:dyDescent="0.2">
      <c r="B42" s="1222"/>
      <c r="C42" s="1223"/>
      <c r="D42" s="106"/>
      <c r="E42" s="1226" t="s">
        <v>34</v>
      </c>
      <c r="F42" s="1226"/>
      <c r="G42" s="1226"/>
      <c r="H42" s="1227"/>
      <c r="I42" s="354">
        <v>10325</v>
      </c>
      <c r="J42" s="355">
        <v>10094</v>
      </c>
      <c r="K42" s="355">
        <v>8845</v>
      </c>
      <c r="L42" s="355">
        <v>11945</v>
      </c>
      <c r="M42" s="356">
        <v>9975</v>
      </c>
    </row>
    <row r="43" spans="2:13" ht="27.75" customHeight="1" x14ac:dyDescent="0.2">
      <c r="B43" s="1222"/>
      <c r="C43" s="1223"/>
      <c r="D43" s="106"/>
      <c r="E43" s="1226" t="s">
        <v>35</v>
      </c>
      <c r="F43" s="1226"/>
      <c r="G43" s="1226"/>
      <c r="H43" s="1227"/>
      <c r="I43" s="354">
        <v>36673</v>
      </c>
      <c r="J43" s="355">
        <v>34881</v>
      </c>
      <c r="K43" s="355">
        <v>29416</v>
      </c>
      <c r="L43" s="355">
        <v>27471</v>
      </c>
      <c r="M43" s="356">
        <v>25800</v>
      </c>
    </row>
    <row r="44" spans="2:13" ht="27.75" customHeight="1" x14ac:dyDescent="0.2">
      <c r="B44" s="1222"/>
      <c r="C44" s="1223"/>
      <c r="D44" s="106"/>
      <c r="E44" s="1226" t="s">
        <v>36</v>
      </c>
      <c r="F44" s="1226"/>
      <c r="G44" s="1226"/>
      <c r="H44" s="1227"/>
      <c r="I44" s="354" t="s">
        <v>514</v>
      </c>
      <c r="J44" s="355" t="s">
        <v>514</v>
      </c>
      <c r="K44" s="355" t="s">
        <v>514</v>
      </c>
      <c r="L44" s="355" t="s">
        <v>514</v>
      </c>
      <c r="M44" s="356" t="s">
        <v>514</v>
      </c>
    </row>
    <row r="45" spans="2:13" ht="27.75" customHeight="1" x14ac:dyDescent="0.2">
      <c r="B45" s="1222"/>
      <c r="C45" s="1223"/>
      <c r="D45" s="106"/>
      <c r="E45" s="1226" t="s">
        <v>37</v>
      </c>
      <c r="F45" s="1226"/>
      <c r="G45" s="1226"/>
      <c r="H45" s="1227"/>
      <c r="I45" s="354">
        <v>17230</v>
      </c>
      <c r="J45" s="355">
        <v>17331</v>
      </c>
      <c r="K45" s="355">
        <v>16526</v>
      </c>
      <c r="L45" s="355">
        <v>16707</v>
      </c>
      <c r="M45" s="356">
        <v>16621</v>
      </c>
    </row>
    <row r="46" spans="2:13" ht="27.75" customHeight="1" x14ac:dyDescent="0.2">
      <c r="B46" s="1222"/>
      <c r="C46" s="1223"/>
      <c r="D46" s="107"/>
      <c r="E46" s="1226" t="s">
        <v>38</v>
      </c>
      <c r="F46" s="1226"/>
      <c r="G46" s="1226"/>
      <c r="H46" s="1227"/>
      <c r="I46" s="354">
        <v>14</v>
      </c>
      <c r="J46" s="355">
        <v>12</v>
      </c>
      <c r="K46" s="355">
        <v>9</v>
      </c>
      <c r="L46" s="355">
        <v>7</v>
      </c>
      <c r="M46" s="356">
        <v>4</v>
      </c>
    </row>
    <row r="47" spans="2:13" ht="27.75" customHeight="1" x14ac:dyDescent="0.2">
      <c r="B47" s="1222"/>
      <c r="C47" s="1223"/>
      <c r="D47" s="108"/>
      <c r="E47" s="1236" t="s">
        <v>39</v>
      </c>
      <c r="F47" s="1237"/>
      <c r="G47" s="1237"/>
      <c r="H47" s="1238"/>
      <c r="I47" s="354" t="s">
        <v>514</v>
      </c>
      <c r="J47" s="355" t="s">
        <v>514</v>
      </c>
      <c r="K47" s="355" t="s">
        <v>514</v>
      </c>
      <c r="L47" s="355" t="s">
        <v>514</v>
      </c>
      <c r="M47" s="356" t="s">
        <v>514</v>
      </c>
    </row>
    <row r="48" spans="2:13" ht="27.75" customHeight="1" x14ac:dyDescent="0.2">
      <c r="B48" s="1222"/>
      <c r="C48" s="1223"/>
      <c r="D48" s="106"/>
      <c r="E48" s="1226" t="s">
        <v>40</v>
      </c>
      <c r="F48" s="1226"/>
      <c r="G48" s="1226"/>
      <c r="H48" s="1227"/>
      <c r="I48" s="354" t="s">
        <v>514</v>
      </c>
      <c r="J48" s="355" t="s">
        <v>514</v>
      </c>
      <c r="K48" s="355" t="s">
        <v>514</v>
      </c>
      <c r="L48" s="355" t="s">
        <v>514</v>
      </c>
      <c r="M48" s="356" t="s">
        <v>514</v>
      </c>
    </row>
    <row r="49" spans="2:13" ht="27.75" customHeight="1" x14ac:dyDescent="0.2">
      <c r="B49" s="1224"/>
      <c r="C49" s="1225"/>
      <c r="D49" s="106"/>
      <c r="E49" s="1226" t="s">
        <v>41</v>
      </c>
      <c r="F49" s="1226"/>
      <c r="G49" s="1226"/>
      <c r="H49" s="1227"/>
      <c r="I49" s="354" t="s">
        <v>514</v>
      </c>
      <c r="J49" s="355" t="s">
        <v>514</v>
      </c>
      <c r="K49" s="355" t="s">
        <v>514</v>
      </c>
      <c r="L49" s="355" t="s">
        <v>514</v>
      </c>
      <c r="M49" s="356" t="s">
        <v>514</v>
      </c>
    </row>
    <row r="50" spans="2:13" ht="27.75" customHeight="1" x14ac:dyDescent="0.2">
      <c r="B50" s="1220" t="s">
        <v>42</v>
      </c>
      <c r="C50" s="1221"/>
      <c r="D50" s="109"/>
      <c r="E50" s="1226" t="s">
        <v>43</v>
      </c>
      <c r="F50" s="1226"/>
      <c r="G50" s="1226"/>
      <c r="H50" s="1227"/>
      <c r="I50" s="354">
        <v>22369</v>
      </c>
      <c r="J50" s="355">
        <v>21857</v>
      </c>
      <c r="K50" s="355">
        <v>22858</v>
      </c>
      <c r="L50" s="355">
        <v>22069</v>
      </c>
      <c r="M50" s="356">
        <v>24314</v>
      </c>
    </row>
    <row r="51" spans="2:13" ht="27.75" customHeight="1" x14ac:dyDescent="0.2">
      <c r="B51" s="1222"/>
      <c r="C51" s="1223"/>
      <c r="D51" s="106"/>
      <c r="E51" s="1226" t="s">
        <v>44</v>
      </c>
      <c r="F51" s="1226"/>
      <c r="G51" s="1226"/>
      <c r="H51" s="1227"/>
      <c r="I51" s="354">
        <v>31889</v>
      </c>
      <c r="J51" s="355">
        <v>31293</v>
      </c>
      <c r="K51" s="355">
        <v>29097</v>
      </c>
      <c r="L51" s="355">
        <v>29609</v>
      </c>
      <c r="M51" s="356">
        <v>27772</v>
      </c>
    </row>
    <row r="52" spans="2:13" ht="27.75" customHeight="1" x14ac:dyDescent="0.2">
      <c r="B52" s="1224"/>
      <c r="C52" s="1225"/>
      <c r="D52" s="106"/>
      <c r="E52" s="1226" t="s">
        <v>45</v>
      </c>
      <c r="F52" s="1226"/>
      <c r="G52" s="1226"/>
      <c r="H52" s="1227"/>
      <c r="I52" s="354">
        <v>54700</v>
      </c>
      <c r="J52" s="355">
        <v>51020</v>
      </c>
      <c r="K52" s="355">
        <v>48313</v>
      </c>
      <c r="L52" s="355">
        <v>45675</v>
      </c>
      <c r="M52" s="356">
        <v>43654</v>
      </c>
    </row>
    <row r="53" spans="2:13" ht="27.75" customHeight="1" thickBot="1" x14ac:dyDescent="0.25">
      <c r="B53" s="1228" t="s">
        <v>46</v>
      </c>
      <c r="C53" s="1229"/>
      <c r="D53" s="110"/>
      <c r="E53" s="1230" t="s">
        <v>47</v>
      </c>
      <c r="F53" s="1230"/>
      <c r="G53" s="1230"/>
      <c r="H53" s="1231"/>
      <c r="I53" s="357">
        <v>32543</v>
      </c>
      <c r="J53" s="358">
        <v>37566</v>
      </c>
      <c r="K53" s="358">
        <v>34021</v>
      </c>
      <c r="L53" s="358">
        <v>40592</v>
      </c>
      <c r="M53" s="359">
        <v>38843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1l1IiBDYsndxDjRpwlAoIVTQ57ZH7Xw/5hgA+yDbvDgGVIZIgWFULjq3cqwjlRRNkKXXYEvopc9YJJsl60g67g==" saltValue="i1QRhGA7IS544B9Q7Z/i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557</v>
      </c>
      <c r="G54" s="119" t="s">
        <v>558</v>
      </c>
      <c r="H54" s="120" t="s">
        <v>559</v>
      </c>
    </row>
    <row r="55" spans="2:8" ht="52.5" customHeight="1" x14ac:dyDescent="0.2">
      <c r="B55" s="121"/>
      <c r="C55" s="1247" t="s">
        <v>50</v>
      </c>
      <c r="D55" s="1247"/>
      <c r="E55" s="1248"/>
      <c r="F55" s="122">
        <v>13630</v>
      </c>
      <c r="G55" s="122">
        <v>12360</v>
      </c>
      <c r="H55" s="123">
        <v>12837</v>
      </c>
    </row>
    <row r="56" spans="2:8" ht="52.5" customHeight="1" x14ac:dyDescent="0.2">
      <c r="B56" s="124"/>
      <c r="C56" s="1249" t="s">
        <v>51</v>
      </c>
      <c r="D56" s="1249"/>
      <c r="E56" s="1250"/>
      <c r="F56" s="125" t="s">
        <v>514</v>
      </c>
      <c r="G56" s="125" t="s">
        <v>514</v>
      </c>
      <c r="H56" s="126" t="s">
        <v>514</v>
      </c>
    </row>
    <row r="57" spans="2:8" ht="53.25" customHeight="1" x14ac:dyDescent="0.2">
      <c r="B57" s="124"/>
      <c r="C57" s="1251" t="s">
        <v>52</v>
      </c>
      <c r="D57" s="1251"/>
      <c r="E57" s="1252"/>
      <c r="F57" s="127">
        <v>7203</v>
      </c>
      <c r="G57" s="127">
        <v>7655</v>
      </c>
      <c r="H57" s="128">
        <v>9420</v>
      </c>
    </row>
    <row r="58" spans="2:8" ht="45.75" customHeight="1" x14ac:dyDescent="0.2">
      <c r="B58" s="129"/>
      <c r="C58" s="1239" t="s">
        <v>591</v>
      </c>
      <c r="D58" s="1240"/>
      <c r="E58" s="1241"/>
      <c r="F58" s="360">
        <v>3912</v>
      </c>
      <c r="G58" s="360">
        <v>4105</v>
      </c>
      <c r="H58" s="361">
        <v>5733</v>
      </c>
    </row>
    <row r="59" spans="2:8" ht="45.75" customHeight="1" x14ac:dyDescent="0.2">
      <c r="B59" s="129"/>
      <c r="C59" s="1239" t="s">
        <v>592</v>
      </c>
      <c r="D59" s="1240"/>
      <c r="E59" s="1241"/>
      <c r="F59" s="360">
        <v>1029</v>
      </c>
      <c r="G59" s="360">
        <v>1080</v>
      </c>
      <c r="H59" s="361">
        <v>1126</v>
      </c>
    </row>
    <row r="60" spans="2:8" ht="45.75" customHeight="1" x14ac:dyDescent="0.2">
      <c r="B60" s="129"/>
      <c r="C60" s="1239" t="s">
        <v>593</v>
      </c>
      <c r="D60" s="1240"/>
      <c r="E60" s="1241"/>
      <c r="F60" s="360">
        <v>805</v>
      </c>
      <c r="G60" s="360">
        <v>878</v>
      </c>
      <c r="H60" s="361">
        <v>818</v>
      </c>
    </row>
    <row r="61" spans="2:8" ht="45.75" customHeight="1" x14ac:dyDescent="0.2">
      <c r="B61" s="129"/>
      <c r="C61" s="1239" t="s">
        <v>594</v>
      </c>
      <c r="D61" s="1240"/>
      <c r="E61" s="1241"/>
      <c r="F61" s="360">
        <v>555</v>
      </c>
      <c r="G61" s="360">
        <v>543</v>
      </c>
      <c r="H61" s="361">
        <v>562</v>
      </c>
    </row>
    <row r="62" spans="2:8" ht="45.75" customHeight="1" thickBot="1" x14ac:dyDescent="0.25">
      <c r="B62" s="130"/>
      <c r="C62" s="1242" t="s">
        <v>595</v>
      </c>
      <c r="D62" s="1243"/>
      <c r="E62" s="1244"/>
      <c r="F62" s="362">
        <v>520</v>
      </c>
      <c r="G62" s="362">
        <v>529</v>
      </c>
      <c r="H62" s="363">
        <v>535</v>
      </c>
    </row>
    <row r="63" spans="2:8" ht="52.5" customHeight="1" thickBot="1" x14ac:dyDescent="0.25">
      <c r="B63" s="131"/>
      <c r="C63" s="1245" t="s">
        <v>53</v>
      </c>
      <c r="D63" s="1245"/>
      <c r="E63" s="1246"/>
      <c r="F63" s="132">
        <v>20834</v>
      </c>
      <c r="G63" s="132">
        <v>20015</v>
      </c>
      <c r="H63" s="133">
        <v>22257</v>
      </c>
    </row>
    <row r="64" spans="2:8" ht="13" x14ac:dyDescent="0.2"/>
  </sheetData>
  <sheetProtection algorithmName="SHA-512" hashValue="QDCdUbJ9cMzUBDU/2ldYUE7aVzlQ4zRx1GqbeNzFSk/PLaEn8tM2vQ+a+YoOPven2I9X8jMySm+iA1YNO8Oy9A==" saltValue="Zh1Hv+T+qoQeehX9Hwre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599</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555</v>
      </c>
      <c r="BQ50" s="1259"/>
      <c r="BR50" s="1259"/>
      <c r="BS50" s="1259"/>
      <c r="BT50" s="1259"/>
      <c r="BU50" s="1259"/>
      <c r="BV50" s="1259"/>
      <c r="BW50" s="1259"/>
      <c r="BX50" s="1259" t="s">
        <v>556</v>
      </c>
      <c r="BY50" s="1259"/>
      <c r="BZ50" s="1259"/>
      <c r="CA50" s="1259"/>
      <c r="CB50" s="1259"/>
      <c r="CC50" s="1259"/>
      <c r="CD50" s="1259"/>
      <c r="CE50" s="1259"/>
      <c r="CF50" s="1259" t="s">
        <v>557</v>
      </c>
      <c r="CG50" s="1259"/>
      <c r="CH50" s="1259"/>
      <c r="CI50" s="1259"/>
      <c r="CJ50" s="1259"/>
      <c r="CK50" s="1259"/>
      <c r="CL50" s="1259"/>
      <c r="CM50" s="1259"/>
      <c r="CN50" s="1259" t="s">
        <v>558</v>
      </c>
      <c r="CO50" s="1259"/>
      <c r="CP50" s="1259"/>
      <c r="CQ50" s="1259"/>
      <c r="CR50" s="1259"/>
      <c r="CS50" s="1259"/>
      <c r="CT50" s="1259"/>
      <c r="CU50" s="1259"/>
      <c r="CV50" s="1259" t="s">
        <v>559</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600</v>
      </c>
      <c r="AO51" s="1258"/>
      <c r="AP51" s="1258"/>
      <c r="AQ51" s="1258"/>
      <c r="AR51" s="1258"/>
      <c r="AS51" s="1258"/>
      <c r="AT51" s="1258"/>
      <c r="AU51" s="1258"/>
      <c r="AV51" s="1258"/>
      <c r="AW51" s="1258"/>
      <c r="AX51" s="1258"/>
      <c r="AY51" s="1258"/>
      <c r="AZ51" s="1258"/>
      <c r="BA51" s="1258"/>
      <c r="BB51" s="1258" t="s">
        <v>601</v>
      </c>
      <c r="BC51" s="1258"/>
      <c r="BD51" s="1258"/>
      <c r="BE51" s="1258"/>
      <c r="BF51" s="1258"/>
      <c r="BG51" s="1258"/>
      <c r="BH51" s="1258"/>
      <c r="BI51" s="1258"/>
      <c r="BJ51" s="1258"/>
      <c r="BK51" s="1258"/>
      <c r="BL51" s="1258"/>
      <c r="BM51" s="1258"/>
      <c r="BN51" s="1258"/>
      <c r="BO51" s="1258"/>
      <c r="BP51" s="1255">
        <v>42.4</v>
      </c>
      <c r="BQ51" s="1255"/>
      <c r="BR51" s="1255"/>
      <c r="BS51" s="1255"/>
      <c r="BT51" s="1255"/>
      <c r="BU51" s="1255"/>
      <c r="BV51" s="1255"/>
      <c r="BW51" s="1255"/>
      <c r="BX51" s="1255">
        <v>47.1</v>
      </c>
      <c r="BY51" s="1255"/>
      <c r="BZ51" s="1255"/>
      <c r="CA51" s="1255"/>
      <c r="CB51" s="1255"/>
      <c r="CC51" s="1255"/>
      <c r="CD51" s="1255"/>
      <c r="CE51" s="1255"/>
      <c r="CF51" s="1255">
        <v>41.9</v>
      </c>
      <c r="CG51" s="1255"/>
      <c r="CH51" s="1255"/>
      <c r="CI51" s="1255"/>
      <c r="CJ51" s="1255"/>
      <c r="CK51" s="1255"/>
      <c r="CL51" s="1255"/>
      <c r="CM51" s="1255"/>
      <c r="CN51" s="1255">
        <v>51.2</v>
      </c>
      <c r="CO51" s="1255"/>
      <c r="CP51" s="1255"/>
      <c r="CQ51" s="1255"/>
      <c r="CR51" s="1255"/>
      <c r="CS51" s="1255"/>
      <c r="CT51" s="1255"/>
      <c r="CU51" s="1255"/>
      <c r="CV51" s="1255">
        <v>46.4</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602</v>
      </c>
      <c r="BC53" s="1258"/>
      <c r="BD53" s="1258"/>
      <c r="BE53" s="1258"/>
      <c r="BF53" s="1258"/>
      <c r="BG53" s="1258"/>
      <c r="BH53" s="1258"/>
      <c r="BI53" s="1258"/>
      <c r="BJ53" s="1258"/>
      <c r="BK53" s="1258"/>
      <c r="BL53" s="1258"/>
      <c r="BM53" s="1258"/>
      <c r="BN53" s="1258"/>
      <c r="BO53" s="1258"/>
      <c r="BP53" s="1255">
        <v>53.6</v>
      </c>
      <c r="BQ53" s="1255"/>
      <c r="BR53" s="1255"/>
      <c r="BS53" s="1255"/>
      <c r="BT53" s="1255"/>
      <c r="BU53" s="1255"/>
      <c r="BV53" s="1255"/>
      <c r="BW53" s="1255"/>
      <c r="BX53" s="1255">
        <v>54.1</v>
      </c>
      <c r="BY53" s="1255"/>
      <c r="BZ53" s="1255"/>
      <c r="CA53" s="1255"/>
      <c r="CB53" s="1255"/>
      <c r="CC53" s="1255"/>
      <c r="CD53" s="1255"/>
      <c r="CE53" s="1255"/>
      <c r="CF53" s="1255">
        <v>55.2</v>
      </c>
      <c r="CG53" s="1255"/>
      <c r="CH53" s="1255"/>
      <c r="CI53" s="1255"/>
      <c r="CJ53" s="1255"/>
      <c r="CK53" s="1255"/>
      <c r="CL53" s="1255"/>
      <c r="CM53" s="1255"/>
      <c r="CN53" s="1255">
        <v>56.1</v>
      </c>
      <c r="CO53" s="1255"/>
      <c r="CP53" s="1255"/>
      <c r="CQ53" s="1255"/>
      <c r="CR53" s="1255"/>
      <c r="CS53" s="1255"/>
      <c r="CT53" s="1255"/>
      <c r="CU53" s="1255"/>
      <c r="CV53" s="1255">
        <v>55.4</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603</v>
      </c>
      <c r="AO55" s="1259"/>
      <c r="AP55" s="1259"/>
      <c r="AQ55" s="1259"/>
      <c r="AR55" s="1259"/>
      <c r="AS55" s="1259"/>
      <c r="AT55" s="1259"/>
      <c r="AU55" s="1259"/>
      <c r="AV55" s="1259"/>
      <c r="AW55" s="1259"/>
      <c r="AX55" s="1259"/>
      <c r="AY55" s="1259"/>
      <c r="AZ55" s="1259"/>
      <c r="BA55" s="1259"/>
      <c r="BB55" s="1258" t="s">
        <v>601</v>
      </c>
      <c r="BC55" s="1258"/>
      <c r="BD55" s="1258"/>
      <c r="BE55" s="1258"/>
      <c r="BF55" s="1258"/>
      <c r="BG55" s="1258"/>
      <c r="BH55" s="1258"/>
      <c r="BI55" s="1258"/>
      <c r="BJ55" s="1258"/>
      <c r="BK55" s="1258"/>
      <c r="BL55" s="1258"/>
      <c r="BM55" s="1258"/>
      <c r="BN55" s="1258"/>
      <c r="BO55" s="1258"/>
      <c r="BP55" s="1255">
        <v>12.1</v>
      </c>
      <c r="BQ55" s="1255"/>
      <c r="BR55" s="1255"/>
      <c r="BS55" s="1255"/>
      <c r="BT55" s="1255"/>
      <c r="BU55" s="1255"/>
      <c r="BV55" s="1255"/>
      <c r="BW55" s="1255"/>
      <c r="BX55" s="1255">
        <v>11.2</v>
      </c>
      <c r="BY55" s="1255"/>
      <c r="BZ55" s="1255"/>
      <c r="CA55" s="1255"/>
      <c r="CB55" s="1255"/>
      <c r="CC55" s="1255"/>
      <c r="CD55" s="1255"/>
      <c r="CE55" s="1255"/>
      <c r="CF55" s="1255">
        <v>7.1</v>
      </c>
      <c r="CG55" s="1255"/>
      <c r="CH55" s="1255"/>
      <c r="CI55" s="1255"/>
      <c r="CJ55" s="1255"/>
      <c r="CK55" s="1255"/>
      <c r="CL55" s="1255"/>
      <c r="CM55" s="1255"/>
      <c r="CN55" s="1255">
        <v>5</v>
      </c>
      <c r="CO55" s="1255"/>
      <c r="CP55" s="1255"/>
      <c r="CQ55" s="1255"/>
      <c r="CR55" s="1255"/>
      <c r="CS55" s="1255"/>
      <c r="CT55" s="1255"/>
      <c r="CU55" s="1255"/>
      <c r="CV55" s="1255">
        <v>0.1</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602</v>
      </c>
      <c r="BC57" s="1258"/>
      <c r="BD57" s="1258"/>
      <c r="BE57" s="1258"/>
      <c r="BF57" s="1258"/>
      <c r="BG57" s="1258"/>
      <c r="BH57" s="1258"/>
      <c r="BI57" s="1258"/>
      <c r="BJ57" s="1258"/>
      <c r="BK57" s="1258"/>
      <c r="BL57" s="1258"/>
      <c r="BM57" s="1258"/>
      <c r="BN57" s="1258"/>
      <c r="BO57" s="1258"/>
      <c r="BP57" s="1255">
        <v>59.4</v>
      </c>
      <c r="BQ57" s="1255"/>
      <c r="BR57" s="1255"/>
      <c r="BS57" s="1255"/>
      <c r="BT57" s="1255"/>
      <c r="BU57" s="1255"/>
      <c r="BV57" s="1255"/>
      <c r="BW57" s="1255"/>
      <c r="BX57" s="1255">
        <v>60.2</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68.2</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604</v>
      </c>
    </row>
    <row r="64" spans="1:109" ht="13" x14ac:dyDescent="0.2">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607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599</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555</v>
      </c>
      <c r="BQ72" s="1259"/>
      <c r="BR72" s="1259"/>
      <c r="BS72" s="1259"/>
      <c r="BT72" s="1259"/>
      <c r="BU72" s="1259"/>
      <c r="BV72" s="1259"/>
      <c r="BW72" s="1259"/>
      <c r="BX72" s="1259" t="s">
        <v>556</v>
      </c>
      <c r="BY72" s="1259"/>
      <c r="BZ72" s="1259"/>
      <c r="CA72" s="1259"/>
      <c r="CB72" s="1259"/>
      <c r="CC72" s="1259"/>
      <c r="CD72" s="1259"/>
      <c r="CE72" s="1259"/>
      <c r="CF72" s="1259" t="s">
        <v>557</v>
      </c>
      <c r="CG72" s="1259"/>
      <c r="CH72" s="1259"/>
      <c r="CI72" s="1259"/>
      <c r="CJ72" s="1259"/>
      <c r="CK72" s="1259"/>
      <c r="CL72" s="1259"/>
      <c r="CM72" s="1259"/>
      <c r="CN72" s="1259" t="s">
        <v>558</v>
      </c>
      <c r="CO72" s="1259"/>
      <c r="CP72" s="1259"/>
      <c r="CQ72" s="1259"/>
      <c r="CR72" s="1259"/>
      <c r="CS72" s="1259"/>
      <c r="CT72" s="1259"/>
      <c r="CU72" s="1259"/>
      <c r="CV72" s="1259" t="s">
        <v>559</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600</v>
      </c>
      <c r="AO73" s="1258"/>
      <c r="AP73" s="1258"/>
      <c r="AQ73" s="1258"/>
      <c r="AR73" s="1258"/>
      <c r="AS73" s="1258"/>
      <c r="AT73" s="1258"/>
      <c r="AU73" s="1258"/>
      <c r="AV73" s="1258"/>
      <c r="AW73" s="1258"/>
      <c r="AX73" s="1258"/>
      <c r="AY73" s="1258"/>
      <c r="AZ73" s="1258"/>
      <c r="BA73" s="1258"/>
      <c r="BB73" s="1258" t="s">
        <v>601</v>
      </c>
      <c r="BC73" s="1258"/>
      <c r="BD73" s="1258"/>
      <c r="BE73" s="1258"/>
      <c r="BF73" s="1258"/>
      <c r="BG73" s="1258"/>
      <c r="BH73" s="1258"/>
      <c r="BI73" s="1258"/>
      <c r="BJ73" s="1258"/>
      <c r="BK73" s="1258"/>
      <c r="BL73" s="1258"/>
      <c r="BM73" s="1258"/>
      <c r="BN73" s="1258"/>
      <c r="BO73" s="1258"/>
      <c r="BP73" s="1255">
        <v>42.4</v>
      </c>
      <c r="BQ73" s="1255"/>
      <c r="BR73" s="1255"/>
      <c r="BS73" s="1255"/>
      <c r="BT73" s="1255"/>
      <c r="BU73" s="1255"/>
      <c r="BV73" s="1255"/>
      <c r="BW73" s="1255"/>
      <c r="BX73" s="1255">
        <v>47.1</v>
      </c>
      <c r="BY73" s="1255"/>
      <c r="BZ73" s="1255"/>
      <c r="CA73" s="1255"/>
      <c r="CB73" s="1255"/>
      <c r="CC73" s="1255"/>
      <c r="CD73" s="1255"/>
      <c r="CE73" s="1255"/>
      <c r="CF73" s="1255">
        <v>41.9</v>
      </c>
      <c r="CG73" s="1255"/>
      <c r="CH73" s="1255"/>
      <c r="CI73" s="1255"/>
      <c r="CJ73" s="1255"/>
      <c r="CK73" s="1255"/>
      <c r="CL73" s="1255"/>
      <c r="CM73" s="1255"/>
      <c r="CN73" s="1255">
        <v>51.2</v>
      </c>
      <c r="CO73" s="1255"/>
      <c r="CP73" s="1255"/>
      <c r="CQ73" s="1255"/>
      <c r="CR73" s="1255"/>
      <c r="CS73" s="1255"/>
      <c r="CT73" s="1255"/>
      <c r="CU73" s="1255"/>
      <c r="CV73" s="1255">
        <v>46.4</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605</v>
      </c>
      <c r="BC75" s="1258"/>
      <c r="BD75" s="1258"/>
      <c r="BE75" s="1258"/>
      <c r="BF75" s="1258"/>
      <c r="BG75" s="1258"/>
      <c r="BH75" s="1258"/>
      <c r="BI75" s="1258"/>
      <c r="BJ75" s="1258"/>
      <c r="BK75" s="1258"/>
      <c r="BL75" s="1258"/>
      <c r="BM75" s="1258"/>
      <c r="BN75" s="1258"/>
      <c r="BO75" s="1258"/>
      <c r="BP75" s="1255">
        <v>1.6</v>
      </c>
      <c r="BQ75" s="1255"/>
      <c r="BR75" s="1255"/>
      <c r="BS75" s="1255"/>
      <c r="BT75" s="1255"/>
      <c r="BU75" s="1255"/>
      <c r="BV75" s="1255"/>
      <c r="BW75" s="1255"/>
      <c r="BX75" s="1255">
        <v>2.2999999999999998</v>
      </c>
      <c r="BY75" s="1255"/>
      <c r="BZ75" s="1255"/>
      <c r="CA75" s="1255"/>
      <c r="CB75" s="1255"/>
      <c r="CC75" s="1255"/>
      <c r="CD75" s="1255"/>
      <c r="CE75" s="1255"/>
      <c r="CF75" s="1255">
        <v>3.2</v>
      </c>
      <c r="CG75" s="1255"/>
      <c r="CH75" s="1255"/>
      <c r="CI75" s="1255"/>
      <c r="CJ75" s="1255"/>
      <c r="CK75" s="1255"/>
      <c r="CL75" s="1255"/>
      <c r="CM75" s="1255"/>
      <c r="CN75" s="1255">
        <v>4</v>
      </c>
      <c r="CO75" s="1255"/>
      <c r="CP75" s="1255"/>
      <c r="CQ75" s="1255"/>
      <c r="CR75" s="1255"/>
      <c r="CS75" s="1255"/>
      <c r="CT75" s="1255"/>
      <c r="CU75" s="1255"/>
      <c r="CV75" s="1255">
        <v>4.8</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603</v>
      </c>
      <c r="AO77" s="1259"/>
      <c r="AP77" s="1259"/>
      <c r="AQ77" s="1259"/>
      <c r="AR77" s="1259"/>
      <c r="AS77" s="1259"/>
      <c r="AT77" s="1259"/>
      <c r="AU77" s="1259"/>
      <c r="AV77" s="1259"/>
      <c r="AW77" s="1259"/>
      <c r="AX77" s="1259"/>
      <c r="AY77" s="1259"/>
      <c r="AZ77" s="1259"/>
      <c r="BA77" s="1259"/>
      <c r="BB77" s="1258" t="s">
        <v>601</v>
      </c>
      <c r="BC77" s="1258"/>
      <c r="BD77" s="1258"/>
      <c r="BE77" s="1258"/>
      <c r="BF77" s="1258"/>
      <c r="BG77" s="1258"/>
      <c r="BH77" s="1258"/>
      <c r="BI77" s="1258"/>
      <c r="BJ77" s="1258"/>
      <c r="BK77" s="1258"/>
      <c r="BL77" s="1258"/>
      <c r="BM77" s="1258"/>
      <c r="BN77" s="1258"/>
      <c r="BO77" s="1258"/>
      <c r="BP77" s="1255">
        <v>12.1</v>
      </c>
      <c r="BQ77" s="1255"/>
      <c r="BR77" s="1255"/>
      <c r="BS77" s="1255"/>
      <c r="BT77" s="1255"/>
      <c r="BU77" s="1255"/>
      <c r="BV77" s="1255"/>
      <c r="BW77" s="1255"/>
      <c r="BX77" s="1255">
        <v>11.2</v>
      </c>
      <c r="BY77" s="1255"/>
      <c r="BZ77" s="1255"/>
      <c r="CA77" s="1255"/>
      <c r="CB77" s="1255"/>
      <c r="CC77" s="1255"/>
      <c r="CD77" s="1255"/>
      <c r="CE77" s="1255"/>
      <c r="CF77" s="1255">
        <v>7.1</v>
      </c>
      <c r="CG77" s="1255"/>
      <c r="CH77" s="1255"/>
      <c r="CI77" s="1255"/>
      <c r="CJ77" s="1255"/>
      <c r="CK77" s="1255"/>
      <c r="CL77" s="1255"/>
      <c r="CM77" s="1255"/>
      <c r="CN77" s="1255">
        <v>5</v>
      </c>
      <c r="CO77" s="1255"/>
      <c r="CP77" s="1255"/>
      <c r="CQ77" s="1255"/>
      <c r="CR77" s="1255"/>
      <c r="CS77" s="1255"/>
      <c r="CT77" s="1255"/>
      <c r="CU77" s="1255"/>
      <c r="CV77" s="1255">
        <v>0.1</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605</v>
      </c>
      <c r="BC79" s="1258"/>
      <c r="BD79" s="1258"/>
      <c r="BE79" s="1258"/>
      <c r="BF79" s="1258"/>
      <c r="BG79" s="1258"/>
      <c r="BH79" s="1258"/>
      <c r="BI79" s="1258"/>
      <c r="BJ79" s="1258"/>
      <c r="BK79" s="1258"/>
      <c r="BL79" s="1258"/>
      <c r="BM79" s="1258"/>
      <c r="BN79" s="1258"/>
      <c r="BO79" s="1258"/>
      <c r="BP79" s="1255">
        <v>3.5</v>
      </c>
      <c r="BQ79" s="1255"/>
      <c r="BR79" s="1255"/>
      <c r="BS79" s="1255"/>
      <c r="BT79" s="1255"/>
      <c r="BU79" s="1255"/>
      <c r="BV79" s="1255"/>
      <c r="BW79" s="1255"/>
      <c r="BX79" s="1255">
        <v>3.5</v>
      </c>
      <c r="BY79" s="1255"/>
      <c r="BZ79" s="1255"/>
      <c r="CA79" s="1255"/>
      <c r="CB79" s="1255"/>
      <c r="CC79" s="1255"/>
      <c r="CD79" s="1255"/>
      <c r="CE79" s="1255"/>
      <c r="CF79" s="1255">
        <v>3.4</v>
      </c>
      <c r="CG79" s="1255"/>
      <c r="CH79" s="1255"/>
      <c r="CI79" s="1255"/>
      <c r="CJ79" s="1255"/>
      <c r="CK79" s="1255"/>
      <c r="CL79" s="1255"/>
      <c r="CM79" s="1255"/>
      <c r="CN79" s="1255">
        <v>3.6</v>
      </c>
      <c r="CO79" s="1255"/>
      <c r="CP79" s="1255"/>
      <c r="CQ79" s="1255"/>
      <c r="CR79" s="1255"/>
      <c r="CS79" s="1255"/>
      <c r="CT79" s="1255"/>
      <c r="CU79" s="1255"/>
      <c r="CV79" s="1255">
        <v>3.6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B3X/rBo8EDlMExEyKnVSIQo32LkSavOuRwo2H7fT32XkD5N0ZocKbPeP5M/3PHdfPtEOy/sXVsUXSM/f63i+sw==" saltValue="TlQh5x7adBnXZgcXTajeh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y7i1ltDvC7GN+hTBuvlhFiA+DvT6HV4B+3Ctw1/zjhy64lOf/CXwn3A5z+7dFVxPA1Rj5usKmYjt/HDXsnmToA==" saltValue="1v4qfMRHOmI6itHB1hTSW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qoErd9kksSY1TjFF6mONEIPeDnzvykYC8m8T4vp+HwdzuS05drGGs/pdK4xiJZvUFUvfcbeLi4QyXR0NKraTLg==" saltValue="BTxwzRtjTa0Jrxp5y46W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54</v>
      </c>
      <c r="E2" s="145"/>
      <c r="F2" s="146" t="s">
        <v>552</v>
      </c>
      <c r="G2" s="147"/>
      <c r="H2" s="148"/>
    </row>
    <row r="3" spans="1:8" x14ac:dyDescent="0.2">
      <c r="A3" s="144" t="s">
        <v>545</v>
      </c>
      <c r="B3" s="149"/>
      <c r="C3" s="150"/>
      <c r="D3" s="151">
        <v>37619</v>
      </c>
      <c r="E3" s="152"/>
      <c r="F3" s="153">
        <v>33173</v>
      </c>
      <c r="G3" s="154"/>
      <c r="H3" s="155"/>
    </row>
    <row r="4" spans="1:8" x14ac:dyDescent="0.2">
      <c r="A4" s="156"/>
      <c r="B4" s="157"/>
      <c r="C4" s="158"/>
      <c r="D4" s="159">
        <v>23357</v>
      </c>
      <c r="E4" s="160"/>
      <c r="F4" s="161">
        <v>20353</v>
      </c>
      <c r="G4" s="162"/>
      <c r="H4" s="163"/>
    </row>
    <row r="5" spans="1:8" x14ac:dyDescent="0.2">
      <c r="A5" s="144" t="s">
        <v>547</v>
      </c>
      <c r="B5" s="149"/>
      <c r="C5" s="150"/>
      <c r="D5" s="151">
        <v>46586</v>
      </c>
      <c r="E5" s="152"/>
      <c r="F5" s="153">
        <v>37644</v>
      </c>
      <c r="G5" s="154"/>
      <c r="H5" s="155"/>
    </row>
    <row r="6" spans="1:8" x14ac:dyDescent="0.2">
      <c r="A6" s="156"/>
      <c r="B6" s="157"/>
      <c r="C6" s="158"/>
      <c r="D6" s="159">
        <v>31865</v>
      </c>
      <c r="E6" s="160"/>
      <c r="F6" s="161">
        <v>24939</v>
      </c>
      <c r="G6" s="162"/>
      <c r="H6" s="163"/>
    </row>
    <row r="7" spans="1:8" x14ac:dyDescent="0.2">
      <c r="A7" s="144" t="s">
        <v>548</v>
      </c>
      <c r="B7" s="149"/>
      <c r="C7" s="150"/>
      <c r="D7" s="151">
        <v>32910</v>
      </c>
      <c r="E7" s="152"/>
      <c r="F7" s="153">
        <v>39221</v>
      </c>
      <c r="G7" s="154"/>
      <c r="H7" s="155"/>
    </row>
    <row r="8" spans="1:8" x14ac:dyDescent="0.2">
      <c r="A8" s="156"/>
      <c r="B8" s="157"/>
      <c r="C8" s="158"/>
      <c r="D8" s="159">
        <v>14835</v>
      </c>
      <c r="E8" s="160"/>
      <c r="F8" s="161">
        <v>24821</v>
      </c>
      <c r="G8" s="162"/>
      <c r="H8" s="163"/>
    </row>
    <row r="9" spans="1:8" x14ac:dyDescent="0.2">
      <c r="A9" s="144" t="s">
        <v>549</v>
      </c>
      <c r="B9" s="149"/>
      <c r="C9" s="150"/>
      <c r="D9" s="151">
        <v>46997</v>
      </c>
      <c r="E9" s="152"/>
      <c r="F9" s="153">
        <v>38566</v>
      </c>
      <c r="G9" s="154"/>
      <c r="H9" s="155"/>
    </row>
    <row r="10" spans="1:8" x14ac:dyDescent="0.2">
      <c r="A10" s="156"/>
      <c r="B10" s="157"/>
      <c r="C10" s="158"/>
      <c r="D10" s="159">
        <v>19784</v>
      </c>
      <c r="E10" s="160"/>
      <c r="F10" s="161">
        <v>24059</v>
      </c>
      <c r="G10" s="162"/>
      <c r="H10" s="163"/>
    </row>
    <row r="11" spans="1:8" x14ac:dyDescent="0.2">
      <c r="A11" s="144" t="s">
        <v>550</v>
      </c>
      <c r="B11" s="149"/>
      <c r="C11" s="150"/>
      <c r="D11" s="151">
        <v>38661</v>
      </c>
      <c r="E11" s="152"/>
      <c r="F11" s="153">
        <v>35156</v>
      </c>
      <c r="G11" s="154"/>
      <c r="H11" s="155"/>
    </row>
    <row r="12" spans="1:8" x14ac:dyDescent="0.2">
      <c r="A12" s="156"/>
      <c r="B12" s="157"/>
      <c r="C12" s="164"/>
      <c r="D12" s="159">
        <v>18370</v>
      </c>
      <c r="E12" s="160"/>
      <c r="F12" s="161">
        <v>22430</v>
      </c>
      <c r="G12" s="162"/>
      <c r="H12" s="163"/>
    </row>
    <row r="13" spans="1:8" x14ac:dyDescent="0.2">
      <c r="A13" s="144"/>
      <c r="B13" s="149"/>
      <c r="C13" s="165"/>
      <c r="D13" s="166">
        <v>40555</v>
      </c>
      <c r="E13" s="167"/>
      <c r="F13" s="168">
        <v>36752</v>
      </c>
      <c r="G13" s="169"/>
      <c r="H13" s="155"/>
    </row>
    <row r="14" spans="1:8" x14ac:dyDescent="0.2">
      <c r="A14" s="156"/>
      <c r="B14" s="157"/>
      <c r="C14" s="158"/>
      <c r="D14" s="159">
        <v>21642</v>
      </c>
      <c r="E14" s="160"/>
      <c r="F14" s="161">
        <v>23320</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6.78</v>
      </c>
      <c r="C19" s="170">
        <f>ROUND(VALUE(SUBSTITUTE(実質収支比率等に係る経年分析!G$48,"▲","-")),2)</f>
        <v>4.6500000000000004</v>
      </c>
      <c r="D19" s="170">
        <f>ROUND(VALUE(SUBSTITUTE(実質収支比率等に係る経年分析!H$48,"▲","-")),2)</f>
        <v>5.68</v>
      </c>
      <c r="E19" s="170">
        <f>ROUND(VALUE(SUBSTITUTE(実質収支比率等に係る経年分析!I$48,"▲","-")),2)</f>
        <v>7.98</v>
      </c>
      <c r="F19" s="170">
        <f>ROUND(VALUE(SUBSTITUTE(実質収支比率等に係る経年分析!J$48,"▲","-")),2)</f>
        <v>5.95</v>
      </c>
    </row>
    <row r="20" spans="1:11" x14ac:dyDescent="0.2">
      <c r="A20" s="170" t="s">
        <v>57</v>
      </c>
      <c r="B20" s="170">
        <f>ROUND(VALUE(SUBSTITUTE(実質収支比率等に係る経年分析!F$47,"▲","-")),2)</f>
        <v>11.96</v>
      </c>
      <c r="C20" s="170">
        <f>ROUND(VALUE(SUBSTITUTE(実質収支比率等に係る経年分析!G$47,"▲","-")),2)</f>
        <v>13.1</v>
      </c>
      <c r="D20" s="170">
        <f>ROUND(VALUE(SUBSTITUTE(実質収支比率等に係る経年分析!H$47,"▲","-")),2)</f>
        <v>15.6</v>
      </c>
      <c r="E20" s="170">
        <f>ROUND(VALUE(SUBSTITUTE(実質収支比率等に係る経年分析!I$47,"▲","-")),2)</f>
        <v>14.53</v>
      </c>
      <c r="F20" s="170">
        <f>ROUND(VALUE(SUBSTITUTE(実質収支比率等に係る経年分析!J$47,"▲","-")),2)</f>
        <v>14.4</v>
      </c>
    </row>
    <row r="21" spans="1:11" x14ac:dyDescent="0.2">
      <c r="A21" s="170" t="s">
        <v>58</v>
      </c>
      <c r="B21" s="170">
        <f>IF(ISNUMBER(VALUE(SUBSTITUTE(実質収支比率等に係る経年分析!F$49,"▲","-"))),ROUND(VALUE(SUBSTITUTE(実質収支比率等に係る経年分析!F$49,"▲","-")),2),NA())</f>
        <v>1.6</v>
      </c>
      <c r="C21" s="170">
        <f>IF(ISNUMBER(VALUE(SUBSTITUTE(実質収支比率等に係る経年分析!G$49,"▲","-"))),ROUND(VALUE(SUBSTITUTE(実質収支比率等に係る経年分析!G$49,"▲","-")),2),NA())</f>
        <v>-0.46</v>
      </c>
      <c r="D21" s="170">
        <f>IF(ISNUMBER(VALUE(SUBSTITUTE(実質収支比率等に係る経年分析!H$49,"▲","-"))),ROUND(VALUE(SUBSTITUTE(実質収支比率等に係る経年分析!H$49,"▲","-")),2),NA())</f>
        <v>3.78</v>
      </c>
      <c r="E21" s="170">
        <f>IF(ISNUMBER(VALUE(SUBSTITUTE(実質収支比率等に係る経年分析!I$49,"▲","-"))),ROUND(VALUE(SUBSTITUTE(実質収支比率等に係る経年分析!I$49,"▲","-")),2),NA())</f>
        <v>0.66</v>
      </c>
      <c r="F21" s="170">
        <f>IF(ISNUMBER(VALUE(SUBSTITUTE(実質収支比率等に係る経年分析!J$49,"▲","-"))),ROUND(VALUE(SUBSTITUTE(実質収支比率等に係る経年分析!J$49,"▲","-")),2),NA())</f>
        <v>-1.08</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墓園事業費特別会計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0.08</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7.0000000000000007E-2</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0.05</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0.04</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7.0000000000000007E-2</v>
      </c>
    </row>
    <row r="30" spans="1:11" x14ac:dyDescent="0.2">
      <c r="A30" s="171" t="str">
        <f>IF(連結実質赤字比率に係る赤字・黒字の構成分析!C$40="",NA(),連結実質赤字比率に係る赤字・黒字の構成分析!C$40)</f>
        <v>後期高齢者医療事業費特別会計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0.15</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0.15</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0.12</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0.13</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0.16</v>
      </c>
    </row>
    <row r="31" spans="1:11" x14ac:dyDescent="0.2">
      <c r="A31" s="171" t="str">
        <f>IF(連結実質赤字比率に係る赤字・黒字の構成分析!C$39="",NA(),連結実質赤字比率に係る赤字・黒字の構成分析!C$39)</f>
        <v>北部第二（三地区）土地区画整理事業費特別会計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0.3</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0.59</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0.51</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0.36</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0.37</v>
      </c>
    </row>
    <row r="32" spans="1:11" x14ac:dyDescent="0.2">
      <c r="A32" s="171" t="str">
        <f>IF(連結実質赤字比率に係る赤字・黒字の構成分析!C$38="",NA(),連結実質赤字比率に係る赤字・黒字の構成分析!C$38)</f>
        <v>介護保険事業費特別会計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0.42</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0.2</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0.51</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0.67</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0.41</v>
      </c>
    </row>
    <row r="33" spans="1:16" x14ac:dyDescent="0.2">
      <c r="A33" s="171" t="str">
        <f>IF(連結実質赤字比率に係る赤字・黒字の構成分析!C$37="",NA(),連結実質赤字比率に係る赤字・黒字の構成分析!C$37)</f>
        <v>国民健康保険事業費特別会計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1.73</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0.9</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1.1100000000000001</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1.19</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0.89</v>
      </c>
    </row>
    <row r="34" spans="1:16" x14ac:dyDescent="0.2">
      <c r="A34" s="171" t="str">
        <f>IF(連結実質赤字比率に係る赤字・黒字の構成分析!C$36="",NA(),連結実質赤字比率に係る赤字・黒字の構成分析!C$36)</f>
        <v>下水道事業費特別会計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1.89</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1.26</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1.94</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2.39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2.54</v>
      </c>
    </row>
    <row r="35" spans="1:16" x14ac:dyDescent="0.2">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6.59</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4.54</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5.54</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7.85</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5.84</v>
      </c>
    </row>
    <row r="36" spans="1:16" x14ac:dyDescent="0.2">
      <c r="A36" s="171" t="str">
        <f>IF(連結実質赤字比率に係る赤字・黒字の構成分析!C$34="",NA(),連結実質赤字比率に係る赤字・黒字の構成分析!C$34)</f>
        <v>市民病院事業会計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6.83</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6.2</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6.64</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8.68</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9.8800000000000008</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10831</v>
      </c>
      <c r="E42" s="172"/>
      <c r="F42" s="172"/>
      <c r="G42" s="172">
        <f>'実質公債費比率（分子）の構造'!L$52</f>
        <v>10211</v>
      </c>
      <c r="H42" s="172"/>
      <c r="I42" s="172"/>
      <c r="J42" s="172">
        <f>'実質公債費比率（分子）の構造'!M$52</f>
        <v>9852</v>
      </c>
      <c r="K42" s="172"/>
      <c r="L42" s="172"/>
      <c r="M42" s="172">
        <f>'実質公債費比率（分子）の構造'!N$52</f>
        <v>9483</v>
      </c>
      <c r="N42" s="172"/>
      <c r="O42" s="172"/>
      <c r="P42" s="172">
        <f>'実質公債費比率（分子）の構造'!O$52</f>
        <v>8694</v>
      </c>
    </row>
    <row r="43" spans="1:16" x14ac:dyDescent="0.2">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67</v>
      </c>
      <c r="B44" s="172">
        <f>'実質公債費比率（分子）の構造'!K$50</f>
        <v>1115</v>
      </c>
      <c r="C44" s="172"/>
      <c r="D44" s="172"/>
      <c r="E44" s="172">
        <f>'実質公債費比率（分子）の構造'!L$50</f>
        <v>707</v>
      </c>
      <c r="F44" s="172"/>
      <c r="G44" s="172"/>
      <c r="H44" s="172">
        <f>'実質公債費比率（分子）の構造'!M$50</f>
        <v>1323</v>
      </c>
      <c r="I44" s="172"/>
      <c r="J44" s="172"/>
      <c r="K44" s="172">
        <f>'実質公債費比率（分子）の構造'!N$50</f>
        <v>1516</v>
      </c>
      <c r="L44" s="172"/>
      <c r="M44" s="172"/>
      <c r="N44" s="172">
        <f>'実質公債費比率（分子）の構造'!O$50</f>
        <v>906</v>
      </c>
      <c r="O44" s="172"/>
      <c r="P44" s="172"/>
    </row>
    <row r="45" spans="1:16" x14ac:dyDescent="0.2">
      <c r="A45" s="172" t="s">
        <v>68</v>
      </c>
      <c r="B45" s="172" t="str">
        <f>'実質公債費比率（分子）の構造'!K$49</f>
        <v>-</v>
      </c>
      <c r="C45" s="172"/>
      <c r="D45" s="172"/>
      <c r="E45" s="172" t="str">
        <f>'実質公債費比率（分子）の構造'!L$49</f>
        <v>-</v>
      </c>
      <c r="F45" s="172"/>
      <c r="G45" s="172"/>
      <c r="H45" s="172" t="str">
        <f>'実質公債費比率（分子）の構造'!M$49</f>
        <v>-</v>
      </c>
      <c r="I45" s="172"/>
      <c r="J45" s="172"/>
      <c r="K45" s="172" t="str">
        <f>'実質公債費比率（分子）の構造'!N$49</f>
        <v>-</v>
      </c>
      <c r="L45" s="172"/>
      <c r="M45" s="172"/>
      <c r="N45" s="172" t="str">
        <f>'実質公債費比率（分子）の構造'!O$49</f>
        <v>-</v>
      </c>
      <c r="O45" s="172"/>
      <c r="P45" s="172"/>
    </row>
    <row r="46" spans="1:16" x14ac:dyDescent="0.2">
      <c r="A46" s="172" t="s">
        <v>69</v>
      </c>
      <c r="B46" s="172">
        <f>'実質公債費比率（分子）の構造'!K$48</f>
        <v>3162</v>
      </c>
      <c r="C46" s="172"/>
      <c r="D46" s="172"/>
      <c r="E46" s="172">
        <f>'実質公債費比率（分子）の構造'!L$48</f>
        <v>3041</v>
      </c>
      <c r="F46" s="172"/>
      <c r="G46" s="172"/>
      <c r="H46" s="172">
        <f>'実質公債費比率（分子）の構造'!M$48</f>
        <v>2732</v>
      </c>
      <c r="I46" s="172"/>
      <c r="J46" s="172"/>
      <c r="K46" s="172">
        <f>'実質公債費比率（分子）の構造'!N$48</f>
        <v>2703</v>
      </c>
      <c r="L46" s="172"/>
      <c r="M46" s="172"/>
      <c r="N46" s="172">
        <f>'実質公債費比率（分子）の構造'!O$48</f>
        <v>2605</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8692</v>
      </c>
      <c r="C49" s="172"/>
      <c r="D49" s="172"/>
      <c r="E49" s="172">
        <f>'実質公債費比率（分子）の構造'!L$45</f>
        <v>8812</v>
      </c>
      <c r="F49" s="172"/>
      <c r="G49" s="172"/>
      <c r="H49" s="172">
        <f>'実質公債費比率（分子）の構造'!M$45</f>
        <v>9037</v>
      </c>
      <c r="I49" s="172"/>
      <c r="J49" s="172"/>
      <c r="K49" s="172">
        <f>'実質公債費比率（分子）の構造'!N$45</f>
        <v>9464</v>
      </c>
      <c r="L49" s="172"/>
      <c r="M49" s="172"/>
      <c r="N49" s="172">
        <f>'実質公債費比率（分子）の構造'!O$45</f>
        <v>9691</v>
      </c>
      <c r="O49" s="172"/>
      <c r="P49" s="172"/>
    </row>
    <row r="50" spans="1:16" x14ac:dyDescent="0.2">
      <c r="A50" s="172" t="s">
        <v>73</v>
      </c>
      <c r="B50" s="172" t="e">
        <f>NA()</f>
        <v>#N/A</v>
      </c>
      <c r="C50" s="172">
        <f>IF(ISNUMBER('実質公債費比率（分子）の構造'!K$53),'実質公債費比率（分子）の構造'!K$53,NA())</f>
        <v>2138</v>
      </c>
      <c r="D50" s="172" t="e">
        <f>NA()</f>
        <v>#N/A</v>
      </c>
      <c r="E50" s="172" t="e">
        <f>NA()</f>
        <v>#N/A</v>
      </c>
      <c r="F50" s="172">
        <f>IF(ISNUMBER('実質公債費比率（分子）の構造'!L$53),'実質公債費比率（分子）の構造'!L$53,NA())</f>
        <v>2349</v>
      </c>
      <c r="G50" s="172" t="e">
        <f>NA()</f>
        <v>#N/A</v>
      </c>
      <c r="H50" s="172" t="e">
        <f>NA()</f>
        <v>#N/A</v>
      </c>
      <c r="I50" s="172">
        <f>IF(ISNUMBER('実質公債費比率（分子）の構造'!M$53),'実質公債費比率（分子）の構造'!M$53,NA())</f>
        <v>3240</v>
      </c>
      <c r="J50" s="172" t="e">
        <f>NA()</f>
        <v>#N/A</v>
      </c>
      <c r="K50" s="172" t="e">
        <f>NA()</f>
        <v>#N/A</v>
      </c>
      <c r="L50" s="172">
        <f>IF(ISNUMBER('実質公債費比率（分子）の構造'!N$53),'実質公債費比率（分子）の構造'!N$53,NA())</f>
        <v>4200</v>
      </c>
      <c r="M50" s="172" t="e">
        <f>NA()</f>
        <v>#N/A</v>
      </c>
      <c r="N50" s="172" t="e">
        <f>NA()</f>
        <v>#N/A</v>
      </c>
      <c r="O50" s="172">
        <f>IF(ISNUMBER('実質公債費比率（分子）の構造'!O$53),'実質公債費比率（分子）の構造'!O$53,NA())</f>
        <v>4508</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54700</v>
      </c>
      <c r="E56" s="171"/>
      <c r="F56" s="171"/>
      <c r="G56" s="171">
        <f>'将来負担比率（分子）の構造'!J$52</f>
        <v>51020</v>
      </c>
      <c r="H56" s="171"/>
      <c r="I56" s="171"/>
      <c r="J56" s="171">
        <f>'将来負担比率（分子）の構造'!K$52</f>
        <v>48313</v>
      </c>
      <c r="K56" s="171"/>
      <c r="L56" s="171"/>
      <c r="M56" s="171">
        <f>'将来負担比率（分子）の構造'!L$52</f>
        <v>45675</v>
      </c>
      <c r="N56" s="171"/>
      <c r="O56" s="171"/>
      <c r="P56" s="171">
        <f>'将来負担比率（分子）の構造'!M$52</f>
        <v>43654</v>
      </c>
    </row>
    <row r="57" spans="1:16" x14ac:dyDescent="0.2">
      <c r="A57" s="171" t="s">
        <v>44</v>
      </c>
      <c r="B57" s="171"/>
      <c r="C57" s="171"/>
      <c r="D57" s="171">
        <f>'将来負担比率（分子）の構造'!I$51</f>
        <v>31889</v>
      </c>
      <c r="E57" s="171"/>
      <c r="F57" s="171"/>
      <c r="G57" s="171">
        <f>'将来負担比率（分子）の構造'!J$51</f>
        <v>31293</v>
      </c>
      <c r="H57" s="171"/>
      <c r="I57" s="171"/>
      <c r="J57" s="171">
        <f>'将来負担比率（分子）の構造'!K$51</f>
        <v>29097</v>
      </c>
      <c r="K57" s="171"/>
      <c r="L57" s="171"/>
      <c r="M57" s="171">
        <f>'将来負担比率（分子）の構造'!L$51</f>
        <v>29609</v>
      </c>
      <c r="N57" s="171"/>
      <c r="O57" s="171"/>
      <c r="P57" s="171">
        <f>'将来負担比率（分子）の構造'!M$51</f>
        <v>27772</v>
      </c>
    </row>
    <row r="58" spans="1:16" x14ac:dyDescent="0.2">
      <c r="A58" s="171" t="s">
        <v>43</v>
      </c>
      <c r="B58" s="171"/>
      <c r="C58" s="171"/>
      <c r="D58" s="171">
        <f>'将来負担比率（分子）の構造'!I$50</f>
        <v>22369</v>
      </c>
      <c r="E58" s="171"/>
      <c r="F58" s="171"/>
      <c r="G58" s="171">
        <f>'将来負担比率（分子）の構造'!J$50</f>
        <v>21857</v>
      </c>
      <c r="H58" s="171"/>
      <c r="I58" s="171"/>
      <c r="J58" s="171">
        <f>'将来負担比率（分子）の構造'!K$50</f>
        <v>22858</v>
      </c>
      <c r="K58" s="171"/>
      <c r="L58" s="171"/>
      <c r="M58" s="171">
        <f>'将来負担比率（分子）の構造'!L$50</f>
        <v>22069</v>
      </c>
      <c r="N58" s="171"/>
      <c r="O58" s="171"/>
      <c r="P58" s="171">
        <f>'将来負担比率（分子）の構造'!M$50</f>
        <v>24314</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f>'将来負担比率（分子）の構造'!I$46</f>
        <v>14</v>
      </c>
      <c r="C61" s="171"/>
      <c r="D61" s="171"/>
      <c r="E61" s="171">
        <f>'将来負担比率（分子）の構造'!J$46</f>
        <v>12</v>
      </c>
      <c r="F61" s="171"/>
      <c r="G61" s="171"/>
      <c r="H61" s="171">
        <f>'将来負担比率（分子）の構造'!K$46</f>
        <v>9</v>
      </c>
      <c r="I61" s="171"/>
      <c r="J61" s="171"/>
      <c r="K61" s="171">
        <f>'将来負担比率（分子）の構造'!L$46</f>
        <v>7</v>
      </c>
      <c r="L61" s="171"/>
      <c r="M61" s="171"/>
      <c r="N61" s="171">
        <f>'将来負担比率（分子）の構造'!M$46</f>
        <v>4</v>
      </c>
      <c r="O61" s="171"/>
      <c r="P61" s="171"/>
    </row>
    <row r="62" spans="1:16" x14ac:dyDescent="0.2">
      <c r="A62" s="171" t="s">
        <v>37</v>
      </c>
      <c r="B62" s="171">
        <f>'将来負担比率（分子）の構造'!I$45</f>
        <v>17230</v>
      </c>
      <c r="C62" s="171"/>
      <c r="D62" s="171"/>
      <c r="E62" s="171">
        <f>'将来負担比率（分子）の構造'!J$45</f>
        <v>17331</v>
      </c>
      <c r="F62" s="171"/>
      <c r="G62" s="171"/>
      <c r="H62" s="171">
        <f>'将来負担比率（分子）の構造'!K$45</f>
        <v>16526</v>
      </c>
      <c r="I62" s="171"/>
      <c r="J62" s="171"/>
      <c r="K62" s="171">
        <f>'将来負担比率（分子）の構造'!L$45</f>
        <v>16707</v>
      </c>
      <c r="L62" s="171"/>
      <c r="M62" s="171"/>
      <c r="N62" s="171">
        <f>'将来負担比率（分子）の構造'!M$45</f>
        <v>16621</v>
      </c>
      <c r="O62" s="171"/>
      <c r="P62" s="171"/>
    </row>
    <row r="63" spans="1:16" x14ac:dyDescent="0.2">
      <c r="A63" s="171" t="s">
        <v>36</v>
      </c>
      <c r="B63" s="171" t="str">
        <f>'将来負担比率（分子）の構造'!I$44</f>
        <v>-</v>
      </c>
      <c r="C63" s="171"/>
      <c r="D63" s="171"/>
      <c r="E63" s="171" t="str">
        <f>'将来負担比率（分子）の構造'!J$44</f>
        <v>-</v>
      </c>
      <c r="F63" s="171"/>
      <c r="G63" s="171"/>
      <c r="H63" s="171" t="str">
        <f>'将来負担比率（分子）の構造'!K$44</f>
        <v>-</v>
      </c>
      <c r="I63" s="171"/>
      <c r="J63" s="171"/>
      <c r="K63" s="171" t="str">
        <f>'将来負担比率（分子）の構造'!L$44</f>
        <v>-</v>
      </c>
      <c r="L63" s="171"/>
      <c r="M63" s="171"/>
      <c r="N63" s="171" t="str">
        <f>'将来負担比率（分子）の構造'!M$44</f>
        <v>-</v>
      </c>
      <c r="O63" s="171"/>
      <c r="P63" s="171"/>
    </row>
    <row r="64" spans="1:16" x14ac:dyDescent="0.2">
      <c r="A64" s="171" t="s">
        <v>35</v>
      </c>
      <c r="B64" s="171">
        <f>'将来負担比率（分子）の構造'!I$43</f>
        <v>36673</v>
      </c>
      <c r="C64" s="171"/>
      <c r="D64" s="171"/>
      <c r="E64" s="171">
        <f>'将来負担比率（分子）の構造'!J$43</f>
        <v>34881</v>
      </c>
      <c r="F64" s="171"/>
      <c r="G64" s="171"/>
      <c r="H64" s="171">
        <f>'将来負担比率（分子）の構造'!K$43</f>
        <v>29416</v>
      </c>
      <c r="I64" s="171"/>
      <c r="J64" s="171"/>
      <c r="K64" s="171">
        <f>'将来負担比率（分子）の構造'!L$43</f>
        <v>27471</v>
      </c>
      <c r="L64" s="171"/>
      <c r="M64" s="171"/>
      <c r="N64" s="171">
        <f>'将来負担比率（分子）の構造'!M$43</f>
        <v>25800</v>
      </c>
      <c r="O64" s="171"/>
      <c r="P64" s="171"/>
    </row>
    <row r="65" spans="1:16" x14ac:dyDescent="0.2">
      <c r="A65" s="171" t="s">
        <v>34</v>
      </c>
      <c r="B65" s="171">
        <f>'将来負担比率（分子）の構造'!I$42</f>
        <v>10325</v>
      </c>
      <c r="C65" s="171"/>
      <c r="D65" s="171"/>
      <c r="E65" s="171">
        <f>'将来負担比率（分子）の構造'!J$42</f>
        <v>10094</v>
      </c>
      <c r="F65" s="171"/>
      <c r="G65" s="171"/>
      <c r="H65" s="171">
        <f>'将来負担比率（分子）の構造'!K$42</f>
        <v>8845</v>
      </c>
      <c r="I65" s="171"/>
      <c r="J65" s="171"/>
      <c r="K65" s="171">
        <f>'将来負担比率（分子）の構造'!L$42</f>
        <v>11945</v>
      </c>
      <c r="L65" s="171"/>
      <c r="M65" s="171"/>
      <c r="N65" s="171">
        <f>'将来負担比率（分子）の構造'!M$42</f>
        <v>9975</v>
      </c>
      <c r="O65" s="171"/>
      <c r="P65" s="171"/>
    </row>
    <row r="66" spans="1:16" x14ac:dyDescent="0.2">
      <c r="A66" s="171" t="s">
        <v>33</v>
      </c>
      <c r="B66" s="171">
        <f>'将来負担比率（分子）の構造'!I$41</f>
        <v>77260</v>
      </c>
      <c r="C66" s="171"/>
      <c r="D66" s="171"/>
      <c r="E66" s="171">
        <f>'将来負担比率（分子）の構造'!J$41</f>
        <v>79420</v>
      </c>
      <c r="F66" s="171"/>
      <c r="G66" s="171"/>
      <c r="H66" s="171">
        <f>'将来負担比率（分子）の構造'!K$41</f>
        <v>79493</v>
      </c>
      <c r="I66" s="171"/>
      <c r="J66" s="171"/>
      <c r="K66" s="171">
        <f>'将来負担比率（分子）の構造'!L$41</f>
        <v>81815</v>
      </c>
      <c r="L66" s="171"/>
      <c r="M66" s="171"/>
      <c r="N66" s="171">
        <f>'将来負担比率（分子）の構造'!M$41</f>
        <v>82181</v>
      </c>
      <c r="O66" s="171"/>
      <c r="P66" s="171"/>
    </row>
    <row r="67" spans="1:16" x14ac:dyDescent="0.2">
      <c r="A67" s="171" t="s">
        <v>77</v>
      </c>
      <c r="B67" s="171" t="e">
        <f>NA()</f>
        <v>#N/A</v>
      </c>
      <c r="C67" s="171">
        <f>IF(ISNUMBER('将来負担比率（分子）の構造'!I$53), IF('将来負担比率（分子）の構造'!I$53 &lt; 0, 0, '将来負担比率（分子）の構造'!I$53), NA())</f>
        <v>32543</v>
      </c>
      <c r="D67" s="171" t="e">
        <f>NA()</f>
        <v>#N/A</v>
      </c>
      <c r="E67" s="171" t="e">
        <f>NA()</f>
        <v>#N/A</v>
      </c>
      <c r="F67" s="171">
        <f>IF(ISNUMBER('将来負担比率（分子）の構造'!J$53), IF('将来負担比率（分子）の構造'!J$53 &lt; 0, 0, '将来負担比率（分子）の構造'!J$53), NA())</f>
        <v>37566</v>
      </c>
      <c r="G67" s="171" t="e">
        <f>NA()</f>
        <v>#N/A</v>
      </c>
      <c r="H67" s="171" t="e">
        <f>NA()</f>
        <v>#N/A</v>
      </c>
      <c r="I67" s="171">
        <f>IF(ISNUMBER('将来負担比率（分子）の構造'!K$53), IF('将来負担比率（分子）の構造'!K$53 &lt; 0, 0, '将来負担比率（分子）の構造'!K$53), NA())</f>
        <v>34021</v>
      </c>
      <c r="J67" s="171" t="e">
        <f>NA()</f>
        <v>#N/A</v>
      </c>
      <c r="K67" s="171" t="e">
        <f>NA()</f>
        <v>#N/A</v>
      </c>
      <c r="L67" s="171">
        <f>IF(ISNUMBER('将来負担比率（分子）の構造'!L$53), IF('将来負担比率（分子）の構造'!L$53 &lt; 0, 0, '将来負担比率（分子）の構造'!L$53), NA())</f>
        <v>40592</v>
      </c>
      <c r="M67" s="171" t="e">
        <f>NA()</f>
        <v>#N/A</v>
      </c>
      <c r="N67" s="171" t="e">
        <f>NA()</f>
        <v>#N/A</v>
      </c>
      <c r="O67" s="171">
        <f>IF(ISNUMBER('将来負担比率（分子）の構造'!M$53), IF('将来負担比率（分子）の構造'!M$53 &lt; 0, 0, '将来負担比率（分子）の構造'!M$53), NA())</f>
        <v>38843</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13630</v>
      </c>
      <c r="C72" s="175">
        <f>基金残高に係る経年分析!G55</f>
        <v>12360</v>
      </c>
      <c r="D72" s="175">
        <f>基金残高に係る経年分析!H55</f>
        <v>12837</v>
      </c>
    </row>
    <row r="73" spans="1:16" x14ac:dyDescent="0.2">
      <c r="A73" s="174" t="s">
        <v>80</v>
      </c>
      <c r="B73" s="175" t="str">
        <f>基金残高に係る経年分析!F56</f>
        <v>-</v>
      </c>
      <c r="C73" s="175" t="str">
        <f>基金残高に係る経年分析!G56</f>
        <v>-</v>
      </c>
      <c r="D73" s="175" t="str">
        <f>基金残高に係る経年分析!H56</f>
        <v>-</v>
      </c>
    </row>
    <row r="74" spans="1:16" x14ac:dyDescent="0.2">
      <c r="A74" s="174" t="s">
        <v>81</v>
      </c>
      <c r="B74" s="175">
        <f>基金残高に係る経年分析!F57</f>
        <v>7203</v>
      </c>
      <c r="C74" s="175">
        <f>基金残高に係る経年分析!G57</f>
        <v>7655</v>
      </c>
      <c r="D74" s="175">
        <f>基金残高に係る経年分析!H57</f>
        <v>9420</v>
      </c>
    </row>
  </sheetData>
  <sheetProtection algorithmName="SHA-512" hashValue="f+rOneuqbS0rPseU+KCH10qc3I/yTpQQ3FCk73Lo+s7Joip5BleYQUFpacvct4LX+S2VU5C+jFvaGN0xRS7k3w==" saltValue="Z8Yx/6ne5jffniTrSrFJE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218</v>
      </c>
      <c r="DI1" s="754"/>
      <c r="DJ1" s="754"/>
      <c r="DK1" s="754"/>
      <c r="DL1" s="754"/>
      <c r="DM1" s="754"/>
      <c r="DN1" s="755"/>
      <c r="DO1" s="210"/>
      <c r="DP1" s="753" t="s">
        <v>219</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2">
      <c r="B2" s="211" t="s">
        <v>220</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84341380</v>
      </c>
      <c r="S5" s="713"/>
      <c r="T5" s="713"/>
      <c r="U5" s="713"/>
      <c r="V5" s="713"/>
      <c r="W5" s="713"/>
      <c r="X5" s="713"/>
      <c r="Y5" s="738"/>
      <c r="Z5" s="751">
        <v>46.7</v>
      </c>
      <c r="AA5" s="751"/>
      <c r="AB5" s="751"/>
      <c r="AC5" s="751"/>
      <c r="AD5" s="752">
        <v>78263065</v>
      </c>
      <c r="AE5" s="752"/>
      <c r="AF5" s="752"/>
      <c r="AG5" s="752"/>
      <c r="AH5" s="752"/>
      <c r="AI5" s="752"/>
      <c r="AJ5" s="752"/>
      <c r="AK5" s="752"/>
      <c r="AL5" s="739">
        <v>84.5</v>
      </c>
      <c r="AM5" s="721"/>
      <c r="AN5" s="721"/>
      <c r="AO5" s="740"/>
      <c r="AP5" s="715" t="s">
        <v>232</v>
      </c>
      <c r="AQ5" s="716"/>
      <c r="AR5" s="716"/>
      <c r="AS5" s="716"/>
      <c r="AT5" s="716"/>
      <c r="AU5" s="716"/>
      <c r="AV5" s="716"/>
      <c r="AW5" s="716"/>
      <c r="AX5" s="716"/>
      <c r="AY5" s="716"/>
      <c r="AZ5" s="716"/>
      <c r="BA5" s="716"/>
      <c r="BB5" s="716"/>
      <c r="BC5" s="716"/>
      <c r="BD5" s="716"/>
      <c r="BE5" s="716"/>
      <c r="BF5" s="717"/>
      <c r="BG5" s="657">
        <v>75793718</v>
      </c>
      <c r="BH5" s="658"/>
      <c r="BI5" s="658"/>
      <c r="BJ5" s="658"/>
      <c r="BK5" s="658"/>
      <c r="BL5" s="658"/>
      <c r="BM5" s="658"/>
      <c r="BN5" s="659"/>
      <c r="BO5" s="695">
        <v>89.9</v>
      </c>
      <c r="BP5" s="695"/>
      <c r="BQ5" s="695"/>
      <c r="BR5" s="695"/>
      <c r="BS5" s="696">
        <v>510239</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836999</v>
      </c>
      <c r="S6" s="658"/>
      <c r="T6" s="658"/>
      <c r="U6" s="658"/>
      <c r="V6" s="658"/>
      <c r="W6" s="658"/>
      <c r="X6" s="658"/>
      <c r="Y6" s="659"/>
      <c r="Z6" s="695">
        <v>0.5</v>
      </c>
      <c r="AA6" s="695"/>
      <c r="AB6" s="695"/>
      <c r="AC6" s="695"/>
      <c r="AD6" s="696">
        <v>836999</v>
      </c>
      <c r="AE6" s="696"/>
      <c r="AF6" s="696"/>
      <c r="AG6" s="696"/>
      <c r="AH6" s="696"/>
      <c r="AI6" s="696"/>
      <c r="AJ6" s="696"/>
      <c r="AK6" s="696"/>
      <c r="AL6" s="660">
        <v>0.9</v>
      </c>
      <c r="AM6" s="661"/>
      <c r="AN6" s="661"/>
      <c r="AO6" s="697"/>
      <c r="AP6" s="654" t="s">
        <v>237</v>
      </c>
      <c r="AQ6" s="655"/>
      <c r="AR6" s="655"/>
      <c r="AS6" s="655"/>
      <c r="AT6" s="655"/>
      <c r="AU6" s="655"/>
      <c r="AV6" s="655"/>
      <c r="AW6" s="655"/>
      <c r="AX6" s="655"/>
      <c r="AY6" s="655"/>
      <c r="AZ6" s="655"/>
      <c r="BA6" s="655"/>
      <c r="BB6" s="655"/>
      <c r="BC6" s="655"/>
      <c r="BD6" s="655"/>
      <c r="BE6" s="655"/>
      <c r="BF6" s="656"/>
      <c r="BG6" s="657">
        <v>75793718</v>
      </c>
      <c r="BH6" s="658"/>
      <c r="BI6" s="658"/>
      <c r="BJ6" s="658"/>
      <c r="BK6" s="658"/>
      <c r="BL6" s="658"/>
      <c r="BM6" s="658"/>
      <c r="BN6" s="659"/>
      <c r="BO6" s="695">
        <v>89.9</v>
      </c>
      <c r="BP6" s="695"/>
      <c r="BQ6" s="695"/>
      <c r="BR6" s="695"/>
      <c r="BS6" s="696">
        <v>510239</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671745</v>
      </c>
      <c r="CS6" s="658"/>
      <c r="CT6" s="658"/>
      <c r="CU6" s="658"/>
      <c r="CV6" s="658"/>
      <c r="CW6" s="658"/>
      <c r="CX6" s="658"/>
      <c r="CY6" s="659"/>
      <c r="CZ6" s="739">
        <v>0.4</v>
      </c>
      <c r="DA6" s="721"/>
      <c r="DB6" s="721"/>
      <c r="DC6" s="741"/>
      <c r="DD6" s="663" t="s">
        <v>239</v>
      </c>
      <c r="DE6" s="658"/>
      <c r="DF6" s="658"/>
      <c r="DG6" s="658"/>
      <c r="DH6" s="658"/>
      <c r="DI6" s="658"/>
      <c r="DJ6" s="658"/>
      <c r="DK6" s="658"/>
      <c r="DL6" s="658"/>
      <c r="DM6" s="658"/>
      <c r="DN6" s="658"/>
      <c r="DO6" s="658"/>
      <c r="DP6" s="659"/>
      <c r="DQ6" s="663">
        <v>671745</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28359</v>
      </c>
      <c r="S7" s="658"/>
      <c r="T7" s="658"/>
      <c r="U7" s="658"/>
      <c r="V7" s="658"/>
      <c r="W7" s="658"/>
      <c r="X7" s="658"/>
      <c r="Y7" s="659"/>
      <c r="Z7" s="695">
        <v>0</v>
      </c>
      <c r="AA7" s="695"/>
      <c r="AB7" s="695"/>
      <c r="AC7" s="695"/>
      <c r="AD7" s="696">
        <v>28359</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39739268</v>
      </c>
      <c r="BH7" s="658"/>
      <c r="BI7" s="658"/>
      <c r="BJ7" s="658"/>
      <c r="BK7" s="658"/>
      <c r="BL7" s="658"/>
      <c r="BM7" s="658"/>
      <c r="BN7" s="659"/>
      <c r="BO7" s="695">
        <v>47.1</v>
      </c>
      <c r="BP7" s="695"/>
      <c r="BQ7" s="695"/>
      <c r="BR7" s="695"/>
      <c r="BS7" s="696">
        <v>510239</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20410153</v>
      </c>
      <c r="CS7" s="658"/>
      <c r="CT7" s="658"/>
      <c r="CU7" s="658"/>
      <c r="CV7" s="658"/>
      <c r="CW7" s="658"/>
      <c r="CX7" s="658"/>
      <c r="CY7" s="659"/>
      <c r="CZ7" s="695">
        <v>11.7</v>
      </c>
      <c r="DA7" s="695"/>
      <c r="DB7" s="695"/>
      <c r="DC7" s="695"/>
      <c r="DD7" s="663">
        <v>144270</v>
      </c>
      <c r="DE7" s="658"/>
      <c r="DF7" s="658"/>
      <c r="DG7" s="658"/>
      <c r="DH7" s="658"/>
      <c r="DI7" s="658"/>
      <c r="DJ7" s="658"/>
      <c r="DK7" s="658"/>
      <c r="DL7" s="658"/>
      <c r="DM7" s="658"/>
      <c r="DN7" s="658"/>
      <c r="DO7" s="658"/>
      <c r="DP7" s="659"/>
      <c r="DQ7" s="663">
        <v>18522632</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571270</v>
      </c>
      <c r="S8" s="658"/>
      <c r="T8" s="658"/>
      <c r="U8" s="658"/>
      <c r="V8" s="658"/>
      <c r="W8" s="658"/>
      <c r="X8" s="658"/>
      <c r="Y8" s="659"/>
      <c r="Z8" s="695">
        <v>0.3</v>
      </c>
      <c r="AA8" s="695"/>
      <c r="AB8" s="695"/>
      <c r="AC8" s="695"/>
      <c r="AD8" s="696">
        <v>571270</v>
      </c>
      <c r="AE8" s="696"/>
      <c r="AF8" s="696"/>
      <c r="AG8" s="696"/>
      <c r="AH8" s="696"/>
      <c r="AI8" s="696"/>
      <c r="AJ8" s="696"/>
      <c r="AK8" s="696"/>
      <c r="AL8" s="660">
        <v>0.6</v>
      </c>
      <c r="AM8" s="661"/>
      <c r="AN8" s="661"/>
      <c r="AO8" s="697"/>
      <c r="AP8" s="654" t="s">
        <v>244</v>
      </c>
      <c r="AQ8" s="655"/>
      <c r="AR8" s="655"/>
      <c r="AS8" s="655"/>
      <c r="AT8" s="655"/>
      <c r="AU8" s="655"/>
      <c r="AV8" s="655"/>
      <c r="AW8" s="655"/>
      <c r="AX8" s="655"/>
      <c r="AY8" s="655"/>
      <c r="AZ8" s="655"/>
      <c r="BA8" s="655"/>
      <c r="BB8" s="655"/>
      <c r="BC8" s="655"/>
      <c r="BD8" s="655"/>
      <c r="BE8" s="655"/>
      <c r="BF8" s="656"/>
      <c r="BG8" s="657">
        <v>807108</v>
      </c>
      <c r="BH8" s="658"/>
      <c r="BI8" s="658"/>
      <c r="BJ8" s="658"/>
      <c r="BK8" s="658"/>
      <c r="BL8" s="658"/>
      <c r="BM8" s="658"/>
      <c r="BN8" s="659"/>
      <c r="BO8" s="695">
        <v>1</v>
      </c>
      <c r="BP8" s="695"/>
      <c r="BQ8" s="695"/>
      <c r="BR8" s="695"/>
      <c r="BS8" s="696" t="s">
        <v>187</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73493201</v>
      </c>
      <c r="CS8" s="658"/>
      <c r="CT8" s="658"/>
      <c r="CU8" s="658"/>
      <c r="CV8" s="658"/>
      <c r="CW8" s="658"/>
      <c r="CX8" s="658"/>
      <c r="CY8" s="659"/>
      <c r="CZ8" s="695">
        <v>42</v>
      </c>
      <c r="DA8" s="695"/>
      <c r="DB8" s="695"/>
      <c r="DC8" s="695"/>
      <c r="DD8" s="663">
        <v>348699</v>
      </c>
      <c r="DE8" s="658"/>
      <c r="DF8" s="658"/>
      <c r="DG8" s="658"/>
      <c r="DH8" s="658"/>
      <c r="DI8" s="658"/>
      <c r="DJ8" s="658"/>
      <c r="DK8" s="658"/>
      <c r="DL8" s="658"/>
      <c r="DM8" s="658"/>
      <c r="DN8" s="658"/>
      <c r="DO8" s="658"/>
      <c r="DP8" s="659"/>
      <c r="DQ8" s="663">
        <v>35189331</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438604</v>
      </c>
      <c r="S9" s="658"/>
      <c r="T9" s="658"/>
      <c r="U9" s="658"/>
      <c r="V9" s="658"/>
      <c r="W9" s="658"/>
      <c r="X9" s="658"/>
      <c r="Y9" s="659"/>
      <c r="Z9" s="695">
        <v>0.2</v>
      </c>
      <c r="AA9" s="695"/>
      <c r="AB9" s="695"/>
      <c r="AC9" s="695"/>
      <c r="AD9" s="696">
        <v>438604</v>
      </c>
      <c r="AE9" s="696"/>
      <c r="AF9" s="696"/>
      <c r="AG9" s="696"/>
      <c r="AH9" s="696"/>
      <c r="AI9" s="696"/>
      <c r="AJ9" s="696"/>
      <c r="AK9" s="696"/>
      <c r="AL9" s="660">
        <v>0.5</v>
      </c>
      <c r="AM9" s="661"/>
      <c r="AN9" s="661"/>
      <c r="AO9" s="697"/>
      <c r="AP9" s="654" t="s">
        <v>247</v>
      </c>
      <c r="AQ9" s="655"/>
      <c r="AR9" s="655"/>
      <c r="AS9" s="655"/>
      <c r="AT9" s="655"/>
      <c r="AU9" s="655"/>
      <c r="AV9" s="655"/>
      <c r="AW9" s="655"/>
      <c r="AX9" s="655"/>
      <c r="AY9" s="655"/>
      <c r="AZ9" s="655"/>
      <c r="BA9" s="655"/>
      <c r="BB9" s="655"/>
      <c r="BC9" s="655"/>
      <c r="BD9" s="655"/>
      <c r="BE9" s="655"/>
      <c r="BF9" s="656"/>
      <c r="BG9" s="657">
        <v>34488210</v>
      </c>
      <c r="BH9" s="658"/>
      <c r="BI9" s="658"/>
      <c r="BJ9" s="658"/>
      <c r="BK9" s="658"/>
      <c r="BL9" s="658"/>
      <c r="BM9" s="658"/>
      <c r="BN9" s="659"/>
      <c r="BO9" s="695">
        <v>40.9</v>
      </c>
      <c r="BP9" s="695"/>
      <c r="BQ9" s="695"/>
      <c r="BR9" s="695"/>
      <c r="BS9" s="696" t="s">
        <v>187</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25515389</v>
      </c>
      <c r="CS9" s="658"/>
      <c r="CT9" s="658"/>
      <c r="CU9" s="658"/>
      <c r="CV9" s="658"/>
      <c r="CW9" s="658"/>
      <c r="CX9" s="658"/>
      <c r="CY9" s="659"/>
      <c r="CZ9" s="695">
        <v>14.6</v>
      </c>
      <c r="DA9" s="695"/>
      <c r="DB9" s="695"/>
      <c r="DC9" s="695"/>
      <c r="DD9" s="663">
        <v>5505039</v>
      </c>
      <c r="DE9" s="658"/>
      <c r="DF9" s="658"/>
      <c r="DG9" s="658"/>
      <c r="DH9" s="658"/>
      <c r="DI9" s="658"/>
      <c r="DJ9" s="658"/>
      <c r="DK9" s="658"/>
      <c r="DL9" s="658"/>
      <c r="DM9" s="658"/>
      <c r="DN9" s="658"/>
      <c r="DO9" s="658"/>
      <c r="DP9" s="659"/>
      <c r="DQ9" s="663">
        <v>12548382</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239</v>
      </c>
      <c r="S10" s="658"/>
      <c r="T10" s="658"/>
      <c r="U10" s="658"/>
      <c r="V10" s="658"/>
      <c r="W10" s="658"/>
      <c r="X10" s="658"/>
      <c r="Y10" s="659"/>
      <c r="Z10" s="695" t="s">
        <v>187</v>
      </c>
      <c r="AA10" s="695"/>
      <c r="AB10" s="695"/>
      <c r="AC10" s="695"/>
      <c r="AD10" s="696" t="s">
        <v>239</v>
      </c>
      <c r="AE10" s="696"/>
      <c r="AF10" s="696"/>
      <c r="AG10" s="696"/>
      <c r="AH10" s="696"/>
      <c r="AI10" s="696"/>
      <c r="AJ10" s="696"/>
      <c r="AK10" s="696"/>
      <c r="AL10" s="660" t="s">
        <v>239</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1275895</v>
      </c>
      <c r="BH10" s="658"/>
      <c r="BI10" s="658"/>
      <c r="BJ10" s="658"/>
      <c r="BK10" s="658"/>
      <c r="BL10" s="658"/>
      <c r="BM10" s="658"/>
      <c r="BN10" s="659"/>
      <c r="BO10" s="695">
        <v>1.5</v>
      </c>
      <c r="BP10" s="695"/>
      <c r="BQ10" s="695"/>
      <c r="BR10" s="695"/>
      <c r="BS10" s="696" t="s">
        <v>239</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v>406426</v>
      </c>
      <c r="CS10" s="658"/>
      <c r="CT10" s="658"/>
      <c r="CU10" s="658"/>
      <c r="CV10" s="658"/>
      <c r="CW10" s="658"/>
      <c r="CX10" s="658"/>
      <c r="CY10" s="659"/>
      <c r="CZ10" s="695">
        <v>0.2</v>
      </c>
      <c r="DA10" s="695"/>
      <c r="DB10" s="695"/>
      <c r="DC10" s="695"/>
      <c r="DD10" s="663" t="s">
        <v>187</v>
      </c>
      <c r="DE10" s="658"/>
      <c r="DF10" s="658"/>
      <c r="DG10" s="658"/>
      <c r="DH10" s="658"/>
      <c r="DI10" s="658"/>
      <c r="DJ10" s="658"/>
      <c r="DK10" s="658"/>
      <c r="DL10" s="658"/>
      <c r="DM10" s="658"/>
      <c r="DN10" s="658"/>
      <c r="DO10" s="658"/>
      <c r="DP10" s="659"/>
      <c r="DQ10" s="663">
        <v>117750</v>
      </c>
      <c r="DR10" s="658"/>
      <c r="DS10" s="658"/>
      <c r="DT10" s="658"/>
      <c r="DU10" s="658"/>
      <c r="DV10" s="658"/>
      <c r="DW10" s="658"/>
      <c r="DX10" s="658"/>
      <c r="DY10" s="658"/>
      <c r="DZ10" s="658"/>
      <c r="EA10" s="658"/>
      <c r="EB10" s="658"/>
      <c r="EC10" s="694"/>
    </row>
    <row r="11" spans="2:143" ht="11.25" customHeight="1" x14ac:dyDescent="0.2">
      <c r="B11" s="654" t="s">
        <v>252</v>
      </c>
      <c r="C11" s="655"/>
      <c r="D11" s="655"/>
      <c r="E11" s="655"/>
      <c r="F11" s="655"/>
      <c r="G11" s="655"/>
      <c r="H11" s="655"/>
      <c r="I11" s="655"/>
      <c r="J11" s="655"/>
      <c r="K11" s="655"/>
      <c r="L11" s="655"/>
      <c r="M11" s="655"/>
      <c r="N11" s="655"/>
      <c r="O11" s="655"/>
      <c r="P11" s="655"/>
      <c r="Q11" s="656"/>
      <c r="R11" s="657">
        <v>10086701</v>
      </c>
      <c r="S11" s="658"/>
      <c r="T11" s="658"/>
      <c r="U11" s="658"/>
      <c r="V11" s="658"/>
      <c r="W11" s="658"/>
      <c r="X11" s="658"/>
      <c r="Y11" s="659"/>
      <c r="Z11" s="660">
        <v>5.6</v>
      </c>
      <c r="AA11" s="661"/>
      <c r="AB11" s="661"/>
      <c r="AC11" s="662"/>
      <c r="AD11" s="663">
        <v>10086701</v>
      </c>
      <c r="AE11" s="658"/>
      <c r="AF11" s="658"/>
      <c r="AG11" s="658"/>
      <c r="AH11" s="658"/>
      <c r="AI11" s="658"/>
      <c r="AJ11" s="658"/>
      <c r="AK11" s="659"/>
      <c r="AL11" s="660">
        <v>10.9</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3168055</v>
      </c>
      <c r="BH11" s="658"/>
      <c r="BI11" s="658"/>
      <c r="BJ11" s="658"/>
      <c r="BK11" s="658"/>
      <c r="BL11" s="658"/>
      <c r="BM11" s="658"/>
      <c r="BN11" s="659"/>
      <c r="BO11" s="695">
        <v>3.8</v>
      </c>
      <c r="BP11" s="695"/>
      <c r="BQ11" s="695"/>
      <c r="BR11" s="695"/>
      <c r="BS11" s="696">
        <v>510239</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566394</v>
      </c>
      <c r="CS11" s="658"/>
      <c r="CT11" s="658"/>
      <c r="CU11" s="658"/>
      <c r="CV11" s="658"/>
      <c r="CW11" s="658"/>
      <c r="CX11" s="658"/>
      <c r="CY11" s="659"/>
      <c r="CZ11" s="695">
        <v>0.3</v>
      </c>
      <c r="DA11" s="695"/>
      <c r="DB11" s="695"/>
      <c r="DC11" s="695"/>
      <c r="DD11" s="663">
        <v>61172</v>
      </c>
      <c r="DE11" s="658"/>
      <c r="DF11" s="658"/>
      <c r="DG11" s="658"/>
      <c r="DH11" s="658"/>
      <c r="DI11" s="658"/>
      <c r="DJ11" s="658"/>
      <c r="DK11" s="658"/>
      <c r="DL11" s="658"/>
      <c r="DM11" s="658"/>
      <c r="DN11" s="658"/>
      <c r="DO11" s="658"/>
      <c r="DP11" s="659"/>
      <c r="DQ11" s="663">
        <v>480376</v>
      </c>
      <c r="DR11" s="658"/>
      <c r="DS11" s="658"/>
      <c r="DT11" s="658"/>
      <c r="DU11" s="658"/>
      <c r="DV11" s="658"/>
      <c r="DW11" s="658"/>
      <c r="DX11" s="658"/>
      <c r="DY11" s="658"/>
      <c r="DZ11" s="658"/>
      <c r="EA11" s="658"/>
      <c r="EB11" s="658"/>
      <c r="EC11" s="694"/>
    </row>
    <row r="12" spans="2:143" ht="11.25" customHeight="1" x14ac:dyDescent="0.2">
      <c r="B12" s="654" t="s">
        <v>255</v>
      </c>
      <c r="C12" s="655"/>
      <c r="D12" s="655"/>
      <c r="E12" s="655"/>
      <c r="F12" s="655"/>
      <c r="G12" s="655"/>
      <c r="H12" s="655"/>
      <c r="I12" s="655"/>
      <c r="J12" s="655"/>
      <c r="K12" s="655"/>
      <c r="L12" s="655"/>
      <c r="M12" s="655"/>
      <c r="N12" s="655"/>
      <c r="O12" s="655"/>
      <c r="P12" s="655"/>
      <c r="Q12" s="656"/>
      <c r="R12" s="657">
        <v>18085</v>
      </c>
      <c r="S12" s="658"/>
      <c r="T12" s="658"/>
      <c r="U12" s="658"/>
      <c r="V12" s="658"/>
      <c r="W12" s="658"/>
      <c r="X12" s="658"/>
      <c r="Y12" s="659"/>
      <c r="Z12" s="695">
        <v>0</v>
      </c>
      <c r="AA12" s="695"/>
      <c r="AB12" s="695"/>
      <c r="AC12" s="695"/>
      <c r="AD12" s="696">
        <v>18085</v>
      </c>
      <c r="AE12" s="696"/>
      <c r="AF12" s="696"/>
      <c r="AG12" s="696"/>
      <c r="AH12" s="696"/>
      <c r="AI12" s="696"/>
      <c r="AJ12" s="696"/>
      <c r="AK12" s="696"/>
      <c r="AL12" s="660">
        <v>0</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32754079</v>
      </c>
      <c r="BH12" s="658"/>
      <c r="BI12" s="658"/>
      <c r="BJ12" s="658"/>
      <c r="BK12" s="658"/>
      <c r="BL12" s="658"/>
      <c r="BM12" s="658"/>
      <c r="BN12" s="659"/>
      <c r="BO12" s="695">
        <v>38.799999999999997</v>
      </c>
      <c r="BP12" s="695"/>
      <c r="BQ12" s="695"/>
      <c r="BR12" s="695"/>
      <c r="BS12" s="696" t="s">
        <v>239</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2686302</v>
      </c>
      <c r="CS12" s="658"/>
      <c r="CT12" s="658"/>
      <c r="CU12" s="658"/>
      <c r="CV12" s="658"/>
      <c r="CW12" s="658"/>
      <c r="CX12" s="658"/>
      <c r="CY12" s="659"/>
      <c r="CZ12" s="695">
        <v>1.5</v>
      </c>
      <c r="DA12" s="695"/>
      <c r="DB12" s="695"/>
      <c r="DC12" s="695"/>
      <c r="DD12" s="663">
        <v>82459</v>
      </c>
      <c r="DE12" s="658"/>
      <c r="DF12" s="658"/>
      <c r="DG12" s="658"/>
      <c r="DH12" s="658"/>
      <c r="DI12" s="658"/>
      <c r="DJ12" s="658"/>
      <c r="DK12" s="658"/>
      <c r="DL12" s="658"/>
      <c r="DM12" s="658"/>
      <c r="DN12" s="658"/>
      <c r="DO12" s="658"/>
      <c r="DP12" s="659"/>
      <c r="DQ12" s="663">
        <v>1663222</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187</v>
      </c>
      <c r="S13" s="658"/>
      <c r="T13" s="658"/>
      <c r="U13" s="658"/>
      <c r="V13" s="658"/>
      <c r="W13" s="658"/>
      <c r="X13" s="658"/>
      <c r="Y13" s="659"/>
      <c r="Z13" s="695" t="s">
        <v>239</v>
      </c>
      <c r="AA13" s="695"/>
      <c r="AB13" s="695"/>
      <c r="AC13" s="695"/>
      <c r="AD13" s="696" t="s">
        <v>239</v>
      </c>
      <c r="AE13" s="696"/>
      <c r="AF13" s="696"/>
      <c r="AG13" s="696"/>
      <c r="AH13" s="696"/>
      <c r="AI13" s="696"/>
      <c r="AJ13" s="696"/>
      <c r="AK13" s="696"/>
      <c r="AL13" s="660" t="s">
        <v>187</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32634677</v>
      </c>
      <c r="BH13" s="658"/>
      <c r="BI13" s="658"/>
      <c r="BJ13" s="658"/>
      <c r="BK13" s="658"/>
      <c r="BL13" s="658"/>
      <c r="BM13" s="658"/>
      <c r="BN13" s="659"/>
      <c r="BO13" s="695">
        <v>38.700000000000003</v>
      </c>
      <c r="BP13" s="695"/>
      <c r="BQ13" s="695"/>
      <c r="BR13" s="695"/>
      <c r="BS13" s="696" t="s">
        <v>187</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17754609</v>
      </c>
      <c r="CS13" s="658"/>
      <c r="CT13" s="658"/>
      <c r="CU13" s="658"/>
      <c r="CV13" s="658"/>
      <c r="CW13" s="658"/>
      <c r="CX13" s="658"/>
      <c r="CY13" s="659"/>
      <c r="CZ13" s="695">
        <v>10.199999999999999</v>
      </c>
      <c r="DA13" s="695"/>
      <c r="DB13" s="695"/>
      <c r="DC13" s="695"/>
      <c r="DD13" s="663">
        <v>6369594</v>
      </c>
      <c r="DE13" s="658"/>
      <c r="DF13" s="658"/>
      <c r="DG13" s="658"/>
      <c r="DH13" s="658"/>
      <c r="DI13" s="658"/>
      <c r="DJ13" s="658"/>
      <c r="DK13" s="658"/>
      <c r="DL13" s="658"/>
      <c r="DM13" s="658"/>
      <c r="DN13" s="658"/>
      <c r="DO13" s="658"/>
      <c r="DP13" s="659"/>
      <c r="DQ13" s="663">
        <v>12582218</v>
      </c>
      <c r="DR13" s="658"/>
      <c r="DS13" s="658"/>
      <c r="DT13" s="658"/>
      <c r="DU13" s="658"/>
      <c r="DV13" s="658"/>
      <c r="DW13" s="658"/>
      <c r="DX13" s="658"/>
      <c r="DY13" s="658"/>
      <c r="DZ13" s="658"/>
      <c r="EA13" s="658"/>
      <c r="EB13" s="658"/>
      <c r="EC13" s="694"/>
    </row>
    <row r="14" spans="2:143" ht="11.25" customHeight="1" x14ac:dyDescent="0.2">
      <c r="B14" s="654" t="s">
        <v>261</v>
      </c>
      <c r="C14" s="655"/>
      <c r="D14" s="655"/>
      <c r="E14" s="655"/>
      <c r="F14" s="655"/>
      <c r="G14" s="655"/>
      <c r="H14" s="655"/>
      <c r="I14" s="655"/>
      <c r="J14" s="655"/>
      <c r="K14" s="655"/>
      <c r="L14" s="655"/>
      <c r="M14" s="655"/>
      <c r="N14" s="655"/>
      <c r="O14" s="655"/>
      <c r="P14" s="655"/>
      <c r="Q14" s="656"/>
      <c r="R14" s="657">
        <v>1741</v>
      </c>
      <c r="S14" s="658"/>
      <c r="T14" s="658"/>
      <c r="U14" s="658"/>
      <c r="V14" s="658"/>
      <c r="W14" s="658"/>
      <c r="X14" s="658"/>
      <c r="Y14" s="659"/>
      <c r="Z14" s="695">
        <v>0</v>
      </c>
      <c r="AA14" s="695"/>
      <c r="AB14" s="695"/>
      <c r="AC14" s="695"/>
      <c r="AD14" s="696">
        <v>1741</v>
      </c>
      <c r="AE14" s="696"/>
      <c r="AF14" s="696"/>
      <c r="AG14" s="696"/>
      <c r="AH14" s="696"/>
      <c r="AI14" s="696"/>
      <c r="AJ14" s="696"/>
      <c r="AK14" s="696"/>
      <c r="AL14" s="660">
        <v>0</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586032</v>
      </c>
      <c r="BH14" s="658"/>
      <c r="BI14" s="658"/>
      <c r="BJ14" s="658"/>
      <c r="BK14" s="658"/>
      <c r="BL14" s="658"/>
      <c r="BM14" s="658"/>
      <c r="BN14" s="659"/>
      <c r="BO14" s="695">
        <v>0.7</v>
      </c>
      <c r="BP14" s="695"/>
      <c r="BQ14" s="695"/>
      <c r="BR14" s="695"/>
      <c r="BS14" s="696" t="s">
        <v>187</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6438016</v>
      </c>
      <c r="CS14" s="658"/>
      <c r="CT14" s="658"/>
      <c r="CU14" s="658"/>
      <c r="CV14" s="658"/>
      <c r="CW14" s="658"/>
      <c r="CX14" s="658"/>
      <c r="CY14" s="659"/>
      <c r="CZ14" s="695">
        <v>3.7</v>
      </c>
      <c r="DA14" s="695"/>
      <c r="DB14" s="695"/>
      <c r="DC14" s="695"/>
      <c r="DD14" s="663">
        <v>464206</v>
      </c>
      <c r="DE14" s="658"/>
      <c r="DF14" s="658"/>
      <c r="DG14" s="658"/>
      <c r="DH14" s="658"/>
      <c r="DI14" s="658"/>
      <c r="DJ14" s="658"/>
      <c r="DK14" s="658"/>
      <c r="DL14" s="658"/>
      <c r="DM14" s="658"/>
      <c r="DN14" s="658"/>
      <c r="DO14" s="658"/>
      <c r="DP14" s="659"/>
      <c r="DQ14" s="663">
        <v>5350229</v>
      </c>
      <c r="DR14" s="658"/>
      <c r="DS14" s="658"/>
      <c r="DT14" s="658"/>
      <c r="DU14" s="658"/>
      <c r="DV14" s="658"/>
      <c r="DW14" s="658"/>
      <c r="DX14" s="658"/>
      <c r="DY14" s="658"/>
      <c r="DZ14" s="658"/>
      <c r="EA14" s="658"/>
      <c r="EB14" s="658"/>
      <c r="EC14" s="694"/>
    </row>
    <row r="15" spans="2:143" ht="11.25" customHeight="1" x14ac:dyDescent="0.2">
      <c r="B15" s="654" t="s">
        <v>264</v>
      </c>
      <c r="C15" s="655"/>
      <c r="D15" s="655"/>
      <c r="E15" s="655"/>
      <c r="F15" s="655"/>
      <c r="G15" s="655"/>
      <c r="H15" s="655"/>
      <c r="I15" s="655"/>
      <c r="J15" s="655"/>
      <c r="K15" s="655"/>
      <c r="L15" s="655"/>
      <c r="M15" s="655"/>
      <c r="N15" s="655"/>
      <c r="O15" s="655"/>
      <c r="P15" s="655"/>
      <c r="Q15" s="656"/>
      <c r="R15" s="657" t="s">
        <v>239</v>
      </c>
      <c r="S15" s="658"/>
      <c r="T15" s="658"/>
      <c r="U15" s="658"/>
      <c r="V15" s="658"/>
      <c r="W15" s="658"/>
      <c r="X15" s="658"/>
      <c r="Y15" s="659"/>
      <c r="Z15" s="695" t="s">
        <v>187</v>
      </c>
      <c r="AA15" s="695"/>
      <c r="AB15" s="695"/>
      <c r="AC15" s="695"/>
      <c r="AD15" s="696" t="s">
        <v>187</v>
      </c>
      <c r="AE15" s="696"/>
      <c r="AF15" s="696"/>
      <c r="AG15" s="696"/>
      <c r="AH15" s="696"/>
      <c r="AI15" s="696"/>
      <c r="AJ15" s="696"/>
      <c r="AK15" s="696"/>
      <c r="AL15" s="660" t="s">
        <v>187</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2714339</v>
      </c>
      <c r="BH15" s="658"/>
      <c r="BI15" s="658"/>
      <c r="BJ15" s="658"/>
      <c r="BK15" s="658"/>
      <c r="BL15" s="658"/>
      <c r="BM15" s="658"/>
      <c r="BN15" s="659"/>
      <c r="BO15" s="695">
        <v>3.2</v>
      </c>
      <c r="BP15" s="695"/>
      <c r="BQ15" s="695"/>
      <c r="BR15" s="695"/>
      <c r="BS15" s="696" t="s">
        <v>239</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17174228</v>
      </c>
      <c r="CS15" s="658"/>
      <c r="CT15" s="658"/>
      <c r="CU15" s="658"/>
      <c r="CV15" s="658"/>
      <c r="CW15" s="658"/>
      <c r="CX15" s="658"/>
      <c r="CY15" s="659"/>
      <c r="CZ15" s="695">
        <v>9.8000000000000007</v>
      </c>
      <c r="DA15" s="695"/>
      <c r="DB15" s="695"/>
      <c r="DC15" s="695"/>
      <c r="DD15" s="663">
        <v>4235432</v>
      </c>
      <c r="DE15" s="658"/>
      <c r="DF15" s="658"/>
      <c r="DG15" s="658"/>
      <c r="DH15" s="658"/>
      <c r="DI15" s="658"/>
      <c r="DJ15" s="658"/>
      <c r="DK15" s="658"/>
      <c r="DL15" s="658"/>
      <c r="DM15" s="658"/>
      <c r="DN15" s="658"/>
      <c r="DO15" s="658"/>
      <c r="DP15" s="659"/>
      <c r="DQ15" s="663">
        <v>10977329</v>
      </c>
      <c r="DR15" s="658"/>
      <c r="DS15" s="658"/>
      <c r="DT15" s="658"/>
      <c r="DU15" s="658"/>
      <c r="DV15" s="658"/>
      <c r="DW15" s="658"/>
      <c r="DX15" s="658"/>
      <c r="DY15" s="658"/>
      <c r="DZ15" s="658"/>
      <c r="EA15" s="658"/>
      <c r="EB15" s="658"/>
      <c r="EC15" s="694"/>
    </row>
    <row r="16" spans="2:143" ht="11.25" customHeight="1" x14ac:dyDescent="0.2">
      <c r="B16" s="654" t="s">
        <v>267</v>
      </c>
      <c r="C16" s="655"/>
      <c r="D16" s="655"/>
      <c r="E16" s="655"/>
      <c r="F16" s="655"/>
      <c r="G16" s="655"/>
      <c r="H16" s="655"/>
      <c r="I16" s="655"/>
      <c r="J16" s="655"/>
      <c r="K16" s="655"/>
      <c r="L16" s="655"/>
      <c r="M16" s="655"/>
      <c r="N16" s="655"/>
      <c r="O16" s="655"/>
      <c r="P16" s="655"/>
      <c r="Q16" s="656"/>
      <c r="R16" s="657">
        <v>182662</v>
      </c>
      <c r="S16" s="658"/>
      <c r="T16" s="658"/>
      <c r="U16" s="658"/>
      <c r="V16" s="658"/>
      <c r="W16" s="658"/>
      <c r="X16" s="658"/>
      <c r="Y16" s="659"/>
      <c r="Z16" s="695">
        <v>0.1</v>
      </c>
      <c r="AA16" s="695"/>
      <c r="AB16" s="695"/>
      <c r="AC16" s="695"/>
      <c r="AD16" s="696">
        <v>182662</v>
      </c>
      <c r="AE16" s="696"/>
      <c r="AF16" s="696"/>
      <c r="AG16" s="696"/>
      <c r="AH16" s="696"/>
      <c r="AI16" s="696"/>
      <c r="AJ16" s="696"/>
      <c r="AK16" s="696"/>
      <c r="AL16" s="660">
        <v>0.2</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187</v>
      </c>
      <c r="BH16" s="658"/>
      <c r="BI16" s="658"/>
      <c r="BJ16" s="658"/>
      <c r="BK16" s="658"/>
      <c r="BL16" s="658"/>
      <c r="BM16" s="658"/>
      <c r="BN16" s="659"/>
      <c r="BO16" s="695" t="s">
        <v>187</v>
      </c>
      <c r="BP16" s="695"/>
      <c r="BQ16" s="695"/>
      <c r="BR16" s="695"/>
      <c r="BS16" s="696" t="s">
        <v>187</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t="s">
        <v>239</v>
      </c>
      <c r="CS16" s="658"/>
      <c r="CT16" s="658"/>
      <c r="CU16" s="658"/>
      <c r="CV16" s="658"/>
      <c r="CW16" s="658"/>
      <c r="CX16" s="658"/>
      <c r="CY16" s="659"/>
      <c r="CZ16" s="695" t="s">
        <v>239</v>
      </c>
      <c r="DA16" s="695"/>
      <c r="DB16" s="695"/>
      <c r="DC16" s="695"/>
      <c r="DD16" s="663" t="s">
        <v>187</v>
      </c>
      <c r="DE16" s="658"/>
      <c r="DF16" s="658"/>
      <c r="DG16" s="658"/>
      <c r="DH16" s="658"/>
      <c r="DI16" s="658"/>
      <c r="DJ16" s="658"/>
      <c r="DK16" s="658"/>
      <c r="DL16" s="658"/>
      <c r="DM16" s="658"/>
      <c r="DN16" s="658"/>
      <c r="DO16" s="658"/>
      <c r="DP16" s="659"/>
      <c r="DQ16" s="663" t="s">
        <v>239</v>
      </c>
      <c r="DR16" s="658"/>
      <c r="DS16" s="658"/>
      <c r="DT16" s="658"/>
      <c r="DU16" s="658"/>
      <c r="DV16" s="658"/>
      <c r="DW16" s="658"/>
      <c r="DX16" s="658"/>
      <c r="DY16" s="658"/>
      <c r="DZ16" s="658"/>
      <c r="EA16" s="658"/>
      <c r="EB16" s="658"/>
      <c r="EC16" s="694"/>
    </row>
    <row r="17" spans="2:133" ht="11.25" customHeight="1" x14ac:dyDescent="0.2">
      <c r="B17" s="654" t="s">
        <v>270</v>
      </c>
      <c r="C17" s="655"/>
      <c r="D17" s="655"/>
      <c r="E17" s="655"/>
      <c r="F17" s="655"/>
      <c r="G17" s="655"/>
      <c r="H17" s="655"/>
      <c r="I17" s="655"/>
      <c r="J17" s="655"/>
      <c r="K17" s="655"/>
      <c r="L17" s="655"/>
      <c r="M17" s="655"/>
      <c r="N17" s="655"/>
      <c r="O17" s="655"/>
      <c r="P17" s="655"/>
      <c r="Q17" s="656"/>
      <c r="R17" s="657">
        <v>944937</v>
      </c>
      <c r="S17" s="658"/>
      <c r="T17" s="658"/>
      <c r="U17" s="658"/>
      <c r="V17" s="658"/>
      <c r="W17" s="658"/>
      <c r="X17" s="658"/>
      <c r="Y17" s="659"/>
      <c r="Z17" s="695">
        <v>0.5</v>
      </c>
      <c r="AA17" s="695"/>
      <c r="AB17" s="695"/>
      <c r="AC17" s="695"/>
      <c r="AD17" s="696">
        <v>944937</v>
      </c>
      <c r="AE17" s="696"/>
      <c r="AF17" s="696"/>
      <c r="AG17" s="696"/>
      <c r="AH17" s="696"/>
      <c r="AI17" s="696"/>
      <c r="AJ17" s="696"/>
      <c r="AK17" s="696"/>
      <c r="AL17" s="660">
        <v>1</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187</v>
      </c>
      <c r="BH17" s="658"/>
      <c r="BI17" s="658"/>
      <c r="BJ17" s="658"/>
      <c r="BK17" s="658"/>
      <c r="BL17" s="658"/>
      <c r="BM17" s="658"/>
      <c r="BN17" s="659"/>
      <c r="BO17" s="695" t="s">
        <v>187</v>
      </c>
      <c r="BP17" s="695"/>
      <c r="BQ17" s="695"/>
      <c r="BR17" s="695"/>
      <c r="BS17" s="696" t="s">
        <v>187</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9691007</v>
      </c>
      <c r="CS17" s="658"/>
      <c r="CT17" s="658"/>
      <c r="CU17" s="658"/>
      <c r="CV17" s="658"/>
      <c r="CW17" s="658"/>
      <c r="CX17" s="658"/>
      <c r="CY17" s="659"/>
      <c r="CZ17" s="695">
        <v>5.5</v>
      </c>
      <c r="DA17" s="695"/>
      <c r="DB17" s="695"/>
      <c r="DC17" s="695"/>
      <c r="DD17" s="663" t="s">
        <v>187</v>
      </c>
      <c r="DE17" s="658"/>
      <c r="DF17" s="658"/>
      <c r="DG17" s="658"/>
      <c r="DH17" s="658"/>
      <c r="DI17" s="658"/>
      <c r="DJ17" s="658"/>
      <c r="DK17" s="658"/>
      <c r="DL17" s="658"/>
      <c r="DM17" s="658"/>
      <c r="DN17" s="658"/>
      <c r="DO17" s="658"/>
      <c r="DP17" s="659"/>
      <c r="DQ17" s="663">
        <v>9691007</v>
      </c>
      <c r="DR17" s="658"/>
      <c r="DS17" s="658"/>
      <c r="DT17" s="658"/>
      <c r="DU17" s="658"/>
      <c r="DV17" s="658"/>
      <c r="DW17" s="658"/>
      <c r="DX17" s="658"/>
      <c r="DY17" s="658"/>
      <c r="DZ17" s="658"/>
      <c r="EA17" s="658"/>
      <c r="EB17" s="658"/>
      <c r="EC17" s="694"/>
    </row>
    <row r="18" spans="2:133" ht="11.25" customHeight="1" x14ac:dyDescent="0.2">
      <c r="B18" s="654" t="s">
        <v>273</v>
      </c>
      <c r="C18" s="655"/>
      <c r="D18" s="655"/>
      <c r="E18" s="655"/>
      <c r="F18" s="655"/>
      <c r="G18" s="655"/>
      <c r="H18" s="655"/>
      <c r="I18" s="655"/>
      <c r="J18" s="655"/>
      <c r="K18" s="655"/>
      <c r="L18" s="655"/>
      <c r="M18" s="655"/>
      <c r="N18" s="655"/>
      <c r="O18" s="655"/>
      <c r="P18" s="655"/>
      <c r="Q18" s="656"/>
      <c r="R18" s="657">
        <v>560273</v>
      </c>
      <c r="S18" s="658"/>
      <c r="T18" s="658"/>
      <c r="U18" s="658"/>
      <c r="V18" s="658"/>
      <c r="W18" s="658"/>
      <c r="X18" s="658"/>
      <c r="Y18" s="659"/>
      <c r="Z18" s="695">
        <v>0.3</v>
      </c>
      <c r="AA18" s="695"/>
      <c r="AB18" s="695"/>
      <c r="AC18" s="695"/>
      <c r="AD18" s="696">
        <v>560273</v>
      </c>
      <c r="AE18" s="696"/>
      <c r="AF18" s="696"/>
      <c r="AG18" s="696"/>
      <c r="AH18" s="696"/>
      <c r="AI18" s="696"/>
      <c r="AJ18" s="696"/>
      <c r="AK18" s="696"/>
      <c r="AL18" s="660">
        <v>0.6</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239</v>
      </c>
      <c r="BH18" s="658"/>
      <c r="BI18" s="658"/>
      <c r="BJ18" s="658"/>
      <c r="BK18" s="658"/>
      <c r="BL18" s="658"/>
      <c r="BM18" s="658"/>
      <c r="BN18" s="659"/>
      <c r="BO18" s="695" t="s">
        <v>239</v>
      </c>
      <c r="BP18" s="695"/>
      <c r="BQ18" s="695"/>
      <c r="BR18" s="695"/>
      <c r="BS18" s="696" t="s">
        <v>187</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187</v>
      </c>
      <c r="CS18" s="658"/>
      <c r="CT18" s="658"/>
      <c r="CU18" s="658"/>
      <c r="CV18" s="658"/>
      <c r="CW18" s="658"/>
      <c r="CX18" s="658"/>
      <c r="CY18" s="659"/>
      <c r="CZ18" s="695" t="s">
        <v>239</v>
      </c>
      <c r="DA18" s="695"/>
      <c r="DB18" s="695"/>
      <c r="DC18" s="695"/>
      <c r="DD18" s="663" t="s">
        <v>239</v>
      </c>
      <c r="DE18" s="658"/>
      <c r="DF18" s="658"/>
      <c r="DG18" s="658"/>
      <c r="DH18" s="658"/>
      <c r="DI18" s="658"/>
      <c r="DJ18" s="658"/>
      <c r="DK18" s="658"/>
      <c r="DL18" s="658"/>
      <c r="DM18" s="658"/>
      <c r="DN18" s="658"/>
      <c r="DO18" s="658"/>
      <c r="DP18" s="659"/>
      <c r="DQ18" s="663" t="s">
        <v>239</v>
      </c>
      <c r="DR18" s="658"/>
      <c r="DS18" s="658"/>
      <c r="DT18" s="658"/>
      <c r="DU18" s="658"/>
      <c r="DV18" s="658"/>
      <c r="DW18" s="658"/>
      <c r="DX18" s="658"/>
      <c r="DY18" s="658"/>
      <c r="DZ18" s="658"/>
      <c r="EA18" s="658"/>
      <c r="EB18" s="658"/>
      <c r="EC18" s="694"/>
    </row>
    <row r="19" spans="2:133" ht="11.25" customHeight="1" x14ac:dyDescent="0.2">
      <c r="B19" s="654" t="s">
        <v>276</v>
      </c>
      <c r="C19" s="655"/>
      <c r="D19" s="655"/>
      <c r="E19" s="655"/>
      <c r="F19" s="655"/>
      <c r="G19" s="655"/>
      <c r="H19" s="655"/>
      <c r="I19" s="655"/>
      <c r="J19" s="655"/>
      <c r="K19" s="655"/>
      <c r="L19" s="655"/>
      <c r="M19" s="655"/>
      <c r="N19" s="655"/>
      <c r="O19" s="655"/>
      <c r="P19" s="655"/>
      <c r="Q19" s="656"/>
      <c r="R19" s="657">
        <v>557698</v>
      </c>
      <c r="S19" s="658"/>
      <c r="T19" s="658"/>
      <c r="U19" s="658"/>
      <c r="V19" s="658"/>
      <c r="W19" s="658"/>
      <c r="X19" s="658"/>
      <c r="Y19" s="659"/>
      <c r="Z19" s="695">
        <v>0.3</v>
      </c>
      <c r="AA19" s="695"/>
      <c r="AB19" s="695"/>
      <c r="AC19" s="695"/>
      <c r="AD19" s="696">
        <v>557698</v>
      </c>
      <c r="AE19" s="696"/>
      <c r="AF19" s="696"/>
      <c r="AG19" s="696"/>
      <c r="AH19" s="696"/>
      <c r="AI19" s="696"/>
      <c r="AJ19" s="696"/>
      <c r="AK19" s="696"/>
      <c r="AL19" s="660">
        <v>0.6</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8547662</v>
      </c>
      <c r="BH19" s="658"/>
      <c r="BI19" s="658"/>
      <c r="BJ19" s="658"/>
      <c r="BK19" s="658"/>
      <c r="BL19" s="658"/>
      <c r="BM19" s="658"/>
      <c r="BN19" s="659"/>
      <c r="BO19" s="695">
        <v>10.1</v>
      </c>
      <c r="BP19" s="695"/>
      <c r="BQ19" s="695"/>
      <c r="BR19" s="695"/>
      <c r="BS19" s="696" t="s">
        <v>187</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239</v>
      </c>
      <c r="CS19" s="658"/>
      <c r="CT19" s="658"/>
      <c r="CU19" s="658"/>
      <c r="CV19" s="658"/>
      <c r="CW19" s="658"/>
      <c r="CX19" s="658"/>
      <c r="CY19" s="659"/>
      <c r="CZ19" s="695" t="s">
        <v>187</v>
      </c>
      <c r="DA19" s="695"/>
      <c r="DB19" s="695"/>
      <c r="DC19" s="695"/>
      <c r="DD19" s="663" t="s">
        <v>187</v>
      </c>
      <c r="DE19" s="658"/>
      <c r="DF19" s="658"/>
      <c r="DG19" s="658"/>
      <c r="DH19" s="658"/>
      <c r="DI19" s="658"/>
      <c r="DJ19" s="658"/>
      <c r="DK19" s="658"/>
      <c r="DL19" s="658"/>
      <c r="DM19" s="658"/>
      <c r="DN19" s="658"/>
      <c r="DO19" s="658"/>
      <c r="DP19" s="659"/>
      <c r="DQ19" s="663" t="s">
        <v>239</v>
      </c>
      <c r="DR19" s="658"/>
      <c r="DS19" s="658"/>
      <c r="DT19" s="658"/>
      <c r="DU19" s="658"/>
      <c r="DV19" s="658"/>
      <c r="DW19" s="658"/>
      <c r="DX19" s="658"/>
      <c r="DY19" s="658"/>
      <c r="DZ19" s="658"/>
      <c r="EA19" s="658"/>
      <c r="EB19" s="658"/>
      <c r="EC19" s="694"/>
    </row>
    <row r="20" spans="2:133" ht="11.25" customHeight="1" x14ac:dyDescent="0.2">
      <c r="B20" s="724" t="s">
        <v>279</v>
      </c>
      <c r="C20" s="725"/>
      <c r="D20" s="725"/>
      <c r="E20" s="725"/>
      <c r="F20" s="725"/>
      <c r="G20" s="725"/>
      <c r="H20" s="725"/>
      <c r="I20" s="725"/>
      <c r="J20" s="725"/>
      <c r="K20" s="725"/>
      <c r="L20" s="725"/>
      <c r="M20" s="725"/>
      <c r="N20" s="725"/>
      <c r="O20" s="725"/>
      <c r="P20" s="725"/>
      <c r="Q20" s="726"/>
      <c r="R20" s="657">
        <v>2575</v>
      </c>
      <c r="S20" s="658"/>
      <c r="T20" s="658"/>
      <c r="U20" s="658"/>
      <c r="V20" s="658"/>
      <c r="W20" s="658"/>
      <c r="X20" s="658"/>
      <c r="Y20" s="659"/>
      <c r="Z20" s="695">
        <v>0</v>
      </c>
      <c r="AA20" s="695"/>
      <c r="AB20" s="695"/>
      <c r="AC20" s="695"/>
      <c r="AD20" s="696">
        <v>2575</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8547662</v>
      </c>
      <c r="BH20" s="658"/>
      <c r="BI20" s="658"/>
      <c r="BJ20" s="658"/>
      <c r="BK20" s="658"/>
      <c r="BL20" s="658"/>
      <c r="BM20" s="658"/>
      <c r="BN20" s="659"/>
      <c r="BO20" s="695">
        <v>10.1</v>
      </c>
      <c r="BP20" s="695"/>
      <c r="BQ20" s="695"/>
      <c r="BR20" s="695"/>
      <c r="BS20" s="696" t="s">
        <v>187</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174807470</v>
      </c>
      <c r="CS20" s="658"/>
      <c r="CT20" s="658"/>
      <c r="CU20" s="658"/>
      <c r="CV20" s="658"/>
      <c r="CW20" s="658"/>
      <c r="CX20" s="658"/>
      <c r="CY20" s="659"/>
      <c r="CZ20" s="695">
        <v>100</v>
      </c>
      <c r="DA20" s="695"/>
      <c r="DB20" s="695"/>
      <c r="DC20" s="695"/>
      <c r="DD20" s="663">
        <v>17210871</v>
      </c>
      <c r="DE20" s="658"/>
      <c r="DF20" s="658"/>
      <c r="DG20" s="658"/>
      <c r="DH20" s="658"/>
      <c r="DI20" s="658"/>
      <c r="DJ20" s="658"/>
      <c r="DK20" s="658"/>
      <c r="DL20" s="658"/>
      <c r="DM20" s="658"/>
      <c r="DN20" s="658"/>
      <c r="DO20" s="658"/>
      <c r="DP20" s="659"/>
      <c r="DQ20" s="663">
        <v>107794221</v>
      </c>
      <c r="DR20" s="658"/>
      <c r="DS20" s="658"/>
      <c r="DT20" s="658"/>
      <c r="DU20" s="658"/>
      <c r="DV20" s="658"/>
      <c r="DW20" s="658"/>
      <c r="DX20" s="658"/>
      <c r="DY20" s="658"/>
      <c r="DZ20" s="658"/>
      <c r="EA20" s="658"/>
      <c r="EB20" s="658"/>
      <c r="EC20" s="694"/>
    </row>
    <row r="21" spans="2:133" ht="11.25" customHeight="1" x14ac:dyDescent="0.2">
      <c r="B21" s="654" t="s">
        <v>282</v>
      </c>
      <c r="C21" s="655"/>
      <c r="D21" s="655"/>
      <c r="E21" s="655"/>
      <c r="F21" s="655"/>
      <c r="G21" s="655"/>
      <c r="H21" s="655"/>
      <c r="I21" s="655"/>
      <c r="J21" s="655"/>
      <c r="K21" s="655"/>
      <c r="L21" s="655"/>
      <c r="M21" s="655"/>
      <c r="N21" s="655"/>
      <c r="O21" s="655"/>
      <c r="P21" s="655"/>
      <c r="Q21" s="656"/>
      <c r="R21" s="657">
        <v>54671</v>
      </c>
      <c r="S21" s="658"/>
      <c r="T21" s="658"/>
      <c r="U21" s="658"/>
      <c r="V21" s="658"/>
      <c r="W21" s="658"/>
      <c r="X21" s="658"/>
      <c r="Y21" s="659"/>
      <c r="Z21" s="695">
        <v>0</v>
      </c>
      <c r="AA21" s="695"/>
      <c r="AB21" s="695"/>
      <c r="AC21" s="695"/>
      <c r="AD21" s="696" t="s">
        <v>239</v>
      </c>
      <c r="AE21" s="696"/>
      <c r="AF21" s="696"/>
      <c r="AG21" s="696"/>
      <c r="AH21" s="696"/>
      <c r="AI21" s="696"/>
      <c r="AJ21" s="696"/>
      <c r="AK21" s="696"/>
      <c r="AL21" s="660" t="s">
        <v>187</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v>9950</v>
      </c>
      <c r="BH21" s="658"/>
      <c r="BI21" s="658"/>
      <c r="BJ21" s="658"/>
      <c r="BK21" s="658"/>
      <c r="BL21" s="658"/>
      <c r="BM21" s="658"/>
      <c r="BN21" s="659"/>
      <c r="BO21" s="695">
        <v>0</v>
      </c>
      <c r="BP21" s="695"/>
      <c r="BQ21" s="695"/>
      <c r="BR21" s="695"/>
      <c r="BS21" s="696" t="s">
        <v>239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284</v>
      </c>
      <c r="C22" s="655"/>
      <c r="D22" s="655"/>
      <c r="E22" s="655"/>
      <c r="F22" s="655"/>
      <c r="G22" s="655"/>
      <c r="H22" s="655"/>
      <c r="I22" s="655"/>
      <c r="J22" s="655"/>
      <c r="K22" s="655"/>
      <c r="L22" s="655"/>
      <c r="M22" s="655"/>
      <c r="N22" s="655"/>
      <c r="O22" s="655"/>
      <c r="P22" s="655"/>
      <c r="Q22" s="656"/>
      <c r="R22" s="657" t="s">
        <v>239</v>
      </c>
      <c r="S22" s="658"/>
      <c r="T22" s="658"/>
      <c r="U22" s="658"/>
      <c r="V22" s="658"/>
      <c r="W22" s="658"/>
      <c r="X22" s="658"/>
      <c r="Y22" s="659"/>
      <c r="Z22" s="695" t="s">
        <v>187</v>
      </c>
      <c r="AA22" s="695"/>
      <c r="AB22" s="695"/>
      <c r="AC22" s="695"/>
      <c r="AD22" s="696" t="s">
        <v>187</v>
      </c>
      <c r="AE22" s="696"/>
      <c r="AF22" s="696"/>
      <c r="AG22" s="696"/>
      <c r="AH22" s="696"/>
      <c r="AI22" s="696"/>
      <c r="AJ22" s="696"/>
      <c r="AK22" s="696"/>
      <c r="AL22" s="660" t="s">
        <v>239</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v>2459397</v>
      </c>
      <c r="BH22" s="658"/>
      <c r="BI22" s="658"/>
      <c r="BJ22" s="658"/>
      <c r="BK22" s="658"/>
      <c r="BL22" s="658"/>
      <c r="BM22" s="658"/>
      <c r="BN22" s="659"/>
      <c r="BO22" s="695">
        <v>2.9</v>
      </c>
      <c r="BP22" s="695"/>
      <c r="BQ22" s="695"/>
      <c r="BR22" s="695"/>
      <c r="BS22" s="696" t="s">
        <v>239</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287</v>
      </c>
      <c r="C23" s="655"/>
      <c r="D23" s="655"/>
      <c r="E23" s="655"/>
      <c r="F23" s="655"/>
      <c r="G23" s="655"/>
      <c r="H23" s="655"/>
      <c r="I23" s="655"/>
      <c r="J23" s="655"/>
      <c r="K23" s="655"/>
      <c r="L23" s="655"/>
      <c r="M23" s="655"/>
      <c r="N23" s="655"/>
      <c r="O23" s="655"/>
      <c r="P23" s="655"/>
      <c r="Q23" s="656"/>
      <c r="R23" s="657">
        <v>54629</v>
      </c>
      <c r="S23" s="658"/>
      <c r="T23" s="658"/>
      <c r="U23" s="658"/>
      <c r="V23" s="658"/>
      <c r="W23" s="658"/>
      <c r="X23" s="658"/>
      <c r="Y23" s="659"/>
      <c r="Z23" s="695">
        <v>0</v>
      </c>
      <c r="AA23" s="695"/>
      <c r="AB23" s="695"/>
      <c r="AC23" s="695"/>
      <c r="AD23" s="696" t="s">
        <v>187</v>
      </c>
      <c r="AE23" s="696"/>
      <c r="AF23" s="696"/>
      <c r="AG23" s="696"/>
      <c r="AH23" s="696"/>
      <c r="AI23" s="696"/>
      <c r="AJ23" s="696"/>
      <c r="AK23" s="696"/>
      <c r="AL23" s="660" t="s">
        <v>187</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v>6078315</v>
      </c>
      <c r="BH23" s="658"/>
      <c r="BI23" s="658"/>
      <c r="BJ23" s="658"/>
      <c r="BK23" s="658"/>
      <c r="BL23" s="658"/>
      <c r="BM23" s="658"/>
      <c r="BN23" s="659"/>
      <c r="BO23" s="695">
        <v>7.2</v>
      </c>
      <c r="BP23" s="695"/>
      <c r="BQ23" s="695"/>
      <c r="BR23" s="695"/>
      <c r="BS23" s="696" t="s">
        <v>187</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2">
      <c r="B24" s="654" t="s">
        <v>294</v>
      </c>
      <c r="C24" s="655"/>
      <c r="D24" s="655"/>
      <c r="E24" s="655"/>
      <c r="F24" s="655"/>
      <c r="G24" s="655"/>
      <c r="H24" s="655"/>
      <c r="I24" s="655"/>
      <c r="J24" s="655"/>
      <c r="K24" s="655"/>
      <c r="L24" s="655"/>
      <c r="M24" s="655"/>
      <c r="N24" s="655"/>
      <c r="O24" s="655"/>
      <c r="P24" s="655"/>
      <c r="Q24" s="656"/>
      <c r="R24" s="657">
        <v>42</v>
      </c>
      <c r="S24" s="658"/>
      <c r="T24" s="658"/>
      <c r="U24" s="658"/>
      <c r="V24" s="658"/>
      <c r="W24" s="658"/>
      <c r="X24" s="658"/>
      <c r="Y24" s="659"/>
      <c r="Z24" s="695">
        <v>0</v>
      </c>
      <c r="AA24" s="695"/>
      <c r="AB24" s="695"/>
      <c r="AC24" s="695"/>
      <c r="AD24" s="696" t="s">
        <v>187</v>
      </c>
      <c r="AE24" s="696"/>
      <c r="AF24" s="696"/>
      <c r="AG24" s="696"/>
      <c r="AH24" s="696"/>
      <c r="AI24" s="696"/>
      <c r="AJ24" s="696"/>
      <c r="AK24" s="696"/>
      <c r="AL24" s="660" t="s">
        <v>187</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187</v>
      </c>
      <c r="BH24" s="658"/>
      <c r="BI24" s="658"/>
      <c r="BJ24" s="658"/>
      <c r="BK24" s="658"/>
      <c r="BL24" s="658"/>
      <c r="BM24" s="658"/>
      <c r="BN24" s="659"/>
      <c r="BO24" s="695" t="s">
        <v>187</v>
      </c>
      <c r="BP24" s="695"/>
      <c r="BQ24" s="695"/>
      <c r="BR24" s="695"/>
      <c r="BS24" s="696" t="s">
        <v>187</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88147855</v>
      </c>
      <c r="CS24" s="713"/>
      <c r="CT24" s="713"/>
      <c r="CU24" s="713"/>
      <c r="CV24" s="713"/>
      <c r="CW24" s="713"/>
      <c r="CX24" s="713"/>
      <c r="CY24" s="738"/>
      <c r="CZ24" s="739">
        <v>50.4</v>
      </c>
      <c r="DA24" s="721"/>
      <c r="DB24" s="721"/>
      <c r="DC24" s="741"/>
      <c r="DD24" s="737">
        <v>51927437</v>
      </c>
      <c r="DE24" s="713"/>
      <c r="DF24" s="713"/>
      <c r="DG24" s="713"/>
      <c r="DH24" s="713"/>
      <c r="DI24" s="713"/>
      <c r="DJ24" s="713"/>
      <c r="DK24" s="738"/>
      <c r="DL24" s="737">
        <v>51615015</v>
      </c>
      <c r="DM24" s="713"/>
      <c r="DN24" s="713"/>
      <c r="DO24" s="713"/>
      <c r="DP24" s="713"/>
      <c r="DQ24" s="713"/>
      <c r="DR24" s="713"/>
      <c r="DS24" s="713"/>
      <c r="DT24" s="713"/>
      <c r="DU24" s="713"/>
      <c r="DV24" s="738"/>
      <c r="DW24" s="739">
        <v>55.7</v>
      </c>
      <c r="DX24" s="721"/>
      <c r="DY24" s="721"/>
      <c r="DZ24" s="721"/>
      <c r="EA24" s="721"/>
      <c r="EB24" s="721"/>
      <c r="EC24" s="740"/>
    </row>
    <row r="25" spans="2:133" ht="11.25" customHeight="1" x14ac:dyDescent="0.2">
      <c r="B25" s="654" t="s">
        <v>297</v>
      </c>
      <c r="C25" s="655"/>
      <c r="D25" s="655"/>
      <c r="E25" s="655"/>
      <c r="F25" s="655"/>
      <c r="G25" s="655"/>
      <c r="H25" s="655"/>
      <c r="I25" s="655"/>
      <c r="J25" s="655"/>
      <c r="K25" s="655"/>
      <c r="L25" s="655"/>
      <c r="M25" s="655"/>
      <c r="N25" s="655"/>
      <c r="O25" s="655"/>
      <c r="P25" s="655"/>
      <c r="Q25" s="656"/>
      <c r="R25" s="657">
        <v>98065682</v>
      </c>
      <c r="S25" s="658"/>
      <c r="T25" s="658"/>
      <c r="U25" s="658"/>
      <c r="V25" s="658"/>
      <c r="W25" s="658"/>
      <c r="X25" s="658"/>
      <c r="Y25" s="659"/>
      <c r="Z25" s="695">
        <v>54.3</v>
      </c>
      <c r="AA25" s="695"/>
      <c r="AB25" s="695"/>
      <c r="AC25" s="695"/>
      <c r="AD25" s="696">
        <v>91932696</v>
      </c>
      <c r="AE25" s="696"/>
      <c r="AF25" s="696"/>
      <c r="AG25" s="696"/>
      <c r="AH25" s="696"/>
      <c r="AI25" s="696"/>
      <c r="AJ25" s="696"/>
      <c r="AK25" s="696"/>
      <c r="AL25" s="660">
        <v>99.3</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239</v>
      </c>
      <c r="BH25" s="658"/>
      <c r="BI25" s="658"/>
      <c r="BJ25" s="658"/>
      <c r="BK25" s="658"/>
      <c r="BL25" s="658"/>
      <c r="BM25" s="658"/>
      <c r="BN25" s="659"/>
      <c r="BO25" s="695" t="s">
        <v>239</v>
      </c>
      <c r="BP25" s="695"/>
      <c r="BQ25" s="695"/>
      <c r="BR25" s="695"/>
      <c r="BS25" s="696" t="s">
        <v>239</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28190313</v>
      </c>
      <c r="CS25" s="670"/>
      <c r="CT25" s="670"/>
      <c r="CU25" s="670"/>
      <c r="CV25" s="670"/>
      <c r="CW25" s="670"/>
      <c r="CX25" s="670"/>
      <c r="CY25" s="671"/>
      <c r="CZ25" s="660">
        <v>16.100000000000001</v>
      </c>
      <c r="DA25" s="672"/>
      <c r="DB25" s="672"/>
      <c r="DC25" s="673"/>
      <c r="DD25" s="663">
        <v>26507938</v>
      </c>
      <c r="DE25" s="670"/>
      <c r="DF25" s="670"/>
      <c r="DG25" s="670"/>
      <c r="DH25" s="670"/>
      <c r="DI25" s="670"/>
      <c r="DJ25" s="670"/>
      <c r="DK25" s="671"/>
      <c r="DL25" s="663">
        <v>26223617</v>
      </c>
      <c r="DM25" s="670"/>
      <c r="DN25" s="670"/>
      <c r="DO25" s="670"/>
      <c r="DP25" s="670"/>
      <c r="DQ25" s="670"/>
      <c r="DR25" s="670"/>
      <c r="DS25" s="670"/>
      <c r="DT25" s="670"/>
      <c r="DU25" s="670"/>
      <c r="DV25" s="671"/>
      <c r="DW25" s="660">
        <v>28.3</v>
      </c>
      <c r="DX25" s="672"/>
      <c r="DY25" s="672"/>
      <c r="DZ25" s="672"/>
      <c r="EA25" s="672"/>
      <c r="EB25" s="672"/>
      <c r="EC25" s="684"/>
    </row>
    <row r="26" spans="2:133" ht="11.25" customHeight="1" x14ac:dyDescent="0.2">
      <c r="B26" s="654" t="s">
        <v>300</v>
      </c>
      <c r="C26" s="655"/>
      <c r="D26" s="655"/>
      <c r="E26" s="655"/>
      <c r="F26" s="655"/>
      <c r="G26" s="655"/>
      <c r="H26" s="655"/>
      <c r="I26" s="655"/>
      <c r="J26" s="655"/>
      <c r="K26" s="655"/>
      <c r="L26" s="655"/>
      <c r="M26" s="655"/>
      <c r="N26" s="655"/>
      <c r="O26" s="655"/>
      <c r="P26" s="655"/>
      <c r="Q26" s="656"/>
      <c r="R26" s="657">
        <v>47114</v>
      </c>
      <c r="S26" s="658"/>
      <c r="T26" s="658"/>
      <c r="U26" s="658"/>
      <c r="V26" s="658"/>
      <c r="W26" s="658"/>
      <c r="X26" s="658"/>
      <c r="Y26" s="659"/>
      <c r="Z26" s="695">
        <v>0</v>
      </c>
      <c r="AA26" s="695"/>
      <c r="AB26" s="695"/>
      <c r="AC26" s="695"/>
      <c r="AD26" s="696">
        <v>47114</v>
      </c>
      <c r="AE26" s="696"/>
      <c r="AF26" s="696"/>
      <c r="AG26" s="696"/>
      <c r="AH26" s="696"/>
      <c r="AI26" s="696"/>
      <c r="AJ26" s="696"/>
      <c r="AK26" s="696"/>
      <c r="AL26" s="660">
        <v>0.1</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239</v>
      </c>
      <c r="BH26" s="658"/>
      <c r="BI26" s="658"/>
      <c r="BJ26" s="658"/>
      <c r="BK26" s="658"/>
      <c r="BL26" s="658"/>
      <c r="BM26" s="658"/>
      <c r="BN26" s="659"/>
      <c r="BO26" s="695" t="s">
        <v>187</v>
      </c>
      <c r="BP26" s="695"/>
      <c r="BQ26" s="695"/>
      <c r="BR26" s="695"/>
      <c r="BS26" s="696" t="s">
        <v>239</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18654969</v>
      </c>
      <c r="CS26" s="658"/>
      <c r="CT26" s="658"/>
      <c r="CU26" s="658"/>
      <c r="CV26" s="658"/>
      <c r="CW26" s="658"/>
      <c r="CX26" s="658"/>
      <c r="CY26" s="659"/>
      <c r="CZ26" s="660">
        <v>10.7</v>
      </c>
      <c r="DA26" s="672"/>
      <c r="DB26" s="672"/>
      <c r="DC26" s="673"/>
      <c r="DD26" s="663">
        <v>17731583</v>
      </c>
      <c r="DE26" s="658"/>
      <c r="DF26" s="658"/>
      <c r="DG26" s="658"/>
      <c r="DH26" s="658"/>
      <c r="DI26" s="658"/>
      <c r="DJ26" s="658"/>
      <c r="DK26" s="659"/>
      <c r="DL26" s="663" t="s">
        <v>239</v>
      </c>
      <c r="DM26" s="658"/>
      <c r="DN26" s="658"/>
      <c r="DO26" s="658"/>
      <c r="DP26" s="658"/>
      <c r="DQ26" s="658"/>
      <c r="DR26" s="658"/>
      <c r="DS26" s="658"/>
      <c r="DT26" s="658"/>
      <c r="DU26" s="658"/>
      <c r="DV26" s="659"/>
      <c r="DW26" s="660" t="s">
        <v>187</v>
      </c>
      <c r="DX26" s="672"/>
      <c r="DY26" s="672"/>
      <c r="DZ26" s="672"/>
      <c r="EA26" s="672"/>
      <c r="EB26" s="672"/>
      <c r="EC26" s="684"/>
    </row>
    <row r="27" spans="2:133" ht="11.25" customHeight="1" x14ac:dyDescent="0.2">
      <c r="B27" s="654" t="s">
        <v>303</v>
      </c>
      <c r="C27" s="655"/>
      <c r="D27" s="655"/>
      <c r="E27" s="655"/>
      <c r="F27" s="655"/>
      <c r="G27" s="655"/>
      <c r="H27" s="655"/>
      <c r="I27" s="655"/>
      <c r="J27" s="655"/>
      <c r="K27" s="655"/>
      <c r="L27" s="655"/>
      <c r="M27" s="655"/>
      <c r="N27" s="655"/>
      <c r="O27" s="655"/>
      <c r="P27" s="655"/>
      <c r="Q27" s="656"/>
      <c r="R27" s="657">
        <v>1226916</v>
      </c>
      <c r="S27" s="658"/>
      <c r="T27" s="658"/>
      <c r="U27" s="658"/>
      <c r="V27" s="658"/>
      <c r="W27" s="658"/>
      <c r="X27" s="658"/>
      <c r="Y27" s="659"/>
      <c r="Z27" s="695">
        <v>0.7</v>
      </c>
      <c r="AA27" s="695"/>
      <c r="AB27" s="695"/>
      <c r="AC27" s="695"/>
      <c r="AD27" s="696" t="s">
        <v>239</v>
      </c>
      <c r="AE27" s="696"/>
      <c r="AF27" s="696"/>
      <c r="AG27" s="696"/>
      <c r="AH27" s="696"/>
      <c r="AI27" s="696"/>
      <c r="AJ27" s="696"/>
      <c r="AK27" s="696"/>
      <c r="AL27" s="660" t="s">
        <v>187</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84341380</v>
      </c>
      <c r="BH27" s="658"/>
      <c r="BI27" s="658"/>
      <c r="BJ27" s="658"/>
      <c r="BK27" s="658"/>
      <c r="BL27" s="658"/>
      <c r="BM27" s="658"/>
      <c r="BN27" s="659"/>
      <c r="BO27" s="695">
        <v>100</v>
      </c>
      <c r="BP27" s="695"/>
      <c r="BQ27" s="695"/>
      <c r="BR27" s="695"/>
      <c r="BS27" s="696">
        <v>510239</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50267012</v>
      </c>
      <c r="CS27" s="670"/>
      <c r="CT27" s="670"/>
      <c r="CU27" s="670"/>
      <c r="CV27" s="670"/>
      <c r="CW27" s="670"/>
      <c r="CX27" s="670"/>
      <c r="CY27" s="671"/>
      <c r="CZ27" s="660">
        <v>28.8</v>
      </c>
      <c r="DA27" s="672"/>
      <c r="DB27" s="672"/>
      <c r="DC27" s="673"/>
      <c r="DD27" s="663">
        <v>15728969</v>
      </c>
      <c r="DE27" s="670"/>
      <c r="DF27" s="670"/>
      <c r="DG27" s="670"/>
      <c r="DH27" s="670"/>
      <c r="DI27" s="670"/>
      <c r="DJ27" s="670"/>
      <c r="DK27" s="671"/>
      <c r="DL27" s="663">
        <v>15700868</v>
      </c>
      <c r="DM27" s="670"/>
      <c r="DN27" s="670"/>
      <c r="DO27" s="670"/>
      <c r="DP27" s="670"/>
      <c r="DQ27" s="670"/>
      <c r="DR27" s="670"/>
      <c r="DS27" s="670"/>
      <c r="DT27" s="670"/>
      <c r="DU27" s="670"/>
      <c r="DV27" s="671"/>
      <c r="DW27" s="660">
        <v>17</v>
      </c>
      <c r="DX27" s="672"/>
      <c r="DY27" s="672"/>
      <c r="DZ27" s="672"/>
      <c r="EA27" s="672"/>
      <c r="EB27" s="672"/>
      <c r="EC27" s="684"/>
    </row>
    <row r="28" spans="2:133" ht="11.25" customHeight="1" x14ac:dyDescent="0.2">
      <c r="B28" s="654" t="s">
        <v>306</v>
      </c>
      <c r="C28" s="655"/>
      <c r="D28" s="655"/>
      <c r="E28" s="655"/>
      <c r="F28" s="655"/>
      <c r="G28" s="655"/>
      <c r="H28" s="655"/>
      <c r="I28" s="655"/>
      <c r="J28" s="655"/>
      <c r="K28" s="655"/>
      <c r="L28" s="655"/>
      <c r="M28" s="655"/>
      <c r="N28" s="655"/>
      <c r="O28" s="655"/>
      <c r="P28" s="655"/>
      <c r="Q28" s="656"/>
      <c r="R28" s="657">
        <v>1743951</v>
      </c>
      <c r="S28" s="658"/>
      <c r="T28" s="658"/>
      <c r="U28" s="658"/>
      <c r="V28" s="658"/>
      <c r="W28" s="658"/>
      <c r="X28" s="658"/>
      <c r="Y28" s="659"/>
      <c r="Z28" s="695">
        <v>1</v>
      </c>
      <c r="AA28" s="695"/>
      <c r="AB28" s="695"/>
      <c r="AC28" s="695"/>
      <c r="AD28" s="696">
        <v>506222</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9690530</v>
      </c>
      <c r="CS28" s="658"/>
      <c r="CT28" s="658"/>
      <c r="CU28" s="658"/>
      <c r="CV28" s="658"/>
      <c r="CW28" s="658"/>
      <c r="CX28" s="658"/>
      <c r="CY28" s="659"/>
      <c r="CZ28" s="660">
        <v>5.5</v>
      </c>
      <c r="DA28" s="672"/>
      <c r="DB28" s="672"/>
      <c r="DC28" s="673"/>
      <c r="DD28" s="663">
        <v>9690530</v>
      </c>
      <c r="DE28" s="658"/>
      <c r="DF28" s="658"/>
      <c r="DG28" s="658"/>
      <c r="DH28" s="658"/>
      <c r="DI28" s="658"/>
      <c r="DJ28" s="658"/>
      <c r="DK28" s="659"/>
      <c r="DL28" s="663">
        <v>9690530</v>
      </c>
      <c r="DM28" s="658"/>
      <c r="DN28" s="658"/>
      <c r="DO28" s="658"/>
      <c r="DP28" s="658"/>
      <c r="DQ28" s="658"/>
      <c r="DR28" s="658"/>
      <c r="DS28" s="658"/>
      <c r="DT28" s="658"/>
      <c r="DU28" s="658"/>
      <c r="DV28" s="659"/>
      <c r="DW28" s="660">
        <v>10.5</v>
      </c>
      <c r="DX28" s="672"/>
      <c r="DY28" s="672"/>
      <c r="DZ28" s="672"/>
      <c r="EA28" s="672"/>
      <c r="EB28" s="672"/>
      <c r="EC28" s="684"/>
    </row>
    <row r="29" spans="2:133" ht="11.25" customHeight="1" x14ac:dyDescent="0.2">
      <c r="B29" s="654" t="s">
        <v>308</v>
      </c>
      <c r="C29" s="655"/>
      <c r="D29" s="655"/>
      <c r="E29" s="655"/>
      <c r="F29" s="655"/>
      <c r="G29" s="655"/>
      <c r="H29" s="655"/>
      <c r="I29" s="655"/>
      <c r="J29" s="655"/>
      <c r="K29" s="655"/>
      <c r="L29" s="655"/>
      <c r="M29" s="655"/>
      <c r="N29" s="655"/>
      <c r="O29" s="655"/>
      <c r="P29" s="655"/>
      <c r="Q29" s="656"/>
      <c r="R29" s="657">
        <v>2137070</v>
      </c>
      <c r="S29" s="658"/>
      <c r="T29" s="658"/>
      <c r="U29" s="658"/>
      <c r="V29" s="658"/>
      <c r="W29" s="658"/>
      <c r="X29" s="658"/>
      <c r="Y29" s="659"/>
      <c r="Z29" s="695">
        <v>1.2</v>
      </c>
      <c r="AA29" s="695"/>
      <c r="AB29" s="695"/>
      <c r="AC29" s="695"/>
      <c r="AD29" s="696" t="s">
        <v>187</v>
      </c>
      <c r="AE29" s="696"/>
      <c r="AF29" s="696"/>
      <c r="AG29" s="696"/>
      <c r="AH29" s="696"/>
      <c r="AI29" s="696"/>
      <c r="AJ29" s="696"/>
      <c r="AK29" s="696"/>
      <c r="AL29" s="660" t="s">
        <v>239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310</v>
      </c>
      <c r="CG29" s="655"/>
      <c r="CH29" s="655"/>
      <c r="CI29" s="655"/>
      <c r="CJ29" s="655"/>
      <c r="CK29" s="655"/>
      <c r="CL29" s="655"/>
      <c r="CM29" s="655"/>
      <c r="CN29" s="655"/>
      <c r="CO29" s="655"/>
      <c r="CP29" s="655"/>
      <c r="CQ29" s="656"/>
      <c r="CR29" s="657">
        <v>9690530</v>
      </c>
      <c r="CS29" s="670"/>
      <c r="CT29" s="670"/>
      <c r="CU29" s="670"/>
      <c r="CV29" s="670"/>
      <c r="CW29" s="670"/>
      <c r="CX29" s="670"/>
      <c r="CY29" s="671"/>
      <c r="CZ29" s="660">
        <v>5.5</v>
      </c>
      <c r="DA29" s="672"/>
      <c r="DB29" s="672"/>
      <c r="DC29" s="673"/>
      <c r="DD29" s="663">
        <v>9690530</v>
      </c>
      <c r="DE29" s="670"/>
      <c r="DF29" s="670"/>
      <c r="DG29" s="670"/>
      <c r="DH29" s="670"/>
      <c r="DI29" s="670"/>
      <c r="DJ29" s="670"/>
      <c r="DK29" s="671"/>
      <c r="DL29" s="663">
        <v>9690530</v>
      </c>
      <c r="DM29" s="670"/>
      <c r="DN29" s="670"/>
      <c r="DO29" s="670"/>
      <c r="DP29" s="670"/>
      <c r="DQ29" s="670"/>
      <c r="DR29" s="670"/>
      <c r="DS29" s="670"/>
      <c r="DT29" s="670"/>
      <c r="DU29" s="670"/>
      <c r="DV29" s="671"/>
      <c r="DW29" s="660">
        <v>10.5</v>
      </c>
      <c r="DX29" s="672"/>
      <c r="DY29" s="672"/>
      <c r="DZ29" s="672"/>
      <c r="EA29" s="672"/>
      <c r="EB29" s="672"/>
      <c r="EC29" s="684"/>
    </row>
    <row r="30" spans="2:133" ht="11.25" customHeight="1" x14ac:dyDescent="0.2">
      <c r="B30" s="654" t="s">
        <v>311</v>
      </c>
      <c r="C30" s="655"/>
      <c r="D30" s="655"/>
      <c r="E30" s="655"/>
      <c r="F30" s="655"/>
      <c r="G30" s="655"/>
      <c r="H30" s="655"/>
      <c r="I30" s="655"/>
      <c r="J30" s="655"/>
      <c r="K30" s="655"/>
      <c r="L30" s="655"/>
      <c r="M30" s="655"/>
      <c r="N30" s="655"/>
      <c r="O30" s="655"/>
      <c r="P30" s="655"/>
      <c r="Q30" s="656"/>
      <c r="R30" s="657">
        <v>38019705</v>
      </c>
      <c r="S30" s="658"/>
      <c r="T30" s="658"/>
      <c r="U30" s="658"/>
      <c r="V30" s="658"/>
      <c r="W30" s="658"/>
      <c r="X30" s="658"/>
      <c r="Y30" s="659"/>
      <c r="Z30" s="695">
        <v>21.1</v>
      </c>
      <c r="AA30" s="695"/>
      <c r="AB30" s="695"/>
      <c r="AC30" s="695"/>
      <c r="AD30" s="696" t="s">
        <v>187</v>
      </c>
      <c r="AE30" s="696"/>
      <c r="AF30" s="696"/>
      <c r="AG30" s="696"/>
      <c r="AH30" s="696"/>
      <c r="AI30" s="696"/>
      <c r="AJ30" s="696"/>
      <c r="AK30" s="696"/>
      <c r="AL30" s="660" t="s">
        <v>239</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312</v>
      </c>
      <c r="BH30" s="727"/>
      <c r="BI30" s="727"/>
      <c r="BJ30" s="727"/>
      <c r="BK30" s="727"/>
      <c r="BL30" s="727"/>
      <c r="BM30" s="727"/>
      <c r="BN30" s="727"/>
      <c r="BO30" s="727"/>
      <c r="BP30" s="727"/>
      <c r="BQ30" s="728"/>
      <c r="BR30" s="709" t="s">
        <v>313</v>
      </c>
      <c r="BS30" s="727"/>
      <c r="BT30" s="727"/>
      <c r="BU30" s="727"/>
      <c r="BV30" s="727"/>
      <c r="BW30" s="727"/>
      <c r="BX30" s="727"/>
      <c r="BY30" s="727"/>
      <c r="BZ30" s="727"/>
      <c r="CA30" s="727"/>
      <c r="CB30" s="728"/>
      <c r="CD30" s="678"/>
      <c r="CE30" s="679"/>
      <c r="CF30" s="654" t="s">
        <v>314</v>
      </c>
      <c r="CG30" s="655"/>
      <c r="CH30" s="655"/>
      <c r="CI30" s="655"/>
      <c r="CJ30" s="655"/>
      <c r="CK30" s="655"/>
      <c r="CL30" s="655"/>
      <c r="CM30" s="655"/>
      <c r="CN30" s="655"/>
      <c r="CO30" s="655"/>
      <c r="CP30" s="655"/>
      <c r="CQ30" s="656"/>
      <c r="CR30" s="657">
        <v>9429941</v>
      </c>
      <c r="CS30" s="658"/>
      <c r="CT30" s="658"/>
      <c r="CU30" s="658"/>
      <c r="CV30" s="658"/>
      <c r="CW30" s="658"/>
      <c r="CX30" s="658"/>
      <c r="CY30" s="659"/>
      <c r="CZ30" s="660">
        <v>5.4</v>
      </c>
      <c r="DA30" s="672"/>
      <c r="DB30" s="672"/>
      <c r="DC30" s="673"/>
      <c r="DD30" s="663">
        <v>9429941</v>
      </c>
      <c r="DE30" s="658"/>
      <c r="DF30" s="658"/>
      <c r="DG30" s="658"/>
      <c r="DH30" s="658"/>
      <c r="DI30" s="658"/>
      <c r="DJ30" s="658"/>
      <c r="DK30" s="659"/>
      <c r="DL30" s="663">
        <v>9429941</v>
      </c>
      <c r="DM30" s="658"/>
      <c r="DN30" s="658"/>
      <c r="DO30" s="658"/>
      <c r="DP30" s="658"/>
      <c r="DQ30" s="658"/>
      <c r="DR30" s="658"/>
      <c r="DS30" s="658"/>
      <c r="DT30" s="658"/>
      <c r="DU30" s="658"/>
      <c r="DV30" s="659"/>
      <c r="DW30" s="660">
        <v>10.199999999999999</v>
      </c>
      <c r="DX30" s="672"/>
      <c r="DY30" s="672"/>
      <c r="DZ30" s="672"/>
      <c r="EA30" s="672"/>
      <c r="EB30" s="672"/>
      <c r="EC30" s="684"/>
    </row>
    <row r="31" spans="2:133" ht="11.25" customHeight="1" x14ac:dyDescent="0.2">
      <c r="B31" s="724" t="s">
        <v>315</v>
      </c>
      <c r="C31" s="725"/>
      <c r="D31" s="725"/>
      <c r="E31" s="725"/>
      <c r="F31" s="725"/>
      <c r="G31" s="725"/>
      <c r="H31" s="725"/>
      <c r="I31" s="725"/>
      <c r="J31" s="725"/>
      <c r="K31" s="725"/>
      <c r="L31" s="725"/>
      <c r="M31" s="725"/>
      <c r="N31" s="725"/>
      <c r="O31" s="725"/>
      <c r="P31" s="725"/>
      <c r="Q31" s="726"/>
      <c r="R31" s="657" t="s">
        <v>187</v>
      </c>
      <c r="S31" s="658"/>
      <c r="T31" s="658"/>
      <c r="U31" s="658"/>
      <c r="V31" s="658"/>
      <c r="W31" s="658"/>
      <c r="X31" s="658"/>
      <c r="Y31" s="659"/>
      <c r="Z31" s="695" t="s">
        <v>239</v>
      </c>
      <c r="AA31" s="695"/>
      <c r="AB31" s="695"/>
      <c r="AC31" s="695"/>
      <c r="AD31" s="696" t="s">
        <v>187</v>
      </c>
      <c r="AE31" s="696"/>
      <c r="AF31" s="696"/>
      <c r="AG31" s="696"/>
      <c r="AH31" s="696"/>
      <c r="AI31" s="696"/>
      <c r="AJ31" s="696"/>
      <c r="AK31" s="696"/>
      <c r="AL31" s="660" t="s">
        <v>187</v>
      </c>
      <c r="AM31" s="661"/>
      <c r="AN31" s="661"/>
      <c r="AO31" s="697"/>
      <c r="AP31" s="729" t="s">
        <v>316</v>
      </c>
      <c r="AQ31" s="730"/>
      <c r="AR31" s="730"/>
      <c r="AS31" s="730"/>
      <c r="AT31" s="731" t="s">
        <v>317</v>
      </c>
      <c r="AU31" s="214"/>
      <c r="AV31" s="214"/>
      <c r="AW31" s="214"/>
      <c r="AX31" s="715" t="s">
        <v>192</v>
      </c>
      <c r="AY31" s="716"/>
      <c r="AZ31" s="716"/>
      <c r="BA31" s="716"/>
      <c r="BB31" s="716"/>
      <c r="BC31" s="716"/>
      <c r="BD31" s="716"/>
      <c r="BE31" s="716"/>
      <c r="BF31" s="717"/>
      <c r="BG31" s="719">
        <v>99.3</v>
      </c>
      <c r="BH31" s="720"/>
      <c r="BI31" s="720"/>
      <c r="BJ31" s="720"/>
      <c r="BK31" s="720"/>
      <c r="BL31" s="720"/>
      <c r="BM31" s="721">
        <v>97.4</v>
      </c>
      <c r="BN31" s="720"/>
      <c r="BO31" s="720"/>
      <c r="BP31" s="720"/>
      <c r="BQ31" s="722"/>
      <c r="BR31" s="719">
        <v>99.1</v>
      </c>
      <c r="BS31" s="720"/>
      <c r="BT31" s="720"/>
      <c r="BU31" s="720"/>
      <c r="BV31" s="720"/>
      <c r="BW31" s="720"/>
      <c r="BX31" s="721">
        <v>97.2</v>
      </c>
      <c r="BY31" s="720"/>
      <c r="BZ31" s="720"/>
      <c r="CA31" s="720"/>
      <c r="CB31" s="722"/>
      <c r="CD31" s="678"/>
      <c r="CE31" s="679"/>
      <c r="CF31" s="654" t="s">
        <v>318</v>
      </c>
      <c r="CG31" s="655"/>
      <c r="CH31" s="655"/>
      <c r="CI31" s="655"/>
      <c r="CJ31" s="655"/>
      <c r="CK31" s="655"/>
      <c r="CL31" s="655"/>
      <c r="CM31" s="655"/>
      <c r="CN31" s="655"/>
      <c r="CO31" s="655"/>
      <c r="CP31" s="655"/>
      <c r="CQ31" s="656"/>
      <c r="CR31" s="657">
        <v>260589</v>
      </c>
      <c r="CS31" s="670"/>
      <c r="CT31" s="670"/>
      <c r="CU31" s="670"/>
      <c r="CV31" s="670"/>
      <c r="CW31" s="670"/>
      <c r="CX31" s="670"/>
      <c r="CY31" s="671"/>
      <c r="CZ31" s="660">
        <v>0.1</v>
      </c>
      <c r="DA31" s="672"/>
      <c r="DB31" s="672"/>
      <c r="DC31" s="673"/>
      <c r="DD31" s="663">
        <v>260589</v>
      </c>
      <c r="DE31" s="670"/>
      <c r="DF31" s="670"/>
      <c r="DG31" s="670"/>
      <c r="DH31" s="670"/>
      <c r="DI31" s="670"/>
      <c r="DJ31" s="670"/>
      <c r="DK31" s="671"/>
      <c r="DL31" s="663">
        <v>260589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319</v>
      </c>
      <c r="C32" s="655"/>
      <c r="D32" s="655"/>
      <c r="E32" s="655"/>
      <c r="F32" s="655"/>
      <c r="G32" s="655"/>
      <c r="H32" s="655"/>
      <c r="I32" s="655"/>
      <c r="J32" s="655"/>
      <c r="K32" s="655"/>
      <c r="L32" s="655"/>
      <c r="M32" s="655"/>
      <c r="N32" s="655"/>
      <c r="O32" s="655"/>
      <c r="P32" s="655"/>
      <c r="Q32" s="656"/>
      <c r="R32" s="657">
        <v>11616281</v>
      </c>
      <c r="S32" s="658"/>
      <c r="T32" s="658"/>
      <c r="U32" s="658"/>
      <c r="V32" s="658"/>
      <c r="W32" s="658"/>
      <c r="X32" s="658"/>
      <c r="Y32" s="659"/>
      <c r="Z32" s="695">
        <v>6.4</v>
      </c>
      <c r="AA32" s="695"/>
      <c r="AB32" s="695"/>
      <c r="AC32" s="695"/>
      <c r="AD32" s="696" t="s">
        <v>187</v>
      </c>
      <c r="AE32" s="696"/>
      <c r="AF32" s="696"/>
      <c r="AG32" s="696"/>
      <c r="AH32" s="696"/>
      <c r="AI32" s="696"/>
      <c r="AJ32" s="696"/>
      <c r="AK32" s="696"/>
      <c r="AL32" s="660" t="s">
        <v>187</v>
      </c>
      <c r="AM32" s="661"/>
      <c r="AN32" s="661"/>
      <c r="AO32" s="697"/>
      <c r="AP32" s="698"/>
      <c r="AQ32" s="699"/>
      <c r="AR32" s="699"/>
      <c r="AS32" s="699"/>
      <c r="AT32" s="732"/>
      <c r="AU32" s="210" t="s">
        <v>320</v>
      </c>
      <c r="AX32" s="654" t="s">
        <v>321</v>
      </c>
      <c r="AY32" s="655"/>
      <c r="AZ32" s="655"/>
      <c r="BA32" s="655"/>
      <c r="BB32" s="655"/>
      <c r="BC32" s="655"/>
      <c r="BD32" s="655"/>
      <c r="BE32" s="655"/>
      <c r="BF32" s="656"/>
      <c r="BG32" s="723">
        <v>99</v>
      </c>
      <c r="BH32" s="670"/>
      <c r="BI32" s="670"/>
      <c r="BJ32" s="670"/>
      <c r="BK32" s="670"/>
      <c r="BL32" s="670"/>
      <c r="BM32" s="661">
        <v>96.1</v>
      </c>
      <c r="BN32" s="670"/>
      <c r="BO32" s="670"/>
      <c r="BP32" s="670"/>
      <c r="BQ32" s="693"/>
      <c r="BR32" s="723">
        <v>98.7</v>
      </c>
      <c r="BS32" s="670"/>
      <c r="BT32" s="670"/>
      <c r="BU32" s="670"/>
      <c r="BV32" s="670"/>
      <c r="BW32" s="670"/>
      <c r="BX32" s="661">
        <v>95.9</v>
      </c>
      <c r="BY32" s="670"/>
      <c r="BZ32" s="670"/>
      <c r="CA32" s="670"/>
      <c r="CB32" s="693"/>
      <c r="CD32" s="680"/>
      <c r="CE32" s="681"/>
      <c r="CF32" s="654" t="s">
        <v>322</v>
      </c>
      <c r="CG32" s="655"/>
      <c r="CH32" s="655"/>
      <c r="CI32" s="655"/>
      <c r="CJ32" s="655"/>
      <c r="CK32" s="655"/>
      <c r="CL32" s="655"/>
      <c r="CM32" s="655"/>
      <c r="CN32" s="655"/>
      <c r="CO32" s="655"/>
      <c r="CP32" s="655"/>
      <c r="CQ32" s="656"/>
      <c r="CR32" s="657" t="s">
        <v>239</v>
      </c>
      <c r="CS32" s="658"/>
      <c r="CT32" s="658"/>
      <c r="CU32" s="658"/>
      <c r="CV32" s="658"/>
      <c r="CW32" s="658"/>
      <c r="CX32" s="658"/>
      <c r="CY32" s="659"/>
      <c r="CZ32" s="660" t="s">
        <v>239</v>
      </c>
      <c r="DA32" s="672"/>
      <c r="DB32" s="672"/>
      <c r="DC32" s="673"/>
      <c r="DD32" s="663" t="s">
        <v>239</v>
      </c>
      <c r="DE32" s="658"/>
      <c r="DF32" s="658"/>
      <c r="DG32" s="658"/>
      <c r="DH32" s="658"/>
      <c r="DI32" s="658"/>
      <c r="DJ32" s="658"/>
      <c r="DK32" s="659"/>
      <c r="DL32" s="663" t="s">
        <v>239</v>
      </c>
      <c r="DM32" s="658"/>
      <c r="DN32" s="658"/>
      <c r="DO32" s="658"/>
      <c r="DP32" s="658"/>
      <c r="DQ32" s="658"/>
      <c r="DR32" s="658"/>
      <c r="DS32" s="658"/>
      <c r="DT32" s="658"/>
      <c r="DU32" s="658"/>
      <c r="DV32" s="659"/>
      <c r="DW32" s="660" t="s">
        <v>187</v>
      </c>
      <c r="DX32" s="672"/>
      <c r="DY32" s="672"/>
      <c r="DZ32" s="672"/>
      <c r="EA32" s="672"/>
      <c r="EB32" s="672"/>
      <c r="EC32" s="684"/>
    </row>
    <row r="33" spans="2:133" ht="11.25" customHeight="1" x14ac:dyDescent="0.2">
      <c r="B33" s="654" t="s">
        <v>323</v>
      </c>
      <c r="C33" s="655"/>
      <c r="D33" s="655"/>
      <c r="E33" s="655"/>
      <c r="F33" s="655"/>
      <c r="G33" s="655"/>
      <c r="H33" s="655"/>
      <c r="I33" s="655"/>
      <c r="J33" s="655"/>
      <c r="K33" s="655"/>
      <c r="L33" s="655"/>
      <c r="M33" s="655"/>
      <c r="N33" s="655"/>
      <c r="O33" s="655"/>
      <c r="P33" s="655"/>
      <c r="Q33" s="656"/>
      <c r="R33" s="657">
        <v>1518812</v>
      </c>
      <c r="S33" s="658"/>
      <c r="T33" s="658"/>
      <c r="U33" s="658"/>
      <c r="V33" s="658"/>
      <c r="W33" s="658"/>
      <c r="X33" s="658"/>
      <c r="Y33" s="659"/>
      <c r="Z33" s="695">
        <v>0.8</v>
      </c>
      <c r="AA33" s="695"/>
      <c r="AB33" s="695"/>
      <c r="AC33" s="695"/>
      <c r="AD33" s="696">
        <v>109309</v>
      </c>
      <c r="AE33" s="696"/>
      <c r="AF33" s="696"/>
      <c r="AG33" s="696"/>
      <c r="AH33" s="696"/>
      <c r="AI33" s="696"/>
      <c r="AJ33" s="696"/>
      <c r="AK33" s="696"/>
      <c r="AL33" s="660">
        <v>0.1</v>
      </c>
      <c r="AM33" s="661"/>
      <c r="AN33" s="661"/>
      <c r="AO33" s="697"/>
      <c r="AP33" s="700"/>
      <c r="AQ33" s="701"/>
      <c r="AR33" s="701"/>
      <c r="AS33" s="701"/>
      <c r="AT33" s="733"/>
      <c r="AU33" s="215"/>
      <c r="AV33" s="215"/>
      <c r="AW33" s="215"/>
      <c r="AX33" s="638" t="s">
        <v>324</v>
      </c>
      <c r="AY33" s="639"/>
      <c r="AZ33" s="639"/>
      <c r="BA33" s="639"/>
      <c r="BB33" s="639"/>
      <c r="BC33" s="639"/>
      <c r="BD33" s="639"/>
      <c r="BE33" s="639"/>
      <c r="BF33" s="640"/>
      <c r="BG33" s="718">
        <v>99.5</v>
      </c>
      <c r="BH33" s="642"/>
      <c r="BI33" s="642"/>
      <c r="BJ33" s="642"/>
      <c r="BK33" s="642"/>
      <c r="BL33" s="642"/>
      <c r="BM33" s="688">
        <v>98.5</v>
      </c>
      <c r="BN33" s="642"/>
      <c r="BO33" s="642"/>
      <c r="BP33" s="642"/>
      <c r="BQ33" s="705"/>
      <c r="BR33" s="718">
        <v>99.4</v>
      </c>
      <c r="BS33" s="642"/>
      <c r="BT33" s="642"/>
      <c r="BU33" s="642"/>
      <c r="BV33" s="642"/>
      <c r="BW33" s="642"/>
      <c r="BX33" s="688">
        <v>98.4</v>
      </c>
      <c r="BY33" s="642"/>
      <c r="BZ33" s="642"/>
      <c r="CA33" s="642"/>
      <c r="CB33" s="705"/>
      <c r="CD33" s="654" t="s">
        <v>325</v>
      </c>
      <c r="CE33" s="655"/>
      <c r="CF33" s="655"/>
      <c r="CG33" s="655"/>
      <c r="CH33" s="655"/>
      <c r="CI33" s="655"/>
      <c r="CJ33" s="655"/>
      <c r="CK33" s="655"/>
      <c r="CL33" s="655"/>
      <c r="CM33" s="655"/>
      <c r="CN33" s="655"/>
      <c r="CO33" s="655"/>
      <c r="CP33" s="655"/>
      <c r="CQ33" s="656"/>
      <c r="CR33" s="657">
        <v>69448744</v>
      </c>
      <c r="CS33" s="670"/>
      <c r="CT33" s="670"/>
      <c r="CU33" s="670"/>
      <c r="CV33" s="670"/>
      <c r="CW33" s="670"/>
      <c r="CX33" s="670"/>
      <c r="CY33" s="671"/>
      <c r="CZ33" s="660">
        <v>39.700000000000003</v>
      </c>
      <c r="DA33" s="672"/>
      <c r="DB33" s="672"/>
      <c r="DC33" s="673"/>
      <c r="DD33" s="663">
        <v>52720842</v>
      </c>
      <c r="DE33" s="670"/>
      <c r="DF33" s="670"/>
      <c r="DG33" s="670"/>
      <c r="DH33" s="670"/>
      <c r="DI33" s="670"/>
      <c r="DJ33" s="670"/>
      <c r="DK33" s="671"/>
      <c r="DL33" s="663">
        <v>34126027</v>
      </c>
      <c r="DM33" s="670"/>
      <c r="DN33" s="670"/>
      <c r="DO33" s="670"/>
      <c r="DP33" s="670"/>
      <c r="DQ33" s="670"/>
      <c r="DR33" s="670"/>
      <c r="DS33" s="670"/>
      <c r="DT33" s="670"/>
      <c r="DU33" s="670"/>
      <c r="DV33" s="671"/>
      <c r="DW33" s="660">
        <v>36.799999999999997</v>
      </c>
      <c r="DX33" s="672"/>
      <c r="DY33" s="672"/>
      <c r="DZ33" s="672"/>
      <c r="EA33" s="672"/>
      <c r="EB33" s="672"/>
      <c r="EC33" s="684"/>
    </row>
    <row r="34" spans="2:133" ht="11.25" customHeight="1" x14ac:dyDescent="0.2">
      <c r="B34" s="654" t="s">
        <v>326</v>
      </c>
      <c r="C34" s="655"/>
      <c r="D34" s="655"/>
      <c r="E34" s="655"/>
      <c r="F34" s="655"/>
      <c r="G34" s="655"/>
      <c r="H34" s="655"/>
      <c r="I34" s="655"/>
      <c r="J34" s="655"/>
      <c r="K34" s="655"/>
      <c r="L34" s="655"/>
      <c r="M34" s="655"/>
      <c r="N34" s="655"/>
      <c r="O34" s="655"/>
      <c r="P34" s="655"/>
      <c r="Q34" s="656"/>
      <c r="R34" s="657">
        <v>468921</v>
      </c>
      <c r="S34" s="658"/>
      <c r="T34" s="658"/>
      <c r="U34" s="658"/>
      <c r="V34" s="658"/>
      <c r="W34" s="658"/>
      <c r="X34" s="658"/>
      <c r="Y34" s="659"/>
      <c r="Z34" s="695">
        <v>0.3</v>
      </c>
      <c r="AA34" s="695"/>
      <c r="AB34" s="695"/>
      <c r="AC34" s="695"/>
      <c r="AD34" s="696" t="s">
        <v>187</v>
      </c>
      <c r="AE34" s="696"/>
      <c r="AF34" s="696"/>
      <c r="AG34" s="696"/>
      <c r="AH34" s="696"/>
      <c r="AI34" s="696"/>
      <c r="AJ34" s="696"/>
      <c r="AK34" s="696"/>
      <c r="AL34" s="660" t="s">
        <v>239</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327</v>
      </c>
      <c r="CE34" s="655"/>
      <c r="CF34" s="655"/>
      <c r="CG34" s="655"/>
      <c r="CH34" s="655"/>
      <c r="CI34" s="655"/>
      <c r="CJ34" s="655"/>
      <c r="CK34" s="655"/>
      <c r="CL34" s="655"/>
      <c r="CM34" s="655"/>
      <c r="CN34" s="655"/>
      <c r="CO34" s="655"/>
      <c r="CP34" s="655"/>
      <c r="CQ34" s="656"/>
      <c r="CR34" s="657">
        <v>31624804</v>
      </c>
      <c r="CS34" s="658"/>
      <c r="CT34" s="658"/>
      <c r="CU34" s="658"/>
      <c r="CV34" s="658"/>
      <c r="CW34" s="658"/>
      <c r="CX34" s="658"/>
      <c r="CY34" s="659"/>
      <c r="CZ34" s="660">
        <v>18.100000000000001</v>
      </c>
      <c r="DA34" s="672"/>
      <c r="DB34" s="672"/>
      <c r="DC34" s="673"/>
      <c r="DD34" s="663">
        <v>19946973</v>
      </c>
      <c r="DE34" s="658"/>
      <c r="DF34" s="658"/>
      <c r="DG34" s="658"/>
      <c r="DH34" s="658"/>
      <c r="DI34" s="658"/>
      <c r="DJ34" s="658"/>
      <c r="DK34" s="659"/>
      <c r="DL34" s="663">
        <v>15714030</v>
      </c>
      <c r="DM34" s="658"/>
      <c r="DN34" s="658"/>
      <c r="DO34" s="658"/>
      <c r="DP34" s="658"/>
      <c r="DQ34" s="658"/>
      <c r="DR34" s="658"/>
      <c r="DS34" s="658"/>
      <c r="DT34" s="658"/>
      <c r="DU34" s="658"/>
      <c r="DV34" s="659"/>
      <c r="DW34" s="660">
        <v>17</v>
      </c>
      <c r="DX34" s="672"/>
      <c r="DY34" s="672"/>
      <c r="DZ34" s="672"/>
      <c r="EA34" s="672"/>
      <c r="EB34" s="672"/>
      <c r="EC34" s="684"/>
    </row>
    <row r="35" spans="2:133" ht="11.25" customHeight="1" x14ac:dyDescent="0.2">
      <c r="B35" s="654" t="s">
        <v>328</v>
      </c>
      <c r="C35" s="655"/>
      <c r="D35" s="655"/>
      <c r="E35" s="655"/>
      <c r="F35" s="655"/>
      <c r="G35" s="655"/>
      <c r="H35" s="655"/>
      <c r="I35" s="655"/>
      <c r="J35" s="655"/>
      <c r="K35" s="655"/>
      <c r="L35" s="655"/>
      <c r="M35" s="655"/>
      <c r="N35" s="655"/>
      <c r="O35" s="655"/>
      <c r="P35" s="655"/>
      <c r="Q35" s="656"/>
      <c r="R35" s="657">
        <v>5390431</v>
      </c>
      <c r="S35" s="658"/>
      <c r="T35" s="658"/>
      <c r="U35" s="658"/>
      <c r="V35" s="658"/>
      <c r="W35" s="658"/>
      <c r="X35" s="658"/>
      <c r="Y35" s="659"/>
      <c r="Z35" s="695">
        <v>3</v>
      </c>
      <c r="AA35" s="695"/>
      <c r="AB35" s="695"/>
      <c r="AC35" s="695"/>
      <c r="AD35" s="696" t="s">
        <v>239</v>
      </c>
      <c r="AE35" s="696"/>
      <c r="AF35" s="696"/>
      <c r="AG35" s="696"/>
      <c r="AH35" s="696"/>
      <c r="AI35" s="696"/>
      <c r="AJ35" s="696"/>
      <c r="AK35" s="696"/>
      <c r="AL35" s="660" t="s">
        <v>239</v>
      </c>
      <c r="AM35" s="661"/>
      <c r="AN35" s="661"/>
      <c r="AO35" s="697"/>
      <c r="AP35" s="218"/>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1183065</v>
      </c>
      <c r="CS35" s="670"/>
      <c r="CT35" s="670"/>
      <c r="CU35" s="670"/>
      <c r="CV35" s="670"/>
      <c r="CW35" s="670"/>
      <c r="CX35" s="670"/>
      <c r="CY35" s="671"/>
      <c r="CZ35" s="660">
        <v>0.7</v>
      </c>
      <c r="DA35" s="672"/>
      <c r="DB35" s="672"/>
      <c r="DC35" s="673"/>
      <c r="DD35" s="663">
        <v>1116170</v>
      </c>
      <c r="DE35" s="670"/>
      <c r="DF35" s="670"/>
      <c r="DG35" s="670"/>
      <c r="DH35" s="670"/>
      <c r="DI35" s="670"/>
      <c r="DJ35" s="670"/>
      <c r="DK35" s="671"/>
      <c r="DL35" s="663">
        <v>1116170</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332</v>
      </c>
      <c r="C36" s="655"/>
      <c r="D36" s="655"/>
      <c r="E36" s="655"/>
      <c r="F36" s="655"/>
      <c r="G36" s="655"/>
      <c r="H36" s="655"/>
      <c r="I36" s="655"/>
      <c r="J36" s="655"/>
      <c r="K36" s="655"/>
      <c r="L36" s="655"/>
      <c r="M36" s="655"/>
      <c r="N36" s="655"/>
      <c r="O36" s="655"/>
      <c r="P36" s="655"/>
      <c r="Q36" s="656"/>
      <c r="R36" s="657">
        <v>7059124</v>
      </c>
      <c r="S36" s="658"/>
      <c r="T36" s="658"/>
      <c r="U36" s="658"/>
      <c r="V36" s="658"/>
      <c r="W36" s="658"/>
      <c r="X36" s="658"/>
      <c r="Y36" s="659"/>
      <c r="Z36" s="695">
        <v>3.9</v>
      </c>
      <c r="AA36" s="695"/>
      <c r="AB36" s="695"/>
      <c r="AC36" s="695"/>
      <c r="AD36" s="696" t="s">
        <v>239</v>
      </c>
      <c r="AE36" s="696"/>
      <c r="AF36" s="696"/>
      <c r="AG36" s="696"/>
      <c r="AH36" s="696"/>
      <c r="AI36" s="696"/>
      <c r="AJ36" s="696"/>
      <c r="AK36" s="696"/>
      <c r="AL36" s="660" t="s">
        <v>187</v>
      </c>
      <c r="AM36" s="661"/>
      <c r="AN36" s="661"/>
      <c r="AO36" s="697"/>
      <c r="AP36" s="218"/>
      <c r="AQ36" s="706" t="s">
        <v>333</v>
      </c>
      <c r="AR36" s="707"/>
      <c r="AS36" s="707"/>
      <c r="AT36" s="707"/>
      <c r="AU36" s="707"/>
      <c r="AV36" s="707"/>
      <c r="AW36" s="707"/>
      <c r="AX36" s="707"/>
      <c r="AY36" s="708"/>
      <c r="AZ36" s="712">
        <v>19809520</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796058</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14200857</v>
      </c>
      <c r="CS36" s="658"/>
      <c r="CT36" s="658"/>
      <c r="CU36" s="658"/>
      <c r="CV36" s="658"/>
      <c r="CW36" s="658"/>
      <c r="CX36" s="658"/>
      <c r="CY36" s="659"/>
      <c r="CZ36" s="660">
        <v>8.1</v>
      </c>
      <c r="DA36" s="672"/>
      <c r="DB36" s="672"/>
      <c r="DC36" s="673"/>
      <c r="DD36" s="663">
        <v>12605428</v>
      </c>
      <c r="DE36" s="658"/>
      <c r="DF36" s="658"/>
      <c r="DG36" s="658"/>
      <c r="DH36" s="658"/>
      <c r="DI36" s="658"/>
      <c r="DJ36" s="658"/>
      <c r="DK36" s="659"/>
      <c r="DL36" s="663">
        <v>8308825</v>
      </c>
      <c r="DM36" s="658"/>
      <c r="DN36" s="658"/>
      <c r="DO36" s="658"/>
      <c r="DP36" s="658"/>
      <c r="DQ36" s="658"/>
      <c r="DR36" s="658"/>
      <c r="DS36" s="658"/>
      <c r="DT36" s="658"/>
      <c r="DU36" s="658"/>
      <c r="DV36" s="659"/>
      <c r="DW36" s="660">
        <v>9</v>
      </c>
      <c r="DX36" s="672"/>
      <c r="DY36" s="672"/>
      <c r="DZ36" s="672"/>
      <c r="EA36" s="672"/>
      <c r="EB36" s="672"/>
      <c r="EC36" s="684"/>
    </row>
    <row r="37" spans="2:133" ht="11.25" customHeight="1" x14ac:dyDescent="0.2">
      <c r="B37" s="654" t="s">
        <v>336</v>
      </c>
      <c r="C37" s="655"/>
      <c r="D37" s="655"/>
      <c r="E37" s="655"/>
      <c r="F37" s="655"/>
      <c r="G37" s="655"/>
      <c r="H37" s="655"/>
      <c r="I37" s="655"/>
      <c r="J37" s="655"/>
      <c r="K37" s="655"/>
      <c r="L37" s="655"/>
      <c r="M37" s="655"/>
      <c r="N37" s="655"/>
      <c r="O37" s="655"/>
      <c r="P37" s="655"/>
      <c r="Q37" s="656"/>
      <c r="R37" s="657">
        <v>3450183</v>
      </c>
      <c r="S37" s="658"/>
      <c r="T37" s="658"/>
      <c r="U37" s="658"/>
      <c r="V37" s="658"/>
      <c r="W37" s="658"/>
      <c r="X37" s="658"/>
      <c r="Y37" s="659"/>
      <c r="Z37" s="695">
        <v>1.9</v>
      </c>
      <c r="AA37" s="695"/>
      <c r="AB37" s="695"/>
      <c r="AC37" s="695"/>
      <c r="AD37" s="696">
        <v>18919</v>
      </c>
      <c r="AE37" s="696"/>
      <c r="AF37" s="696"/>
      <c r="AG37" s="696"/>
      <c r="AH37" s="696"/>
      <c r="AI37" s="696"/>
      <c r="AJ37" s="696"/>
      <c r="AK37" s="696"/>
      <c r="AL37" s="660">
        <v>0</v>
      </c>
      <c r="AM37" s="661"/>
      <c r="AN37" s="661"/>
      <c r="AO37" s="697"/>
      <c r="AQ37" s="690" t="s">
        <v>337</v>
      </c>
      <c r="AR37" s="691"/>
      <c r="AS37" s="691"/>
      <c r="AT37" s="691"/>
      <c r="AU37" s="691"/>
      <c r="AV37" s="691"/>
      <c r="AW37" s="691"/>
      <c r="AX37" s="691"/>
      <c r="AY37" s="692"/>
      <c r="AZ37" s="657">
        <v>4581075</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-48728</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21407</v>
      </c>
      <c r="CS37" s="670"/>
      <c r="CT37" s="670"/>
      <c r="CU37" s="670"/>
      <c r="CV37" s="670"/>
      <c r="CW37" s="670"/>
      <c r="CX37" s="670"/>
      <c r="CY37" s="671"/>
      <c r="CZ37" s="660">
        <v>0</v>
      </c>
      <c r="DA37" s="672"/>
      <c r="DB37" s="672"/>
      <c r="DC37" s="673"/>
      <c r="DD37" s="663">
        <v>21407</v>
      </c>
      <c r="DE37" s="670"/>
      <c r="DF37" s="670"/>
      <c r="DG37" s="670"/>
      <c r="DH37" s="670"/>
      <c r="DI37" s="670"/>
      <c r="DJ37" s="670"/>
      <c r="DK37" s="671"/>
      <c r="DL37" s="663">
        <v>21407</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340</v>
      </c>
      <c r="C38" s="655"/>
      <c r="D38" s="655"/>
      <c r="E38" s="655"/>
      <c r="F38" s="655"/>
      <c r="G38" s="655"/>
      <c r="H38" s="655"/>
      <c r="I38" s="655"/>
      <c r="J38" s="655"/>
      <c r="K38" s="655"/>
      <c r="L38" s="655"/>
      <c r="M38" s="655"/>
      <c r="N38" s="655"/>
      <c r="O38" s="655"/>
      <c r="P38" s="655"/>
      <c r="Q38" s="656"/>
      <c r="R38" s="657">
        <v>9796400</v>
      </c>
      <c r="S38" s="658"/>
      <c r="T38" s="658"/>
      <c r="U38" s="658"/>
      <c r="V38" s="658"/>
      <c r="W38" s="658"/>
      <c r="X38" s="658"/>
      <c r="Y38" s="659"/>
      <c r="Z38" s="695">
        <v>5.4</v>
      </c>
      <c r="AA38" s="695"/>
      <c r="AB38" s="695"/>
      <c r="AC38" s="695"/>
      <c r="AD38" s="696" t="s">
        <v>187</v>
      </c>
      <c r="AE38" s="696"/>
      <c r="AF38" s="696"/>
      <c r="AG38" s="696"/>
      <c r="AH38" s="696"/>
      <c r="AI38" s="696"/>
      <c r="AJ38" s="696"/>
      <c r="AK38" s="696"/>
      <c r="AL38" s="660" t="s">
        <v>239</v>
      </c>
      <c r="AM38" s="661"/>
      <c r="AN38" s="661"/>
      <c r="AO38" s="697"/>
      <c r="AQ38" s="690" t="s">
        <v>341</v>
      </c>
      <c r="AR38" s="691"/>
      <c r="AS38" s="691"/>
      <c r="AT38" s="691"/>
      <c r="AU38" s="691"/>
      <c r="AV38" s="691"/>
      <c r="AW38" s="691"/>
      <c r="AX38" s="691"/>
      <c r="AY38" s="692"/>
      <c r="AZ38" s="657">
        <v>1711302</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52649</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13517143</v>
      </c>
      <c r="CS38" s="658"/>
      <c r="CT38" s="658"/>
      <c r="CU38" s="658"/>
      <c r="CV38" s="658"/>
      <c r="CW38" s="658"/>
      <c r="CX38" s="658"/>
      <c r="CY38" s="659"/>
      <c r="CZ38" s="660">
        <v>7.7</v>
      </c>
      <c r="DA38" s="672"/>
      <c r="DB38" s="672"/>
      <c r="DC38" s="673"/>
      <c r="DD38" s="663">
        <v>11328013</v>
      </c>
      <c r="DE38" s="658"/>
      <c r="DF38" s="658"/>
      <c r="DG38" s="658"/>
      <c r="DH38" s="658"/>
      <c r="DI38" s="658"/>
      <c r="DJ38" s="658"/>
      <c r="DK38" s="659"/>
      <c r="DL38" s="663">
        <v>8915922</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2">
      <c r="B39" s="654" t="s">
        <v>344</v>
      </c>
      <c r="C39" s="655"/>
      <c r="D39" s="655"/>
      <c r="E39" s="655"/>
      <c r="F39" s="655"/>
      <c r="G39" s="655"/>
      <c r="H39" s="655"/>
      <c r="I39" s="655"/>
      <c r="J39" s="655"/>
      <c r="K39" s="655"/>
      <c r="L39" s="655"/>
      <c r="M39" s="655"/>
      <c r="N39" s="655"/>
      <c r="O39" s="655"/>
      <c r="P39" s="655"/>
      <c r="Q39" s="656"/>
      <c r="R39" s="657" t="s">
        <v>239</v>
      </c>
      <c r="S39" s="658"/>
      <c r="T39" s="658"/>
      <c r="U39" s="658"/>
      <c r="V39" s="658"/>
      <c r="W39" s="658"/>
      <c r="X39" s="658"/>
      <c r="Y39" s="659"/>
      <c r="Z39" s="695" t="s">
        <v>239</v>
      </c>
      <c r="AA39" s="695"/>
      <c r="AB39" s="695"/>
      <c r="AC39" s="695"/>
      <c r="AD39" s="696" t="s">
        <v>187</v>
      </c>
      <c r="AE39" s="696"/>
      <c r="AF39" s="696"/>
      <c r="AG39" s="696"/>
      <c r="AH39" s="696"/>
      <c r="AI39" s="696"/>
      <c r="AJ39" s="696"/>
      <c r="AK39" s="696"/>
      <c r="AL39" s="660" t="s">
        <v>239</v>
      </c>
      <c r="AM39" s="661"/>
      <c r="AN39" s="661"/>
      <c r="AO39" s="697"/>
      <c r="AQ39" s="690" t="s">
        <v>345</v>
      </c>
      <c r="AR39" s="691"/>
      <c r="AS39" s="691"/>
      <c r="AT39" s="691"/>
      <c r="AU39" s="691"/>
      <c r="AV39" s="691"/>
      <c r="AW39" s="691"/>
      <c r="AX39" s="691"/>
      <c r="AY39" s="692"/>
      <c r="AZ39" s="657">
        <v>1072844</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77908</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7590166</v>
      </c>
      <c r="CS39" s="670"/>
      <c r="CT39" s="670"/>
      <c r="CU39" s="670"/>
      <c r="CV39" s="670"/>
      <c r="CW39" s="670"/>
      <c r="CX39" s="670"/>
      <c r="CY39" s="671"/>
      <c r="CZ39" s="660">
        <v>4.3</v>
      </c>
      <c r="DA39" s="672"/>
      <c r="DB39" s="672"/>
      <c r="DC39" s="673"/>
      <c r="DD39" s="663">
        <v>7372549</v>
      </c>
      <c r="DE39" s="670"/>
      <c r="DF39" s="670"/>
      <c r="DG39" s="670"/>
      <c r="DH39" s="670"/>
      <c r="DI39" s="670"/>
      <c r="DJ39" s="670"/>
      <c r="DK39" s="671"/>
      <c r="DL39" s="663" t="s">
        <v>239</v>
      </c>
      <c r="DM39" s="670"/>
      <c r="DN39" s="670"/>
      <c r="DO39" s="670"/>
      <c r="DP39" s="670"/>
      <c r="DQ39" s="670"/>
      <c r="DR39" s="670"/>
      <c r="DS39" s="670"/>
      <c r="DT39" s="670"/>
      <c r="DU39" s="670"/>
      <c r="DV39" s="671"/>
      <c r="DW39" s="660" t="s">
        <v>187</v>
      </c>
      <c r="DX39" s="672"/>
      <c r="DY39" s="672"/>
      <c r="DZ39" s="672"/>
      <c r="EA39" s="672"/>
      <c r="EB39" s="672"/>
      <c r="EC39" s="684"/>
    </row>
    <row r="40" spans="2:133" ht="11.25" customHeight="1" x14ac:dyDescent="0.2">
      <c r="B40" s="654" t="s">
        <v>348</v>
      </c>
      <c r="C40" s="655"/>
      <c r="D40" s="655"/>
      <c r="E40" s="655"/>
      <c r="F40" s="655"/>
      <c r="G40" s="655"/>
      <c r="H40" s="655"/>
      <c r="I40" s="655"/>
      <c r="J40" s="655"/>
      <c r="K40" s="655"/>
      <c r="L40" s="655"/>
      <c r="M40" s="655"/>
      <c r="N40" s="655"/>
      <c r="O40" s="655"/>
      <c r="P40" s="655"/>
      <c r="Q40" s="656"/>
      <c r="R40" s="657" t="s">
        <v>187</v>
      </c>
      <c r="S40" s="658"/>
      <c r="T40" s="658"/>
      <c r="U40" s="658"/>
      <c r="V40" s="658"/>
      <c r="W40" s="658"/>
      <c r="X40" s="658"/>
      <c r="Y40" s="659"/>
      <c r="Z40" s="695" t="s">
        <v>239</v>
      </c>
      <c r="AA40" s="695"/>
      <c r="AB40" s="695"/>
      <c r="AC40" s="695"/>
      <c r="AD40" s="696" t="s">
        <v>187</v>
      </c>
      <c r="AE40" s="696"/>
      <c r="AF40" s="696"/>
      <c r="AG40" s="696"/>
      <c r="AH40" s="696"/>
      <c r="AI40" s="696"/>
      <c r="AJ40" s="696"/>
      <c r="AK40" s="696"/>
      <c r="AL40" s="660" t="s">
        <v>239</v>
      </c>
      <c r="AM40" s="661"/>
      <c r="AN40" s="661"/>
      <c r="AO40" s="697"/>
      <c r="AQ40" s="690" t="s">
        <v>349</v>
      </c>
      <c r="AR40" s="691"/>
      <c r="AS40" s="691"/>
      <c r="AT40" s="691"/>
      <c r="AU40" s="691"/>
      <c r="AV40" s="691"/>
      <c r="AW40" s="691"/>
      <c r="AX40" s="691"/>
      <c r="AY40" s="692"/>
      <c r="AZ40" s="657" t="s">
        <v>187</v>
      </c>
      <c r="BA40" s="658"/>
      <c r="BB40" s="658"/>
      <c r="BC40" s="658"/>
      <c r="BD40" s="670"/>
      <c r="BE40" s="670"/>
      <c r="BF40" s="693"/>
      <c r="BG40" s="698" t="s">
        <v>350</v>
      </c>
      <c r="BH40" s="699"/>
      <c r="BI40" s="699"/>
      <c r="BJ40" s="699"/>
      <c r="BK40" s="699"/>
      <c r="BL40" s="219"/>
      <c r="BM40" s="655" t="s">
        <v>351</v>
      </c>
      <c r="BN40" s="655"/>
      <c r="BO40" s="655"/>
      <c r="BP40" s="655"/>
      <c r="BQ40" s="655"/>
      <c r="BR40" s="655"/>
      <c r="BS40" s="655"/>
      <c r="BT40" s="655"/>
      <c r="BU40" s="656"/>
      <c r="BV40" s="657">
        <v>111</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1332709</v>
      </c>
      <c r="CS40" s="658"/>
      <c r="CT40" s="658"/>
      <c r="CU40" s="658"/>
      <c r="CV40" s="658"/>
      <c r="CW40" s="658"/>
      <c r="CX40" s="658"/>
      <c r="CY40" s="659"/>
      <c r="CZ40" s="660">
        <v>0.8</v>
      </c>
      <c r="DA40" s="672"/>
      <c r="DB40" s="672"/>
      <c r="DC40" s="673"/>
      <c r="DD40" s="663">
        <v>351709</v>
      </c>
      <c r="DE40" s="658"/>
      <c r="DF40" s="658"/>
      <c r="DG40" s="658"/>
      <c r="DH40" s="658"/>
      <c r="DI40" s="658"/>
      <c r="DJ40" s="658"/>
      <c r="DK40" s="659"/>
      <c r="DL40" s="663">
        <v>71080</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2">
      <c r="B41" s="638" t="s">
        <v>353</v>
      </c>
      <c r="C41" s="639"/>
      <c r="D41" s="639"/>
      <c r="E41" s="639"/>
      <c r="F41" s="639"/>
      <c r="G41" s="639"/>
      <c r="H41" s="639"/>
      <c r="I41" s="639"/>
      <c r="J41" s="639"/>
      <c r="K41" s="639"/>
      <c r="L41" s="639"/>
      <c r="M41" s="639"/>
      <c r="N41" s="639"/>
      <c r="O41" s="639"/>
      <c r="P41" s="639"/>
      <c r="Q41" s="640"/>
      <c r="R41" s="641">
        <v>180540590</v>
      </c>
      <c r="S41" s="682"/>
      <c r="T41" s="682"/>
      <c r="U41" s="682"/>
      <c r="V41" s="682"/>
      <c r="W41" s="682"/>
      <c r="X41" s="682"/>
      <c r="Y41" s="685"/>
      <c r="Z41" s="686">
        <v>100</v>
      </c>
      <c r="AA41" s="686"/>
      <c r="AB41" s="686"/>
      <c r="AC41" s="686"/>
      <c r="AD41" s="687">
        <v>92614260</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3171400</v>
      </c>
      <c r="BA41" s="658"/>
      <c r="BB41" s="658"/>
      <c r="BC41" s="658"/>
      <c r="BD41" s="670"/>
      <c r="BE41" s="670"/>
      <c r="BF41" s="693"/>
      <c r="BG41" s="698"/>
      <c r="BH41" s="699"/>
      <c r="BI41" s="699"/>
      <c r="BJ41" s="699"/>
      <c r="BK41" s="699"/>
      <c r="BL41" s="219"/>
      <c r="BM41" s="655" t="s">
        <v>355</v>
      </c>
      <c r="BN41" s="655"/>
      <c r="BO41" s="655"/>
      <c r="BP41" s="655"/>
      <c r="BQ41" s="655"/>
      <c r="BR41" s="655"/>
      <c r="BS41" s="655"/>
      <c r="BT41" s="655"/>
      <c r="BU41" s="656"/>
      <c r="BV41" s="657" t="s">
        <v>187</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187</v>
      </c>
      <c r="CS41" s="670"/>
      <c r="CT41" s="670"/>
      <c r="CU41" s="670"/>
      <c r="CV41" s="670"/>
      <c r="CW41" s="670"/>
      <c r="CX41" s="670"/>
      <c r="CY41" s="671"/>
      <c r="CZ41" s="660" t="s">
        <v>187</v>
      </c>
      <c r="DA41" s="672"/>
      <c r="DB41" s="672"/>
      <c r="DC41" s="673"/>
      <c r="DD41" s="663" t="s">
        <v>187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357</v>
      </c>
      <c r="AR42" s="703"/>
      <c r="AS42" s="703"/>
      <c r="AT42" s="703"/>
      <c r="AU42" s="703"/>
      <c r="AV42" s="703"/>
      <c r="AW42" s="703"/>
      <c r="AX42" s="703"/>
      <c r="AY42" s="704"/>
      <c r="AZ42" s="641">
        <v>9272899</v>
      </c>
      <c r="BA42" s="682"/>
      <c r="BB42" s="682"/>
      <c r="BC42" s="682"/>
      <c r="BD42" s="642"/>
      <c r="BE42" s="642"/>
      <c r="BF42" s="705"/>
      <c r="BG42" s="700"/>
      <c r="BH42" s="701"/>
      <c r="BI42" s="701"/>
      <c r="BJ42" s="701"/>
      <c r="BK42" s="701"/>
      <c r="BL42" s="220"/>
      <c r="BM42" s="639" t="s">
        <v>358</v>
      </c>
      <c r="BN42" s="639"/>
      <c r="BO42" s="639"/>
      <c r="BP42" s="639"/>
      <c r="BQ42" s="639"/>
      <c r="BR42" s="639"/>
      <c r="BS42" s="639"/>
      <c r="BT42" s="639"/>
      <c r="BU42" s="640"/>
      <c r="BV42" s="641">
        <v>319</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17210871</v>
      </c>
      <c r="CS42" s="670"/>
      <c r="CT42" s="670"/>
      <c r="CU42" s="670"/>
      <c r="CV42" s="670"/>
      <c r="CW42" s="670"/>
      <c r="CX42" s="670"/>
      <c r="CY42" s="671"/>
      <c r="CZ42" s="660">
        <v>9.8000000000000007</v>
      </c>
      <c r="DA42" s="672"/>
      <c r="DB42" s="672"/>
      <c r="DC42" s="673"/>
      <c r="DD42" s="663">
        <v>3145942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0" t="s">
        <v>360</v>
      </c>
      <c r="CD43" s="654" t="s">
        <v>361</v>
      </c>
      <c r="CE43" s="655"/>
      <c r="CF43" s="655"/>
      <c r="CG43" s="655"/>
      <c r="CH43" s="655"/>
      <c r="CI43" s="655"/>
      <c r="CJ43" s="655"/>
      <c r="CK43" s="655"/>
      <c r="CL43" s="655"/>
      <c r="CM43" s="655"/>
      <c r="CN43" s="655"/>
      <c r="CO43" s="655"/>
      <c r="CP43" s="655"/>
      <c r="CQ43" s="656"/>
      <c r="CR43" s="657">
        <v>531061</v>
      </c>
      <c r="CS43" s="670"/>
      <c r="CT43" s="670"/>
      <c r="CU43" s="670"/>
      <c r="CV43" s="670"/>
      <c r="CW43" s="670"/>
      <c r="CX43" s="670"/>
      <c r="CY43" s="671"/>
      <c r="CZ43" s="660">
        <v>0.3</v>
      </c>
      <c r="DA43" s="672"/>
      <c r="DB43" s="672"/>
      <c r="DC43" s="673"/>
      <c r="DD43" s="663">
        <v>531061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17210871</v>
      </c>
      <c r="CS44" s="658"/>
      <c r="CT44" s="658"/>
      <c r="CU44" s="658"/>
      <c r="CV44" s="658"/>
      <c r="CW44" s="658"/>
      <c r="CX44" s="658"/>
      <c r="CY44" s="659"/>
      <c r="CZ44" s="660">
        <v>9.8000000000000007</v>
      </c>
      <c r="DA44" s="661"/>
      <c r="DB44" s="661"/>
      <c r="DC44" s="662"/>
      <c r="DD44" s="663">
        <v>3145942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9016498</v>
      </c>
      <c r="CS45" s="670"/>
      <c r="CT45" s="670"/>
      <c r="CU45" s="670"/>
      <c r="CV45" s="670"/>
      <c r="CW45" s="670"/>
      <c r="CX45" s="670"/>
      <c r="CY45" s="671"/>
      <c r="CZ45" s="660">
        <v>5.2</v>
      </c>
      <c r="DA45" s="672"/>
      <c r="DB45" s="672"/>
      <c r="DC45" s="673"/>
      <c r="DD45" s="663">
        <v>879512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1"/>
      <c r="CD46" s="678"/>
      <c r="CE46" s="679"/>
      <c r="CF46" s="654" t="s">
        <v>366</v>
      </c>
      <c r="CG46" s="655"/>
      <c r="CH46" s="655"/>
      <c r="CI46" s="655"/>
      <c r="CJ46" s="655"/>
      <c r="CK46" s="655"/>
      <c r="CL46" s="655"/>
      <c r="CM46" s="655"/>
      <c r="CN46" s="655"/>
      <c r="CO46" s="655"/>
      <c r="CP46" s="655"/>
      <c r="CQ46" s="656"/>
      <c r="CR46" s="657">
        <v>8177894</v>
      </c>
      <c r="CS46" s="658"/>
      <c r="CT46" s="658"/>
      <c r="CU46" s="658"/>
      <c r="CV46" s="658"/>
      <c r="CW46" s="658"/>
      <c r="CX46" s="658"/>
      <c r="CY46" s="659"/>
      <c r="CZ46" s="660">
        <v>4.7</v>
      </c>
      <c r="DA46" s="661"/>
      <c r="DB46" s="661"/>
      <c r="DC46" s="662"/>
      <c r="DD46" s="663">
        <v>2251351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1"/>
      <c r="CD47" s="678"/>
      <c r="CE47" s="679"/>
      <c r="CF47" s="654" t="s">
        <v>367</v>
      </c>
      <c r="CG47" s="655"/>
      <c r="CH47" s="655"/>
      <c r="CI47" s="655"/>
      <c r="CJ47" s="655"/>
      <c r="CK47" s="655"/>
      <c r="CL47" s="655"/>
      <c r="CM47" s="655"/>
      <c r="CN47" s="655"/>
      <c r="CO47" s="655"/>
      <c r="CP47" s="655"/>
      <c r="CQ47" s="656"/>
      <c r="CR47" s="657" t="s">
        <v>187</v>
      </c>
      <c r="CS47" s="670"/>
      <c r="CT47" s="670"/>
      <c r="CU47" s="670"/>
      <c r="CV47" s="670"/>
      <c r="CW47" s="670"/>
      <c r="CX47" s="670"/>
      <c r="CY47" s="671"/>
      <c r="CZ47" s="660" t="s">
        <v>187</v>
      </c>
      <c r="DA47" s="672"/>
      <c r="DB47" s="672"/>
      <c r="DC47" s="673"/>
      <c r="DD47" s="663" t="s">
        <v>187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1"/>
      <c r="CD48" s="680"/>
      <c r="CE48" s="681"/>
      <c r="CF48" s="654" t="s">
        <v>368</v>
      </c>
      <c r="CG48" s="655"/>
      <c r="CH48" s="655"/>
      <c r="CI48" s="655"/>
      <c r="CJ48" s="655"/>
      <c r="CK48" s="655"/>
      <c r="CL48" s="655"/>
      <c r="CM48" s="655"/>
      <c r="CN48" s="655"/>
      <c r="CO48" s="655"/>
      <c r="CP48" s="655"/>
      <c r="CQ48" s="656"/>
      <c r="CR48" s="657" t="s">
        <v>187</v>
      </c>
      <c r="CS48" s="658"/>
      <c r="CT48" s="658"/>
      <c r="CU48" s="658"/>
      <c r="CV48" s="658"/>
      <c r="CW48" s="658"/>
      <c r="CX48" s="658"/>
      <c r="CY48" s="659"/>
      <c r="CZ48" s="660" t="s">
        <v>187</v>
      </c>
      <c r="DA48" s="661"/>
      <c r="DB48" s="661"/>
      <c r="DC48" s="662"/>
      <c r="DD48" s="663" t="s">
        <v>187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1"/>
      <c r="CD49" s="638" t="s">
        <v>369</v>
      </c>
      <c r="CE49" s="639"/>
      <c r="CF49" s="639"/>
      <c r="CG49" s="639"/>
      <c r="CH49" s="639"/>
      <c r="CI49" s="639"/>
      <c r="CJ49" s="639"/>
      <c r="CK49" s="639"/>
      <c r="CL49" s="639"/>
      <c r="CM49" s="639"/>
      <c r="CN49" s="639"/>
      <c r="CO49" s="639"/>
      <c r="CP49" s="639"/>
      <c r="CQ49" s="640"/>
      <c r="CR49" s="641">
        <v>174807470</v>
      </c>
      <c r="CS49" s="642"/>
      <c r="CT49" s="642"/>
      <c r="CU49" s="642"/>
      <c r="CV49" s="642"/>
      <c r="CW49" s="642"/>
      <c r="CX49" s="642"/>
      <c r="CY49" s="643"/>
      <c r="CZ49" s="644">
        <v>100</v>
      </c>
      <c r="DA49" s="645"/>
      <c r="DB49" s="645"/>
      <c r="DC49" s="646"/>
      <c r="DD49" s="647">
        <v>107794221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ybe0lOjFG/dhDO+Tyy2zpAxdNB3rgbIElEtQShNW4ec+ObDyGBbC94fa8rc5QDlgrjymV+hIP2+WraYNByFWkA==" saltValue="jCHFPZOt9SHV5H0/t9eD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7" t="s">
        <v>371</v>
      </c>
      <c r="DK2" s="1128"/>
      <c r="DL2" s="1128"/>
      <c r="DM2" s="1128"/>
      <c r="DN2" s="1128"/>
      <c r="DO2" s="1129"/>
      <c r="DP2" s="224"/>
      <c r="DQ2" s="1127" t="s">
        <v>372</v>
      </c>
      <c r="DR2" s="1128"/>
      <c r="DS2" s="1128"/>
      <c r="DT2" s="1128"/>
      <c r="DU2" s="1128"/>
      <c r="DV2" s="1128"/>
      <c r="DW2" s="1128"/>
      <c r="DX2" s="1128"/>
      <c r="DY2" s="1128"/>
      <c r="DZ2" s="112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8"/>
      <c r="BA4" s="228"/>
      <c r="BB4" s="228"/>
      <c r="BC4" s="228"/>
      <c r="BD4" s="228"/>
      <c r="BE4" s="229"/>
      <c r="BF4" s="229"/>
      <c r="BG4" s="229"/>
      <c r="BH4" s="229"/>
      <c r="BI4" s="229"/>
      <c r="BJ4" s="229"/>
      <c r="BK4" s="229"/>
      <c r="BL4" s="229"/>
      <c r="BM4" s="229"/>
      <c r="BN4" s="229"/>
      <c r="BO4" s="229"/>
      <c r="BP4" s="229"/>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2">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28"/>
      <c r="BA5" s="228"/>
      <c r="BB5" s="228"/>
      <c r="BC5" s="228"/>
      <c r="BD5" s="228"/>
      <c r="BE5" s="229"/>
      <c r="BF5" s="229"/>
      <c r="BG5" s="229"/>
      <c r="BH5" s="229"/>
      <c r="BI5" s="229"/>
      <c r="BJ5" s="229"/>
      <c r="BK5" s="229"/>
      <c r="BL5" s="229"/>
      <c r="BM5" s="229"/>
      <c r="BN5" s="229"/>
      <c r="BO5" s="229"/>
      <c r="BP5" s="229"/>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0"/>
    </row>
    <row r="6" spans="1:131" s="231"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8"/>
      <c r="BA6" s="228"/>
      <c r="BB6" s="228"/>
      <c r="BC6" s="228"/>
      <c r="BD6" s="228"/>
      <c r="BE6" s="229"/>
      <c r="BF6" s="229"/>
      <c r="BG6" s="229"/>
      <c r="BH6" s="229"/>
      <c r="BI6" s="229"/>
      <c r="BJ6" s="229"/>
      <c r="BK6" s="229"/>
      <c r="BL6" s="229"/>
      <c r="BM6" s="229"/>
      <c r="BN6" s="229"/>
      <c r="BO6" s="229"/>
      <c r="BP6" s="229"/>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0"/>
    </row>
    <row r="7" spans="1:131" s="231" customFormat="1" ht="26.25" customHeight="1" thickTop="1" x14ac:dyDescent="0.2">
      <c r="A7" s="232">
        <v>1</v>
      </c>
      <c r="B7" s="1083" t="s">
        <v>392</v>
      </c>
      <c r="C7" s="1084"/>
      <c r="D7" s="1084"/>
      <c r="E7" s="1084"/>
      <c r="F7" s="1084"/>
      <c r="G7" s="1084"/>
      <c r="H7" s="1084"/>
      <c r="I7" s="1084"/>
      <c r="J7" s="1084"/>
      <c r="K7" s="1084"/>
      <c r="L7" s="1084"/>
      <c r="M7" s="1084"/>
      <c r="N7" s="1084"/>
      <c r="O7" s="1084"/>
      <c r="P7" s="1085"/>
      <c r="Q7" s="1138">
        <v>179330</v>
      </c>
      <c r="R7" s="1139"/>
      <c r="S7" s="1139"/>
      <c r="T7" s="1139"/>
      <c r="U7" s="1139"/>
      <c r="V7" s="1139">
        <v>173815</v>
      </c>
      <c r="W7" s="1139"/>
      <c r="X7" s="1139"/>
      <c r="Y7" s="1139"/>
      <c r="Z7" s="1139"/>
      <c r="AA7" s="1139">
        <v>5515</v>
      </c>
      <c r="AB7" s="1139"/>
      <c r="AC7" s="1139"/>
      <c r="AD7" s="1139"/>
      <c r="AE7" s="1140"/>
      <c r="AF7" s="1141">
        <v>5213</v>
      </c>
      <c r="AG7" s="1142"/>
      <c r="AH7" s="1142"/>
      <c r="AI7" s="1142"/>
      <c r="AJ7" s="1143"/>
      <c r="AK7" s="1144">
        <v>5242</v>
      </c>
      <c r="AL7" s="1145"/>
      <c r="AM7" s="1145"/>
      <c r="AN7" s="1145"/>
      <c r="AO7" s="1145"/>
      <c r="AP7" s="1145">
        <v>77607</v>
      </c>
      <c r="AQ7" s="1145"/>
      <c r="AR7" s="1145"/>
      <c r="AS7" s="1145"/>
      <c r="AT7" s="1145"/>
      <c r="AU7" s="1146"/>
      <c r="AV7" s="1146"/>
      <c r="AW7" s="1146"/>
      <c r="AX7" s="1146"/>
      <c r="AY7" s="1147"/>
      <c r="AZ7" s="228"/>
      <c r="BA7" s="228"/>
      <c r="BB7" s="228"/>
      <c r="BC7" s="228"/>
      <c r="BD7" s="228"/>
      <c r="BE7" s="229"/>
      <c r="BF7" s="229"/>
      <c r="BG7" s="229"/>
      <c r="BH7" s="229"/>
      <c r="BI7" s="229"/>
      <c r="BJ7" s="229"/>
      <c r="BK7" s="229"/>
      <c r="BL7" s="229"/>
      <c r="BM7" s="229"/>
      <c r="BN7" s="229"/>
      <c r="BO7" s="229"/>
      <c r="BP7" s="229"/>
      <c r="BQ7" s="232">
        <v>1</v>
      </c>
      <c r="BR7" s="233"/>
      <c r="BS7" s="1132" t="s">
        <v>581</v>
      </c>
      <c r="BT7" s="1133"/>
      <c r="BU7" s="1133"/>
      <c r="BV7" s="1133"/>
      <c r="BW7" s="1133"/>
      <c r="BX7" s="1133"/>
      <c r="BY7" s="1133"/>
      <c r="BZ7" s="1133"/>
      <c r="CA7" s="1133"/>
      <c r="CB7" s="1133"/>
      <c r="CC7" s="1133"/>
      <c r="CD7" s="1133"/>
      <c r="CE7" s="1133"/>
      <c r="CF7" s="1133"/>
      <c r="CG7" s="1148"/>
      <c r="CH7" s="1135">
        <v>0</v>
      </c>
      <c r="CI7" s="1136"/>
      <c r="CJ7" s="1136"/>
      <c r="CK7" s="1136"/>
      <c r="CL7" s="1137"/>
      <c r="CM7" s="1135">
        <v>1866</v>
      </c>
      <c r="CN7" s="1136"/>
      <c r="CO7" s="1136"/>
      <c r="CP7" s="1136"/>
      <c r="CQ7" s="1137"/>
      <c r="CR7" s="1135">
        <v>56</v>
      </c>
      <c r="CS7" s="1136"/>
      <c r="CT7" s="1136"/>
      <c r="CU7" s="1136"/>
      <c r="CV7" s="1137"/>
      <c r="CW7" s="1135">
        <v>34</v>
      </c>
      <c r="CX7" s="1136"/>
      <c r="CY7" s="1136"/>
      <c r="CZ7" s="1136"/>
      <c r="DA7" s="1137"/>
      <c r="DB7" s="1025" t="s">
        <v>578</v>
      </c>
      <c r="DC7" s="1026"/>
      <c r="DD7" s="1026"/>
      <c r="DE7" s="1026"/>
      <c r="DF7" s="1027"/>
      <c r="DG7" s="1135" t="s">
        <v>578</v>
      </c>
      <c r="DH7" s="1136"/>
      <c r="DI7" s="1136"/>
      <c r="DJ7" s="1136"/>
      <c r="DK7" s="1137"/>
      <c r="DL7" s="1025" t="s">
        <v>578</v>
      </c>
      <c r="DM7" s="1026"/>
      <c r="DN7" s="1026"/>
      <c r="DO7" s="1026"/>
      <c r="DP7" s="1027"/>
      <c r="DQ7" s="1025" t="s">
        <v>578</v>
      </c>
      <c r="DR7" s="1026"/>
      <c r="DS7" s="1026"/>
      <c r="DT7" s="1026"/>
      <c r="DU7" s="1027"/>
      <c r="DV7" s="1132"/>
      <c r="DW7" s="1133"/>
      <c r="DX7" s="1133"/>
      <c r="DY7" s="1133"/>
      <c r="DZ7" s="1134"/>
      <c r="EA7" s="230"/>
    </row>
    <row r="8" spans="1:131" s="231" customFormat="1" ht="26.25" customHeight="1" x14ac:dyDescent="0.2">
      <c r="A8" s="234">
        <v>2</v>
      </c>
      <c r="B8" s="1066" t="s">
        <v>393</v>
      </c>
      <c r="C8" s="1067"/>
      <c r="D8" s="1067"/>
      <c r="E8" s="1067"/>
      <c r="F8" s="1067"/>
      <c r="G8" s="1067"/>
      <c r="H8" s="1067"/>
      <c r="I8" s="1067"/>
      <c r="J8" s="1067"/>
      <c r="K8" s="1067"/>
      <c r="L8" s="1067"/>
      <c r="M8" s="1067"/>
      <c r="N8" s="1067"/>
      <c r="O8" s="1067"/>
      <c r="P8" s="1068"/>
      <c r="Q8" s="1074">
        <v>535</v>
      </c>
      <c r="R8" s="1075"/>
      <c r="S8" s="1075"/>
      <c r="T8" s="1075"/>
      <c r="U8" s="1075"/>
      <c r="V8" s="1075">
        <v>469</v>
      </c>
      <c r="W8" s="1075"/>
      <c r="X8" s="1075"/>
      <c r="Y8" s="1075"/>
      <c r="Z8" s="1075"/>
      <c r="AA8" s="1075">
        <v>66</v>
      </c>
      <c r="AB8" s="1075"/>
      <c r="AC8" s="1075"/>
      <c r="AD8" s="1075"/>
      <c r="AE8" s="1076"/>
      <c r="AF8" s="1071">
        <v>66</v>
      </c>
      <c r="AG8" s="1072"/>
      <c r="AH8" s="1072"/>
      <c r="AI8" s="1072"/>
      <c r="AJ8" s="1073"/>
      <c r="AK8" s="1116">
        <v>40</v>
      </c>
      <c r="AL8" s="1117"/>
      <c r="AM8" s="1117"/>
      <c r="AN8" s="1117"/>
      <c r="AO8" s="1117"/>
      <c r="AP8" s="1117" t="s">
        <v>578</v>
      </c>
      <c r="AQ8" s="1117"/>
      <c r="AR8" s="1117"/>
      <c r="AS8" s="1117"/>
      <c r="AT8" s="1117"/>
      <c r="AU8" s="1118"/>
      <c r="AV8" s="1118"/>
      <c r="AW8" s="1118"/>
      <c r="AX8" s="1118"/>
      <c r="AY8" s="1119"/>
      <c r="AZ8" s="228"/>
      <c r="BA8" s="228"/>
      <c r="BB8" s="228"/>
      <c r="BC8" s="228"/>
      <c r="BD8" s="228"/>
      <c r="BE8" s="229"/>
      <c r="BF8" s="229"/>
      <c r="BG8" s="229"/>
      <c r="BH8" s="229"/>
      <c r="BI8" s="229"/>
      <c r="BJ8" s="229"/>
      <c r="BK8" s="229"/>
      <c r="BL8" s="229"/>
      <c r="BM8" s="229"/>
      <c r="BN8" s="229"/>
      <c r="BO8" s="229"/>
      <c r="BP8" s="229"/>
      <c r="BQ8" s="234">
        <v>2</v>
      </c>
      <c r="BR8" s="235" t="s">
        <v>590</v>
      </c>
      <c r="BS8" s="1028" t="s">
        <v>582</v>
      </c>
      <c r="BT8" s="1029"/>
      <c r="BU8" s="1029"/>
      <c r="BV8" s="1029"/>
      <c r="BW8" s="1029"/>
      <c r="BX8" s="1029"/>
      <c r="BY8" s="1029"/>
      <c r="BZ8" s="1029"/>
      <c r="CA8" s="1029"/>
      <c r="CB8" s="1029"/>
      <c r="CC8" s="1029"/>
      <c r="CD8" s="1029"/>
      <c r="CE8" s="1029"/>
      <c r="CF8" s="1029"/>
      <c r="CG8" s="1050"/>
      <c r="CH8" s="1025">
        <v>18</v>
      </c>
      <c r="CI8" s="1026"/>
      <c r="CJ8" s="1026"/>
      <c r="CK8" s="1026"/>
      <c r="CL8" s="1027"/>
      <c r="CM8" s="1025">
        <v>5074</v>
      </c>
      <c r="CN8" s="1026"/>
      <c r="CO8" s="1026"/>
      <c r="CP8" s="1026"/>
      <c r="CQ8" s="1027"/>
      <c r="CR8" s="1025">
        <v>5</v>
      </c>
      <c r="CS8" s="1026"/>
      <c r="CT8" s="1026"/>
      <c r="CU8" s="1026"/>
      <c r="CV8" s="1027"/>
      <c r="CW8" s="1025" t="s">
        <v>578</v>
      </c>
      <c r="CX8" s="1026"/>
      <c r="CY8" s="1026"/>
      <c r="CZ8" s="1026"/>
      <c r="DA8" s="1027"/>
      <c r="DB8" s="1025" t="s">
        <v>578</v>
      </c>
      <c r="DC8" s="1026"/>
      <c r="DD8" s="1026"/>
      <c r="DE8" s="1026"/>
      <c r="DF8" s="1027"/>
      <c r="DG8" s="1025">
        <v>4753</v>
      </c>
      <c r="DH8" s="1026"/>
      <c r="DI8" s="1026"/>
      <c r="DJ8" s="1026"/>
      <c r="DK8" s="1027"/>
      <c r="DL8" s="1025" t="s">
        <v>578</v>
      </c>
      <c r="DM8" s="1026"/>
      <c r="DN8" s="1026"/>
      <c r="DO8" s="1026"/>
      <c r="DP8" s="1027"/>
      <c r="DQ8" s="1025" t="s">
        <v>578</v>
      </c>
      <c r="DR8" s="1026"/>
      <c r="DS8" s="1026"/>
      <c r="DT8" s="1026"/>
      <c r="DU8" s="1027"/>
      <c r="DV8" s="1028"/>
      <c r="DW8" s="1029"/>
      <c r="DX8" s="1029"/>
      <c r="DY8" s="1029"/>
      <c r="DZ8" s="1030"/>
      <c r="EA8" s="230"/>
    </row>
    <row r="9" spans="1:131" s="231" customFormat="1" ht="26.25" customHeight="1" x14ac:dyDescent="0.2">
      <c r="A9" s="234">
        <v>3</v>
      </c>
      <c r="B9" s="1066" t="s">
        <v>394</v>
      </c>
      <c r="C9" s="1067"/>
      <c r="D9" s="1067"/>
      <c r="E9" s="1067"/>
      <c r="F9" s="1067"/>
      <c r="G9" s="1067"/>
      <c r="H9" s="1067"/>
      <c r="I9" s="1067"/>
      <c r="J9" s="1067"/>
      <c r="K9" s="1067"/>
      <c r="L9" s="1067"/>
      <c r="M9" s="1067"/>
      <c r="N9" s="1067"/>
      <c r="O9" s="1067"/>
      <c r="P9" s="1068"/>
      <c r="Q9" s="1074">
        <v>2786</v>
      </c>
      <c r="R9" s="1075"/>
      <c r="S9" s="1075"/>
      <c r="T9" s="1075"/>
      <c r="U9" s="1075"/>
      <c r="V9" s="1075">
        <v>2414</v>
      </c>
      <c r="W9" s="1075"/>
      <c r="X9" s="1075"/>
      <c r="Y9" s="1075"/>
      <c r="Z9" s="1075"/>
      <c r="AA9" s="1075">
        <v>372</v>
      </c>
      <c r="AB9" s="1075"/>
      <c r="AC9" s="1075"/>
      <c r="AD9" s="1075"/>
      <c r="AE9" s="1076"/>
      <c r="AF9" s="1071">
        <v>331</v>
      </c>
      <c r="AG9" s="1072"/>
      <c r="AH9" s="1072"/>
      <c r="AI9" s="1072"/>
      <c r="AJ9" s="1073"/>
      <c r="AK9" s="1116">
        <v>1517</v>
      </c>
      <c r="AL9" s="1117"/>
      <c r="AM9" s="1117"/>
      <c r="AN9" s="1117"/>
      <c r="AO9" s="1117"/>
      <c r="AP9" s="1117">
        <v>4574</v>
      </c>
      <c r="AQ9" s="1117"/>
      <c r="AR9" s="1117"/>
      <c r="AS9" s="1117"/>
      <c r="AT9" s="1117"/>
      <c r="AU9" s="1118"/>
      <c r="AV9" s="1118"/>
      <c r="AW9" s="1118"/>
      <c r="AX9" s="1118"/>
      <c r="AY9" s="1119"/>
      <c r="AZ9" s="228"/>
      <c r="BA9" s="228"/>
      <c r="BB9" s="228"/>
      <c r="BC9" s="228"/>
      <c r="BD9" s="228"/>
      <c r="BE9" s="229"/>
      <c r="BF9" s="229"/>
      <c r="BG9" s="229"/>
      <c r="BH9" s="229"/>
      <c r="BI9" s="229"/>
      <c r="BJ9" s="229"/>
      <c r="BK9" s="229"/>
      <c r="BL9" s="229"/>
      <c r="BM9" s="229"/>
      <c r="BN9" s="229"/>
      <c r="BO9" s="229"/>
      <c r="BP9" s="229"/>
      <c r="BQ9" s="234">
        <v>3</v>
      </c>
      <c r="BR9" s="235"/>
      <c r="BS9" s="1028" t="s">
        <v>583</v>
      </c>
      <c r="BT9" s="1029"/>
      <c r="BU9" s="1029"/>
      <c r="BV9" s="1029"/>
      <c r="BW9" s="1029"/>
      <c r="BX9" s="1029"/>
      <c r="BY9" s="1029"/>
      <c r="BZ9" s="1029"/>
      <c r="CA9" s="1029"/>
      <c r="CB9" s="1029"/>
      <c r="CC9" s="1029"/>
      <c r="CD9" s="1029"/>
      <c r="CE9" s="1029"/>
      <c r="CF9" s="1029"/>
      <c r="CG9" s="1050"/>
      <c r="CH9" s="1025">
        <v>11</v>
      </c>
      <c r="CI9" s="1026"/>
      <c r="CJ9" s="1026"/>
      <c r="CK9" s="1026"/>
      <c r="CL9" s="1027"/>
      <c r="CM9" s="1025">
        <v>460</v>
      </c>
      <c r="CN9" s="1026"/>
      <c r="CO9" s="1026"/>
      <c r="CP9" s="1026"/>
      <c r="CQ9" s="1027"/>
      <c r="CR9" s="1025">
        <v>127</v>
      </c>
      <c r="CS9" s="1026"/>
      <c r="CT9" s="1026"/>
      <c r="CU9" s="1026"/>
      <c r="CV9" s="1027"/>
      <c r="CW9" s="1025">
        <v>40</v>
      </c>
      <c r="CX9" s="1026"/>
      <c r="CY9" s="1026"/>
      <c r="CZ9" s="1026"/>
      <c r="DA9" s="1027"/>
      <c r="DB9" s="1025" t="s">
        <v>578</v>
      </c>
      <c r="DC9" s="1026"/>
      <c r="DD9" s="1026"/>
      <c r="DE9" s="1026"/>
      <c r="DF9" s="1027"/>
      <c r="DG9" s="1025" t="s">
        <v>578</v>
      </c>
      <c r="DH9" s="1026"/>
      <c r="DI9" s="1026"/>
      <c r="DJ9" s="1026"/>
      <c r="DK9" s="1027"/>
      <c r="DL9" s="1025" t="s">
        <v>578</v>
      </c>
      <c r="DM9" s="1026"/>
      <c r="DN9" s="1026"/>
      <c r="DO9" s="1026"/>
      <c r="DP9" s="1027"/>
      <c r="DQ9" s="1025" t="s">
        <v>578</v>
      </c>
      <c r="DR9" s="1026"/>
      <c r="DS9" s="1026"/>
      <c r="DT9" s="1026"/>
      <c r="DU9" s="1027"/>
      <c r="DV9" s="1028"/>
      <c r="DW9" s="1029"/>
      <c r="DX9" s="1029"/>
      <c r="DY9" s="1029"/>
      <c r="DZ9" s="1030"/>
      <c r="EA9" s="230"/>
    </row>
    <row r="10" spans="1:131" s="231" customFormat="1" ht="26.25" customHeight="1" x14ac:dyDescent="0.2">
      <c r="A10" s="234">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8"/>
      <c r="BA10" s="228"/>
      <c r="BB10" s="228"/>
      <c r="BC10" s="228"/>
      <c r="BD10" s="228"/>
      <c r="BE10" s="229"/>
      <c r="BF10" s="229"/>
      <c r="BG10" s="229"/>
      <c r="BH10" s="229"/>
      <c r="BI10" s="229"/>
      <c r="BJ10" s="229"/>
      <c r="BK10" s="229"/>
      <c r="BL10" s="229"/>
      <c r="BM10" s="229"/>
      <c r="BN10" s="229"/>
      <c r="BO10" s="229"/>
      <c r="BP10" s="229"/>
      <c r="BQ10" s="234">
        <v>4</v>
      </c>
      <c r="BR10" s="235"/>
      <c r="BS10" s="1028" t="s">
        <v>584</v>
      </c>
      <c r="BT10" s="1029"/>
      <c r="BU10" s="1029"/>
      <c r="BV10" s="1029"/>
      <c r="BW10" s="1029"/>
      <c r="BX10" s="1029"/>
      <c r="BY10" s="1029"/>
      <c r="BZ10" s="1029"/>
      <c r="CA10" s="1029"/>
      <c r="CB10" s="1029"/>
      <c r="CC10" s="1029"/>
      <c r="CD10" s="1029"/>
      <c r="CE10" s="1029"/>
      <c r="CF10" s="1029"/>
      <c r="CG10" s="1050"/>
      <c r="CH10" s="1025">
        <v>9</v>
      </c>
      <c r="CI10" s="1026"/>
      <c r="CJ10" s="1026"/>
      <c r="CK10" s="1026"/>
      <c r="CL10" s="1027"/>
      <c r="CM10" s="1025">
        <v>917</v>
      </c>
      <c r="CN10" s="1026"/>
      <c r="CO10" s="1026"/>
      <c r="CP10" s="1026"/>
      <c r="CQ10" s="1027"/>
      <c r="CR10" s="1025">
        <v>145</v>
      </c>
      <c r="CS10" s="1026"/>
      <c r="CT10" s="1026"/>
      <c r="CU10" s="1026"/>
      <c r="CV10" s="1027"/>
      <c r="CW10" s="1025">
        <v>14</v>
      </c>
      <c r="CX10" s="1026"/>
      <c r="CY10" s="1026"/>
      <c r="CZ10" s="1026"/>
      <c r="DA10" s="1027"/>
      <c r="DB10" s="1025" t="s">
        <v>578</v>
      </c>
      <c r="DC10" s="1026"/>
      <c r="DD10" s="1026"/>
      <c r="DE10" s="1026"/>
      <c r="DF10" s="1027"/>
      <c r="DG10" s="1025" t="s">
        <v>578</v>
      </c>
      <c r="DH10" s="1026"/>
      <c r="DI10" s="1026"/>
      <c r="DJ10" s="1026"/>
      <c r="DK10" s="1027"/>
      <c r="DL10" s="1025" t="s">
        <v>578</v>
      </c>
      <c r="DM10" s="1026"/>
      <c r="DN10" s="1026"/>
      <c r="DO10" s="1026"/>
      <c r="DP10" s="1027"/>
      <c r="DQ10" s="1025" t="s">
        <v>578</v>
      </c>
      <c r="DR10" s="1026"/>
      <c r="DS10" s="1026"/>
      <c r="DT10" s="1026"/>
      <c r="DU10" s="1027"/>
      <c r="DV10" s="1028"/>
      <c r="DW10" s="1029"/>
      <c r="DX10" s="1029"/>
      <c r="DY10" s="1029"/>
      <c r="DZ10" s="1030"/>
      <c r="EA10" s="230"/>
    </row>
    <row r="11" spans="1:131" s="231" customFormat="1" ht="26.25" customHeight="1" x14ac:dyDescent="0.2">
      <c r="A11" s="234">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8"/>
      <c r="BA11" s="228"/>
      <c r="BB11" s="228"/>
      <c r="BC11" s="228"/>
      <c r="BD11" s="228"/>
      <c r="BE11" s="229"/>
      <c r="BF11" s="229"/>
      <c r="BG11" s="229"/>
      <c r="BH11" s="229"/>
      <c r="BI11" s="229"/>
      <c r="BJ11" s="229"/>
      <c r="BK11" s="229"/>
      <c r="BL11" s="229"/>
      <c r="BM11" s="229"/>
      <c r="BN11" s="229"/>
      <c r="BO11" s="229"/>
      <c r="BP11" s="229"/>
      <c r="BQ11" s="234">
        <v>5</v>
      </c>
      <c r="BR11" s="235"/>
      <c r="BS11" s="1028" t="s">
        <v>585</v>
      </c>
      <c r="BT11" s="1029"/>
      <c r="BU11" s="1029"/>
      <c r="BV11" s="1029"/>
      <c r="BW11" s="1029"/>
      <c r="BX11" s="1029"/>
      <c r="BY11" s="1029"/>
      <c r="BZ11" s="1029"/>
      <c r="CA11" s="1029"/>
      <c r="CB11" s="1029"/>
      <c r="CC11" s="1029"/>
      <c r="CD11" s="1029"/>
      <c r="CE11" s="1029"/>
      <c r="CF11" s="1029"/>
      <c r="CG11" s="1050"/>
      <c r="CH11" s="1025">
        <v>42</v>
      </c>
      <c r="CI11" s="1026"/>
      <c r="CJ11" s="1026"/>
      <c r="CK11" s="1026"/>
      <c r="CL11" s="1027"/>
      <c r="CM11" s="1025">
        <v>1161</v>
      </c>
      <c r="CN11" s="1026"/>
      <c r="CO11" s="1026"/>
      <c r="CP11" s="1026"/>
      <c r="CQ11" s="1027"/>
      <c r="CR11" s="1025">
        <v>70</v>
      </c>
      <c r="CS11" s="1026"/>
      <c r="CT11" s="1026"/>
      <c r="CU11" s="1026"/>
      <c r="CV11" s="1027"/>
      <c r="CW11" s="1025">
        <v>61</v>
      </c>
      <c r="CX11" s="1026"/>
      <c r="CY11" s="1026"/>
      <c r="CZ11" s="1026"/>
      <c r="DA11" s="1027"/>
      <c r="DB11" s="1025" t="s">
        <v>578</v>
      </c>
      <c r="DC11" s="1026"/>
      <c r="DD11" s="1026"/>
      <c r="DE11" s="1026"/>
      <c r="DF11" s="1027"/>
      <c r="DG11" s="1025" t="s">
        <v>578</v>
      </c>
      <c r="DH11" s="1026"/>
      <c r="DI11" s="1026"/>
      <c r="DJ11" s="1026"/>
      <c r="DK11" s="1027"/>
      <c r="DL11" s="1025">
        <v>44</v>
      </c>
      <c r="DM11" s="1026"/>
      <c r="DN11" s="1026"/>
      <c r="DO11" s="1026"/>
      <c r="DP11" s="1027"/>
      <c r="DQ11" s="1025">
        <v>4</v>
      </c>
      <c r="DR11" s="1026"/>
      <c r="DS11" s="1026"/>
      <c r="DT11" s="1026"/>
      <c r="DU11" s="1027"/>
      <c r="DV11" s="1028"/>
      <c r="DW11" s="1029"/>
      <c r="DX11" s="1029"/>
      <c r="DY11" s="1029"/>
      <c r="DZ11" s="1030"/>
      <c r="EA11" s="230"/>
    </row>
    <row r="12" spans="1:131" s="231" customFormat="1" ht="26.25" customHeight="1" x14ac:dyDescent="0.2">
      <c r="A12" s="234">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8"/>
      <c r="BA12" s="228"/>
      <c r="BB12" s="228"/>
      <c r="BC12" s="228"/>
      <c r="BD12" s="228"/>
      <c r="BE12" s="229"/>
      <c r="BF12" s="229"/>
      <c r="BG12" s="229"/>
      <c r="BH12" s="229"/>
      <c r="BI12" s="229"/>
      <c r="BJ12" s="229"/>
      <c r="BK12" s="229"/>
      <c r="BL12" s="229"/>
      <c r="BM12" s="229"/>
      <c r="BN12" s="229"/>
      <c r="BO12" s="229"/>
      <c r="BP12" s="229"/>
      <c r="BQ12" s="234">
        <v>6</v>
      </c>
      <c r="BR12" s="235" t="s">
        <v>590</v>
      </c>
      <c r="BS12" s="1028" t="s">
        <v>586</v>
      </c>
      <c r="BT12" s="1029"/>
      <c r="BU12" s="1029"/>
      <c r="BV12" s="1029"/>
      <c r="BW12" s="1029"/>
      <c r="BX12" s="1029"/>
      <c r="BY12" s="1029"/>
      <c r="BZ12" s="1029"/>
      <c r="CA12" s="1029"/>
      <c r="CB12" s="1029"/>
      <c r="CC12" s="1029"/>
      <c r="CD12" s="1029"/>
      <c r="CE12" s="1029"/>
      <c r="CF12" s="1029"/>
      <c r="CG12" s="1050"/>
      <c r="CH12" s="1025">
        <v>-49</v>
      </c>
      <c r="CI12" s="1026"/>
      <c r="CJ12" s="1026"/>
      <c r="CK12" s="1026"/>
      <c r="CL12" s="1027"/>
      <c r="CM12" s="1025">
        <v>856</v>
      </c>
      <c r="CN12" s="1026"/>
      <c r="CO12" s="1026"/>
      <c r="CP12" s="1026"/>
      <c r="CQ12" s="1027"/>
      <c r="CR12" s="1025">
        <v>200</v>
      </c>
      <c r="CS12" s="1026"/>
      <c r="CT12" s="1026"/>
      <c r="CU12" s="1026"/>
      <c r="CV12" s="1027"/>
      <c r="CW12" s="1025">
        <v>162</v>
      </c>
      <c r="CX12" s="1026"/>
      <c r="CY12" s="1026"/>
      <c r="CZ12" s="1026"/>
      <c r="DA12" s="1027"/>
      <c r="DB12" s="1025" t="s">
        <v>578</v>
      </c>
      <c r="DC12" s="1026"/>
      <c r="DD12" s="1026"/>
      <c r="DE12" s="1026"/>
      <c r="DF12" s="1027"/>
      <c r="DG12" s="1025" t="s">
        <v>578</v>
      </c>
      <c r="DH12" s="1026"/>
      <c r="DI12" s="1026"/>
      <c r="DJ12" s="1026"/>
      <c r="DK12" s="1027"/>
      <c r="DL12" s="1025" t="s">
        <v>578</v>
      </c>
      <c r="DM12" s="1026"/>
      <c r="DN12" s="1026"/>
      <c r="DO12" s="1026"/>
      <c r="DP12" s="1027"/>
      <c r="DQ12" s="1025" t="s">
        <v>578</v>
      </c>
      <c r="DR12" s="1026"/>
      <c r="DS12" s="1026"/>
      <c r="DT12" s="1026"/>
      <c r="DU12" s="1027"/>
      <c r="DV12" s="1028"/>
      <c r="DW12" s="1029"/>
      <c r="DX12" s="1029"/>
      <c r="DY12" s="1029"/>
      <c r="DZ12" s="1030"/>
      <c r="EA12" s="230"/>
    </row>
    <row r="13" spans="1:131" s="231" customFormat="1" ht="26.25" customHeight="1" x14ac:dyDescent="0.2">
      <c r="A13" s="234">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8"/>
      <c r="BA13" s="228"/>
      <c r="BB13" s="228"/>
      <c r="BC13" s="228"/>
      <c r="BD13" s="228"/>
      <c r="BE13" s="229"/>
      <c r="BF13" s="229"/>
      <c r="BG13" s="229"/>
      <c r="BH13" s="229"/>
      <c r="BI13" s="229"/>
      <c r="BJ13" s="229"/>
      <c r="BK13" s="229"/>
      <c r="BL13" s="229"/>
      <c r="BM13" s="229"/>
      <c r="BN13" s="229"/>
      <c r="BO13" s="229"/>
      <c r="BP13" s="229"/>
      <c r="BQ13" s="234">
        <v>7</v>
      </c>
      <c r="BR13" s="235"/>
      <c r="BS13" s="1028" t="s">
        <v>587</v>
      </c>
      <c r="BT13" s="1029"/>
      <c r="BU13" s="1029"/>
      <c r="BV13" s="1029"/>
      <c r="BW13" s="1029"/>
      <c r="BX13" s="1029"/>
      <c r="BY13" s="1029"/>
      <c r="BZ13" s="1029"/>
      <c r="CA13" s="1029"/>
      <c r="CB13" s="1029"/>
      <c r="CC13" s="1029"/>
      <c r="CD13" s="1029"/>
      <c r="CE13" s="1029"/>
      <c r="CF13" s="1029"/>
      <c r="CG13" s="1050"/>
      <c r="CH13" s="1025">
        <v>-71</v>
      </c>
      <c r="CI13" s="1026"/>
      <c r="CJ13" s="1026"/>
      <c r="CK13" s="1026"/>
      <c r="CL13" s="1027"/>
      <c r="CM13" s="1025">
        <v>15229</v>
      </c>
      <c r="CN13" s="1026"/>
      <c r="CO13" s="1026"/>
      <c r="CP13" s="1026"/>
      <c r="CQ13" s="1027"/>
      <c r="CR13" s="1025">
        <v>1</v>
      </c>
      <c r="CS13" s="1026"/>
      <c r="CT13" s="1026"/>
      <c r="CU13" s="1026"/>
      <c r="CV13" s="1027"/>
      <c r="CW13" s="1025" t="s">
        <v>578</v>
      </c>
      <c r="CX13" s="1026"/>
      <c r="CY13" s="1026"/>
      <c r="CZ13" s="1026"/>
      <c r="DA13" s="1027"/>
      <c r="DB13" s="1025" t="s">
        <v>578</v>
      </c>
      <c r="DC13" s="1026"/>
      <c r="DD13" s="1026"/>
      <c r="DE13" s="1026"/>
      <c r="DF13" s="1027"/>
      <c r="DG13" s="1025" t="s">
        <v>578</v>
      </c>
      <c r="DH13" s="1026"/>
      <c r="DI13" s="1026"/>
      <c r="DJ13" s="1026"/>
      <c r="DK13" s="1027"/>
      <c r="DL13" s="1025" t="s">
        <v>578</v>
      </c>
      <c r="DM13" s="1026"/>
      <c r="DN13" s="1026"/>
      <c r="DO13" s="1026"/>
      <c r="DP13" s="1027"/>
      <c r="DQ13" s="1025" t="s">
        <v>578</v>
      </c>
      <c r="DR13" s="1026"/>
      <c r="DS13" s="1026"/>
      <c r="DT13" s="1026"/>
      <c r="DU13" s="1027"/>
      <c r="DV13" s="1028"/>
      <c r="DW13" s="1029"/>
      <c r="DX13" s="1029"/>
      <c r="DY13" s="1029"/>
      <c r="DZ13" s="1030"/>
      <c r="EA13" s="230"/>
    </row>
    <row r="14" spans="1:131" s="231" customFormat="1" ht="26.25" customHeight="1" x14ac:dyDescent="0.2">
      <c r="A14" s="234">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8"/>
      <c r="BA14" s="228"/>
      <c r="BB14" s="228"/>
      <c r="BC14" s="228"/>
      <c r="BD14" s="228"/>
      <c r="BE14" s="229"/>
      <c r="BF14" s="229"/>
      <c r="BG14" s="229"/>
      <c r="BH14" s="229"/>
      <c r="BI14" s="229"/>
      <c r="BJ14" s="229"/>
      <c r="BK14" s="229"/>
      <c r="BL14" s="229"/>
      <c r="BM14" s="229"/>
      <c r="BN14" s="229"/>
      <c r="BO14" s="229"/>
      <c r="BP14" s="229"/>
      <c r="BQ14" s="234">
        <v>8</v>
      </c>
      <c r="BR14" s="235"/>
      <c r="BS14" s="1028" t="s">
        <v>588</v>
      </c>
      <c r="BT14" s="1029"/>
      <c r="BU14" s="1029"/>
      <c r="BV14" s="1029"/>
      <c r="BW14" s="1029"/>
      <c r="BX14" s="1029"/>
      <c r="BY14" s="1029"/>
      <c r="BZ14" s="1029"/>
      <c r="CA14" s="1029"/>
      <c r="CB14" s="1029"/>
      <c r="CC14" s="1029"/>
      <c r="CD14" s="1029"/>
      <c r="CE14" s="1029"/>
      <c r="CF14" s="1029"/>
      <c r="CG14" s="1050"/>
      <c r="CH14" s="1025">
        <v>31</v>
      </c>
      <c r="CI14" s="1026"/>
      <c r="CJ14" s="1026"/>
      <c r="CK14" s="1026"/>
      <c r="CL14" s="1027"/>
      <c r="CM14" s="1025">
        <v>838</v>
      </c>
      <c r="CN14" s="1026"/>
      <c r="CO14" s="1026"/>
      <c r="CP14" s="1026"/>
      <c r="CQ14" s="1027"/>
      <c r="CR14" s="1025">
        <v>6</v>
      </c>
      <c r="CS14" s="1026"/>
      <c r="CT14" s="1026"/>
      <c r="CU14" s="1026"/>
      <c r="CV14" s="1027"/>
      <c r="CW14" s="1025" t="s">
        <v>578</v>
      </c>
      <c r="CX14" s="1026"/>
      <c r="CY14" s="1026"/>
      <c r="CZ14" s="1026"/>
      <c r="DA14" s="1027"/>
      <c r="DB14" s="1025" t="s">
        <v>578</v>
      </c>
      <c r="DC14" s="1026"/>
      <c r="DD14" s="1026"/>
      <c r="DE14" s="1026"/>
      <c r="DF14" s="1027"/>
      <c r="DG14" s="1025" t="s">
        <v>578</v>
      </c>
      <c r="DH14" s="1026"/>
      <c r="DI14" s="1026"/>
      <c r="DJ14" s="1026"/>
      <c r="DK14" s="1027"/>
      <c r="DL14" s="1025" t="s">
        <v>578</v>
      </c>
      <c r="DM14" s="1026"/>
      <c r="DN14" s="1026"/>
      <c r="DO14" s="1026"/>
      <c r="DP14" s="1027"/>
      <c r="DQ14" s="1025" t="s">
        <v>578</v>
      </c>
      <c r="DR14" s="1026"/>
      <c r="DS14" s="1026"/>
      <c r="DT14" s="1026"/>
      <c r="DU14" s="1027"/>
      <c r="DV14" s="1028"/>
      <c r="DW14" s="1029"/>
      <c r="DX14" s="1029"/>
      <c r="DY14" s="1029"/>
      <c r="DZ14" s="1030"/>
      <c r="EA14" s="230"/>
    </row>
    <row r="15" spans="1:131" s="231" customFormat="1" ht="26.25" customHeight="1" x14ac:dyDescent="0.2">
      <c r="A15" s="234">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8"/>
      <c r="BA15" s="228"/>
      <c r="BB15" s="228"/>
      <c r="BC15" s="228"/>
      <c r="BD15" s="228"/>
      <c r="BE15" s="229"/>
      <c r="BF15" s="229"/>
      <c r="BG15" s="229"/>
      <c r="BH15" s="229"/>
      <c r="BI15" s="229"/>
      <c r="BJ15" s="229"/>
      <c r="BK15" s="229"/>
      <c r="BL15" s="229"/>
      <c r="BM15" s="229"/>
      <c r="BN15" s="229"/>
      <c r="BO15" s="229"/>
      <c r="BP15" s="229"/>
      <c r="BQ15" s="234">
        <v>9</v>
      </c>
      <c r="BR15" s="235"/>
      <c r="BS15" s="1028" t="s">
        <v>596</v>
      </c>
      <c r="BT15" s="1029"/>
      <c r="BU15" s="1029"/>
      <c r="BV15" s="1029"/>
      <c r="BW15" s="1029"/>
      <c r="BX15" s="1029"/>
      <c r="BY15" s="1029"/>
      <c r="BZ15" s="1029"/>
      <c r="CA15" s="1029"/>
      <c r="CB15" s="1029"/>
      <c r="CC15" s="1029"/>
      <c r="CD15" s="1029"/>
      <c r="CE15" s="1029"/>
      <c r="CF15" s="1029"/>
      <c r="CG15" s="1050"/>
      <c r="CH15" s="1025">
        <v>2</v>
      </c>
      <c r="CI15" s="1026"/>
      <c r="CJ15" s="1026"/>
      <c r="CK15" s="1026"/>
      <c r="CL15" s="1027"/>
      <c r="CM15" s="1025">
        <v>69</v>
      </c>
      <c r="CN15" s="1026"/>
      <c r="CO15" s="1026"/>
      <c r="CP15" s="1026"/>
      <c r="CQ15" s="1027"/>
      <c r="CR15" s="1025">
        <v>5</v>
      </c>
      <c r="CS15" s="1026"/>
      <c r="CT15" s="1026"/>
      <c r="CU15" s="1026"/>
      <c r="CV15" s="1027"/>
      <c r="CW15" s="1025" t="s">
        <v>578</v>
      </c>
      <c r="CX15" s="1026"/>
      <c r="CY15" s="1026"/>
      <c r="CZ15" s="1026"/>
      <c r="DA15" s="1027"/>
      <c r="DB15" s="1025" t="s">
        <v>578</v>
      </c>
      <c r="DC15" s="1026"/>
      <c r="DD15" s="1026"/>
      <c r="DE15" s="1026"/>
      <c r="DF15" s="1027"/>
      <c r="DG15" s="1025" t="s">
        <v>578</v>
      </c>
      <c r="DH15" s="1026"/>
      <c r="DI15" s="1026"/>
      <c r="DJ15" s="1026"/>
      <c r="DK15" s="1027"/>
      <c r="DL15" s="1025" t="s">
        <v>578</v>
      </c>
      <c r="DM15" s="1026"/>
      <c r="DN15" s="1026"/>
      <c r="DO15" s="1026"/>
      <c r="DP15" s="1027"/>
      <c r="DQ15" s="1025" t="s">
        <v>578</v>
      </c>
      <c r="DR15" s="1026"/>
      <c r="DS15" s="1026"/>
      <c r="DT15" s="1026"/>
      <c r="DU15" s="1027"/>
      <c r="DV15" s="1028"/>
      <c r="DW15" s="1029"/>
      <c r="DX15" s="1029"/>
      <c r="DY15" s="1029"/>
      <c r="DZ15" s="1030"/>
      <c r="EA15" s="230"/>
    </row>
    <row r="16" spans="1:131" s="231" customFormat="1" ht="26.25" customHeight="1" x14ac:dyDescent="0.2">
      <c r="A16" s="234">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8"/>
      <c r="BA16" s="228"/>
      <c r="BB16" s="228"/>
      <c r="BC16" s="228"/>
      <c r="BD16" s="228"/>
      <c r="BE16" s="229"/>
      <c r="BF16" s="229"/>
      <c r="BG16" s="229"/>
      <c r="BH16" s="229"/>
      <c r="BI16" s="229"/>
      <c r="BJ16" s="229"/>
      <c r="BK16" s="229"/>
      <c r="BL16" s="229"/>
      <c r="BM16" s="229"/>
      <c r="BN16" s="229"/>
      <c r="BO16" s="229"/>
      <c r="BP16" s="229"/>
      <c r="BQ16" s="234">
        <v>10</v>
      </c>
      <c r="BR16" s="235"/>
      <c r="BS16" s="1028" t="s">
        <v>589</v>
      </c>
      <c r="BT16" s="1029"/>
      <c r="BU16" s="1029"/>
      <c r="BV16" s="1029"/>
      <c r="BW16" s="1029"/>
      <c r="BX16" s="1029"/>
      <c r="BY16" s="1029"/>
      <c r="BZ16" s="1029"/>
      <c r="CA16" s="1029"/>
      <c r="CB16" s="1029"/>
      <c r="CC16" s="1029"/>
      <c r="CD16" s="1029"/>
      <c r="CE16" s="1029"/>
      <c r="CF16" s="1029"/>
      <c r="CG16" s="1050"/>
      <c r="CH16" s="1025">
        <v>-18</v>
      </c>
      <c r="CI16" s="1026"/>
      <c r="CJ16" s="1026"/>
      <c r="CK16" s="1026"/>
      <c r="CL16" s="1027"/>
      <c r="CM16" s="1025">
        <v>815</v>
      </c>
      <c r="CN16" s="1026"/>
      <c r="CO16" s="1026"/>
      <c r="CP16" s="1026"/>
      <c r="CQ16" s="1027"/>
      <c r="CR16" s="1025">
        <v>2</v>
      </c>
      <c r="CS16" s="1026"/>
      <c r="CT16" s="1026"/>
      <c r="CU16" s="1026"/>
      <c r="CV16" s="1027"/>
      <c r="CW16" s="1025" t="s">
        <v>578</v>
      </c>
      <c r="CX16" s="1026"/>
      <c r="CY16" s="1026"/>
      <c r="CZ16" s="1026"/>
      <c r="DA16" s="1027"/>
      <c r="DB16" s="1025" t="s">
        <v>578</v>
      </c>
      <c r="DC16" s="1026"/>
      <c r="DD16" s="1026"/>
      <c r="DE16" s="1026"/>
      <c r="DF16" s="1027"/>
      <c r="DG16" s="1025" t="s">
        <v>578</v>
      </c>
      <c r="DH16" s="1026"/>
      <c r="DI16" s="1026"/>
      <c r="DJ16" s="1026"/>
      <c r="DK16" s="1027"/>
      <c r="DL16" s="1025" t="s">
        <v>578</v>
      </c>
      <c r="DM16" s="1026"/>
      <c r="DN16" s="1026"/>
      <c r="DO16" s="1026"/>
      <c r="DP16" s="1027"/>
      <c r="DQ16" s="1025" t="s">
        <v>578</v>
      </c>
      <c r="DR16" s="1026"/>
      <c r="DS16" s="1026"/>
      <c r="DT16" s="1026"/>
      <c r="DU16" s="1027"/>
      <c r="DV16" s="1028"/>
      <c r="DW16" s="1029"/>
      <c r="DX16" s="1029"/>
      <c r="DY16" s="1029"/>
      <c r="DZ16" s="1030"/>
      <c r="EA16" s="230"/>
    </row>
    <row r="17" spans="1:131" s="231" customFormat="1" ht="26.25" customHeight="1" thickBot="1" x14ac:dyDescent="0.25">
      <c r="A17" s="234">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8"/>
      <c r="BA17" s="228"/>
      <c r="BB17" s="228"/>
      <c r="BC17" s="228"/>
      <c r="BD17" s="228"/>
      <c r="BE17" s="229"/>
      <c r="BF17" s="229"/>
      <c r="BG17" s="229"/>
      <c r="BH17" s="229"/>
      <c r="BI17" s="229"/>
      <c r="BJ17" s="229"/>
      <c r="BK17" s="229"/>
      <c r="BL17" s="229"/>
      <c r="BM17" s="229"/>
      <c r="BN17" s="229"/>
      <c r="BO17" s="229"/>
      <c r="BP17" s="229"/>
      <c r="BQ17" s="234">
        <v>11</v>
      </c>
      <c r="BR17" s="235"/>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0"/>
    </row>
    <row r="18" spans="1:131" s="231" customFormat="1" ht="26.25" hidden="1" customHeight="1" x14ac:dyDescent="0.2">
      <c r="A18" s="234">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8"/>
      <c r="BA18" s="228"/>
      <c r="BB18" s="228"/>
      <c r="BC18" s="228"/>
      <c r="BD18" s="228"/>
      <c r="BE18" s="229"/>
      <c r="BF18" s="229"/>
      <c r="BG18" s="229"/>
      <c r="BH18" s="229"/>
      <c r="BI18" s="229"/>
      <c r="BJ18" s="229"/>
      <c r="BK18" s="229"/>
      <c r="BL18" s="229"/>
      <c r="BM18" s="229"/>
      <c r="BN18" s="229"/>
      <c r="BO18" s="229"/>
      <c r="BP18" s="229"/>
      <c r="BQ18" s="234">
        <v>12</v>
      </c>
      <c r="BR18" s="235"/>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0"/>
    </row>
    <row r="19" spans="1:131" s="231" customFormat="1" ht="26.25" hidden="1" customHeight="1" x14ac:dyDescent="0.2">
      <c r="A19" s="234">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8"/>
      <c r="BA19" s="228"/>
      <c r="BB19" s="228"/>
      <c r="BC19" s="228"/>
      <c r="BD19" s="228"/>
      <c r="BE19" s="229"/>
      <c r="BF19" s="229"/>
      <c r="BG19" s="229"/>
      <c r="BH19" s="229"/>
      <c r="BI19" s="229"/>
      <c r="BJ19" s="229"/>
      <c r="BK19" s="229"/>
      <c r="BL19" s="229"/>
      <c r="BM19" s="229"/>
      <c r="BN19" s="229"/>
      <c r="BO19" s="229"/>
      <c r="BP19" s="229"/>
      <c r="BQ19" s="234">
        <v>13</v>
      </c>
      <c r="BR19" s="235"/>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0"/>
    </row>
    <row r="20" spans="1:131" s="231" customFormat="1" ht="26.25" hidden="1" customHeight="1" x14ac:dyDescent="0.2">
      <c r="A20" s="234">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8"/>
      <c r="BA20" s="228"/>
      <c r="BB20" s="228"/>
      <c r="BC20" s="228"/>
      <c r="BD20" s="228"/>
      <c r="BE20" s="229"/>
      <c r="BF20" s="229"/>
      <c r="BG20" s="229"/>
      <c r="BH20" s="229"/>
      <c r="BI20" s="229"/>
      <c r="BJ20" s="229"/>
      <c r="BK20" s="229"/>
      <c r="BL20" s="229"/>
      <c r="BM20" s="229"/>
      <c r="BN20" s="229"/>
      <c r="BO20" s="229"/>
      <c r="BP20" s="229"/>
      <c r="BQ20" s="234">
        <v>14</v>
      </c>
      <c r="BR20" s="235"/>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0"/>
    </row>
    <row r="21" spans="1:131" s="231" customFormat="1" ht="26.25" hidden="1" customHeight="1" thickBot="1" x14ac:dyDescent="0.25">
      <c r="A21" s="234">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8"/>
      <c r="BA21" s="228"/>
      <c r="BB21" s="228"/>
      <c r="BC21" s="228"/>
      <c r="BD21" s="228"/>
      <c r="BE21" s="229"/>
      <c r="BF21" s="229"/>
      <c r="BG21" s="229"/>
      <c r="BH21" s="229"/>
      <c r="BI21" s="229"/>
      <c r="BJ21" s="229"/>
      <c r="BK21" s="229"/>
      <c r="BL21" s="229"/>
      <c r="BM21" s="229"/>
      <c r="BN21" s="229"/>
      <c r="BO21" s="229"/>
      <c r="BP21" s="229"/>
      <c r="BQ21" s="234">
        <v>15</v>
      </c>
      <c r="BR21" s="235"/>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0"/>
    </row>
    <row r="22" spans="1:131" s="231" customFormat="1" ht="26.25" customHeight="1" x14ac:dyDescent="0.2">
      <c r="A22" s="23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29"/>
      <c r="BF22" s="229"/>
      <c r="BG22" s="229"/>
      <c r="BH22" s="229"/>
      <c r="BI22" s="229"/>
      <c r="BJ22" s="229"/>
      <c r="BK22" s="229"/>
      <c r="BL22" s="229"/>
      <c r="BM22" s="229"/>
      <c r="BN22" s="229"/>
      <c r="BO22" s="229"/>
      <c r="BP22" s="229"/>
      <c r="BQ22" s="234">
        <v>16</v>
      </c>
      <c r="BR22" s="235"/>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0"/>
    </row>
    <row r="23" spans="1:131" s="231" customFormat="1" ht="26.25" customHeight="1" thickBot="1" x14ac:dyDescent="0.25">
      <c r="A23" s="236" t="s">
        <v>396</v>
      </c>
      <c r="B23" s="973" t="s">
        <v>397</v>
      </c>
      <c r="C23" s="974"/>
      <c r="D23" s="974"/>
      <c r="E23" s="974"/>
      <c r="F23" s="974"/>
      <c r="G23" s="974"/>
      <c r="H23" s="974"/>
      <c r="I23" s="974"/>
      <c r="J23" s="974"/>
      <c r="K23" s="974"/>
      <c r="L23" s="974"/>
      <c r="M23" s="974"/>
      <c r="N23" s="974"/>
      <c r="O23" s="974"/>
      <c r="P23" s="984"/>
      <c r="Q23" s="1103">
        <v>181581</v>
      </c>
      <c r="R23" s="1097"/>
      <c r="S23" s="1097"/>
      <c r="T23" s="1097"/>
      <c r="U23" s="1097"/>
      <c r="V23" s="1097">
        <v>175627</v>
      </c>
      <c r="W23" s="1097"/>
      <c r="X23" s="1097"/>
      <c r="Y23" s="1097"/>
      <c r="Z23" s="1097"/>
      <c r="AA23" s="1097">
        <v>5954</v>
      </c>
      <c r="AB23" s="1097"/>
      <c r="AC23" s="1097"/>
      <c r="AD23" s="1097"/>
      <c r="AE23" s="1104"/>
      <c r="AF23" s="1105">
        <v>5610</v>
      </c>
      <c r="AG23" s="1097"/>
      <c r="AH23" s="1097"/>
      <c r="AI23" s="1097"/>
      <c r="AJ23" s="1106"/>
      <c r="AK23" s="1107"/>
      <c r="AL23" s="1108"/>
      <c r="AM23" s="1108"/>
      <c r="AN23" s="1108"/>
      <c r="AO23" s="1108"/>
      <c r="AP23" s="1097">
        <v>82181</v>
      </c>
      <c r="AQ23" s="1097"/>
      <c r="AR23" s="1097"/>
      <c r="AS23" s="1097"/>
      <c r="AT23" s="1097"/>
      <c r="AU23" s="1098"/>
      <c r="AV23" s="1098"/>
      <c r="AW23" s="1098"/>
      <c r="AX23" s="1098"/>
      <c r="AY23" s="1099"/>
      <c r="AZ23" s="1100" t="s">
        <v>187</v>
      </c>
      <c r="BA23" s="1101"/>
      <c r="BB23" s="1101"/>
      <c r="BC23" s="1101"/>
      <c r="BD23" s="1102"/>
      <c r="BE23" s="229"/>
      <c r="BF23" s="229"/>
      <c r="BG23" s="229"/>
      <c r="BH23" s="229"/>
      <c r="BI23" s="229"/>
      <c r="BJ23" s="229"/>
      <c r="BK23" s="229"/>
      <c r="BL23" s="229"/>
      <c r="BM23" s="229"/>
      <c r="BN23" s="229"/>
      <c r="BO23" s="229"/>
      <c r="BP23" s="229"/>
      <c r="BQ23" s="234">
        <v>17</v>
      </c>
      <c r="BR23" s="235"/>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0"/>
    </row>
    <row r="24" spans="1:131" s="231" customFormat="1" ht="26.25" customHeight="1" x14ac:dyDescent="0.2">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8"/>
      <c r="BA24" s="228"/>
      <c r="BB24" s="228"/>
      <c r="BC24" s="228"/>
      <c r="BD24" s="228"/>
      <c r="BE24" s="229"/>
      <c r="BF24" s="229"/>
      <c r="BG24" s="229"/>
      <c r="BH24" s="229"/>
      <c r="BI24" s="229"/>
      <c r="BJ24" s="229"/>
      <c r="BK24" s="229"/>
      <c r="BL24" s="229"/>
      <c r="BM24" s="229"/>
      <c r="BN24" s="229"/>
      <c r="BO24" s="229"/>
      <c r="BP24" s="229"/>
      <c r="BQ24" s="234">
        <v>18</v>
      </c>
      <c r="BR24" s="235"/>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0"/>
    </row>
    <row r="25" spans="1:131" ht="26.25" customHeight="1" thickBot="1" x14ac:dyDescent="0.25">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8"/>
      <c r="BK25" s="228"/>
      <c r="BL25" s="228"/>
      <c r="BM25" s="228"/>
      <c r="BN25" s="228"/>
      <c r="BO25" s="237"/>
      <c r="BP25" s="237"/>
      <c r="BQ25" s="234">
        <v>19</v>
      </c>
      <c r="BR25" s="235"/>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6"/>
    </row>
    <row r="26" spans="1:131" ht="26.25" customHeight="1" x14ac:dyDescent="0.2">
      <c r="A26" s="1031" t="s">
        <v>375</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382</v>
      </c>
      <c r="BF26" s="1038"/>
      <c r="BG26" s="1038"/>
      <c r="BH26" s="1038"/>
      <c r="BI26" s="1051"/>
      <c r="BJ26" s="228"/>
      <c r="BK26" s="228"/>
      <c r="BL26" s="228"/>
      <c r="BM26" s="228"/>
      <c r="BN26" s="228"/>
      <c r="BO26" s="237"/>
      <c r="BP26" s="237"/>
      <c r="BQ26" s="234">
        <v>20</v>
      </c>
      <c r="BR26" s="235"/>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6"/>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8"/>
      <c r="BK27" s="228"/>
      <c r="BL27" s="228"/>
      <c r="BM27" s="228"/>
      <c r="BN27" s="228"/>
      <c r="BO27" s="237"/>
      <c r="BP27" s="237"/>
      <c r="BQ27" s="234">
        <v>21</v>
      </c>
      <c r="BR27" s="235"/>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6"/>
    </row>
    <row r="28" spans="1:131" ht="26.25" customHeight="1" thickTop="1" x14ac:dyDescent="0.2">
      <c r="A28" s="238">
        <v>1</v>
      </c>
      <c r="B28" s="1083" t="s">
        <v>408</v>
      </c>
      <c r="C28" s="1084"/>
      <c r="D28" s="1084"/>
      <c r="E28" s="1084"/>
      <c r="F28" s="1084"/>
      <c r="G28" s="1084"/>
      <c r="H28" s="1084"/>
      <c r="I28" s="1084"/>
      <c r="J28" s="1084"/>
      <c r="K28" s="1084"/>
      <c r="L28" s="1084"/>
      <c r="M28" s="1084"/>
      <c r="N28" s="1084"/>
      <c r="O28" s="1084"/>
      <c r="P28" s="1085"/>
      <c r="Q28" s="1086">
        <v>38098</v>
      </c>
      <c r="R28" s="1087"/>
      <c r="S28" s="1087"/>
      <c r="T28" s="1087"/>
      <c r="U28" s="1087"/>
      <c r="V28" s="1087">
        <v>37302</v>
      </c>
      <c r="W28" s="1087"/>
      <c r="X28" s="1087"/>
      <c r="Y28" s="1087"/>
      <c r="Z28" s="1087"/>
      <c r="AA28" s="1087">
        <v>796</v>
      </c>
      <c r="AB28" s="1087"/>
      <c r="AC28" s="1087"/>
      <c r="AD28" s="1087"/>
      <c r="AE28" s="1088"/>
      <c r="AF28" s="1089">
        <v>796</v>
      </c>
      <c r="AG28" s="1087"/>
      <c r="AH28" s="1087"/>
      <c r="AI28" s="1087"/>
      <c r="AJ28" s="1090"/>
      <c r="AK28" s="1078">
        <v>3170</v>
      </c>
      <c r="AL28" s="1079"/>
      <c r="AM28" s="1079"/>
      <c r="AN28" s="1079"/>
      <c r="AO28" s="1079"/>
      <c r="AP28" s="1079" t="s">
        <v>578</v>
      </c>
      <c r="AQ28" s="1079"/>
      <c r="AR28" s="1079"/>
      <c r="AS28" s="1079"/>
      <c r="AT28" s="1079"/>
      <c r="AU28" s="1079" t="s">
        <v>578</v>
      </c>
      <c r="AV28" s="1079"/>
      <c r="AW28" s="1079"/>
      <c r="AX28" s="1079"/>
      <c r="AY28" s="1079"/>
      <c r="AZ28" s="1080"/>
      <c r="BA28" s="1080"/>
      <c r="BB28" s="1080"/>
      <c r="BC28" s="1080"/>
      <c r="BD28" s="1080"/>
      <c r="BE28" s="1081"/>
      <c r="BF28" s="1081"/>
      <c r="BG28" s="1081"/>
      <c r="BH28" s="1081"/>
      <c r="BI28" s="1082"/>
      <c r="BJ28" s="228"/>
      <c r="BK28" s="228"/>
      <c r="BL28" s="228"/>
      <c r="BM28" s="228"/>
      <c r="BN28" s="228"/>
      <c r="BO28" s="237"/>
      <c r="BP28" s="237"/>
      <c r="BQ28" s="234">
        <v>22</v>
      </c>
      <c r="BR28" s="235"/>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6"/>
    </row>
    <row r="29" spans="1:131" ht="26.25" customHeight="1" x14ac:dyDescent="0.2">
      <c r="A29" s="238">
        <v>2</v>
      </c>
      <c r="B29" s="1066" t="s">
        <v>409</v>
      </c>
      <c r="C29" s="1067"/>
      <c r="D29" s="1067"/>
      <c r="E29" s="1067"/>
      <c r="F29" s="1067"/>
      <c r="G29" s="1067"/>
      <c r="H29" s="1067"/>
      <c r="I29" s="1067"/>
      <c r="J29" s="1067"/>
      <c r="K29" s="1067"/>
      <c r="L29" s="1067"/>
      <c r="M29" s="1067"/>
      <c r="N29" s="1067"/>
      <c r="O29" s="1067"/>
      <c r="P29" s="1068"/>
      <c r="Q29" s="1074">
        <v>32833</v>
      </c>
      <c r="R29" s="1075"/>
      <c r="S29" s="1075"/>
      <c r="T29" s="1075"/>
      <c r="U29" s="1075"/>
      <c r="V29" s="1075">
        <v>32458</v>
      </c>
      <c r="W29" s="1075"/>
      <c r="X29" s="1075"/>
      <c r="Y29" s="1075"/>
      <c r="Z29" s="1075"/>
      <c r="AA29" s="1075">
        <v>374</v>
      </c>
      <c r="AB29" s="1075"/>
      <c r="AC29" s="1075"/>
      <c r="AD29" s="1075"/>
      <c r="AE29" s="1076"/>
      <c r="AF29" s="1071">
        <v>374</v>
      </c>
      <c r="AG29" s="1072"/>
      <c r="AH29" s="1072"/>
      <c r="AI29" s="1072"/>
      <c r="AJ29" s="1073"/>
      <c r="AK29" s="1016">
        <v>5467</v>
      </c>
      <c r="AL29" s="1007"/>
      <c r="AM29" s="1007"/>
      <c r="AN29" s="1007"/>
      <c r="AO29" s="1007"/>
      <c r="AP29" s="1007" t="s">
        <v>578</v>
      </c>
      <c r="AQ29" s="1007"/>
      <c r="AR29" s="1007"/>
      <c r="AS29" s="1007"/>
      <c r="AT29" s="1007"/>
      <c r="AU29" s="1007" t="s">
        <v>578</v>
      </c>
      <c r="AV29" s="1007"/>
      <c r="AW29" s="1007"/>
      <c r="AX29" s="1007"/>
      <c r="AY29" s="1007"/>
      <c r="AZ29" s="1077"/>
      <c r="BA29" s="1077"/>
      <c r="BB29" s="1077"/>
      <c r="BC29" s="1077"/>
      <c r="BD29" s="1077"/>
      <c r="BE29" s="1008"/>
      <c r="BF29" s="1008"/>
      <c r="BG29" s="1008"/>
      <c r="BH29" s="1008"/>
      <c r="BI29" s="1009"/>
      <c r="BJ29" s="228"/>
      <c r="BK29" s="228"/>
      <c r="BL29" s="228"/>
      <c r="BM29" s="228"/>
      <c r="BN29" s="228"/>
      <c r="BO29" s="237"/>
      <c r="BP29" s="237"/>
      <c r="BQ29" s="234">
        <v>23</v>
      </c>
      <c r="BR29" s="235"/>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6"/>
    </row>
    <row r="30" spans="1:131" ht="26.25" customHeight="1" x14ac:dyDescent="0.2">
      <c r="A30" s="238">
        <v>3</v>
      </c>
      <c r="B30" s="1066" t="s">
        <v>410</v>
      </c>
      <c r="C30" s="1067"/>
      <c r="D30" s="1067"/>
      <c r="E30" s="1067"/>
      <c r="F30" s="1067"/>
      <c r="G30" s="1067"/>
      <c r="H30" s="1067"/>
      <c r="I30" s="1067"/>
      <c r="J30" s="1067"/>
      <c r="K30" s="1067"/>
      <c r="L30" s="1067"/>
      <c r="M30" s="1067"/>
      <c r="N30" s="1067"/>
      <c r="O30" s="1067"/>
      <c r="P30" s="1068"/>
      <c r="Q30" s="1074">
        <v>6766</v>
      </c>
      <c r="R30" s="1075"/>
      <c r="S30" s="1075"/>
      <c r="T30" s="1075"/>
      <c r="U30" s="1075"/>
      <c r="V30" s="1075">
        <v>6623</v>
      </c>
      <c r="W30" s="1075"/>
      <c r="X30" s="1075"/>
      <c r="Y30" s="1075"/>
      <c r="Z30" s="1075"/>
      <c r="AA30" s="1075">
        <v>143</v>
      </c>
      <c r="AB30" s="1075"/>
      <c r="AC30" s="1075"/>
      <c r="AD30" s="1075"/>
      <c r="AE30" s="1076"/>
      <c r="AF30" s="1071">
        <v>143</v>
      </c>
      <c r="AG30" s="1072"/>
      <c r="AH30" s="1072"/>
      <c r="AI30" s="1072"/>
      <c r="AJ30" s="1073"/>
      <c r="AK30" s="1016">
        <v>790</v>
      </c>
      <c r="AL30" s="1007"/>
      <c r="AM30" s="1007"/>
      <c r="AN30" s="1007"/>
      <c r="AO30" s="1007"/>
      <c r="AP30" s="1007" t="s">
        <v>578</v>
      </c>
      <c r="AQ30" s="1007"/>
      <c r="AR30" s="1007"/>
      <c r="AS30" s="1007"/>
      <c r="AT30" s="1007"/>
      <c r="AU30" s="1007" t="s">
        <v>578</v>
      </c>
      <c r="AV30" s="1007"/>
      <c r="AW30" s="1007"/>
      <c r="AX30" s="1007"/>
      <c r="AY30" s="1007"/>
      <c r="AZ30" s="1077"/>
      <c r="BA30" s="1077"/>
      <c r="BB30" s="1077"/>
      <c r="BC30" s="1077"/>
      <c r="BD30" s="1077"/>
      <c r="BE30" s="1008"/>
      <c r="BF30" s="1008"/>
      <c r="BG30" s="1008"/>
      <c r="BH30" s="1008"/>
      <c r="BI30" s="1009"/>
      <c r="BJ30" s="228"/>
      <c r="BK30" s="228"/>
      <c r="BL30" s="228"/>
      <c r="BM30" s="228"/>
      <c r="BN30" s="228"/>
      <c r="BO30" s="237"/>
      <c r="BP30" s="237"/>
      <c r="BQ30" s="234">
        <v>24</v>
      </c>
      <c r="BR30" s="235"/>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6"/>
    </row>
    <row r="31" spans="1:131" ht="26.25" customHeight="1" x14ac:dyDescent="0.2">
      <c r="A31" s="238">
        <v>4</v>
      </c>
      <c r="B31" s="1066" t="s">
        <v>411</v>
      </c>
      <c r="C31" s="1067"/>
      <c r="D31" s="1067"/>
      <c r="E31" s="1067"/>
      <c r="F31" s="1067"/>
      <c r="G31" s="1067"/>
      <c r="H31" s="1067"/>
      <c r="I31" s="1067"/>
      <c r="J31" s="1067"/>
      <c r="K31" s="1067"/>
      <c r="L31" s="1067"/>
      <c r="M31" s="1067"/>
      <c r="N31" s="1067"/>
      <c r="O31" s="1067"/>
      <c r="P31" s="1068"/>
      <c r="Q31" s="1074">
        <v>12246</v>
      </c>
      <c r="R31" s="1075"/>
      <c r="S31" s="1075"/>
      <c r="T31" s="1075"/>
      <c r="U31" s="1075"/>
      <c r="V31" s="1075">
        <v>11745</v>
      </c>
      <c r="W31" s="1075"/>
      <c r="X31" s="1075"/>
      <c r="Y31" s="1075"/>
      <c r="Z31" s="1075"/>
      <c r="AA31" s="1075">
        <v>501</v>
      </c>
      <c r="AB31" s="1075"/>
      <c r="AC31" s="1075"/>
      <c r="AD31" s="1075"/>
      <c r="AE31" s="1076"/>
      <c r="AF31" s="1071">
        <v>2272</v>
      </c>
      <c r="AG31" s="1072"/>
      <c r="AH31" s="1072"/>
      <c r="AI31" s="1072"/>
      <c r="AJ31" s="1073"/>
      <c r="AK31" s="1016">
        <v>4581</v>
      </c>
      <c r="AL31" s="1007"/>
      <c r="AM31" s="1007"/>
      <c r="AN31" s="1007"/>
      <c r="AO31" s="1007"/>
      <c r="AP31" s="1007">
        <v>42442</v>
      </c>
      <c r="AQ31" s="1007"/>
      <c r="AR31" s="1007"/>
      <c r="AS31" s="1007"/>
      <c r="AT31" s="1007"/>
      <c r="AU31" s="1007">
        <v>22495</v>
      </c>
      <c r="AV31" s="1007"/>
      <c r="AW31" s="1007"/>
      <c r="AX31" s="1007"/>
      <c r="AY31" s="1007"/>
      <c r="AZ31" s="1077"/>
      <c r="BA31" s="1077"/>
      <c r="BB31" s="1077"/>
      <c r="BC31" s="1077"/>
      <c r="BD31" s="1077"/>
      <c r="BE31" s="1008" t="s">
        <v>412</v>
      </c>
      <c r="BF31" s="1008"/>
      <c r="BG31" s="1008"/>
      <c r="BH31" s="1008"/>
      <c r="BI31" s="1009"/>
      <c r="BJ31" s="228"/>
      <c r="BK31" s="228"/>
      <c r="BL31" s="228"/>
      <c r="BM31" s="228"/>
      <c r="BN31" s="228"/>
      <c r="BO31" s="237"/>
      <c r="BP31" s="237"/>
      <c r="BQ31" s="234">
        <v>25</v>
      </c>
      <c r="BR31" s="235"/>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6"/>
    </row>
    <row r="32" spans="1:131" ht="26.25" customHeight="1" x14ac:dyDescent="0.2">
      <c r="A32" s="238">
        <v>5</v>
      </c>
      <c r="B32" s="1066" t="s">
        <v>413</v>
      </c>
      <c r="C32" s="1067"/>
      <c r="D32" s="1067"/>
      <c r="E32" s="1067"/>
      <c r="F32" s="1067"/>
      <c r="G32" s="1067"/>
      <c r="H32" s="1067"/>
      <c r="I32" s="1067"/>
      <c r="J32" s="1067"/>
      <c r="K32" s="1067"/>
      <c r="L32" s="1067"/>
      <c r="M32" s="1067"/>
      <c r="N32" s="1067"/>
      <c r="O32" s="1067"/>
      <c r="P32" s="1068"/>
      <c r="Q32" s="1074">
        <v>22683</v>
      </c>
      <c r="R32" s="1075"/>
      <c r="S32" s="1075"/>
      <c r="T32" s="1075"/>
      <c r="U32" s="1075"/>
      <c r="V32" s="1075">
        <v>21733</v>
      </c>
      <c r="W32" s="1075"/>
      <c r="X32" s="1075"/>
      <c r="Y32" s="1075"/>
      <c r="Z32" s="1075"/>
      <c r="AA32" s="1075">
        <v>950</v>
      </c>
      <c r="AB32" s="1075"/>
      <c r="AC32" s="1075"/>
      <c r="AD32" s="1075"/>
      <c r="AE32" s="1076"/>
      <c r="AF32" s="1071">
        <v>8815</v>
      </c>
      <c r="AG32" s="1072"/>
      <c r="AH32" s="1072"/>
      <c r="AI32" s="1072"/>
      <c r="AJ32" s="1073"/>
      <c r="AK32" s="1016">
        <v>1711</v>
      </c>
      <c r="AL32" s="1007"/>
      <c r="AM32" s="1007"/>
      <c r="AN32" s="1007"/>
      <c r="AO32" s="1007"/>
      <c r="AP32" s="1007">
        <v>10983</v>
      </c>
      <c r="AQ32" s="1007"/>
      <c r="AR32" s="1007"/>
      <c r="AS32" s="1007"/>
      <c r="AT32" s="1007"/>
      <c r="AU32" s="1007">
        <v>3306</v>
      </c>
      <c r="AV32" s="1007"/>
      <c r="AW32" s="1007"/>
      <c r="AX32" s="1007"/>
      <c r="AY32" s="1007"/>
      <c r="AZ32" s="1077"/>
      <c r="BA32" s="1077"/>
      <c r="BB32" s="1077"/>
      <c r="BC32" s="1077"/>
      <c r="BD32" s="1077"/>
      <c r="BE32" s="1008" t="s">
        <v>412</v>
      </c>
      <c r="BF32" s="1008"/>
      <c r="BG32" s="1008"/>
      <c r="BH32" s="1008"/>
      <c r="BI32" s="1009"/>
      <c r="BJ32" s="228"/>
      <c r="BK32" s="228"/>
      <c r="BL32" s="228"/>
      <c r="BM32" s="228"/>
      <c r="BN32" s="228"/>
      <c r="BO32" s="237"/>
      <c r="BP32" s="237"/>
      <c r="BQ32" s="234">
        <v>26</v>
      </c>
      <c r="BR32" s="235"/>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6"/>
    </row>
    <row r="33" spans="1:131" ht="26.25" customHeight="1" x14ac:dyDescent="0.2">
      <c r="A33" s="238">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28"/>
      <c r="BK33" s="228"/>
      <c r="BL33" s="228"/>
      <c r="BM33" s="228"/>
      <c r="BN33" s="228"/>
      <c r="BO33" s="237"/>
      <c r="BP33" s="237"/>
      <c r="BQ33" s="234">
        <v>27</v>
      </c>
      <c r="BR33" s="235"/>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6"/>
    </row>
    <row r="34" spans="1:131" ht="26.25" hidden="1" customHeight="1" x14ac:dyDescent="0.2">
      <c r="A34" s="238">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28"/>
      <c r="BK34" s="228"/>
      <c r="BL34" s="228"/>
      <c r="BM34" s="228"/>
      <c r="BN34" s="228"/>
      <c r="BO34" s="237"/>
      <c r="BP34" s="237"/>
      <c r="BQ34" s="234">
        <v>28</v>
      </c>
      <c r="BR34" s="235"/>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6"/>
    </row>
    <row r="35" spans="1:131" ht="26.25" hidden="1" customHeight="1" x14ac:dyDescent="0.2">
      <c r="A35" s="238">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8"/>
      <c r="BK35" s="228"/>
      <c r="BL35" s="228"/>
      <c r="BM35" s="228"/>
      <c r="BN35" s="228"/>
      <c r="BO35" s="237"/>
      <c r="BP35" s="237"/>
      <c r="BQ35" s="234">
        <v>29</v>
      </c>
      <c r="BR35" s="235"/>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6"/>
    </row>
    <row r="36" spans="1:131" ht="26.25" hidden="1" customHeight="1" x14ac:dyDescent="0.2">
      <c r="A36" s="238">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8"/>
      <c r="BK36" s="228"/>
      <c r="BL36" s="228"/>
      <c r="BM36" s="228"/>
      <c r="BN36" s="228"/>
      <c r="BO36" s="237"/>
      <c r="BP36" s="237"/>
      <c r="BQ36" s="234">
        <v>30</v>
      </c>
      <c r="BR36" s="235"/>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6"/>
    </row>
    <row r="37" spans="1:131" ht="26.25" hidden="1" customHeight="1" x14ac:dyDescent="0.2">
      <c r="A37" s="238">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8"/>
      <c r="BK37" s="228"/>
      <c r="BL37" s="228"/>
      <c r="BM37" s="228"/>
      <c r="BN37" s="228"/>
      <c r="BO37" s="237"/>
      <c r="BP37" s="237"/>
      <c r="BQ37" s="234">
        <v>31</v>
      </c>
      <c r="BR37" s="235"/>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6"/>
    </row>
    <row r="38" spans="1:131" ht="26.25" hidden="1" customHeight="1" x14ac:dyDescent="0.2">
      <c r="A38" s="238">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8"/>
      <c r="BK38" s="228"/>
      <c r="BL38" s="228"/>
      <c r="BM38" s="228"/>
      <c r="BN38" s="228"/>
      <c r="BO38" s="237"/>
      <c r="BP38" s="237"/>
      <c r="BQ38" s="234">
        <v>32</v>
      </c>
      <c r="BR38" s="235"/>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6"/>
    </row>
    <row r="39" spans="1:131" ht="26.25" hidden="1" customHeight="1" x14ac:dyDescent="0.2">
      <c r="A39" s="238">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8"/>
      <c r="BK39" s="228"/>
      <c r="BL39" s="228"/>
      <c r="BM39" s="228"/>
      <c r="BN39" s="228"/>
      <c r="BO39" s="237"/>
      <c r="BP39" s="237"/>
      <c r="BQ39" s="234">
        <v>33</v>
      </c>
      <c r="BR39" s="235"/>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6"/>
    </row>
    <row r="40" spans="1:131" ht="26.25" hidden="1" customHeight="1" x14ac:dyDescent="0.2">
      <c r="A40" s="234">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8"/>
      <c r="BK40" s="228"/>
      <c r="BL40" s="228"/>
      <c r="BM40" s="228"/>
      <c r="BN40" s="228"/>
      <c r="BO40" s="237"/>
      <c r="BP40" s="237"/>
      <c r="BQ40" s="234">
        <v>34</v>
      </c>
      <c r="BR40" s="235"/>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6"/>
    </row>
    <row r="41" spans="1:131" ht="26.25" hidden="1" customHeight="1" x14ac:dyDescent="0.2">
      <c r="A41" s="234">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8"/>
      <c r="BK41" s="228"/>
      <c r="BL41" s="228"/>
      <c r="BM41" s="228"/>
      <c r="BN41" s="228"/>
      <c r="BO41" s="237"/>
      <c r="BP41" s="237"/>
      <c r="BQ41" s="234">
        <v>35</v>
      </c>
      <c r="BR41" s="235"/>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6"/>
    </row>
    <row r="42" spans="1:131" ht="26.25" hidden="1" customHeight="1" x14ac:dyDescent="0.2">
      <c r="A42" s="234">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8"/>
      <c r="BK42" s="228"/>
      <c r="BL42" s="228"/>
      <c r="BM42" s="228"/>
      <c r="BN42" s="228"/>
      <c r="BO42" s="237"/>
      <c r="BP42" s="237"/>
      <c r="BQ42" s="234">
        <v>36</v>
      </c>
      <c r="BR42" s="235"/>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6"/>
    </row>
    <row r="43" spans="1:131" ht="26.25" hidden="1" customHeight="1" x14ac:dyDescent="0.2">
      <c r="A43" s="234">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8"/>
      <c r="BK43" s="228"/>
      <c r="BL43" s="228"/>
      <c r="BM43" s="228"/>
      <c r="BN43" s="228"/>
      <c r="BO43" s="237"/>
      <c r="BP43" s="237"/>
      <c r="BQ43" s="234">
        <v>37</v>
      </c>
      <c r="BR43" s="235"/>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6"/>
    </row>
    <row r="44" spans="1:131" ht="26.25" hidden="1" customHeight="1" x14ac:dyDescent="0.2">
      <c r="A44" s="234">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8"/>
      <c r="BK44" s="228"/>
      <c r="BL44" s="228"/>
      <c r="BM44" s="228"/>
      <c r="BN44" s="228"/>
      <c r="BO44" s="237"/>
      <c r="BP44" s="237"/>
      <c r="BQ44" s="234">
        <v>38</v>
      </c>
      <c r="BR44" s="235"/>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6"/>
    </row>
    <row r="45" spans="1:131" ht="26.25" hidden="1" customHeight="1" x14ac:dyDescent="0.2">
      <c r="A45" s="234">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8"/>
      <c r="BK45" s="228"/>
      <c r="BL45" s="228"/>
      <c r="BM45" s="228"/>
      <c r="BN45" s="228"/>
      <c r="BO45" s="237"/>
      <c r="BP45" s="237"/>
      <c r="BQ45" s="234">
        <v>39</v>
      </c>
      <c r="BR45" s="235"/>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6"/>
    </row>
    <row r="46" spans="1:131" ht="26.25" hidden="1" customHeight="1" x14ac:dyDescent="0.2">
      <c r="A46" s="234">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8"/>
      <c r="BK46" s="228"/>
      <c r="BL46" s="228"/>
      <c r="BM46" s="228"/>
      <c r="BN46" s="228"/>
      <c r="BO46" s="237"/>
      <c r="BP46" s="237"/>
      <c r="BQ46" s="234">
        <v>40</v>
      </c>
      <c r="BR46" s="235"/>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6"/>
    </row>
    <row r="47" spans="1:131" ht="26.25" hidden="1" customHeight="1" x14ac:dyDescent="0.2">
      <c r="A47" s="234">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8"/>
      <c r="BK47" s="228"/>
      <c r="BL47" s="228"/>
      <c r="BM47" s="228"/>
      <c r="BN47" s="228"/>
      <c r="BO47" s="237"/>
      <c r="BP47" s="237"/>
      <c r="BQ47" s="234">
        <v>41</v>
      </c>
      <c r="BR47" s="235"/>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6"/>
    </row>
    <row r="48" spans="1:131" ht="26.25" hidden="1" customHeight="1" x14ac:dyDescent="0.2">
      <c r="A48" s="234">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8"/>
      <c r="BK48" s="228"/>
      <c r="BL48" s="228"/>
      <c r="BM48" s="228"/>
      <c r="BN48" s="228"/>
      <c r="BO48" s="237"/>
      <c r="BP48" s="237"/>
      <c r="BQ48" s="234">
        <v>42</v>
      </c>
      <c r="BR48" s="235"/>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6"/>
    </row>
    <row r="49" spans="1:131" ht="26.25" hidden="1" customHeight="1" x14ac:dyDescent="0.2">
      <c r="A49" s="234">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8"/>
      <c r="BK49" s="228"/>
      <c r="BL49" s="228"/>
      <c r="BM49" s="228"/>
      <c r="BN49" s="228"/>
      <c r="BO49" s="237"/>
      <c r="BP49" s="237"/>
      <c r="BQ49" s="234">
        <v>43</v>
      </c>
      <c r="BR49" s="235"/>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6"/>
    </row>
    <row r="50" spans="1:131" ht="26.25" hidden="1" customHeight="1" x14ac:dyDescent="0.2">
      <c r="A50" s="234">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8"/>
      <c r="BK50" s="228"/>
      <c r="BL50" s="228"/>
      <c r="BM50" s="228"/>
      <c r="BN50" s="228"/>
      <c r="BO50" s="237"/>
      <c r="BP50" s="237"/>
      <c r="BQ50" s="234">
        <v>44</v>
      </c>
      <c r="BR50" s="235"/>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6"/>
    </row>
    <row r="51" spans="1:131" ht="26.25" hidden="1" customHeight="1" x14ac:dyDescent="0.2">
      <c r="A51" s="234">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8"/>
      <c r="BK51" s="228"/>
      <c r="BL51" s="228"/>
      <c r="BM51" s="228"/>
      <c r="BN51" s="228"/>
      <c r="BO51" s="237"/>
      <c r="BP51" s="237"/>
      <c r="BQ51" s="234">
        <v>45</v>
      </c>
      <c r="BR51" s="235"/>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6"/>
    </row>
    <row r="52" spans="1:131" ht="26.25" hidden="1" customHeight="1" x14ac:dyDescent="0.2">
      <c r="A52" s="234">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8"/>
      <c r="BK52" s="228"/>
      <c r="BL52" s="228"/>
      <c r="BM52" s="228"/>
      <c r="BN52" s="228"/>
      <c r="BO52" s="237"/>
      <c r="BP52" s="237"/>
      <c r="BQ52" s="234">
        <v>46</v>
      </c>
      <c r="BR52" s="235"/>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6"/>
    </row>
    <row r="53" spans="1:131" ht="26.25" hidden="1" customHeight="1" x14ac:dyDescent="0.2">
      <c r="A53" s="234">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8"/>
      <c r="BK53" s="228"/>
      <c r="BL53" s="228"/>
      <c r="BM53" s="228"/>
      <c r="BN53" s="228"/>
      <c r="BO53" s="237"/>
      <c r="BP53" s="237"/>
      <c r="BQ53" s="234">
        <v>47</v>
      </c>
      <c r="BR53" s="235"/>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6"/>
    </row>
    <row r="54" spans="1:131" ht="26.25" hidden="1" customHeight="1" x14ac:dyDescent="0.2">
      <c r="A54" s="234">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8"/>
      <c r="BK54" s="228"/>
      <c r="BL54" s="228"/>
      <c r="BM54" s="228"/>
      <c r="BN54" s="228"/>
      <c r="BO54" s="237"/>
      <c r="BP54" s="237"/>
      <c r="BQ54" s="234">
        <v>48</v>
      </c>
      <c r="BR54" s="235"/>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6"/>
    </row>
    <row r="55" spans="1:131" ht="26.25" hidden="1" customHeight="1" x14ac:dyDescent="0.2">
      <c r="A55" s="234">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8"/>
      <c r="BK55" s="228"/>
      <c r="BL55" s="228"/>
      <c r="BM55" s="228"/>
      <c r="BN55" s="228"/>
      <c r="BO55" s="237"/>
      <c r="BP55" s="237"/>
      <c r="BQ55" s="234">
        <v>49</v>
      </c>
      <c r="BR55" s="235"/>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6"/>
    </row>
    <row r="56" spans="1:131" ht="26.25" hidden="1" customHeight="1" x14ac:dyDescent="0.2">
      <c r="A56" s="234">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8"/>
      <c r="BK56" s="228"/>
      <c r="BL56" s="228"/>
      <c r="BM56" s="228"/>
      <c r="BN56" s="228"/>
      <c r="BO56" s="237"/>
      <c r="BP56" s="237"/>
      <c r="BQ56" s="234">
        <v>50</v>
      </c>
      <c r="BR56" s="235"/>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6"/>
    </row>
    <row r="57" spans="1:131" ht="26.25" hidden="1" customHeight="1" x14ac:dyDescent="0.2">
      <c r="A57" s="234">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8"/>
      <c r="BK57" s="228"/>
      <c r="BL57" s="228"/>
      <c r="BM57" s="228"/>
      <c r="BN57" s="228"/>
      <c r="BO57" s="237"/>
      <c r="BP57" s="237"/>
      <c r="BQ57" s="234">
        <v>51</v>
      </c>
      <c r="BR57" s="235"/>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6"/>
    </row>
    <row r="58" spans="1:131" ht="26.25" hidden="1" customHeight="1" x14ac:dyDescent="0.2">
      <c r="A58" s="234">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8"/>
      <c r="BK58" s="228"/>
      <c r="BL58" s="228"/>
      <c r="BM58" s="228"/>
      <c r="BN58" s="228"/>
      <c r="BO58" s="237"/>
      <c r="BP58" s="237"/>
      <c r="BQ58" s="234">
        <v>52</v>
      </c>
      <c r="BR58" s="235"/>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6"/>
    </row>
    <row r="59" spans="1:131" ht="26.25" hidden="1" customHeight="1" x14ac:dyDescent="0.2">
      <c r="A59" s="234">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8"/>
      <c r="BK59" s="228"/>
      <c r="BL59" s="228"/>
      <c r="BM59" s="228"/>
      <c r="BN59" s="228"/>
      <c r="BO59" s="237"/>
      <c r="BP59" s="237"/>
      <c r="BQ59" s="234">
        <v>53</v>
      </c>
      <c r="BR59" s="235"/>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6"/>
    </row>
    <row r="60" spans="1:131" ht="26.25" hidden="1" customHeight="1" x14ac:dyDescent="0.2">
      <c r="A60" s="234">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8"/>
      <c r="BK60" s="228"/>
      <c r="BL60" s="228"/>
      <c r="BM60" s="228"/>
      <c r="BN60" s="228"/>
      <c r="BO60" s="237"/>
      <c r="BP60" s="237"/>
      <c r="BQ60" s="234">
        <v>54</v>
      </c>
      <c r="BR60" s="235"/>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6"/>
    </row>
    <row r="61" spans="1:131" ht="26.25" customHeight="1" thickBot="1" x14ac:dyDescent="0.25">
      <c r="A61" s="234">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8"/>
      <c r="BK61" s="228"/>
      <c r="BL61" s="228"/>
      <c r="BM61" s="228"/>
      <c r="BN61" s="228"/>
      <c r="BO61" s="237"/>
      <c r="BP61" s="237"/>
      <c r="BQ61" s="234">
        <v>55</v>
      </c>
      <c r="BR61" s="235"/>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6"/>
    </row>
    <row r="62" spans="1:131" ht="26.25" customHeight="1" x14ac:dyDescent="0.2">
      <c r="A62" s="234">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37"/>
      <c r="BP62" s="237"/>
      <c r="BQ62" s="234">
        <v>56</v>
      </c>
      <c r="BR62" s="235"/>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6"/>
    </row>
    <row r="63" spans="1:131" ht="26.25" customHeight="1" thickBot="1" x14ac:dyDescent="0.25">
      <c r="A63" s="236" t="s">
        <v>396</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12400</v>
      </c>
      <c r="AG63" s="995"/>
      <c r="AH63" s="995"/>
      <c r="AI63" s="995"/>
      <c r="AJ63" s="1058"/>
      <c r="AK63" s="1059"/>
      <c r="AL63" s="999"/>
      <c r="AM63" s="999"/>
      <c r="AN63" s="999"/>
      <c r="AO63" s="999"/>
      <c r="AP63" s="995">
        <v>53425</v>
      </c>
      <c r="AQ63" s="995"/>
      <c r="AR63" s="995"/>
      <c r="AS63" s="995"/>
      <c r="AT63" s="995"/>
      <c r="AU63" s="995">
        <v>25801</v>
      </c>
      <c r="AV63" s="995"/>
      <c r="AW63" s="995"/>
      <c r="AX63" s="995"/>
      <c r="AY63" s="995"/>
      <c r="AZ63" s="1053"/>
      <c r="BA63" s="1053"/>
      <c r="BB63" s="1053"/>
      <c r="BC63" s="1053"/>
      <c r="BD63" s="1053"/>
      <c r="BE63" s="996"/>
      <c r="BF63" s="996"/>
      <c r="BG63" s="996"/>
      <c r="BH63" s="996"/>
      <c r="BI63" s="997"/>
      <c r="BJ63" s="1054" t="s">
        <v>187</v>
      </c>
      <c r="BK63" s="989"/>
      <c r="BL63" s="989"/>
      <c r="BM63" s="989"/>
      <c r="BN63" s="1055"/>
      <c r="BO63" s="237"/>
      <c r="BP63" s="237"/>
      <c r="BQ63" s="234">
        <v>57</v>
      </c>
      <c r="BR63" s="235"/>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6"/>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401</v>
      </c>
      <c r="W66" s="1038"/>
      <c r="X66" s="1038"/>
      <c r="Y66" s="1038"/>
      <c r="Z66" s="1039"/>
      <c r="AA66" s="1037" t="s">
        <v>419</v>
      </c>
      <c r="AB66" s="1038"/>
      <c r="AC66" s="1038"/>
      <c r="AD66" s="1038"/>
      <c r="AE66" s="1039"/>
      <c r="AF66" s="1043" t="s">
        <v>403</v>
      </c>
      <c r="AG66" s="1044"/>
      <c r="AH66" s="1044"/>
      <c r="AI66" s="1044"/>
      <c r="AJ66" s="1045"/>
      <c r="AK66" s="1037" t="s">
        <v>420</v>
      </c>
      <c r="AL66" s="1032"/>
      <c r="AM66" s="1032"/>
      <c r="AN66" s="1032"/>
      <c r="AO66" s="1033"/>
      <c r="AP66" s="1037" t="s">
        <v>405</v>
      </c>
      <c r="AQ66" s="1038"/>
      <c r="AR66" s="1038"/>
      <c r="AS66" s="1038"/>
      <c r="AT66" s="1039"/>
      <c r="AU66" s="1037" t="s">
        <v>421</v>
      </c>
      <c r="AV66" s="1038"/>
      <c r="AW66" s="1038"/>
      <c r="AX66" s="1038"/>
      <c r="AY66" s="1039"/>
      <c r="AZ66" s="1037" t="s">
        <v>382</v>
      </c>
      <c r="BA66" s="1038"/>
      <c r="BB66" s="1038"/>
      <c r="BC66" s="1038"/>
      <c r="BD66" s="1051"/>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2">
      <c r="A68" s="232">
        <v>1</v>
      </c>
      <c r="B68" s="1021" t="s">
        <v>579</v>
      </c>
      <c r="C68" s="1022"/>
      <c r="D68" s="1022"/>
      <c r="E68" s="1022"/>
      <c r="F68" s="1022"/>
      <c r="G68" s="1022"/>
      <c r="H68" s="1022"/>
      <c r="I68" s="1022"/>
      <c r="J68" s="1022"/>
      <c r="K68" s="1022"/>
      <c r="L68" s="1022"/>
      <c r="M68" s="1022"/>
      <c r="N68" s="1022"/>
      <c r="O68" s="1022"/>
      <c r="P68" s="1023"/>
      <c r="Q68" s="1024">
        <v>4957</v>
      </c>
      <c r="R68" s="1018"/>
      <c r="S68" s="1018"/>
      <c r="T68" s="1018"/>
      <c r="U68" s="1018"/>
      <c r="V68" s="1018">
        <v>4411</v>
      </c>
      <c r="W68" s="1018"/>
      <c r="X68" s="1018"/>
      <c r="Y68" s="1018"/>
      <c r="Z68" s="1018"/>
      <c r="AA68" s="1018">
        <v>546</v>
      </c>
      <c r="AB68" s="1018"/>
      <c r="AC68" s="1018"/>
      <c r="AD68" s="1018"/>
      <c r="AE68" s="1018"/>
      <c r="AF68" s="1018">
        <v>546</v>
      </c>
      <c r="AG68" s="1018"/>
      <c r="AH68" s="1018"/>
      <c r="AI68" s="1018"/>
      <c r="AJ68" s="1018"/>
      <c r="AK68" s="1018">
        <v>543</v>
      </c>
      <c r="AL68" s="1018"/>
      <c r="AM68" s="1018"/>
      <c r="AN68" s="1018"/>
      <c r="AO68" s="1018"/>
      <c r="AP68" s="1018" t="s">
        <v>578</v>
      </c>
      <c r="AQ68" s="1018"/>
      <c r="AR68" s="1018"/>
      <c r="AS68" s="1018"/>
      <c r="AT68" s="1018"/>
      <c r="AU68" s="1018" t="s">
        <v>578</v>
      </c>
      <c r="AV68" s="1018"/>
      <c r="AW68" s="1018"/>
      <c r="AX68" s="1018"/>
      <c r="AY68" s="1018"/>
      <c r="AZ68" s="1019"/>
      <c r="BA68" s="1019"/>
      <c r="BB68" s="1019"/>
      <c r="BC68" s="1019"/>
      <c r="BD68" s="1020"/>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2">
      <c r="A69" s="234">
        <v>2</v>
      </c>
      <c r="B69" s="1010" t="s">
        <v>580</v>
      </c>
      <c r="C69" s="1011"/>
      <c r="D69" s="1011"/>
      <c r="E69" s="1011"/>
      <c r="F69" s="1011"/>
      <c r="G69" s="1011"/>
      <c r="H69" s="1011"/>
      <c r="I69" s="1011"/>
      <c r="J69" s="1011"/>
      <c r="K69" s="1011"/>
      <c r="L69" s="1011"/>
      <c r="M69" s="1011"/>
      <c r="N69" s="1011"/>
      <c r="O69" s="1011"/>
      <c r="P69" s="1012"/>
      <c r="Q69" s="1013">
        <v>1038597</v>
      </c>
      <c r="R69" s="1007"/>
      <c r="S69" s="1007"/>
      <c r="T69" s="1007"/>
      <c r="U69" s="1007"/>
      <c r="V69" s="1007">
        <v>1027786</v>
      </c>
      <c r="W69" s="1007"/>
      <c r="X69" s="1007"/>
      <c r="Y69" s="1007"/>
      <c r="Z69" s="1007"/>
      <c r="AA69" s="1007">
        <v>10811</v>
      </c>
      <c r="AB69" s="1007"/>
      <c r="AC69" s="1007"/>
      <c r="AD69" s="1007"/>
      <c r="AE69" s="1007"/>
      <c r="AF69" s="1007">
        <v>10811</v>
      </c>
      <c r="AG69" s="1007"/>
      <c r="AH69" s="1007"/>
      <c r="AI69" s="1007"/>
      <c r="AJ69" s="1007"/>
      <c r="AK69" s="1007">
        <v>7967</v>
      </c>
      <c r="AL69" s="1007"/>
      <c r="AM69" s="1007"/>
      <c r="AN69" s="1007"/>
      <c r="AO69" s="1007"/>
      <c r="AP69" s="1007" t="s">
        <v>578</v>
      </c>
      <c r="AQ69" s="1007"/>
      <c r="AR69" s="1007"/>
      <c r="AS69" s="1007"/>
      <c r="AT69" s="1007"/>
      <c r="AU69" s="1007" t="s">
        <v>578</v>
      </c>
      <c r="AV69" s="1007"/>
      <c r="AW69" s="1007"/>
      <c r="AX69" s="1007"/>
      <c r="AY69" s="1007"/>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customHeight="1" x14ac:dyDescent="0.2">
      <c r="A70" s="234">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hidden="1" customHeight="1" x14ac:dyDescent="0.2">
      <c r="A71" s="234">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hidden="1" customHeight="1" x14ac:dyDescent="0.2">
      <c r="A72" s="234">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hidden="1" customHeight="1" x14ac:dyDescent="0.2">
      <c r="A73" s="234">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hidden="1" customHeight="1" x14ac:dyDescent="0.2">
      <c r="A74" s="234">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hidden="1" customHeight="1" x14ac:dyDescent="0.2">
      <c r="A75" s="234">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hidden="1" customHeight="1" x14ac:dyDescent="0.2">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hidden="1" customHeight="1" x14ac:dyDescent="0.2">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hidden="1" customHeight="1" x14ac:dyDescent="0.2">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hidden="1" customHeight="1" x14ac:dyDescent="0.2">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hidden="1" customHeight="1" x14ac:dyDescent="0.2">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hidden="1" customHeight="1" x14ac:dyDescent="0.2">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hidden="1" customHeight="1" x14ac:dyDescent="0.2">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hidden="1" customHeight="1" x14ac:dyDescent="0.2">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hidden="1" customHeight="1" x14ac:dyDescent="0.2">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hidden="1" customHeight="1" x14ac:dyDescent="0.2">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hidden="1" customHeight="1" x14ac:dyDescent="0.2">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customHeight="1" x14ac:dyDescent="0.2">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5">
      <c r="A88" s="236" t="s">
        <v>396</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11357</v>
      </c>
      <c r="AG88" s="995"/>
      <c r="AH88" s="995"/>
      <c r="AI88" s="995"/>
      <c r="AJ88" s="995"/>
      <c r="AK88" s="999"/>
      <c r="AL88" s="999"/>
      <c r="AM88" s="999"/>
      <c r="AN88" s="999"/>
      <c r="AO88" s="999"/>
      <c r="AP88" s="995" t="s">
        <v>578</v>
      </c>
      <c r="AQ88" s="995"/>
      <c r="AR88" s="995"/>
      <c r="AS88" s="995"/>
      <c r="AT88" s="995"/>
      <c r="AU88" s="995" t="s">
        <v>578</v>
      </c>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617</v>
      </c>
      <c r="CS102" s="989"/>
      <c r="CT102" s="989"/>
      <c r="CU102" s="989"/>
      <c r="CV102" s="990"/>
      <c r="CW102" s="988">
        <v>311</v>
      </c>
      <c r="CX102" s="989"/>
      <c r="CY102" s="989"/>
      <c r="CZ102" s="989"/>
      <c r="DA102" s="990"/>
      <c r="DB102" s="988" t="s">
        <v>578</v>
      </c>
      <c r="DC102" s="989"/>
      <c r="DD102" s="989"/>
      <c r="DE102" s="989"/>
      <c r="DF102" s="990"/>
      <c r="DG102" s="988">
        <v>4753</v>
      </c>
      <c r="DH102" s="989"/>
      <c r="DI102" s="989"/>
      <c r="DJ102" s="989"/>
      <c r="DK102" s="990"/>
      <c r="DL102" s="988">
        <v>44</v>
      </c>
      <c r="DM102" s="989"/>
      <c r="DN102" s="989"/>
      <c r="DO102" s="989"/>
      <c r="DP102" s="990"/>
      <c r="DQ102" s="988">
        <v>4</v>
      </c>
      <c r="DR102" s="989"/>
      <c r="DS102" s="989"/>
      <c r="DT102" s="989"/>
      <c r="DU102" s="990"/>
      <c r="DV102" s="973"/>
      <c r="DW102" s="974"/>
      <c r="DX102" s="974"/>
      <c r="DY102" s="974"/>
      <c r="DZ102" s="975"/>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2">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312</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312</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312</v>
      </c>
      <c r="DR109" s="932"/>
      <c r="DS109" s="932"/>
      <c r="DT109" s="932"/>
      <c r="DU109" s="933"/>
      <c r="DV109" s="934" t="s">
        <v>433</v>
      </c>
      <c r="DW109" s="932"/>
      <c r="DX109" s="932"/>
      <c r="DY109" s="932"/>
      <c r="DZ109" s="965"/>
    </row>
    <row r="110" spans="1:131" s="226" customFormat="1" ht="26.25" customHeight="1" x14ac:dyDescent="0.2">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9037281</v>
      </c>
      <c r="AB110" s="925"/>
      <c r="AC110" s="925"/>
      <c r="AD110" s="925"/>
      <c r="AE110" s="926"/>
      <c r="AF110" s="927">
        <v>9463844</v>
      </c>
      <c r="AG110" s="925"/>
      <c r="AH110" s="925"/>
      <c r="AI110" s="925"/>
      <c r="AJ110" s="926"/>
      <c r="AK110" s="927">
        <v>9690530</v>
      </c>
      <c r="AL110" s="925"/>
      <c r="AM110" s="925"/>
      <c r="AN110" s="925"/>
      <c r="AO110" s="926"/>
      <c r="AP110" s="928">
        <v>11.6</v>
      </c>
      <c r="AQ110" s="929"/>
      <c r="AR110" s="929"/>
      <c r="AS110" s="929"/>
      <c r="AT110" s="930"/>
      <c r="AU110" s="966" t="s">
        <v>75</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79492929</v>
      </c>
      <c r="BR110" s="878"/>
      <c r="BS110" s="878"/>
      <c r="BT110" s="878"/>
      <c r="BU110" s="878"/>
      <c r="BV110" s="878">
        <v>81814655</v>
      </c>
      <c r="BW110" s="878"/>
      <c r="BX110" s="878"/>
      <c r="BY110" s="878"/>
      <c r="BZ110" s="878"/>
      <c r="CA110" s="878">
        <v>82181116</v>
      </c>
      <c r="CB110" s="878"/>
      <c r="CC110" s="878"/>
      <c r="CD110" s="878"/>
      <c r="CE110" s="878"/>
      <c r="CF110" s="902">
        <v>98.2</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439</v>
      </c>
      <c r="DH110" s="878"/>
      <c r="DI110" s="878"/>
      <c r="DJ110" s="878"/>
      <c r="DK110" s="878"/>
      <c r="DL110" s="878">
        <v>3828391</v>
      </c>
      <c r="DM110" s="878"/>
      <c r="DN110" s="878"/>
      <c r="DO110" s="878"/>
      <c r="DP110" s="878"/>
      <c r="DQ110" s="878">
        <v>3614527</v>
      </c>
      <c r="DR110" s="878"/>
      <c r="DS110" s="878"/>
      <c r="DT110" s="878"/>
      <c r="DU110" s="878"/>
      <c r="DV110" s="879">
        <v>4.3</v>
      </c>
      <c r="DW110" s="879"/>
      <c r="DX110" s="879"/>
      <c r="DY110" s="879"/>
      <c r="DZ110" s="880"/>
    </row>
    <row r="111" spans="1:131" s="226" customFormat="1" ht="26.25" customHeight="1" x14ac:dyDescent="0.2">
      <c r="A111" s="810" t="s">
        <v>440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439</v>
      </c>
      <c r="AB111" s="955"/>
      <c r="AC111" s="955"/>
      <c r="AD111" s="955"/>
      <c r="AE111" s="956"/>
      <c r="AF111" s="957" t="s">
        <v>439</v>
      </c>
      <c r="AG111" s="955"/>
      <c r="AH111" s="955"/>
      <c r="AI111" s="955"/>
      <c r="AJ111" s="956"/>
      <c r="AK111" s="957" t="s">
        <v>439</v>
      </c>
      <c r="AL111" s="955"/>
      <c r="AM111" s="955"/>
      <c r="AN111" s="955"/>
      <c r="AO111" s="956"/>
      <c r="AP111" s="958" t="s">
        <v>439</v>
      </c>
      <c r="AQ111" s="959"/>
      <c r="AR111" s="959"/>
      <c r="AS111" s="959"/>
      <c r="AT111" s="960"/>
      <c r="AU111" s="968"/>
      <c r="AV111" s="969"/>
      <c r="AW111" s="969"/>
      <c r="AX111" s="969"/>
      <c r="AY111" s="969"/>
      <c r="AZ111" s="851" t="s">
        <v>441</v>
      </c>
      <c r="BA111" s="788"/>
      <c r="BB111" s="788"/>
      <c r="BC111" s="788"/>
      <c r="BD111" s="788"/>
      <c r="BE111" s="788"/>
      <c r="BF111" s="788"/>
      <c r="BG111" s="788"/>
      <c r="BH111" s="788"/>
      <c r="BI111" s="788"/>
      <c r="BJ111" s="788"/>
      <c r="BK111" s="788"/>
      <c r="BL111" s="788"/>
      <c r="BM111" s="788"/>
      <c r="BN111" s="788"/>
      <c r="BO111" s="788"/>
      <c r="BP111" s="789"/>
      <c r="BQ111" s="852">
        <v>8845418</v>
      </c>
      <c r="BR111" s="853"/>
      <c r="BS111" s="853"/>
      <c r="BT111" s="853"/>
      <c r="BU111" s="853"/>
      <c r="BV111" s="853">
        <v>11945128</v>
      </c>
      <c r="BW111" s="853"/>
      <c r="BX111" s="853"/>
      <c r="BY111" s="853"/>
      <c r="BZ111" s="853"/>
      <c r="CA111" s="853">
        <v>9975419</v>
      </c>
      <c r="CB111" s="853"/>
      <c r="CC111" s="853"/>
      <c r="CD111" s="853"/>
      <c r="CE111" s="853"/>
      <c r="CF111" s="911">
        <v>11.9</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443</v>
      </c>
      <c r="DH111" s="853"/>
      <c r="DI111" s="853"/>
      <c r="DJ111" s="853"/>
      <c r="DK111" s="853"/>
      <c r="DL111" s="853" t="s">
        <v>439</v>
      </c>
      <c r="DM111" s="853"/>
      <c r="DN111" s="853"/>
      <c r="DO111" s="853"/>
      <c r="DP111" s="853"/>
      <c r="DQ111" s="853" t="s">
        <v>439</v>
      </c>
      <c r="DR111" s="853"/>
      <c r="DS111" s="853"/>
      <c r="DT111" s="853"/>
      <c r="DU111" s="853"/>
      <c r="DV111" s="830" t="s">
        <v>439</v>
      </c>
      <c r="DW111" s="830"/>
      <c r="DX111" s="830"/>
      <c r="DY111" s="830"/>
      <c r="DZ111" s="831"/>
    </row>
    <row r="112" spans="1:131" s="226" customFormat="1" ht="26.25" customHeight="1" x14ac:dyDescent="0.2">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439</v>
      </c>
      <c r="AB112" s="816"/>
      <c r="AC112" s="816"/>
      <c r="AD112" s="816"/>
      <c r="AE112" s="817"/>
      <c r="AF112" s="818" t="s">
        <v>439</v>
      </c>
      <c r="AG112" s="816"/>
      <c r="AH112" s="816"/>
      <c r="AI112" s="816"/>
      <c r="AJ112" s="817"/>
      <c r="AK112" s="818" t="s">
        <v>439</v>
      </c>
      <c r="AL112" s="816"/>
      <c r="AM112" s="816"/>
      <c r="AN112" s="816"/>
      <c r="AO112" s="817"/>
      <c r="AP112" s="860" t="s">
        <v>439</v>
      </c>
      <c r="AQ112" s="861"/>
      <c r="AR112" s="861"/>
      <c r="AS112" s="861"/>
      <c r="AT112" s="862"/>
      <c r="AU112" s="968"/>
      <c r="AV112" s="969"/>
      <c r="AW112" s="969"/>
      <c r="AX112" s="969"/>
      <c r="AY112" s="969"/>
      <c r="AZ112" s="851" t="s">
        <v>446</v>
      </c>
      <c r="BA112" s="788"/>
      <c r="BB112" s="788"/>
      <c r="BC112" s="788"/>
      <c r="BD112" s="788"/>
      <c r="BE112" s="788"/>
      <c r="BF112" s="788"/>
      <c r="BG112" s="788"/>
      <c r="BH112" s="788"/>
      <c r="BI112" s="788"/>
      <c r="BJ112" s="788"/>
      <c r="BK112" s="788"/>
      <c r="BL112" s="788"/>
      <c r="BM112" s="788"/>
      <c r="BN112" s="788"/>
      <c r="BO112" s="788"/>
      <c r="BP112" s="789"/>
      <c r="BQ112" s="852">
        <v>29416365</v>
      </c>
      <c r="BR112" s="853"/>
      <c r="BS112" s="853"/>
      <c r="BT112" s="853"/>
      <c r="BU112" s="853"/>
      <c r="BV112" s="853">
        <v>27470992</v>
      </c>
      <c r="BW112" s="853"/>
      <c r="BX112" s="853"/>
      <c r="BY112" s="853"/>
      <c r="BZ112" s="853"/>
      <c r="CA112" s="853">
        <v>25800248</v>
      </c>
      <c r="CB112" s="853"/>
      <c r="CC112" s="853"/>
      <c r="CD112" s="853"/>
      <c r="CE112" s="853"/>
      <c r="CF112" s="911">
        <v>30.8</v>
      </c>
      <c r="CG112" s="912"/>
      <c r="CH112" s="912"/>
      <c r="CI112" s="912"/>
      <c r="CJ112" s="912"/>
      <c r="CK112" s="963"/>
      <c r="CL112" s="857"/>
      <c r="CM112" s="851" t="s">
        <v>447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439</v>
      </c>
      <c r="DH112" s="853"/>
      <c r="DI112" s="853"/>
      <c r="DJ112" s="853"/>
      <c r="DK112" s="853"/>
      <c r="DL112" s="853" t="s">
        <v>439</v>
      </c>
      <c r="DM112" s="853"/>
      <c r="DN112" s="853"/>
      <c r="DO112" s="853"/>
      <c r="DP112" s="853"/>
      <c r="DQ112" s="853" t="s">
        <v>439</v>
      </c>
      <c r="DR112" s="853"/>
      <c r="DS112" s="853"/>
      <c r="DT112" s="853"/>
      <c r="DU112" s="853"/>
      <c r="DV112" s="830" t="s">
        <v>439</v>
      </c>
      <c r="DW112" s="830"/>
      <c r="DX112" s="830"/>
      <c r="DY112" s="830"/>
      <c r="DZ112" s="831"/>
    </row>
    <row r="113" spans="1:130" s="226" customFormat="1" ht="26.25" customHeight="1" x14ac:dyDescent="0.2">
      <c r="A113" s="950"/>
      <c r="B113" s="951"/>
      <c r="C113" s="788" t="s">
        <v>448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2731645</v>
      </c>
      <c r="AB113" s="955"/>
      <c r="AC113" s="955"/>
      <c r="AD113" s="955"/>
      <c r="AE113" s="956"/>
      <c r="AF113" s="957">
        <v>2702584</v>
      </c>
      <c r="AG113" s="955"/>
      <c r="AH113" s="955"/>
      <c r="AI113" s="955"/>
      <c r="AJ113" s="956"/>
      <c r="AK113" s="957">
        <v>2605136</v>
      </c>
      <c r="AL113" s="955"/>
      <c r="AM113" s="955"/>
      <c r="AN113" s="955"/>
      <c r="AO113" s="956"/>
      <c r="AP113" s="958">
        <v>3.1</v>
      </c>
      <c r="AQ113" s="959"/>
      <c r="AR113" s="959"/>
      <c r="AS113" s="959"/>
      <c r="AT113" s="960"/>
      <c r="AU113" s="968"/>
      <c r="AV113" s="969"/>
      <c r="AW113" s="969"/>
      <c r="AX113" s="969"/>
      <c r="AY113" s="969"/>
      <c r="AZ113" s="851" t="s">
        <v>449</v>
      </c>
      <c r="BA113" s="788"/>
      <c r="BB113" s="788"/>
      <c r="BC113" s="788"/>
      <c r="BD113" s="788"/>
      <c r="BE113" s="788"/>
      <c r="BF113" s="788"/>
      <c r="BG113" s="788"/>
      <c r="BH113" s="788"/>
      <c r="BI113" s="788"/>
      <c r="BJ113" s="788"/>
      <c r="BK113" s="788"/>
      <c r="BL113" s="788"/>
      <c r="BM113" s="788"/>
      <c r="BN113" s="788"/>
      <c r="BO113" s="788"/>
      <c r="BP113" s="789"/>
      <c r="BQ113" s="852" t="s">
        <v>439</v>
      </c>
      <c r="BR113" s="853"/>
      <c r="BS113" s="853"/>
      <c r="BT113" s="853"/>
      <c r="BU113" s="853"/>
      <c r="BV113" s="853" t="s">
        <v>439</v>
      </c>
      <c r="BW113" s="853"/>
      <c r="BX113" s="853"/>
      <c r="BY113" s="853"/>
      <c r="BZ113" s="853"/>
      <c r="CA113" s="853" t="s">
        <v>439</v>
      </c>
      <c r="CB113" s="853"/>
      <c r="CC113" s="853"/>
      <c r="CD113" s="853"/>
      <c r="CE113" s="853"/>
      <c r="CF113" s="911" t="s">
        <v>439</v>
      </c>
      <c r="CG113" s="912"/>
      <c r="CH113" s="912"/>
      <c r="CI113" s="912"/>
      <c r="CJ113" s="912"/>
      <c r="CK113" s="963"/>
      <c r="CL113" s="857"/>
      <c r="CM113" s="851" t="s">
        <v>450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439</v>
      </c>
      <c r="DH113" s="816"/>
      <c r="DI113" s="816"/>
      <c r="DJ113" s="816"/>
      <c r="DK113" s="817"/>
      <c r="DL113" s="818" t="s">
        <v>439</v>
      </c>
      <c r="DM113" s="816"/>
      <c r="DN113" s="816"/>
      <c r="DO113" s="816"/>
      <c r="DP113" s="817"/>
      <c r="DQ113" s="818" t="s">
        <v>443</v>
      </c>
      <c r="DR113" s="816"/>
      <c r="DS113" s="816"/>
      <c r="DT113" s="816"/>
      <c r="DU113" s="817"/>
      <c r="DV113" s="860" t="s">
        <v>439</v>
      </c>
      <c r="DW113" s="861"/>
      <c r="DX113" s="861"/>
      <c r="DY113" s="861"/>
      <c r="DZ113" s="862"/>
    </row>
    <row r="114" spans="1:130" s="226" customFormat="1" ht="26.25" customHeight="1" x14ac:dyDescent="0.2">
      <c r="A114" s="950"/>
      <c r="B114" s="951"/>
      <c r="C114" s="788" t="s">
        <v>451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439</v>
      </c>
      <c r="AB114" s="816"/>
      <c r="AC114" s="816"/>
      <c r="AD114" s="816"/>
      <c r="AE114" s="817"/>
      <c r="AF114" s="818" t="s">
        <v>439</v>
      </c>
      <c r="AG114" s="816"/>
      <c r="AH114" s="816"/>
      <c r="AI114" s="816"/>
      <c r="AJ114" s="817"/>
      <c r="AK114" s="818" t="s">
        <v>443</v>
      </c>
      <c r="AL114" s="816"/>
      <c r="AM114" s="816"/>
      <c r="AN114" s="816"/>
      <c r="AO114" s="817"/>
      <c r="AP114" s="860" t="s">
        <v>439</v>
      </c>
      <c r="AQ114" s="861"/>
      <c r="AR114" s="861"/>
      <c r="AS114" s="861"/>
      <c r="AT114" s="862"/>
      <c r="AU114" s="968"/>
      <c r="AV114" s="969"/>
      <c r="AW114" s="969"/>
      <c r="AX114" s="969"/>
      <c r="AY114" s="969"/>
      <c r="AZ114" s="851" t="s">
        <v>452</v>
      </c>
      <c r="BA114" s="788"/>
      <c r="BB114" s="788"/>
      <c r="BC114" s="788"/>
      <c r="BD114" s="788"/>
      <c r="BE114" s="788"/>
      <c r="BF114" s="788"/>
      <c r="BG114" s="788"/>
      <c r="BH114" s="788"/>
      <c r="BI114" s="788"/>
      <c r="BJ114" s="788"/>
      <c r="BK114" s="788"/>
      <c r="BL114" s="788"/>
      <c r="BM114" s="788"/>
      <c r="BN114" s="788"/>
      <c r="BO114" s="788"/>
      <c r="BP114" s="789"/>
      <c r="BQ114" s="852">
        <v>16525555</v>
      </c>
      <c r="BR114" s="853"/>
      <c r="BS114" s="853"/>
      <c r="BT114" s="853"/>
      <c r="BU114" s="853"/>
      <c r="BV114" s="853">
        <v>16707246</v>
      </c>
      <c r="BW114" s="853"/>
      <c r="BX114" s="853"/>
      <c r="BY114" s="853"/>
      <c r="BZ114" s="853"/>
      <c r="CA114" s="853">
        <v>16620735</v>
      </c>
      <c r="CB114" s="853"/>
      <c r="CC114" s="853"/>
      <c r="CD114" s="853"/>
      <c r="CE114" s="853"/>
      <c r="CF114" s="911">
        <v>19.899999999999999</v>
      </c>
      <c r="CG114" s="912"/>
      <c r="CH114" s="912"/>
      <c r="CI114" s="912"/>
      <c r="CJ114" s="912"/>
      <c r="CK114" s="963"/>
      <c r="CL114" s="857"/>
      <c r="CM114" s="851" t="s">
        <v>453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439</v>
      </c>
      <c r="DH114" s="816"/>
      <c r="DI114" s="816"/>
      <c r="DJ114" s="816"/>
      <c r="DK114" s="817"/>
      <c r="DL114" s="818" t="s">
        <v>439</v>
      </c>
      <c r="DM114" s="816"/>
      <c r="DN114" s="816"/>
      <c r="DO114" s="816"/>
      <c r="DP114" s="817"/>
      <c r="DQ114" s="818" t="s">
        <v>439</v>
      </c>
      <c r="DR114" s="816"/>
      <c r="DS114" s="816"/>
      <c r="DT114" s="816"/>
      <c r="DU114" s="817"/>
      <c r="DV114" s="860" t="s">
        <v>443</v>
      </c>
      <c r="DW114" s="861"/>
      <c r="DX114" s="861"/>
      <c r="DY114" s="861"/>
      <c r="DZ114" s="862"/>
    </row>
    <row r="115" spans="1:130" s="226" customFormat="1" ht="26.25" customHeight="1" x14ac:dyDescent="0.2">
      <c r="A115" s="950"/>
      <c r="B115" s="951"/>
      <c r="C115" s="788" t="s">
        <v>454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1323205</v>
      </c>
      <c r="AB115" s="955"/>
      <c r="AC115" s="955"/>
      <c r="AD115" s="955"/>
      <c r="AE115" s="956"/>
      <c r="AF115" s="957">
        <v>1515961</v>
      </c>
      <c r="AG115" s="955"/>
      <c r="AH115" s="955"/>
      <c r="AI115" s="955"/>
      <c r="AJ115" s="956"/>
      <c r="AK115" s="957">
        <v>905869</v>
      </c>
      <c r="AL115" s="955"/>
      <c r="AM115" s="955"/>
      <c r="AN115" s="955"/>
      <c r="AO115" s="956"/>
      <c r="AP115" s="958">
        <v>1.1000000000000001</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v>9100</v>
      </c>
      <c r="BR115" s="853"/>
      <c r="BS115" s="853"/>
      <c r="BT115" s="853"/>
      <c r="BU115" s="853"/>
      <c r="BV115" s="853">
        <v>6700</v>
      </c>
      <c r="BW115" s="853"/>
      <c r="BX115" s="853"/>
      <c r="BY115" s="853"/>
      <c r="BZ115" s="853"/>
      <c r="CA115" s="853">
        <v>4400</v>
      </c>
      <c r="CB115" s="853"/>
      <c r="CC115" s="853"/>
      <c r="CD115" s="853"/>
      <c r="CE115" s="853"/>
      <c r="CF115" s="911">
        <v>0</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8020973</v>
      </c>
      <c r="DH115" s="816"/>
      <c r="DI115" s="816"/>
      <c r="DJ115" s="816"/>
      <c r="DK115" s="817"/>
      <c r="DL115" s="818">
        <v>7191396</v>
      </c>
      <c r="DM115" s="816"/>
      <c r="DN115" s="816"/>
      <c r="DO115" s="816"/>
      <c r="DP115" s="817"/>
      <c r="DQ115" s="818">
        <v>5615492</v>
      </c>
      <c r="DR115" s="816"/>
      <c r="DS115" s="816"/>
      <c r="DT115" s="816"/>
      <c r="DU115" s="817"/>
      <c r="DV115" s="860">
        <v>6.7</v>
      </c>
      <c r="DW115" s="861"/>
      <c r="DX115" s="861"/>
      <c r="DY115" s="861"/>
      <c r="DZ115" s="862"/>
    </row>
    <row r="116" spans="1:130" s="226" customFormat="1" ht="26.25" customHeight="1" x14ac:dyDescent="0.2">
      <c r="A116" s="952"/>
      <c r="B116" s="953"/>
      <c r="C116" s="875" t="s">
        <v>457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439</v>
      </c>
      <c r="AB116" s="816"/>
      <c r="AC116" s="816"/>
      <c r="AD116" s="816"/>
      <c r="AE116" s="817"/>
      <c r="AF116" s="818" t="s">
        <v>439</v>
      </c>
      <c r="AG116" s="816"/>
      <c r="AH116" s="816"/>
      <c r="AI116" s="816"/>
      <c r="AJ116" s="817"/>
      <c r="AK116" s="818" t="s">
        <v>439</v>
      </c>
      <c r="AL116" s="816"/>
      <c r="AM116" s="816"/>
      <c r="AN116" s="816"/>
      <c r="AO116" s="817"/>
      <c r="AP116" s="860" t="s">
        <v>439</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439</v>
      </c>
      <c r="BR116" s="853"/>
      <c r="BS116" s="853"/>
      <c r="BT116" s="853"/>
      <c r="BU116" s="853"/>
      <c r="BV116" s="853" t="s">
        <v>439</v>
      </c>
      <c r="BW116" s="853"/>
      <c r="BX116" s="853"/>
      <c r="BY116" s="853"/>
      <c r="BZ116" s="853"/>
      <c r="CA116" s="853" t="s">
        <v>439</v>
      </c>
      <c r="CB116" s="853"/>
      <c r="CC116" s="853"/>
      <c r="CD116" s="853"/>
      <c r="CE116" s="853"/>
      <c r="CF116" s="911" t="s">
        <v>439</v>
      </c>
      <c r="CG116" s="912"/>
      <c r="CH116" s="912"/>
      <c r="CI116" s="912"/>
      <c r="CJ116" s="912"/>
      <c r="CK116" s="963"/>
      <c r="CL116" s="857"/>
      <c r="CM116" s="851" t="s">
        <v>459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439</v>
      </c>
      <c r="DH116" s="816"/>
      <c r="DI116" s="816"/>
      <c r="DJ116" s="816"/>
      <c r="DK116" s="817"/>
      <c r="DL116" s="818" t="s">
        <v>439</v>
      </c>
      <c r="DM116" s="816"/>
      <c r="DN116" s="816"/>
      <c r="DO116" s="816"/>
      <c r="DP116" s="817"/>
      <c r="DQ116" s="818" t="s">
        <v>439</v>
      </c>
      <c r="DR116" s="816"/>
      <c r="DS116" s="816"/>
      <c r="DT116" s="816"/>
      <c r="DU116" s="817"/>
      <c r="DV116" s="860" t="s">
        <v>443</v>
      </c>
      <c r="DW116" s="861"/>
      <c r="DX116" s="861"/>
      <c r="DY116" s="861"/>
      <c r="DZ116" s="862"/>
    </row>
    <row r="117" spans="1:130" s="226" customFormat="1" ht="26.25" customHeight="1" x14ac:dyDescent="0.2">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460</v>
      </c>
      <c r="Z117" s="933"/>
      <c r="AA117" s="938">
        <v>13092131</v>
      </c>
      <c r="AB117" s="939"/>
      <c r="AC117" s="939"/>
      <c r="AD117" s="939"/>
      <c r="AE117" s="940"/>
      <c r="AF117" s="941">
        <v>13682389</v>
      </c>
      <c r="AG117" s="939"/>
      <c r="AH117" s="939"/>
      <c r="AI117" s="939"/>
      <c r="AJ117" s="940"/>
      <c r="AK117" s="941">
        <v>13201535</v>
      </c>
      <c r="AL117" s="939"/>
      <c r="AM117" s="939"/>
      <c r="AN117" s="939"/>
      <c r="AO117" s="940"/>
      <c r="AP117" s="942"/>
      <c r="AQ117" s="943"/>
      <c r="AR117" s="943"/>
      <c r="AS117" s="943"/>
      <c r="AT117" s="944"/>
      <c r="AU117" s="968"/>
      <c r="AV117" s="969"/>
      <c r="AW117" s="969"/>
      <c r="AX117" s="969"/>
      <c r="AY117" s="969"/>
      <c r="AZ117" s="899" t="s">
        <v>461</v>
      </c>
      <c r="BA117" s="900"/>
      <c r="BB117" s="900"/>
      <c r="BC117" s="900"/>
      <c r="BD117" s="900"/>
      <c r="BE117" s="900"/>
      <c r="BF117" s="900"/>
      <c r="BG117" s="900"/>
      <c r="BH117" s="900"/>
      <c r="BI117" s="900"/>
      <c r="BJ117" s="900"/>
      <c r="BK117" s="900"/>
      <c r="BL117" s="900"/>
      <c r="BM117" s="900"/>
      <c r="BN117" s="900"/>
      <c r="BO117" s="900"/>
      <c r="BP117" s="901"/>
      <c r="BQ117" s="852" t="s">
        <v>439</v>
      </c>
      <c r="BR117" s="853"/>
      <c r="BS117" s="853"/>
      <c r="BT117" s="853"/>
      <c r="BU117" s="853"/>
      <c r="BV117" s="853" t="s">
        <v>439</v>
      </c>
      <c r="BW117" s="853"/>
      <c r="BX117" s="853"/>
      <c r="BY117" s="853"/>
      <c r="BZ117" s="853"/>
      <c r="CA117" s="853" t="s">
        <v>439</v>
      </c>
      <c r="CB117" s="853"/>
      <c r="CC117" s="853"/>
      <c r="CD117" s="853"/>
      <c r="CE117" s="853"/>
      <c r="CF117" s="911" t="s">
        <v>439</v>
      </c>
      <c r="CG117" s="912"/>
      <c r="CH117" s="912"/>
      <c r="CI117" s="912"/>
      <c r="CJ117" s="912"/>
      <c r="CK117" s="963"/>
      <c r="CL117" s="857"/>
      <c r="CM117" s="851" t="s">
        <v>462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187</v>
      </c>
      <c r="DH117" s="816"/>
      <c r="DI117" s="816"/>
      <c r="DJ117" s="816"/>
      <c r="DK117" s="817"/>
      <c r="DL117" s="818" t="s">
        <v>187</v>
      </c>
      <c r="DM117" s="816"/>
      <c r="DN117" s="816"/>
      <c r="DO117" s="816"/>
      <c r="DP117" s="817"/>
      <c r="DQ117" s="818" t="s">
        <v>439</v>
      </c>
      <c r="DR117" s="816"/>
      <c r="DS117" s="816"/>
      <c r="DT117" s="816"/>
      <c r="DU117" s="817"/>
      <c r="DV117" s="860" t="s">
        <v>439</v>
      </c>
      <c r="DW117" s="861"/>
      <c r="DX117" s="861"/>
      <c r="DY117" s="861"/>
      <c r="DZ117" s="862"/>
    </row>
    <row r="118" spans="1:130" s="226" customFormat="1" ht="26.25" customHeight="1" x14ac:dyDescent="0.2">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312</v>
      </c>
      <c r="AL118" s="932"/>
      <c r="AM118" s="932"/>
      <c r="AN118" s="932"/>
      <c r="AO118" s="933"/>
      <c r="AP118" s="935" t="s">
        <v>433</v>
      </c>
      <c r="AQ118" s="936"/>
      <c r="AR118" s="936"/>
      <c r="AS118" s="936"/>
      <c r="AT118" s="937"/>
      <c r="AU118" s="968"/>
      <c r="AV118" s="969"/>
      <c r="AW118" s="969"/>
      <c r="AX118" s="969"/>
      <c r="AY118" s="969"/>
      <c r="AZ118" s="874" t="s">
        <v>463</v>
      </c>
      <c r="BA118" s="875"/>
      <c r="BB118" s="875"/>
      <c r="BC118" s="875"/>
      <c r="BD118" s="875"/>
      <c r="BE118" s="875"/>
      <c r="BF118" s="875"/>
      <c r="BG118" s="875"/>
      <c r="BH118" s="875"/>
      <c r="BI118" s="875"/>
      <c r="BJ118" s="875"/>
      <c r="BK118" s="875"/>
      <c r="BL118" s="875"/>
      <c r="BM118" s="875"/>
      <c r="BN118" s="875"/>
      <c r="BO118" s="875"/>
      <c r="BP118" s="876"/>
      <c r="BQ118" s="915" t="s">
        <v>439</v>
      </c>
      <c r="BR118" s="881"/>
      <c r="BS118" s="881"/>
      <c r="BT118" s="881"/>
      <c r="BU118" s="881"/>
      <c r="BV118" s="881" t="s">
        <v>187</v>
      </c>
      <c r="BW118" s="881"/>
      <c r="BX118" s="881"/>
      <c r="BY118" s="881"/>
      <c r="BZ118" s="881"/>
      <c r="CA118" s="881" t="s">
        <v>187</v>
      </c>
      <c r="CB118" s="881"/>
      <c r="CC118" s="881"/>
      <c r="CD118" s="881"/>
      <c r="CE118" s="881"/>
      <c r="CF118" s="911" t="s">
        <v>187</v>
      </c>
      <c r="CG118" s="912"/>
      <c r="CH118" s="912"/>
      <c r="CI118" s="912"/>
      <c r="CJ118" s="912"/>
      <c r="CK118" s="963"/>
      <c r="CL118" s="857"/>
      <c r="CM118" s="851" t="s">
        <v>464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439</v>
      </c>
      <c r="DH118" s="816"/>
      <c r="DI118" s="816"/>
      <c r="DJ118" s="816"/>
      <c r="DK118" s="817"/>
      <c r="DL118" s="818" t="s">
        <v>439</v>
      </c>
      <c r="DM118" s="816"/>
      <c r="DN118" s="816"/>
      <c r="DO118" s="816"/>
      <c r="DP118" s="817"/>
      <c r="DQ118" s="818" t="s">
        <v>439</v>
      </c>
      <c r="DR118" s="816"/>
      <c r="DS118" s="816"/>
      <c r="DT118" s="816"/>
      <c r="DU118" s="817"/>
      <c r="DV118" s="860" t="s">
        <v>439</v>
      </c>
      <c r="DW118" s="861"/>
      <c r="DX118" s="861"/>
      <c r="DY118" s="861"/>
      <c r="DZ118" s="862"/>
    </row>
    <row r="119" spans="1:130" s="226" customFormat="1" ht="26.25" customHeight="1" x14ac:dyDescent="0.2">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439</v>
      </c>
      <c r="AB119" s="925"/>
      <c r="AC119" s="925"/>
      <c r="AD119" s="925"/>
      <c r="AE119" s="926"/>
      <c r="AF119" s="927" t="s">
        <v>439</v>
      </c>
      <c r="AG119" s="925"/>
      <c r="AH119" s="925"/>
      <c r="AI119" s="925"/>
      <c r="AJ119" s="926"/>
      <c r="AK119" s="927" t="s">
        <v>439</v>
      </c>
      <c r="AL119" s="925"/>
      <c r="AM119" s="925"/>
      <c r="AN119" s="925"/>
      <c r="AO119" s="926"/>
      <c r="AP119" s="928" t="s">
        <v>439</v>
      </c>
      <c r="AQ119" s="929"/>
      <c r="AR119" s="929"/>
      <c r="AS119" s="929"/>
      <c r="AT119" s="930"/>
      <c r="AU119" s="970"/>
      <c r="AV119" s="971"/>
      <c r="AW119" s="971"/>
      <c r="AX119" s="971"/>
      <c r="AY119" s="971"/>
      <c r="AZ119" s="247" t="s">
        <v>192</v>
      </c>
      <c r="BA119" s="247"/>
      <c r="BB119" s="247"/>
      <c r="BC119" s="247"/>
      <c r="BD119" s="247"/>
      <c r="BE119" s="247"/>
      <c r="BF119" s="247"/>
      <c r="BG119" s="247"/>
      <c r="BH119" s="247"/>
      <c r="BI119" s="247"/>
      <c r="BJ119" s="247"/>
      <c r="BK119" s="247"/>
      <c r="BL119" s="247"/>
      <c r="BM119" s="247"/>
      <c r="BN119" s="247"/>
      <c r="BO119" s="913" t="s">
        <v>465</v>
      </c>
      <c r="BP119" s="914"/>
      <c r="BQ119" s="915">
        <v>134289367</v>
      </c>
      <c r="BR119" s="881"/>
      <c r="BS119" s="881"/>
      <c r="BT119" s="881"/>
      <c r="BU119" s="881"/>
      <c r="BV119" s="881">
        <v>137944721</v>
      </c>
      <c r="BW119" s="881"/>
      <c r="BX119" s="881"/>
      <c r="BY119" s="881"/>
      <c r="BZ119" s="881"/>
      <c r="CA119" s="881">
        <v>134581918</v>
      </c>
      <c r="CB119" s="881"/>
      <c r="CC119" s="881"/>
      <c r="CD119" s="881"/>
      <c r="CE119" s="881"/>
      <c r="CF119" s="784"/>
      <c r="CG119" s="785"/>
      <c r="CH119" s="785"/>
      <c r="CI119" s="785"/>
      <c r="CJ119" s="870"/>
      <c r="CK119" s="964"/>
      <c r="CL119" s="859"/>
      <c r="CM119" s="874" t="s">
        <v>466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824445</v>
      </c>
      <c r="DH119" s="800"/>
      <c r="DI119" s="800"/>
      <c r="DJ119" s="800"/>
      <c r="DK119" s="801"/>
      <c r="DL119" s="802">
        <v>925341</v>
      </c>
      <c r="DM119" s="800"/>
      <c r="DN119" s="800"/>
      <c r="DO119" s="800"/>
      <c r="DP119" s="801"/>
      <c r="DQ119" s="802">
        <v>745400</v>
      </c>
      <c r="DR119" s="800"/>
      <c r="DS119" s="800"/>
      <c r="DT119" s="800"/>
      <c r="DU119" s="801"/>
      <c r="DV119" s="884">
        <v>0.9</v>
      </c>
      <c r="DW119" s="885"/>
      <c r="DX119" s="885"/>
      <c r="DY119" s="885"/>
      <c r="DZ119" s="886"/>
    </row>
    <row r="120" spans="1:130" s="226" customFormat="1" ht="26.25" customHeight="1" x14ac:dyDescent="0.2">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439</v>
      </c>
      <c r="AB120" s="816"/>
      <c r="AC120" s="816"/>
      <c r="AD120" s="816"/>
      <c r="AE120" s="817"/>
      <c r="AF120" s="818" t="s">
        <v>187</v>
      </c>
      <c r="AG120" s="816"/>
      <c r="AH120" s="816"/>
      <c r="AI120" s="816"/>
      <c r="AJ120" s="817"/>
      <c r="AK120" s="818" t="s">
        <v>187</v>
      </c>
      <c r="AL120" s="816"/>
      <c r="AM120" s="816"/>
      <c r="AN120" s="816"/>
      <c r="AO120" s="817"/>
      <c r="AP120" s="860" t="s">
        <v>187</v>
      </c>
      <c r="AQ120" s="861"/>
      <c r="AR120" s="861"/>
      <c r="AS120" s="861"/>
      <c r="AT120" s="862"/>
      <c r="AU120" s="916" t="s">
        <v>467</v>
      </c>
      <c r="AV120" s="917"/>
      <c r="AW120" s="917"/>
      <c r="AX120" s="917"/>
      <c r="AY120" s="918"/>
      <c r="AZ120" s="896" t="s">
        <v>468</v>
      </c>
      <c r="BA120" s="844"/>
      <c r="BB120" s="844"/>
      <c r="BC120" s="844"/>
      <c r="BD120" s="844"/>
      <c r="BE120" s="844"/>
      <c r="BF120" s="844"/>
      <c r="BG120" s="844"/>
      <c r="BH120" s="844"/>
      <c r="BI120" s="844"/>
      <c r="BJ120" s="844"/>
      <c r="BK120" s="844"/>
      <c r="BL120" s="844"/>
      <c r="BM120" s="844"/>
      <c r="BN120" s="844"/>
      <c r="BO120" s="844"/>
      <c r="BP120" s="845"/>
      <c r="BQ120" s="897">
        <v>22858334</v>
      </c>
      <c r="BR120" s="878"/>
      <c r="BS120" s="878"/>
      <c r="BT120" s="878"/>
      <c r="BU120" s="878"/>
      <c r="BV120" s="878">
        <v>22069003</v>
      </c>
      <c r="BW120" s="878"/>
      <c r="BX120" s="878"/>
      <c r="BY120" s="878"/>
      <c r="BZ120" s="878"/>
      <c r="CA120" s="878">
        <v>24313640</v>
      </c>
      <c r="CB120" s="878"/>
      <c r="CC120" s="878"/>
      <c r="CD120" s="878"/>
      <c r="CE120" s="878"/>
      <c r="CF120" s="902">
        <v>29.1</v>
      </c>
      <c r="CG120" s="903"/>
      <c r="CH120" s="903"/>
      <c r="CI120" s="903"/>
      <c r="CJ120" s="903"/>
      <c r="CK120" s="904" t="s">
        <v>469</v>
      </c>
      <c r="CL120" s="888"/>
      <c r="CM120" s="888"/>
      <c r="CN120" s="888"/>
      <c r="CO120" s="889"/>
      <c r="CP120" s="908" t="s">
        <v>470</v>
      </c>
      <c r="CQ120" s="909"/>
      <c r="CR120" s="909"/>
      <c r="CS120" s="909"/>
      <c r="CT120" s="909"/>
      <c r="CU120" s="909"/>
      <c r="CV120" s="909"/>
      <c r="CW120" s="909"/>
      <c r="CX120" s="909"/>
      <c r="CY120" s="909"/>
      <c r="CZ120" s="909"/>
      <c r="DA120" s="909"/>
      <c r="DB120" s="909"/>
      <c r="DC120" s="909"/>
      <c r="DD120" s="909"/>
      <c r="DE120" s="909"/>
      <c r="DF120" s="910"/>
      <c r="DG120" s="897">
        <v>26564063</v>
      </c>
      <c r="DH120" s="878"/>
      <c r="DI120" s="878"/>
      <c r="DJ120" s="878"/>
      <c r="DK120" s="878"/>
      <c r="DL120" s="878">
        <v>24382721</v>
      </c>
      <c r="DM120" s="878"/>
      <c r="DN120" s="878"/>
      <c r="DO120" s="878"/>
      <c r="DP120" s="878"/>
      <c r="DQ120" s="878">
        <v>22494495</v>
      </c>
      <c r="DR120" s="878"/>
      <c r="DS120" s="878"/>
      <c r="DT120" s="878"/>
      <c r="DU120" s="878"/>
      <c r="DV120" s="879">
        <v>26.9</v>
      </c>
      <c r="DW120" s="879"/>
      <c r="DX120" s="879"/>
      <c r="DY120" s="879"/>
      <c r="DZ120" s="880"/>
    </row>
    <row r="121" spans="1:130" s="226" customFormat="1" ht="26.25" customHeight="1" x14ac:dyDescent="0.2">
      <c r="A121" s="856"/>
      <c r="B121" s="857"/>
      <c r="C121" s="899" t="s">
        <v>471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439</v>
      </c>
      <c r="AB121" s="816"/>
      <c r="AC121" s="816"/>
      <c r="AD121" s="816"/>
      <c r="AE121" s="817"/>
      <c r="AF121" s="818" t="s">
        <v>439</v>
      </c>
      <c r="AG121" s="816"/>
      <c r="AH121" s="816"/>
      <c r="AI121" s="816"/>
      <c r="AJ121" s="817"/>
      <c r="AK121" s="818" t="s">
        <v>439</v>
      </c>
      <c r="AL121" s="816"/>
      <c r="AM121" s="816"/>
      <c r="AN121" s="816"/>
      <c r="AO121" s="817"/>
      <c r="AP121" s="860" t="s">
        <v>439</v>
      </c>
      <c r="AQ121" s="861"/>
      <c r="AR121" s="861"/>
      <c r="AS121" s="861"/>
      <c r="AT121" s="862"/>
      <c r="AU121" s="919"/>
      <c r="AV121" s="920"/>
      <c r="AW121" s="920"/>
      <c r="AX121" s="920"/>
      <c r="AY121" s="921"/>
      <c r="AZ121" s="851" t="s">
        <v>472</v>
      </c>
      <c r="BA121" s="788"/>
      <c r="BB121" s="788"/>
      <c r="BC121" s="788"/>
      <c r="BD121" s="788"/>
      <c r="BE121" s="788"/>
      <c r="BF121" s="788"/>
      <c r="BG121" s="788"/>
      <c r="BH121" s="788"/>
      <c r="BI121" s="788"/>
      <c r="BJ121" s="788"/>
      <c r="BK121" s="788"/>
      <c r="BL121" s="788"/>
      <c r="BM121" s="788"/>
      <c r="BN121" s="788"/>
      <c r="BO121" s="788"/>
      <c r="BP121" s="789"/>
      <c r="BQ121" s="852">
        <v>29096767</v>
      </c>
      <c r="BR121" s="853"/>
      <c r="BS121" s="853"/>
      <c r="BT121" s="853"/>
      <c r="BU121" s="853"/>
      <c r="BV121" s="853">
        <v>29608536</v>
      </c>
      <c r="BW121" s="853"/>
      <c r="BX121" s="853"/>
      <c r="BY121" s="853"/>
      <c r="BZ121" s="853"/>
      <c r="CA121" s="853">
        <v>27771640</v>
      </c>
      <c r="CB121" s="853"/>
      <c r="CC121" s="853"/>
      <c r="CD121" s="853"/>
      <c r="CE121" s="853"/>
      <c r="CF121" s="911">
        <v>33.200000000000003</v>
      </c>
      <c r="CG121" s="912"/>
      <c r="CH121" s="912"/>
      <c r="CI121" s="912"/>
      <c r="CJ121" s="912"/>
      <c r="CK121" s="905"/>
      <c r="CL121" s="891"/>
      <c r="CM121" s="891"/>
      <c r="CN121" s="891"/>
      <c r="CO121" s="892"/>
      <c r="CP121" s="871" t="s">
        <v>473</v>
      </c>
      <c r="CQ121" s="872"/>
      <c r="CR121" s="872"/>
      <c r="CS121" s="872"/>
      <c r="CT121" s="872"/>
      <c r="CU121" s="872"/>
      <c r="CV121" s="872"/>
      <c r="CW121" s="872"/>
      <c r="CX121" s="872"/>
      <c r="CY121" s="872"/>
      <c r="CZ121" s="872"/>
      <c r="DA121" s="872"/>
      <c r="DB121" s="872"/>
      <c r="DC121" s="872"/>
      <c r="DD121" s="872"/>
      <c r="DE121" s="872"/>
      <c r="DF121" s="873"/>
      <c r="DG121" s="852">
        <v>2833948</v>
      </c>
      <c r="DH121" s="853"/>
      <c r="DI121" s="853"/>
      <c r="DJ121" s="853"/>
      <c r="DK121" s="853"/>
      <c r="DL121" s="853">
        <v>3088271</v>
      </c>
      <c r="DM121" s="853"/>
      <c r="DN121" s="853"/>
      <c r="DO121" s="853"/>
      <c r="DP121" s="853"/>
      <c r="DQ121" s="853">
        <v>3305753</v>
      </c>
      <c r="DR121" s="853"/>
      <c r="DS121" s="853"/>
      <c r="DT121" s="853"/>
      <c r="DU121" s="853"/>
      <c r="DV121" s="830">
        <v>4</v>
      </c>
      <c r="DW121" s="830"/>
      <c r="DX121" s="830"/>
      <c r="DY121" s="830"/>
      <c r="DZ121" s="831"/>
    </row>
    <row r="122" spans="1:130" s="226" customFormat="1" ht="26.25" customHeight="1" x14ac:dyDescent="0.2">
      <c r="A122" s="856"/>
      <c r="B122" s="857"/>
      <c r="C122" s="851" t="s">
        <v>453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187</v>
      </c>
      <c r="AB122" s="816"/>
      <c r="AC122" s="816"/>
      <c r="AD122" s="816"/>
      <c r="AE122" s="817"/>
      <c r="AF122" s="818" t="s">
        <v>187</v>
      </c>
      <c r="AG122" s="816"/>
      <c r="AH122" s="816"/>
      <c r="AI122" s="816"/>
      <c r="AJ122" s="817"/>
      <c r="AK122" s="818" t="s">
        <v>439</v>
      </c>
      <c r="AL122" s="816"/>
      <c r="AM122" s="816"/>
      <c r="AN122" s="816"/>
      <c r="AO122" s="817"/>
      <c r="AP122" s="860" t="s">
        <v>187</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48313436</v>
      </c>
      <c r="BR122" s="881"/>
      <c r="BS122" s="881"/>
      <c r="BT122" s="881"/>
      <c r="BU122" s="881"/>
      <c r="BV122" s="881">
        <v>45674898</v>
      </c>
      <c r="BW122" s="881"/>
      <c r="BX122" s="881"/>
      <c r="BY122" s="881"/>
      <c r="BZ122" s="881"/>
      <c r="CA122" s="881">
        <v>43653736</v>
      </c>
      <c r="CB122" s="881"/>
      <c r="CC122" s="881"/>
      <c r="CD122" s="881"/>
      <c r="CE122" s="881"/>
      <c r="CF122" s="882">
        <v>52.2</v>
      </c>
      <c r="CG122" s="883"/>
      <c r="CH122" s="883"/>
      <c r="CI122" s="883"/>
      <c r="CJ122" s="883"/>
      <c r="CK122" s="905"/>
      <c r="CL122" s="891"/>
      <c r="CM122" s="891"/>
      <c r="CN122" s="891"/>
      <c r="CO122" s="892"/>
      <c r="CP122" s="871" t="s">
        <v>475</v>
      </c>
      <c r="CQ122" s="872"/>
      <c r="CR122" s="872"/>
      <c r="CS122" s="872"/>
      <c r="CT122" s="872"/>
      <c r="CU122" s="872"/>
      <c r="CV122" s="872"/>
      <c r="CW122" s="872"/>
      <c r="CX122" s="872"/>
      <c r="CY122" s="872"/>
      <c r="CZ122" s="872"/>
      <c r="DA122" s="872"/>
      <c r="DB122" s="872"/>
      <c r="DC122" s="872"/>
      <c r="DD122" s="872"/>
      <c r="DE122" s="872"/>
      <c r="DF122" s="873"/>
      <c r="DG122" s="852" t="s">
        <v>187</v>
      </c>
      <c r="DH122" s="853"/>
      <c r="DI122" s="853"/>
      <c r="DJ122" s="853"/>
      <c r="DK122" s="853"/>
      <c r="DL122" s="853" t="s">
        <v>439</v>
      </c>
      <c r="DM122" s="853"/>
      <c r="DN122" s="853"/>
      <c r="DO122" s="853"/>
      <c r="DP122" s="853"/>
      <c r="DQ122" s="853" t="s">
        <v>439</v>
      </c>
      <c r="DR122" s="853"/>
      <c r="DS122" s="853"/>
      <c r="DT122" s="853"/>
      <c r="DU122" s="853"/>
      <c r="DV122" s="830" t="s">
        <v>439</v>
      </c>
      <c r="DW122" s="830"/>
      <c r="DX122" s="830"/>
      <c r="DY122" s="830"/>
      <c r="DZ122" s="831"/>
    </row>
    <row r="123" spans="1:130" s="226" customFormat="1" ht="26.25" customHeight="1" x14ac:dyDescent="0.2">
      <c r="A123" s="856"/>
      <c r="B123" s="857"/>
      <c r="C123" s="851" t="s">
        <v>459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439</v>
      </c>
      <c r="AB123" s="816"/>
      <c r="AC123" s="816"/>
      <c r="AD123" s="816"/>
      <c r="AE123" s="817"/>
      <c r="AF123" s="818" t="s">
        <v>439</v>
      </c>
      <c r="AG123" s="816"/>
      <c r="AH123" s="816"/>
      <c r="AI123" s="816"/>
      <c r="AJ123" s="817"/>
      <c r="AK123" s="818" t="s">
        <v>439</v>
      </c>
      <c r="AL123" s="816"/>
      <c r="AM123" s="816"/>
      <c r="AN123" s="816"/>
      <c r="AO123" s="817"/>
      <c r="AP123" s="860" t="s">
        <v>439</v>
      </c>
      <c r="AQ123" s="861"/>
      <c r="AR123" s="861"/>
      <c r="AS123" s="861"/>
      <c r="AT123" s="862"/>
      <c r="AU123" s="922"/>
      <c r="AV123" s="923"/>
      <c r="AW123" s="923"/>
      <c r="AX123" s="923"/>
      <c r="AY123" s="923"/>
      <c r="AZ123" s="247" t="s">
        <v>192</v>
      </c>
      <c r="BA123" s="247"/>
      <c r="BB123" s="247"/>
      <c r="BC123" s="247"/>
      <c r="BD123" s="247"/>
      <c r="BE123" s="247"/>
      <c r="BF123" s="247"/>
      <c r="BG123" s="247"/>
      <c r="BH123" s="247"/>
      <c r="BI123" s="247"/>
      <c r="BJ123" s="247"/>
      <c r="BK123" s="247"/>
      <c r="BL123" s="247"/>
      <c r="BM123" s="247"/>
      <c r="BN123" s="247"/>
      <c r="BO123" s="913" t="s">
        <v>476</v>
      </c>
      <c r="BP123" s="914"/>
      <c r="BQ123" s="868">
        <v>100268537</v>
      </c>
      <c r="BR123" s="869"/>
      <c r="BS123" s="869"/>
      <c r="BT123" s="869"/>
      <c r="BU123" s="869"/>
      <c r="BV123" s="869">
        <v>97352437</v>
      </c>
      <c r="BW123" s="869"/>
      <c r="BX123" s="869"/>
      <c r="BY123" s="869"/>
      <c r="BZ123" s="869"/>
      <c r="CA123" s="869">
        <v>95739016</v>
      </c>
      <c r="CB123" s="869"/>
      <c r="CC123" s="869"/>
      <c r="CD123" s="869"/>
      <c r="CE123" s="869"/>
      <c r="CF123" s="784"/>
      <c r="CG123" s="785"/>
      <c r="CH123" s="785"/>
      <c r="CI123" s="785"/>
      <c r="CJ123" s="870"/>
      <c r="CK123" s="905"/>
      <c r="CL123" s="891"/>
      <c r="CM123" s="891"/>
      <c r="CN123" s="891"/>
      <c r="CO123" s="892"/>
      <c r="CP123" s="871" t="s">
        <v>410</v>
      </c>
      <c r="CQ123" s="872"/>
      <c r="CR123" s="872"/>
      <c r="CS123" s="872"/>
      <c r="CT123" s="872"/>
      <c r="CU123" s="872"/>
      <c r="CV123" s="872"/>
      <c r="CW123" s="872"/>
      <c r="CX123" s="872"/>
      <c r="CY123" s="872"/>
      <c r="CZ123" s="872"/>
      <c r="DA123" s="872"/>
      <c r="DB123" s="872"/>
      <c r="DC123" s="872"/>
      <c r="DD123" s="872"/>
      <c r="DE123" s="872"/>
      <c r="DF123" s="873"/>
      <c r="DG123" s="815" t="s">
        <v>443</v>
      </c>
      <c r="DH123" s="816"/>
      <c r="DI123" s="816"/>
      <c r="DJ123" s="816"/>
      <c r="DK123" s="817"/>
      <c r="DL123" s="818" t="s">
        <v>443</v>
      </c>
      <c r="DM123" s="816"/>
      <c r="DN123" s="816"/>
      <c r="DO123" s="816"/>
      <c r="DP123" s="817"/>
      <c r="DQ123" s="818" t="s">
        <v>443</v>
      </c>
      <c r="DR123" s="816"/>
      <c r="DS123" s="816"/>
      <c r="DT123" s="816"/>
      <c r="DU123" s="817"/>
      <c r="DV123" s="860" t="s">
        <v>187</v>
      </c>
      <c r="DW123" s="861"/>
      <c r="DX123" s="861"/>
      <c r="DY123" s="861"/>
      <c r="DZ123" s="862"/>
    </row>
    <row r="124" spans="1:130" s="226" customFormat="1" ht="26.25" customHeight="1" thickBot="1" x14ac:dyDescent="0.25">
      <c r="A124" s="856"/>
      <c r="B124" s="857"/>
      <c r="C124" s="851" t="s">
        <v>462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443</v>
      </c>
      <c r="AB124" s="816"/>
      <c r="AC124" s="816"/>
      <c r="AD124" s="816"/>
      <c r="AE124" s="817"/>
      <c r="AF124" s="818" t="s">
        <v>187</v>
      </c>
      <c r="AG124" s="816"/>
      <c r="AH124" s="816"/>
      <c r="AI124" s="816"/>
      <c r="AJ124" s="817"/>
      <c r="AK124" s="818" t="s">
        <v>187</v>
      </c>
      <c r="AL124" s="816"/>
      <c r="AM124" s="816"/>
      <c r="AN124" s="816"/>
      <c r="AO124" s="817"/>
      <c r="AP124" s="860" t="s">
        <v>443</v>
      </c>
      <c r="AQ124" s="861"/>
      <c r="AR124" s="861"/>
      <c r="AS124" s="861"/>
      <c r="AT124" s="862"/>
      <c r="AU124" s="863" t="s">
        <v>477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41.9</v>
      </c>
      <c r="BR124" s="867"/>
      <c r="BS124" s="867"/>
      <c r="BT124" s="867"/>
      <c r="BU124" s="867"/>
      <c r="BV124" s="867">
        <v>51.2</v>
      </c>
      <c r="BW124" s="867"/>
      <c r="BX124" s="867"/>
      <c r="BY124" s="867"/>
      <c r="BZ124" s="867"/>
      <c r="CA124" s="867">
        <v>46.4</v>
      </c>
      <c r="CB124" s="867"/>
      <c r="CC124" s="867"/>
      <c r="CD124" s="867"/>
      <c r="CE124" s="867"/>
      <c r="CF124" s="762"/>
      <c r="CG124" s="763"/>
      <c r="CH124" s="763"/>
      <c r="CI124" s="763"/>
      <c r="CJ124" s="898"/>
      <c r="CK124" s="906"/>
      <c r="CL124" s="906"/>
      <c r="CM124" s="906"/>
      <c r="CN124" s="906"/>
      <c r="CO124" s="907"/>
      <c r="CP124" s="871" t="s">
        <v>478</v>
      </c>
      <c r="CQ124" s="872"/>
      <c r="CR124" s="872"/>
      <c r="CS124" s="872"/>
      <c r="CT124" s="872"/>
      <c r="CU124" s="872"/>
      <c r="CV124" s="872"/>
      <c r="CW124" s="872"/>
      <c r="CX124" s="872"/>
      <c r="CY124" s="872"/>
      <c r="CZ124" s="872"/>
      <c r="DA124" s="872"/>
      <c r="DB124" s="872"/>
      <c r="DC124" s="872"/>
      <c r="DD124" s="872"/>
      <c r="DE124" s="872"/>
      <c r="DF124" s="873"/>
      <c r="DG124" s="799">
        <v>18354</v>
      </c>
      <c r="DH124" s="800"/>
      <c r="DI124" s="800"/>
      <c r="DJ124" s="800"/>
      <c r="DK124" s="801"/>
      <c r="DL124" s="802" t="s">
        <v>187</v>
      </c>
      <c r="DM124" s="800"/>
      <c r="DN124" s="800"/>
      <c r="DO124" s="800"/>
      <c r="DP124" s="801"/>
      <c r="DQ124" s="802" t="s">
        <v>443</v>
      </c>
      <c r="DR124" s="800"/>
      <c r="DS124" s="800"/>
      <c r="DT124" s="800"/>
      <c r="DU124" s="801"/>
      <c r="DV124" s="884" t="s">
        <v>187</v>
      </c>
      <c r="DW124" s="885"/>
      <c r="DX124" s="885"/>
      <c r="DY124" s="885"/>
      <c r="DZ124" s="886"/>
    </row>
    <row r="125" spans="1:130" s="226" customFormat="1" ht="26.25" customHeight="1" x14ac:dyDescent="0.2">
      <c r="A125" s="856"/>
      <c r="B125" s="857"/>
      <c r="C125" s="851" t="s">
        <v>464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187</v>
      </c>
      <c r="AB125" s="816"/>
      <c r="AC125" s="816"/>
      <c r="AD125" s="816"/>
      <c r="AE125" s="817"/>
      <c r="AF125" s="818" t="s">
        <v>187</v>
      </c>
      <c r="AG125" s="816"/>
      <c r="AH125" s="816"/>
      <c r="AI125" s="816"/>
      <c r="AJ125" s="817"/>
      <c r="AK125" s="818" t="s">
        <v>443</v>
      </c>
      <c r="AL125" s="816"/>
      <c r="AM125" s="816"/>
      <c r="AN125" s="816"/>
      <c r="AO125" s="817"/>
      <c r="AP125" s="860" t="s">
        <v>187</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479</v>
      </c>
      <c r="CL125" s="888"/>
      <c r="CM125" s="888"/>
      <c r="CN125" s="888"/>
      <c r="CO125" s="889"/>
      <c r="CP125" s="896" t="s">
        <v>480</v>
      </c>
      <c r="CQ125" s="844"/>
      <c r="CR125" s="844"/>
      <c r="CS125" s="844"/>
      <c r="CT125" s="844"/>
      <c r="CU125" s="844"/>
      <c r="CV125" s="844"/>
      <c r="CW125" s="844"/>
      <c r="CX125" s="844"/>
      <c r="CY125" s="844"/>
      <c r="CZ125" s="844"/>
      <c r="DA125" s="844"/>
      <c r="DB125" s="844"/>
      <c r="DC125" s="844"/>
      <c r="DD125" s="844"/>
      <c r="DE125" s="844"/>
      <c r="DF125" s="845"/>
      <c r="DG125" s="897" t="s">
        <v>443</v>
      </c>
      <c r="DH125" s="878"/>
      <c r="DI125" s="878"/>
      <c r="DJ125" s="878"/>
      <c r="DK125" s="878"/>
      <c r="DL125" s="878" t="s">
        <v>187</v>
      </c>
      <c r="DM125" s="878"/>
      <c r="DN125" s="878"/>
      <c r="DO125" s="878"/>
      <c r="DP125" s="878"/>
      <c r="DQ125" s="878" t="s">
        <v>443</v>
      </c>
      <c r="DR125" s="878"/>
      <c r="DS125" s="878"/>
      <c r="DT125" s="878"/>
      <c r="DU125" s="878"/>
      <c r="DV125" s="879" t="s">
        <v>443</v>
      </c>
      <c r="DW125" s="879"/>
      <c r="DX125" s="879"/>
      <c r="DY125" s="879"/>
      <c r="DZ125" s="880"/>
    </row>
    <row r="126" spans="1:130" s="226" customFormat="1" ht="26.25" customHeight="1" thickBot="1" x14ac:dyDescent="0.25">
      <c r="A126" s="856"/>
      <c r="B126" s="857"/>
      <c r="C126" s="851" t="s">
        <v>466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1323205</v>
      </c>
      <c r="AB126" s="816"/>
      <c r="AC126" s="816"/>
      <c r="AD126" s="816"/>
      <c r="AE126" s="817"/>
      <c r="AF126" s="818">
        <v>1515961</v>
      </c>
      <c r="AG126" s="816"/>
      <c r="AH126" s="816"/>
      <c r="AI126" s="816"/>
      <c r="AJ126" s="817"/>
      <c r="AK126" s="818">
        <v>905869</v>
      </c>
      <c r="AL126" s="816"/>
      <c r="AM126" s="816"/>
      <c r="AN126" s="816"/>
      <c r="AO126" s="817"/>
      <c r="AP126" s="860">
        <v>1.1000000000000001</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481</v>
      </c>
      <c r="CQ126" s="788"/>
      <c r="CR126" s="788"/>
      <c r="CS126" s="788"/>
      <c r="CT126" s="788"/>
      <c r="CU126" s="788"/>
      <c r="CV126" s="788"/>
      <c r="CW126" s="788"/>
      <c r="CX126" s="788"/>
      <c r="CY126" s="788"/>
      <c r="CZ126" s="788"/>
      <c r="DA126" s="788"/>
      <c r="DB126" s="788"/>
      <c r="DC126" s="788"/>
      <c r="DD126" s="788"/>
      <c r="DE126" s="788"/>
      <c r="DF126" s="789"/>
      <c r="DG126" s="852" t="s">
        <v>187</v>
      </c>
      <c r="DH126" s="853"/>
      <c r="DI126" s="853"/>
      <c r="DJ126" s="853"/>
      <c r="DK126" s="853"/>
      <c r="DL126" s="853" t="s">
        <v>187</v>
      </c>
      <c r="DM126" s="853"/>
      <c r="DN126" s="853"/>
      <c r="DO126" s="853"/>
      <c r="DP126" s="853"/>
      <c r="DQ126" s="853" t="s">
        <v>187</v>
      </c>
      <c r="DR126" s="853"/>
      <c r="DS126" s="853"/>
      <c r="DT126" s="853"/>
      <c r="DU126" s="853"/>
      <c r="DV126" s="830" t="s">
        <v>443</v>
      </c>
      <c r="DW126" s="830"/>
      <c r="DX126" s="830"/>
      <c r="DY126" s="830"/>
      <c r="DZ126" s="831"/>
    </row>
    <row r="127" spans="1:130" s="226" customFormat="1" ht="26.25" customHeight="1" x14ac:dyDescent="0.2">
      <c r="A127" s="858"/>
      <c r="B127" s="859"/>
      <c r="C127" s="874" t="s">
        <v>482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187</v>
      </c>
      <c r="AB127" s="816"/>
      <c r="AC127" s="816"/>
      <c r="AD127" s="816"/>
      <c r="AE127" s="817"/>
      <c r="AF127" s="818" t="s">
        <v>443</v>
      </c>
      <c r="AG127" s="816"/>
      <c r="AH127" s="816"/>
      <c r="AI127" s="816"/>
      <c r="AJ127" s="817"/>
      <c r="AK127" s="818" t="s">
        <v>187</v>
      </c>
      <c r="AL127" s="816"/>
      <c r="AM127" s="816"/>
      <c r="AN127" s="816"/>
      <c r="AO127" s="817"/>
      <c r="AP127" s="860" t="s">
        <v>187</v>
      </c>
      <c r="AQ127" s="861"/>
      <c r="AR127" s="861"/>
      <c r="AS127" s="861"/>
      <c r="AT127" s="862"/>
      <c r="AU127" s="228"/>
      <c r="AV127" s="228"/>
      <c r="AW127" s="228"/>
      <c r="AX127" s="877" t="s">
        <v>483</v>
      </c>
      <c r="AY127" s="848"/>
      <c r="AZ127" s="848"/>
      <c r="BA127" s="848"/>
      <c r="BB127" s="848"/>
      <c r="BC127" s="848"/>
      <c r="BD127" s="848"/>
      <c r="BE127" s="849"/>
      <c r="BF127" s="847" t="s">
        <v>484</v>
      </c>
      <c r="BG127" s="848"/>
      <c r="BH127" s="848"/>
      <c r="BI127" s="848"/>
      <c r="BJ127" s="848"/>
      <c r="BK127" s="848"/>
      <c r="BL127" s="849"/>
      <c r="BM127" s="847" t="s">
        <v>485</v>
      </c>
      <c r="BN127" s="848"/>
      <c r="BO127" s="848"/>
      <c r="BP127" s="848"/>
      <c r="BQ127" s="848"/>
      <c r="BR127" s="848"/>
      <c r="BS127" s="849"/>
      <c r="BT127" s="847" t="s">
        <v>486</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487</v>
      </c>
      <c r="CQ127" s="788"/>
      <c r="CR127" s="788"/>
      <c r="CS127" s="788"/>
      <c r="CT127" s="788"/>
      <c r="CU127" s="788"/>
      <c r="CV127" s="788"/>
      <c r="CW127" s="788"/>
      <c r="CX127" s="788"/>
      <c r="CY127" s="788"/>
      <c r="CZ127" s="788"/>
      <c r="DA127" s="788"/>
      <c r="DB127" s="788"/>
      <c r="DC127" s="788"/>
      <c r="DD127" s="788"/>
      <c r="DE127" s="788"/>
      <c r="DF127" s="789"/>
      <c r="DG127" s="852" t="s">
        <v>187</v>
      </c>
      <c r="DH127" s="853"/>
      <c r="DI127" s="853"/>
      <c r="DJ127" s="853"/>
      <c r="DK127" s="853"/>
      <c r="DL127" s="853" t="s">
        <v>443</v>
      </c>
      <c r="DM127" s="853"/>
      <c r="DN127" s="853"/>
      <c r="DO127" s="853"/>
      <c r="DP127" s="853"/>
      <c r="DQ127" s="853" t="s">
        <v>443</v>
      </c>
      <c r="DR127" s="853"/>
      <c r="DS127" s="853"/>
      <c r="DT127" s="853"/>
      <c r="DU127" s="853"/>
      <c r="DV127" s="830" t="s">
        <v>443</v>
      </c>
      <c r="DW127" s="830"/>
      <c r="DX127" s="830"/>
      <c r="DY127" s="830"/>
      <c r="DZ127" s="831"/>
    </row>
    <row r="128" spans="1:130" s="226" customFormat="1" ht="26.25" customHeight="1" thickBot="1" x14ac:dyDescent="0.25">
      <c r="A128" s="832" t="s">
        <v>488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489</v>
      </c>
      <c r="X128" s="834"/>
      <c r="Y128" s="834"/>
      <c r="Z128" s="835"/>
      <c r="AA128" s="836">
        <v>3641440</v>
      </c>
      <c r="AB128" s="837"/>
      <c r="AC128" s="837"/>
      <c r="AD128" s="837"/>
      <c r="AE128" s="838"/>
      <c r="AF128" s="839">
        <v>3536944</v>
      </c>
      <c r="AG128" s="837"/>
      <c r="AH128" s="837"/>
      <c r="AI128" s="837"/>
      <c r="AJ128" s="838"/>
      <c r="AK128" s="839">
        <v>3174944</v>
      </c>
      <c r="AL128" s="837"/>
      <c r="AM128" s="837"/>
      <c r="AN128" s="837"/>
      <c r="AO128" s="838"/>
      <c r="AP128" s="840"/>
      <c r="AQ128" s="841"/>
      <c r="AR128" s="841"/>
      <c r="AS128" s="841"/>
      <c r="AT128" s="842"/>
      <c r="AU128" s="228"/>
      <c r="AV128" s="228"/>
      <c r="AW128" s="228"/>
      <c r="AX128" s="843" t="s">
        <v>490</v>
      </c>
      <c r="AY128" s="844"/>
      <c r="AZ128" s="844"/>
      <c r="BA128" s="844"/>
      <c r="BB128" s="844"/>
      <c r="BC128" s="844"/>
      <c r="BD128" s="844"/>
      <c r="BE128" s="845"/>
      <c r="BF128" s="822" t="s">
        <v>187</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491</v>
      </c>
      <c r="CQ128" s="766"/>
      <c r="CR128" s="766"/>
      <c r="CS128" s="766"/>
      <c r="CT128" s="766"/>
      <c r="CU128" s="766"/>
      <c r="CV128" s="766"/>
      <c r="CW128" s="766"/>
      <c r="CX128" s="766"/>
      <c r="CY128" s="766"/>
      <c r="CZ128" s="766"/>
      <c r="DA128" s="766"/>
      <c r="DB128" s="766"/>
      <c r="DC128" s="766"/>
      <c r="DD128" s="766"/>
      <c r="DE128" s="766"/>
      <c r="DF128" s="767"/>
      <c r="DG128" s="826">
        <v>9100</v>
      </c>
      <c r="DH128" s="827"/>
      <c r="DI128" s="827"/>
      <c r="DJ128" s="827"/>
      <c r="DK128" s="827"/>
      <c r="DL128" s="827">
        <v>6700</v>
      </c>
      <c r="DM128" s="827"/>
      <c r="DN128" s="827"/>
      <c r="DO128" s="827"/>
      <c r="DP128" s="827"/>
      <c r="DQ128" s="827">
        <v>4400</v>
      </c>
      <c r="DR128" s="827"/>
      <c r="DS128" s="827"/>
      <c r="DT128" s="827"/>
      <c r="DU128" s="827"/>
      <c r="DV128" s="828">
        <v>0</v>
      </c>
      <c r="DW128" s="828"/>
      <c r="DX128" s="828"/>
      <c r="DY128" s="828"/>
      <c r="DZ128" s="829"/>
    </row>
    <row r="129" spans="1:131" s="226"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492</v>
      </c>
      <c r="X129" s="813"/>
      <c r="Y129" s="813"/>
      <c r="Z129" s="814"/>
      <c r="AA129" s="815">
        <v>87347528</v>
      </c>
      <c r="AB129" s="816"/>
      <c r="AC129" s="816"/>
      <c r="AD129" s="816"/>
      <c r="AE129" s="817"/>
      <c r="AF129" s="818">
        <v>85077898</v>
      </c>
      <c r="AG129" s="816"/>
      <c r="AH129" s="816"/>
      <c r="AI129" s="816"/>
      <c r="AJ129" s="817"/>
      <c r="AK129" s="818">
        <v>89177585</v>
      </c>
      <c r="AL129" s="816"/>
      <c r="AM129" s="816"/>
      <c r="AN129" s="816"/>
      <c r="AO129" s="817"/>
      <c r="AP129" s="819"/>
      <c r="AQ129" s="820"/>
      <c r="AR129" s="820"/>
      <c r="AS129" s="820"/>
      <c r="AT129" s="821"/>
      <c r="AU129" s="229"/>
      <c r="AV129" s="229"/>
      <c r="AW129" s="229"/>
      <c r="AX129" s="787" t="s">
        <v>493</v>
      </c>
      <c r="AY129" s="788"/>
      <c r="AZ129" s="788"/>
      <c r="BA129" s="788"/>
      <c r="BB129" s="788"/>
      <c r="BC129" s="788"/>
      <c r="BD129" s="788"/>
      <c r="BE129" s="789"/>
      <c r="BF129" s="806" t="s">
        <v>187</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10" t="s">
        <v>494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495</v>
      </c>
      <c r="X130" s="813"/>
      <c r="Y130" s="813"/>
      <c r="Z130" s="814"/>
      <c r="AA130" s="815">
        <v>6212422</v>
      </c>
      <c r="AB130" s="816"/>
      <c r="AC130" s="816"/>
      <c r="AD130" s="816"/>
      <c r="AE130" s="817"/>
      <c r="AF130" s="818">
        <v>5945969</v>
      </c>
      <c r="AG130" s="816"/>
      <c r="AH130" s="816"/>
      <c r="AI130" s="816"/>
      <c r="AJ130" s="817"/>
      <c r="AK130" s="818">
        <v>5518203</v>
      </c>
      <c r="AL130" s="816"/>
      <c r="AM130" s="816"/>
      <c r="AN130" s="816"/>
      <c r="AO130" s="817"/>
      <c r="AP130" s="819"/>
      <c r="AQ130" s="820"/>
      <c r="AR130" s="820"/>
      <c r="AS130" s="820"/>
      <c r="AT130" s="821"/>
      <c r="AU130" s="229"/>
      <c r="AV130" s="229"/>
      <c r="AW130" s="229"/>
      <c r="AX130" s="787" t="s">
        <v>496</v>
      </c>
      <c r="AY130" s="788"/>
      <c r="AZ130" s="788"/>
      <c r="BA130" s="788"/>
      <c r="BB130" s="788"/>
      <c r="BC130" s="788"/>
      <c r="BD130" s="788"/>
      <c r="BE130" s="789"/>
      <c r="BF130" s="790">
        <v>4.8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497</v>
      </c>
      <c r="X131" s="797"/>
      <c r="Y131" s="797"/>
      <c r="Z131" s="798"/>
      <c r="AA131" s="799">
        <v>81135106</v>
      </c>
      <c r="AB131" s="800"/>
      <c r="AC131" s="800"/>
      <c r="AD131" s="800"/>
      <c r="AE131" s="801"/>
      <c r="AF131" s="802">
        <v>79131929</v>
      </c>
      <c r="AG131" s="800"/>
      <c r="AH131" s="800"/>
      <c r="AI131" s="800"/>
      <c r="AJ131" s="801"/>
      <c r="AK131" s="802">
        <v>83659382</v>
      </c>
      <c r="AL131" s="800"/>
      <c r="AM131" s="800"/>
      <c r="AN131" s="800"/>
      <c r="AO131" s="801"/>
      <c r="AP131" s="803"/>
      <c r="AQ131" s="804"/>
      <c r="AR131" s="804"/>
      <c r="AS131" s="804"/>
      <c r="AT131" s="805"/>
      <c r="AU131" s="229"/>
      <c r="AV131" s="229"/>
      <c r="AW131" s="229"/>
      <c r="AX131" s="765" t="s">
        <v>498</v>
      </c>
      <c r="AY131" s="766"/>
      <c r="AZ131" s="766"/>
      <c r="BA131" s="766"/>
      <c r="BB131" s="766"/>
      <c r="BC131" s="766"/>
      <c r="BD131" s="766"/>
      <c r="BE131" s="767"/>
      <c r="BF131" s="768">
        <v>46.4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74" t="s">
        <v>499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500</v>
      </c>
      <c r="W132" s="778"/>
      <c r="X132" s="778"/>
      <c r="Y132" s="778"/>
      <c r="Z132" s="779"/>
      <c r="AA132" s="780">
        <v>3.9912057299999999</v>
      </c>
      <c r="AB132" s="781"/>
      <c r="AC132" s="781"/>
      <c r="AD132" s="781"/>
      <c r="AE132" s="782"/>
      <c r="AF132" s="783">
        <v>5.306929899</v>
      </c>
      <c r="AG132" s="781"/>
      <c r="AH132" s="781"/>
      <c r="AI132" s="781"/>
      <c r="AJ132" s="782"/>
      <c r="AK132" s="783">
        <v>5.3889807599999999</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501</v>
      </c>
      <c r="W133" s="757"/>
      <c r="X133" s="757"/>
      <c r="Y133" s="757"/>
      <c r="Z133" s="758"/>
      <c r="AA133" s="759">
        <v>3.2</v>
      </c>
      <c r="AB133" s="760"/>
      <c r="AC133" s="760"/>
      <c r="AD133" s="760"/>
      <c r="AE133" s="761"/>
      <c r="AF133" s="759">
        <v>4</v>
      </c>
      <c r="AG133" s="760"/>
      <c r="AH133" s="760"/>
      <c r="AI133" s="760"/>
      <c r="AJ133" s="761"/>
      <c r="AK133" s="759">
        <v>4.8</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yLWpVvvtTYD3/9PYGblyQtVGaSCeQNll/ibgpPf7LRUvmifR9rtFB2Cxr22IaBXgxdJA6EnMEr+N/6sJsN2sQ==" saltValue="CfsvXfaiUbguBMJavYt5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5"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502</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ITYNKOKg/3qgiCbUI/p5NSaIWHuCGvFEMzwSQFZX8bCxRXW4uyE/3gPY+9LOdEfLCoQavSWdaovy2NYbZGSGQ==" saltValue="waG/uKbM7Nd3zpQFsULD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MjTMEyU7Hh2jyIoCtQytzosPaVZHvTViBtK8J02iFNirkhMZS4je0bCKHUbiFTfxDiszLy/aStikzA9aJ3JJg==" saltValue="24/nJLQOI7Xs4B+Um8+6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4" t="s">
        <v>505</v>
      </c>
      <c r="AP7" s="268"/>
      <c r="AQ7" s="269" t="s">
        <v>506</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5"/>
      <c r="AP8" s="274" t="s">
        <v>507</v>
      </c>
      <c r="AQ8" s="275" t="s">
        <v>508</v>
      </c>
      <c r="AR8" s="276" t="s">
        <v>509</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6" t="s">
        <v>510</v>
      </c>
      <c r="AL9" s="1167"/>
      <c r="AM9" s="1167"/>
      <c r="AN9" s="1168"/>
      <c r="AO9" s="277">
        <v>28190313</v>
      </c>
      <c r="AP9" s="277">
        <v>63324</v>
      </c>
      <c r="AQ9" s="278">
        <v>61723</v>
      </c>
      <c r="AR9" s="279">
        <v>2.6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6" t="s">
        <v>511</v>
      </c>
      <c r="AL10" s="1167"/>
      <c r="AM10" s="1167"/>
      <c r="AN10" s="1168"/>
      <c r="AO10" s="280">
        <v>57</v>
      </c>
      <c r="AP10" s="280">
        <v>0</v>
      </c>
      <c r="AQ10" s="281">
        <v>1286</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6" t="s">
        <v>512</v>
      </c>
      <c r="AL11" s="1167"/>
      <c r="AM11" s="1167"/>
      <c r="AN11" s="1168"/>
      <c r="AO11" s="280">
        <v>1044654</v>
      </c>
      <c r="AP11" s="280">
        <v>2347</v>
      </c>
      <c r="AQ11" s="281">
        <v>1067</v>
      </c>
      <c r="AR11" s="282">
        <v>120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6" t="s">
        <v>513</v>
      </c>
      <c r="AL12" s="1167"/>
      <c r="AM12" s="1167"/>
      <c r="AN12" s="1168"/>
      <c r="AO12" s="280" t="s">
        <v>514</v>
      </c>
      <c r="AP12" s="280" t="s">
        <v>514</v>
      </c>
      <c r="AQ12" s="281">
        <v>49</v>
      </c>
      <c r="AR12" s="282" t="s">
        <v>514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6" t="s">
        <v>515</v>
      </c>
      <c r="AL13" s="1167"/>
      <c r="AM13" s="1167"/>
      <c r="AN13" s="1168"/>
      <c r="AO13" s="280">
        <v>841212</v>
      </c>
      <c r="AP13" s="280">
        <v>1890</v>
      </c>
      <c r="AQ13" s="281">
        <v>2137</v>
      </c>
      <c r="AR13" s="282">
        <v>-11.6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6" t="s">
        <v>516</v>
      </c>
      <c r="AL14" s="1167"/>
      <c r="AM14" s="1167"/>
      <c r="AN14" s="1168"/>
      <c r="AO14" s="280">
        <v>531061</v>
      </c>
      <c r="AP14" s="280">
        <v>1193</v>
      </c>
      <c r="AQ14" s="281">
        <v>1241</v>
      </c>
      <c r="AR14" s="282">
        <v>-3.9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9" t="s">
        <v>517</v>
      </c>
      <c r="AL15" s="1170"/>
      <c r="AM15" s="1170"/>
      <c r="AN15" s="1171"/>
      <c r="AO15" s="280">
        <v>-1593889</v>
      </c>
      <c r="AP15" s="280">
        <v>-3580</v>
      </c>
      <c r="AQ15" s="281">
        <v>-3809</v>
      </c>
      <c r="AR15" s="282">
        <v>-6</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9" t="s">
        <v>192</v>
      </c>
      <c r="AL16" s="1170"/>
      <c r="AM16" s="1170"/>
      <c r="AN16" s="1171"/>
      <c r="AO16" s="280">
        <v>29013408</v>
      </c>
      <c r="AP16" s="280">
        <v>65173</v>
      </c>
      <c r="AQ16" s="281">
        <v>63693</v>
      </c>
      <c r="AR16" s="282">
        <v>2.2999999999999998</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2" t="s">
        <v>522</v>
      </c>
      <c r="AL21" s="1173"/>
      <c r="AM21" s="1173"/>
      <c r="AN21" s="1174"/>
      <c r="AO21" s="293">
        <v>6.15</v>
      </c>
      <c r="AP21" s="294">
        <v>6.06</v>
      </c>
      <c r="AQ21" s="295">
        <v>0.09</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2" t="s">
        <v>523</v>
      </c>
      <c r="AL22" s="1173"/>
      <c r="AM22" s="1173"/>
      <c r="AN22" s="1174"/>
      <c r="AO22" s="298">
        <v>101.1</v>
      </c>
      <c r="AP22" s="299">
        <v>99.8</v>
      </c>
      <c r="AQ22" s="300">
        <v>1.3</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65" t="s">
        <v>524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3"/>
    </row>
    <row r="27" spans="1:46" ht="13" x14ac:dyDescent="0.2">
      <c r="A27" s="305"/>
      <c r="AO27" s="258"/>
      <c r="AP27" s="258"/>
      <c r="AQ27" s="258"/>
      <c r="AR27" s="258"/>
      <c r="AS27" s="258"/>
      <c r="AT27" s="258"/>
    </row>
    <row r="28" spans="1:46" ht="16.5"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4" t="s">
        <v>505</v>
      </c>
      <c r="AP30" s="268"/>
      <c r="AQ30" s="269" t="s">
        <v>506</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5"/>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527</v>
      </c>
      <c r="AL32" s="1157"/>
      <c r="AM32" s="1157"/>
      <c r="AN32" s="1158"/>
      <c r="AO32" s="308">
        <v>9690530</v>
      </c>
      <c r="AP32" s="308">
        <v>21768</v>
      </c>
      <c r="AQ32" s="309">
        <v>26449</v>
      </c>
      <c r="AR32" s="310">
        <v>-17.7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528</v>
      </c>
      <c r="AL33" s="1157"/>
      <c r="AM33" s="1157"/>
      <c r="AN33" s="1158"/>
      <c r="AO33" s="308" t="s">
        <v>514</v>
      </c>
      <c r="AP33" s="308" t="s">
        <v>514</v>
      </c>
      <c r="AQ33" s="309">
        <v>1</v>
      </c>
      <c r="AR33" s="310" t="s">
        <v>514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529</v>
      </c>
      <c r="AL34" s="1157"/>
      <c r="AM34" s="1157"/>
      <c r="AN34" s="1158"/>
      <c r="AO34" s="308" t="s">
        <v>514</v>
      </c>
      <c r="AP34" s="308" t="s">
        <v>514</v>
      </c>
      <c r="AQ34" s="309">
        <v>29</v>
      </c>
      <c r="AR34" s="310" t="s">
        <v>514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530</v>
      </c>
      <c r="AL35" s="1157"/>
      <c r="AM35" s="1157"/>
      <c r="AN35" s="1158"/>
      <c r="AO35" s="308">
        <v>2605136</v>
      </c>
      <c r="AP35" s="308">
        <v>5852</v>
      </c>
      <c r="AQ35" s="309">
        <v>5448</v>
      </c>
      <c r="AR35" s="310">
        <v>7.4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531</v>
      </c>
      <c r="AL36" s="1157"/>
      <c r="AM36" s="1157"/>
      <c r="AN36" s="1158"/>
      <c r="AO36" s="308" t="s">
        <v>514</v>
      </c>
      <c r="AP36" s="308" t="s">
        <v>514</v>
      </c>
      <c r="AQ36" s="309">
        <v>445</v>
      </c>
      <c r="AR36" s="310" t="s">
        <v>514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532</v>
      </c>
      <c r="AL37" s="1157"/>
      <c r="AM37" s="1157"/>
      <c r="AN37" s="1158"/>
      <c r="AO37" s="308">
        <v>905869</v>
      </c>
      <c r="AP37" s="308">
        <v>2035</v>
      </c>
      <c r="AQ37" s="309">
        <v>1095</v>
      </c>
      <c r="AR37" s="310">
        <v>85.8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533</v>
      </c>
      <c r="AL38" s="1160"/>
      <c r="AM38" s="1160"/>
      <c r="AN38" s="1161"/>
      <c r="AO38" s="311" t="s">
        <v>514</v>
      </c>
      <c r="AP38" s="311" t="s">
        <v>514</v>
      </c>
      <c r="AQ38" s="312">
        <v>0</v>
      </c>
      <c r="AR38" s="300" t="s">
        <v>514</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534</v>
      </c>
      <c r="AL39" s="1160"/>
      <c r="AM39" s="1160"/>
      <c r="AN39" s="1161"/>
      <c r="AO39" s="308">
        <v>-3174944</v>
      </c>
      <c r="AP39" s="308">
        <v>-7132</v>
      </c>
      <c r="AQ39" s="309">
        <v>-7113</v>
      </c>
      <c r="AR39" s="310">
        <v>0.3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535</v>
      </c>
      <c r="AL40" s="1157"/>
      <c r="AM40" s="1157"/>
      <c r="AN40" s="1158"/>
      <c r="AO40" s="308">
        <v>-5518203</v>
      </c>
      <c r="AP40" s="308">
        <v>-12396</v>
      </c>
      <c r="AQ40" s="309">
        <v>-18923</v>
      </c>
      <c r="AR40" s="310">
        <v>-34.5</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304</v>
      </c>
      <c r="AL41" s="1163"/>
      <c r="AM41" s="1163"/>
      <c r="AN41" s="1164"/>
      <c r="AO41" s="308">
        <v>4508388</v>
      </c>
      <c r="AP41" s="308">
        <v>10127</v>
      </c>
      <c r="AQ41" s="309">
        <v>7431</v>
      </c>
      <c r="AR41" s="310">
        <v>36.299999999999997</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9" t="s">
        <v>505</v>
      </c>
      <c r="AN49" s="1151" t="s">
        <v>539</v>
      </c>
      <c r="AO49" s="1152"/>
      <c r="AP49" s="1152"/>
      <c r="AQ49" s="1152"/>
      <c r="AR49" s="1153"/>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0"/>
      <c r="AN50" s="324" t="s">
        <v>540</v>
      </c>
      <c r="AO50" s="325" t="s">
        <v>541</v>
      </c>
      <c r="AP50" s="326" t="s">
        <v>542</v>
      </c>
      <c r="AQ50" s="327" t="s">
        <v>543</v>
      </c>
      <c r="AR50" s="328" t="s">
        <v>544</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16308953</v>
      </c>
      <c r="AN51" s="330">
        <v>37619</v>
      </c>
      <c r="AO51" s="331">
        <v>-41.9</v>
      </c>
      <c r="AP51" s="332">
        <v>33173</v>
      </c>
      <c r="AQ51" s="333">
        <v>-19.2</v>
      </c>
      <c r="AR51" s="334">
        <v>-22.7</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10125965</v>
      </c>
      <c r="AN52" s="338">
        <v>23357</v>
      </c>
      <c r="AO52" s="339">
        <v>-56.9</v>
      </c>
      <c r="AP52" s="340">
        <v>20353</v>
      </c>
      <c r="AQ52" s="341">
        <v>-25.4</v>
      </c>
      <c r="AR52" s="342">
        <v>-31.5</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20321006</v>
      </c>
      <c r="AN53" s="330">
        <v>46586</v>
      </c>
      <c r="AO53" s="331">
        <v>23.8</v>
      </c>
      <c r="AP53" s="332">
        <v>37644</v>
      </c>
      <c r="AQ53" s="333">
        <v>13.5</v>
      </c>
      <c r="AR53" s="334">
        <v>10.3</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13899724</v>
      </c>
      <c r="AN54" s="338">
        <v>31865</v>
      </c>
      <c r="AO54" s="339">
        <v>36.4</v>
      </c>
      <c r="AP54" s="340">
        <v>24939</v>
      </c>
      <c r="AQ54" s="341">
        <v>22.5</v>
      </c>
      <c r="AR54" s="342">
        <v>13.9</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14461313</v>
      </c>
      <c r="AN55" s="330">
        <v>32910</v>
      </c>
      <c r="AO55" s="331">
        <v>-29.4</v>
      </c>
      <c r="AP55" s="332">
        <v>39221</v>
      </c>
      <c r="AQ55" s="333">
        <v>4.2</v>
      </c>
      <c r="AR55" s="334">
        <v>-33.6</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6518782</v>
      </c>
      <c r="AN56" s="338">
        <v>14835</v>
      </c>
      <c r="AO56" s="339">
        <v>-53.4</v>
      </c>
      <c r="AP56" s="340">
        <v>24821</v>
      </c>
      <c r="AQ56" s="341">
        <v>-0.5</v>
      </c>
      <c r="AR56" s="342">
        <v>-52.9</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20822216</v>
      </c>
      <c r="AN57" s="330">
        <v>46997</v>
      </c>
      <c r="AO57" s="331">
        <v>42.8</v>
      </c>
      <c r="AP57" s="332">
        <v>38566</v>
      </c>
      <c r="AQ57" s="333">
        <v>-1.7</v>
      </c>
      <c r="AR57" s="334">
        <v>44.5</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8765385</v>
      </c>
      <c r="AN58" s="338">
        <v>19784</v>
      </c>
      <c r="AO58" s="339">
        <v>33.4</v>
      </c>
      <c r="AP58" s="340">
        <v>24059</v>
      </c>
      <c r="AQ58" s="341">
        <v>-3.1</v>
      </c>
      <c r="AR58" s="342">
        <v>36.5</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17210871</v>
      </c>
      <c r="AN59" s="330">
        <v>38661</v>
      </c>
      <c r="AO59" s="331">
        <v>-17.7</v>
      </c>
      <c r="AP59" s="332">
        <v>35156</v>
      </c>
      <c r="AQ59" s="333">
        <v>-8.8000000000000007</v>
      </c>
      <c r="AR59" s="334">
        <v>-8.9</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8177894</v>
      </c>
      <c r="AN60" s="338">
        <v>18370</v>
      </c>
      <c r="AO60" s="339">
        <v>-7.1</v>
      </c>
      <c r="AP60" s="340">
        <v>22430</v>
      </c>
      <c r="AQ60" s="341">
        <v>-6.8</v>
      </c>
      <c r="AR60" s="342">
        <v>-0.3</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17824872</v>
      </c>
      <c r="AN61" s="345">
        <v>40555</v>
      </c>
      <c r="AO61" s="346">
        <v>-4.5</v>
      </c>
      <c r="AP61" s="347">
        <v>36752</v>
      </c>
      <c r="AQ61" s="348">
        <v>-2.4</v>
      </c>
      <c r="AR61" s="334">
        <v>-2.1</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9497550</v>
      </c>
      <c r="AN62" s="338">
        <v>21642</v>
      </c>
      <c r="AO62" s="339">
        <v>-9.5</v>
      </c>
      <c r="AP62" s="340">
        <v>23320</v>
      </c>
      <c r="AQ62" s="341">
        <v>-2.7</v>
      </c>
      <c r="AR62" s="342">
        <v>-6.8</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L6YoCki6mrDl5limFnjJMhrPnJf1KIjakF8QGip6BXFM4pxJe5EobRzRPbeKJV1c7TER5A3uHEd1SfttEFDouw==" saltValue="5DZZQ73t8xDDKUKOccKs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1" spans="125:125" ht="13.5" hidden="1" customHeight="1" x14ac:dyDescent="0.2">
      <c r="DU121" s="255"/>
    </row>
  </sheetData>
  <sheetProtection algorithmName="SHA-512" hashValue="C1s7fSLLlyNGiG2Du6HOie2Ew/O7CFABJ3bAYcLMDtkmujuzdNblRg/SOir3vqDXJgPI24J47JsIALmo1jd7Dw==" saltValue="MfZq3y8k65Ak0GCBiEncl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fyl70NvoXrwLpRATiUnTRjrNAqboQ8GngEvCe5SaYOl/9Q3I9bukE+3njw+4/iKncKC0rFvAO0qtx8oqvIfx+g==" saltValue="gxtH3oxISZzC26Pgw8wTJ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555</v>
      </c>
      <c r="G46" s="8" t="s">
        <v>556</v>
      </c>
      <c r="H46" s="8" t="s">
        <v>557</v>
      </c>
      <c r="I46" s="8" t="s">
        <v>558</v>
      </c>
      <c r="J46" s="9" t="s">
        <v>559</v>
      </c>
    </row>
    <row r="47" spans="2:10" ht="57.75" customHeight="1" x14ac:dyDescent="0.2">
      <c r="B47" s="10"/>
      <c r="C47" s="1175" t="s">
        <v>3</v>
      </c>
      <c r="D47" s="1175"/>
      <c r="E47" s="1176"/>
      <c r="F47" s="11">
        <v>11.96</v>
      </c>
      <c r="G47" s="12">
        <v>13.1</v>
      </c>
      <c r="H47" s="12">
        <v>15.6</v>
      </c>
      <c r="I47" s="12">
        <v>14.53</v>
      </c>
      <c r="J47" s="13">
        <v>14.4</v>
      </c>
    </row>
    <row r="48" spans="2:10" ht="57.75" customHeight="1" x14ac:dyDescent="0.2">
      <c r="B48" s="14"/>
      <c r="C48" s="1177" t="s">
        <v>4</v>
      </c>
      <c r="D48" s="1177"/>
      <c r="E48" s="1178"/>
      <c r="F48" s="15">
        <v>6.78</v>
      </c>
      <c r="G48" s="16">
        <v>4.6500000000000004</v>
      </c>
      <c r="H48" s="16">
        <v>5.68</v>
      </c>
      <c r="I48" s="16">
        <v>7.98</v>
      </c>
      <c r="J48" s="17">
        <v>5.95</v>
      </c>
    </row>
    <row r="49" spans="2:10" ht="57.75" customHeight="1" thickBot="1" x14ac:dyDescent="0.25">
      <c r="B49" s="18"/>
      <c r="C49" s="1179" t="s">
        <v>5</v>
      </c>
      <c r="D49" s="1179"/>
      <c r="E49" s="1180"/>
      <c r="F49" s="19">
        <v>1.6</v>
      </c>
      <c r="G49" s="20" t="s">
        <v>560</v>
      </c>
      <c r="H49" s="20">
        <v>3.78</v>
      </c>
      <c r="I49" s="20">
        <v>0.66</v>
      </c>
      <c r="J49" s="21" t="s">
        <v>561</v>
      </c>
    </row>
    <row r="50" spans="2:10" ht="13" x14ac:dyDescent="0.2"/>
  </sheetData>
  <sheetProtection algorithmName="SHA-512" hashValue="khlv9nCGs0seKzqGaXk5HOa/jzzhRx/mxOYH1798AoGsYPH+w8JRevwGc/oNeJSz2twNWEaJYZ0unMuIjq5Tzw==" saltValue="FR2OMV96Ok7MzmdnetIh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2024-09-19T01:03:30Z</cp:lastPrinted>
  <dcterms:created xsi:type="dcterms:W3CDTF">2024-03-14T02:05:15Z</dcterms:created>
  <dcterms:modified xsi:type="dcterms:W3CDTF">2024-09-26T04:32:25Z</dcterms:modified>
  <cp:category/>
</cp:coreProperties>
</file>