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fs01\s0103\05_財政G\☆02_調査\000_データ類\04_財政状況資料集\R04決算\99-1_市町村送付用（確定版）\２回目\HP掲載用（ローマ字表記）\"/>
    </mc:Choice>
  </mc:AlternateContent>
  <bookViews>
    <workbookView xWindow="0" yWindow="0" windowWidth="15360" windowHeight="763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W102" i="12" l="1"/>
  <c r="CR102" i="12"/>
  <c r="AU88" i="12"/>
  <c r="AP88" i="12"/>
  <c r="AF88" i="12"/>
  <c r="AU63" i="12"/>
  <c r="AP63"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BE36" i="10"/>
  <c r="AM36" i="10"/>
  <c r="U36" i="10"/>
  <c r="C36" i="10"/>
  <c r="BE35" i="10"/>
  <c r="AM35" i="10"/>
  <c r="U35" i="10"/>
  <c r="C35" i="10"/>
  <c r="CO34" i="10"/>
  <c r="CO35" i="10" s="1"/>
  <c r="CO36" i="10" s="1"/>
  <c r="BW34" i="10"/>
  <c r="BW35" i="10" s="1"/>
  <c r="BW36"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<sst xmlns="http://schemas.openxmlformats.org/spreadsheetml/2006/main" count="1083" uniqueCount="605">
  <si>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</si>
  <si>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</si>
  <si>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</si>
  <si>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</si>
  <si>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</si>
  <si>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</si>
  <si>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</si>
  <si>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</si>
  <si>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</si>
  <si>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</si>
  <si>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</si>
  <si>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</si>
  <si>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</si>
  <si>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</si>
  <si>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</si>
  <si>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</si>
  <si>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</si>
  <si>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</si>
  <si>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</si>
  <si>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</si>
  <si>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</si>
  <si>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</si>
  <si>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</si>
  <si>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</si>
  <si>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</si>
  <si>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</si>
  <si>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</si>
  <si>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</si>
  <si>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</si>
  <si>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</si>
  <si>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</si>
  <si>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</si>
  <si>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</si>
  <si>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</si>
  <si>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</si>
  <si>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</si>
  <si>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</si>
  <si>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</si>
  <si>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</si>
  <si>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</si>
  <si>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</si>
  <si>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</si>
  <si>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</si>
  <si>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</si>
  <si>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</si>
  <si>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</si>
  <si>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</si>
  <si>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</si>
  <si>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</si>
  <si>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</si>
  <si>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</si>
  <si>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</si>
  <si>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</si>
  <si>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</si>
  <si>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</si>
  <si>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</si>
  <si>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</si>
  <si>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</si>
  <si>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</si>
  <si>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</si>
  <si>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</si>
  <si>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</si>
  <si>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</si>
  <si>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</si>
  <si>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</si>
  <si>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</si>
  <si>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</si>
  <si>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</si>
  <si>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</si>
  <si>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</si>
  <si>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</si>
  <si>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</si>
  <si>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</si>
  <si>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</si>
  <si>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</si>
  <si>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</si>
  <si>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</si>
  <si>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</si>
  <si>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</si>
  <si>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</si>
  <si>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</si>
  <si>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</si>
  <si>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</si>
  <si>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</si>
  <si>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</si>
  <si>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</si>
  <si>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</si>
  <si>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施行時特例市</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</si>
  <si>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</si>
  <si>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</si>
  <si>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</si>
  <si>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</si>
  <si>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</si>
  <si>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</si>
  <si>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</si>
  <si>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</si>
  <si>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</si>
  <si>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</si>
  <si>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</si>
  <si>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</si>
  <si>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大和市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</si>
  <si>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</si>
  <si>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</si>
  <si>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</si>
  <si>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</si>
  <si>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</si>
  <si>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</si>
  <si>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</si>
  <si>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</si>
  <si>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</si>
  <si>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</si>
  <si>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</si>
  <si>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</si>
  <si>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</si>
  <si>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</si>
  <si>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</si>
  <si>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</si>
  <si>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</si>
  <si>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</si>
  <si>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</si>
  <si>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</si>
  <si>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</si>
  <si>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</si>
  <si>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</si>
  <si>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</si>
  <si>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</si>
  <si>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</si>
  <si>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</si>
  <si>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</si>
  <si>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</si>
  <si>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</si>
  <si>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</si>
  <si>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</si>
  <si>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</si>
  <si>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</si>
  <si>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</si>
  <si>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</si>
  <si>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</si>
  <si>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</si>
  <si>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</si>
  <si>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</si>
  <si>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</si>
  <si>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</si>
  <si>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</si>
  <si>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</si>
  <si>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</si>
  <si>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</si>
  <si>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</si>
  <si>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</si>
  <si>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</si>
  <si>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</si>
  <si>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</si>
  <si>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</si>
  <si>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</si>
  <si>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</si>
  <si>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</si>
  <si>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</si>
  <si>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</si>
  <si>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</si>
  <si>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</si>
  <si>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</si>
  <si>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</si>
  <si>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</si>
  <si>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</si>
  <si>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</si>
  <si>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</si>
  <si>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</si>
  <si>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</si>
  <si>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</si>
  <si>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</si>
  <si>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</si>
  <si>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</si>
  <si>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</si>
  <si>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</si>
  <si>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</si>
  <si>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</si>
  <si>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</si>
  <si>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</si>
  <si>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</si>
  <si>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</si>
  <si>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</si>
  <si>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</si>
  <si>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</si>
  <si>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</si>
  <si>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</si>
  <si>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</si>
  <si>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</si>
  <si>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</si>
  <si>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</si>
  <si>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</si>
  <si>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</si>
  <si>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</si>
  <si>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</si>
  <si>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</si>
  <si>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</si>
  <si>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</si>
  <si>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</si>
  <si>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</si>
  <si>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</si>
  <si>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</si>
  <si>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</si>
  <si>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</si>
  <si>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</si>
  <si>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</si>
  <si>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</si>
  <si>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</si>
  <si>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</si>
  <si>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</si>
  <si>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</si>
  <si>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</si>
  <si>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</si>
  <si>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</si>
  <si>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</si>
  <si>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</si>
  <si>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</si>
  <si>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神奈川県大和市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</si>
  <si>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</si>
  <si>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</si>
  <si>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</si>
  <si>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</si>
  <si>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</si>
  <si>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</si>
  <si>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</si>
  <si>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</si>
  <si>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</si>
  <si>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</si>
  <si>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</si>
  <si>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</si>
  <si>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</si>
  <si>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</si>
  <si>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</si>
  <si>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</si>
  <si>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</si>
  <si>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</si>
  <si>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</si>
  <si>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</si>
  <si>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</si>
  <si>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</si>
  <si>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</si>
  <si>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</si>
  <si>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</si>
  <si>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</si>
  <si>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</si>
  <si>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</si>
  <si>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</si>
  <si>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</si>
  <si>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</si>
  <si>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</si>
  <si>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</si>
  <si>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</si>
  <si>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</si>
  <si>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</si>
  <si>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</si>
  <si>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</si>
  <si>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</si>
  <si>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</si>
  <si>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</si>
  <si>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</si>
  <si>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</si>
  <si>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</si>
  <si>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</si>
  <si>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</si>
  <si>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</si>
  <si>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</si>
  <si>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</si>
  <si>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</si>
  <si>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</si>
  <si>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</si>
  <si>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</si>
  <si>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</si>
  <si>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</si>
  <si>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</si>
  <si>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</si>
  <si>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</si>
  <si>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</si>
  <si>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</si>
  <si>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</si>
  <si>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</si>
  <si>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</si>
  <si>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</si>
  <si>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</si>
  <si>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</si>
  <si>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</si>
  <si>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</si>
  <si>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</si>
  <si>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</si>
  <si>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</si>
  <si>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</si>
  <si>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</si>
  <si>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</si>
  <si>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</si>
  <si>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</si>
  <si>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</si>
  <si>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</si>
  <si>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</si>
  <si>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</si>
  <si>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</si>
  <si>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</si>
  <si>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</si>
  <si>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</si>
  <si>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</si>
  <si>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</si>
  <si>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</si>
  <si>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</si>
  <si>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</si>
  <si>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</si>
  <si>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</si>
  <si>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</si>
  <si>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</si>
  <si>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</si>
  <si>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</si>
  <si>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</si>
  <si>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</si>
  <si>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</si>
  <si>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</si>
  <si>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</si>
  <si>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</si>
  <si>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</si>
  <si>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</si>
  <si>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</si>
  <si>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</si>
  <si>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</si>
  <si>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</si>
  <si>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</si>
  <si>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</si>
  <si>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</si>
  <si>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</si>
  <si>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</si>
  <si>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</si>
  <si>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</si>
  <si>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</si>
  <si>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</si>
  <si>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</si>
  <si>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</si>
  <si>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</si>
  <si>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</si>
  <si>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</si>
  <si>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</si>
  <si>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</si>
  <si>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</si>
  <si>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</si>
  <si>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</si>
  <si>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</si>
  <si>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</si>
  <si>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</si>
  <si>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</si>
  <si>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</si>
  <si>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</si>
  <si>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</si>
  <si>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</si>
  <si>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</si>
  <si>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</si>
  <si>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</si>
  <si>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</si>
  <si>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</si>
  <si>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</si>
  <si>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</si>
  <si>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</si>
  <si>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</si>
  <si>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</si>
  <si>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</si>
  <si>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</si>
  <si>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</si>
  <si>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</si>
  <si>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</si>
  <si>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</si>
  <si>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</si>
  <si>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神奈川県大和市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</si>
  <si>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</si>
  <si>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</si>
  <si>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</si>
  <si>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</si>
  <si>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</si>
  <si>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</si>
  <si>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</si>
  <si>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</si>
  <si>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</si>
  <si>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</si>
  <si>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</si>
  <si>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</si>
  <si>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</si>
  <si>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</si>
  <si>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</si>
  <si>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</si>
  <si>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</si>
  <si>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</si>
  <si>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</si>
  <si>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</si>
  <si>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</si>
  <si>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</si>
  <si>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</si>
  <si>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</si>
  <si>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</si>
  <si>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</si>
  <si>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</si>
  <si>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</si>
  <si>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</si>
  <si>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</si>
  <si>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</si>
  <si>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</si>
  <si>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</si>
  <si>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</si>
  <si>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</si>
  <si>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</si>
  <si>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</si>
  <si>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下水道事業会計</t>
    <phoneticPr fontId="5"/>
  </si>
  <si>
    <t>法適用企業</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</si>
  <si>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</si>
  <si>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</si>
  <si>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</si>
  <si>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</si>
  <si>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</si>
  <si>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</si>
  <si>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</si>
  <si>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</si>
  <si>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</si>
  <si>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</si>
  <si>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</si>
  <si>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</si>
  <si>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</si>
  <si>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</si>
  <si>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</si>
  <si>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</si>
  <si>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</si>
  <si>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</si>
  <si>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</si>
  <si>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</si>
  <si>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</si>
  <si>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</si>
  <si>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</si>
  <si>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</si>
  <si>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</si>
  <si>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</si>
  <si>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</si>
  <si>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</si>
  <si>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</si>
  <si>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</si>
  <si>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</si>
  <si>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</si>
  <si>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</si>
  <si>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</si>
  <si>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</si>
  <si>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</si>
  <si>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</si>
  <si>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</si>
  <si>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</si>
  <si>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</si>
  <si>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</si>
  <si>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</si>
  <si>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</si>
  <si>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</si>
  <si>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</si>
  <si>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</si>
  <si>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</si>
  <si>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</si>
  <si>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</si>
  <si>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</si>
  <si>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</si>
  <si>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</si>
  <si>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</si>
  <si>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</si>
  <si>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</si>
  <si>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</si>
  <si>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</si>
  <si>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</si>
  <si>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</si>
  <si>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</si>
  <si>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</si>
  <si>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</si>
  <si>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</si>
  <si>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</si>
  <si>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</si>
  <si>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</si>
  <si>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</si>
  <si>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</si>
  <si>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</si>
  <si>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</si>
  <si>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</si>
  <si>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</si>
  <si>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</si>
  <si>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後期高齢者医療事業特別会計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</si>
  <si>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</si>
  <si>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</si>
  <si>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</si>
  <si>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</si>
  <si>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</si>
  <si>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</si>
  <si>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</si>
  <si>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</si>
  <si>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</si>
  <si>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</si>
  <si>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</si>
  <si>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</si>
  <si>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</si>
  <si>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</si>
  <si>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</si>
  <si>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</si>
  <si>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</si>
  <si>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</si>
  <si>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</si>
  <si>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</si>
  <si>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</si>
  <si>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</si>
  <si>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</si>
  <si>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</si>
  <si>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</si>
  <si>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</si>
  <si>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</si>
  <si>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</si>
  <si>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</si>
  <si>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</si>
  <si>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</si>
  <si>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</si>
  <si>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</si>
  <si>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</si>
  <si>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</si>
  <si>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</si>
  <si>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</si>
  <si>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</si>
  <si>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</si>
  <si>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</si>
  <si>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</si>
  <si>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</si>
  <si>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</si>
  <si>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</si>
  <si>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</si>
  <si>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</si>
  <si>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</si>
  <si>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</si>
  <si>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</si>
  <si>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</si>
  <si>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</si>
  <si>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</si>
  <si>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</si>
  <si>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</si>
  <si>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</si>
  <si>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</si>
  <si>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</si>
  <si>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</si>
  <si>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</si>
  <si>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</si>
  <si>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</si>
  <si>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</si>
  <si>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</si>
  <si>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</si>
  <si>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</si>
  <si>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</si>
  <si>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</si>
  <si>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</si>
  <si>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</si>
  <si>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</si>
  <si>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</si>
  <si>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</si>
  <si>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</si>
  <si>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</si>
  <si>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</si>
  <si>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</si>
  <si>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</si>
  <si>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</si>
  <si>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</si>
  <si>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</si>
  <si>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</si>
  <si>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</si>
  <si>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</si>
  <si>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4.81</t>
  </si>
  <si>
    <t>▲ 2.79</t>
  </si>
  <si>
    <t>▲ 1.66</t>
  </si>
  <si>
    <t>▲ 5.55</t>
  </si>
  <si>
    <t>一般会計</t>
  </si>
  <si>
    <t>病院事業会計</t>
  </si>
  <si>
    <t>下水道事業会計</t>
  </si>
  <si>
    <t>介護保険事業特別会計</t>
  </si>
  <si>
    <t>後期高齢者医療事業特別会計</t>
  </si>
  <si>
    <t>国民健康保険事業特別会計</t>
  </si>
  <si>
    <t>その他会計（赤字）</t>
  </si>
  <si>
    <t>その他会計（黒字）</t>
  </si>
  <si>
    <t>（百万円）</t>
    <phoneticPr fontId="5"/>
  </si>
  <si>
    <t>H30</t>
    <phoneticPr fontId="5"/>
  </si>
  <si>
    <t>R01</t>
    <phoneticPr fontId="5"/>
  </si>
  <si>
    <t>R02</t>
    <phoneticPr fontId="5"/>
  </si>
  <si>
    <t>R03</t>
    <phoneticPr fontId="5"/>
  </si>
  <si>
    <t>R04</t>
    <phoneticPr fontId="5"/>
  </si>
  <si>
    <t>広域大和斎場組合</t>
  </si>
  <si>
    <t>神奈川県後期高齢者医療広域連合（一般会計）</t>
    <rPh sb="16" eb="20">
      <t>イッパンカイケイ</t>
    </rPh>
    <phoneticPr fontId="2"/>
  </si>
  <si>
    <t>神奈川県後期高齢者医療広域連合（特別会計）</t>
    <rPh sb="16" eb="18">
      <t>トクベツ</t>
    </rPh>
    <phoneticPr fontId="2"/>
  </si>
  <si>
    <t>大和市土地開発公社</t>
    <rPh sb="0" eb="9">
      <t>ヤマトシトチカイハツコウシャ</t>
    </rPh>
    <phoneticPr fontId="2"/>
  </si>
  <si>
    <t>（公財）大和市スポーツ・よか・みどり財団</t>
    <rPh sb="1" eb="3">
      <t>コウザイ</t>
    </rPh>
    <rPh sb="4" eb="7">
      <t>ヤマトシ</t>
    </rPh>
    <rPh sb="18" eb="20">
      <t>ザイダン</t>
    </rPh>
    <phoneticPr fontId="2"/>
  </si>
  <si>
    <t>（公財）大和市国際化協会</t>
    <rPh sb="1" eb="3">
      <t>コウザイ</t>
    </rPh>
    <rPh sb="4" eb="7">
      <t>ヤマトシ</t>
    </rPh>
    <rPh sb="7" eb="12">
      <t>コクサイカキョウカイ</t>
    </rPh>
    <phoneticPr fontId="2"/>
  </si>
  <si>
    <t>奨学基金</t>
    <rPh sb="0" eb="2">
      <t>ショウガク</t>
    </rPh>
    <rPh sb="2" eb="4">
      <t>キキン</t>
    </rPh>
    <phoneticPr fontId="5"/>
  </si>
  <si>
    <t>保健福祉基金</t>
    <rPh sb="0" eb="6">
      <t>ホケンフクシキキン</t>
    </rPh>
    <phoneticPr fontId="2"/>
  </si>
  <si>
    <t>新規施策推進基金</t>
    <rPh sb="0" eb="4">
      <t>シンキシサク</t>
    </rPh>
    <rPh sb="4" eb="6">
      <t>スイシン</t>
    </rPh>
    <rPh sb="6" eb="8">
      <t>キキン</t>
    </rPh>
    <phoneticPr fontId="2"/>
  </si>
  <si>
    <t>まちづくり基金</t>
    <rPh sb="5" eb="7">
      <t>キキン</t>
    </rPh>
    <phoneticPr fontId="2"/>
  </si>
  <si>
    <t>青少年健全育成基金</t>
    <rPh sb="0" eb="3">
      <t>セイショウネン</t>
    </rPh>
    <rPh sb="3" eb="5">
      <t>ケンゼン</t>
    </rPh>
    <rPh sb="5" eb="7">
      <t>イクセイ</t>
    </rPh>
    <rPh sb="7" eb="9">
      <t>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</si>
  <si>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</si>
  <si>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</si>
  <si>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</si>
  <si>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</si>
  <si>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</si>
  <si>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</si>
  <si>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</si>
  <si>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</si>
  <si>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</si>
  <si>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</si>
  <si>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実質公債費比率は、平成２６年度から施設の建設・改修等により各年度の地方債借入額が増加していることを背景に、前年度よりも0.6ポイント増となったが、類似団体と比べて低い水準である。
地方債現在高の増加が将来負担比率及び実質公債費比率の増加につながることから、今後も将来負担を見据えた地方債の借入に努めるとともに、減債基金への計画的な積立等により、健全な財政運営を維持していく必要がある。</t>
    <phoneticPr fontId="5"/>
  </si>
  <si>
    <t>将来負担比率は、普通交付税及び臨時財政対策債の減等により標準財政規模が減少したものの、公営企業債等繰込見込額の減等による将来負担額の減少が、標準財政規模の減少を上回ったことにより、前年度よりも0.8ポイント減となった。
将来負担比率は、早期健全化基準を大きく下回る状況ではあるものの、類似団体よりも高い水準となっていることから、引き続き、公共施設の適正な管理に努めるとともに、地方債現在高の抑制等により、健全な財政運営に努めていく。
有形固定資産減価償却率は、公共施設の老朽化等により前年度よりも0.9ポイント増となったが、類似団体と比べると同水準となっている。</t>
    <rPh sb="13" eb="14">
      <t>オヨ</t>
    </rPh>
    <rPh sb="15" eb="22">
      <t>リンジザイセイタイサクサイ</t>
    </rPh>
    <rPh sb="23" eb="24">
      <t>ゲン</t>
    </rPh>
    <rPh sb="35" eb="37">
      <t>ゲンショウ</t>
    </rPh>
    <rPh sb="43" eb="47">
      <t>コウエイキギョウ</t>
    </rPh>
    <rPh sb="47" eb="48">
      <t>サイ</t>
    </rPh>
    <rPh sb="48" eb="49">
      <t>トウ</t>
    </rPh>
    <rPh sb="49" eb="50">
      <t>クリ</t>
    </rPh>
    <rPh sb="50" eb="51">
      <t>コ</t>
    </rPh>
    <rPh sb="51" eb="53">
      <t>ミコ</t>
    </rPh>
    <rPh sb="53" eb="54">
      <t>ガク</t>
    </rPh>
    <rPh sb="56" eb="57">
      <t>トウ</t>
    </rPh>
    <rPh sb="60" eb="65">
      <t>ショウライフタンガク</t>
    </rPh>
    <rPh sb="66" eb="68">
      <t>ゲンショウ</t>
    </rPh>
    <rPh sb="77" eb="79">
      <t>ゲンショウ</t>
    </rPh>
    <rPh sb="80" eb="82">
      <t>ウワマワ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</si>
</sst>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187" fontId="1" fillId="6" borderId="188" xfId="17" applyNumberFormat="1" applyFont="1" applyFill="1" applyBorder="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45022</c:v>
                </c:pt>
                <c:pt idx="1">
                  <c:v>46035</c:v>
                </c:pt>
                <c:pt idx="2">
                  <c:v>43261</c:v>
                </c:pt>
                <c:pt idx="3">
                  <c:v>40626</c:v>
                </c:pt>
                <c:pt idx="4">
                  <c:v>46133</c:v>
                </c:pt>
              </c:numCache>
            </c:numRef>
          </c:val>
          <c:smooth val="0"/>
          <c:extLst>
            <c:ext xmlns:c16="http://schemas.microsoft.com/office/drawing/2014/chart" uri="{C3380CC4-5D6E-409C-BE32-E72D297353CC}">
              <c16:uniqueId val="{00000000-7C5D-435D-9C56-74ABD3676B0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35405</c:v>
                </c:pt>
                <c:pt idx="1">
                  <c:v>26009</c:v>
                </c:pt>
                <c:pt idx="2">
                  <c:v>21771</c:v>
                </c:pt>
                <c:pt idx="3">
                  <c:v>33598</c:v>
                </c:pt>
                <c:pt idx="4">
                  <c:v>31246</c:v>
                </c:pt>
              </c:numCache>
            </c:numRef>
          </c:val>
          <c:smooth val="0"/>
          <c:extLst>
            <c:ext xmlns:c16="http://schemas.microsoft.com/office/drawing/2014/chart" uri="{C3380CC4-5D6E-409C-BE32-E72D297353CC}">
              <c16:uniqueId val="{00000001-7C5D-435D-9C56-74ABD3676B0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4.67</c:v>
                </c:pt>
                <c:pt idx="1">
                  <c:v>5.57</c:v>
                </c:pt>
                <c:pt idx="2">
                  <c:v>8.06</c:v>
                </c:pt>
                <c:pt idx="3">
                  <c:v>10.73</c:v>
                </c:pt>
                <c:pt idx="4">
                  <c:v>8.06</c:v>
                </c:pt>
              </c:numCache>
            </c:numRef>
          </c:val>
          <c:extLst>
            <c:ext xmlns:c16="http://schemas.microsoft.com/office/drawing/2014/chart" uri="{C3380CC4-5D6E-409C-BE32-E72D297353CC}">
              <c16:uniqueId val="{00000000-0109-4D21-B5E8-1CC5E8BC6C9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13.68</c:v>
                </c:pt>
                <c:pt idx="1">
                  <c:v>12.01</c:v>
                </c:pt>
                <c:pt idx="2">
                  <c:v>10.1</c:v>
                </c:pt>
                <c:pt idx="3">
                  <c:v>13.15</c:v>
                </c:pt>
                <c:pt idx="4">
                  <c:v>14.8</c:v>
                </c:pt>
              </c:numCache>
            </c:numRef>
          </c:val>
          <c:extLst>
            <c:ext xmlns:c16="http://schemas.microsoft.com/office/drawing/2014/chart" uri="{C3380CC4-5D6E-409C-BE32-E72D297353CC}">
              <c16:uniqueId val="{00000001-0109-4D21-B5E8-1CC5E8BC6C9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-4.8099999999999996</c:v>
                </c:pt>
                <c:pt idx="1">
                  <c:v>-2.79</c:v>
                </c:pt>
                <c:pt idx="2">
                  <c:v>-1.66</c:v>
                </c:pt>
                <c:pt idx="3">
                  <c:v>2.86</c:v>
                </c:pt>
                <c:pt idx="4">
                  <c:v>-5.55</c:v>
                </c:pt>
              </c:numCache>
            </c:numRef>
          </c:val>
          <c:smooth val="0"/>
          <c:extLst>
            <c:ext xmlns:c16="http://schemas.microsoft.com/office/drawing/2014/chart" uri="{C3380CC4-5D6E-409C-BE32-E72D297353CC}">
              <c16:uniqueId val="{00000002-0109-4D21-B5E8-1CC5E8BC6C9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0.49</c:v>
                </c:pt>
                <c:pt idx="2">
                  <c:v>#N/A</c:v>
                </c:pt>
                <c:pt idx="3">
                  <c:v>5.03</c:v>
                </c:pt>
                <c:pt idx="4">
                  <c:v>0</c:v>
                </c:pt>
                <c:pt idx="5">
                  <c:v>0</c:v>
                </c:pt>
                <c:pt idx="6">
                  <c:v>0</c:v>
                </c:pt>
                <c:pt idx="7">
                  <c:v>0</c:v>
                </c:pt>
                <c:pt idx="8">
                  <c:v>0</c:v>
                </c:pt>
                <c:pt idx="9">
                  <c:v>0</c:v>
                </c:pt>
              </c:numCache>
            </c:numRef>
          </c:val>
          <c:extLst>
            <c:ext xmlns:c16="http://schemas.microsoft.com/office/drawing/2014/chart" uri="{C3380CC4-5D6E-409C-BE32-E72D297353CC}">
              <c16:uniqueId val="{00000000-531B-463C-812E-CABA0D417B6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31B-463C-812E-CABA0D417B6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31B-463C-812E-CABA0D417B6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31B-463C-812E-CABA0D417B60}"/>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0.36</c:v>
                </c:pt>
                <c:pt idx="2">
                  <c:v>#N/A</c:v>
                </c:pt>
                <c:pt idx="3">
                  <c:v>0.6</c:v>
                </c:pt>
                <c:pt idx="4">
                  <c:v>#N/A</c:v>
                </c:pt>
                <c:pt idx="5">
                  <c:v>0.56999999999999995</c:v>
                </c:pt>
                <c:pt idx="6">
                  <c:v>#N/A</c:v>
                </c:pt>
                <c:pt idx="7">
                  <c:v>0.59</c:v>
                </c:pt>
                <c:pt idx="8">
                  <c:v>#N/A</c:v>
                </c:pt>
                <c:pt idx="9">
                  <c:v>0.2</c:v>
                </c:pt>
              </c:numCache>
            </c:numRef>
          </c:val>
          <c:extLst>
            <c:ext xmlns:c16="http://schemas.microsoft.com/office/drawing/2014/chart" uri="{C3380CC4-5D6E-409C-BE32-E72D297353CC}">
              <c16:uniqueId val="{00000004-531B-463C-812E-CABA0D417B60}"/>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0.22</c:v>
                </c:pt>
                <c:pt idx="2">
                  <c:v>#N/A</c:v>
                </c:pt>
                <c:pt idx="3">
                  <c:v>0.25</c:v>
                </c:pt>
                <c:pt idx="4">
                  <c:v>#N/A</c:v>
                </c:pt>
                <c:pt idx="5">
                  <c:v>0.31</c:v>
                </c:pt>
                <c:pt idx="6">
                  <c:v>#N/A</c:v>
                </c:pt>
                <c:pt idx="7">
                  <c:v>0.27</c:v>
                </c:pt>
                <c:pt idx="8">
                  <c:v>#N/A</c:v>
                </c:pt>
                <c:pt idx="9">
                  <c:v>0.28000000000000003</c:v>
                </c:pt>
              </c:numCache>
            </c:numRef>
          </c:val>
          <c:extLst>
            <c:ext xmlns:c16="http://schemas.microsoft.com/office/drawing/2014/chart" uri="{C3380CC4-5D6E-409C-BE32-E72D297353CC}">
              <c16:uniqueId val="{00000005-531B-463C-812E-CABA0D417B60}"/>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0.28999999999999998</c:v>
                </c:pt>
                <c:pt idx="2">
                  <c:v>#N/A</c:v>
                </c:pt>
                <c:pt idx="3">
                  <c:v>0.76</c:v>
                </c:pt>
                <c:pt idx="4">
                  <c:v>#N/A</c:v>
                </c:pt>
                <c:pt idx="5">
                  <c:v>0.9</c:v>
                </c:pt>
                <c:pt idx="6">
                  <c:v>#N/A</c:v>
                </c:pt>
                <c:pt idx="7">
                  <c:v>0.41</c:v>
                </c:pt>
                <c:pt idx="8">
                  <c:v>#N/A</c:v>
                </c:pt>
                <c:pt idx="9">
                  <c:v>0.41</c:v>
                </c:pt>
              </c:numCache>
            </c:numRef>
          </c:val>
          <c:extLst>
            <c:ext xmlns:c16="http://schemas.microsoft.com/office/drawing/2014/chart" uri="{C3380CC4-5D6E-409C-BE32-E72D297353CC}">
              <c16:uniqueId val="{00000006-531B-463C-812E-CABA0D417B60}"/>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c:v>
                </c:pt>
                <c:pt idx="1">
                  <c:v>0</c:v>
                </c:pt>
                <c:pt idx="2">
                  <c:v>0</c:v>
                </c:pt>
                <c:pt idx="3">
                  <c:v>0</c:v>
                </c:pt>
                <c:pt idx="4">
                  <c:v>#N/A</c:v>
                </c:pt>
                <c:pt idx="5">
                  <c:v>1.56</c:v>
                </c:pt>
                <c:pt idx="6">
                  <c:v>#N/A</c:v>
                </c:pt>
                <c:pt idx="7">
                  <c:v>1.98</c:v>
                </c:pt>
                <c:pt idx="8">
                  <c:v>#N/A</c:v>
                </c:pt>
                <c:pt idx="9">
                  <c:v>2.25</c:v>
                </c:pt>
              </c:numCache>
            </c:numRef>
          </c:val>
          <c:extLst>
            <c:ext xmlns:c16="http://schemas.microsoft.com/office/drawing/2014/chart" uri="{C3380CC4-5D6E-409C-BE32-E72D297353CC}">
              <c16:uniqueId val="{00000007-531B-463C-812E-CABA0D417B60}"/>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0.31</c:v>
                </c:pt>
                <c:pt idx="2">
                  <c:v>#N/A</c:v>
                </c:pt>
                <c:pt idx="3">
                  <c:v>1.51</c:v>
                </c:pt>
                <c:pt idx="4">
                  <c:v>#N/A</c:v>
                </c:pt>
                <c:pt idx="5">
                  <c:v>1.23</c:v>
                </c:pt>
                <c:pt idx="6">
                  <c:v>#N/A</c:v>
                </c:pt>
                <c:pt idx="7">
                  <c:v>2.74</c:v>
                </c:pt>
                <c:pt idx="8">
                  <c:v>#N/A</c:v>
                </c:pt>
                <c:pt idx="9">
                  <c:v>3.19</c:v>
                </c:pt>
              </c:numCache>
            </c:numRef>
          </c:val>
          <c:extLst>
            <c:ext xmlns:c16="http://schemas.microsoft.com/office/drawing/2014/chart" uri="{C3380CC4-5D6E-409C-BE32-E72D297353CC}">
              <c16:uniqueId val="{00000008-531B-463C-812E-CABA0D417B6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4.55</c:v>
                </c:pt>
                <c:pt idx="2">
                  <c:v>#N/A</c:v>
                </c:pt>
                <c:pt idx="3">
                  <c:v>5.57</c:v>
                </c:pt>
                <c:pt idx="4">
                  <c:v>#N/A</c:v>
                </c:pt>
                <c:pt idx="5">
                  <c:v>8.0500000000000007</c:v>
                </c:pt>
                <c:pt idx="6">
                  <c:v>#N/A</c:v>
                </c:pt>
                <c:pt idx="7">
                  <c:v>10.72</c:v>
                </c:pt>
                <c:pt idx="8">
                  <c:v>#N/A</c:v>
                </c:pt>
                <c:pt idx="9">
                  <c:v>8.06</c:v>
                </c:pt>
              </c:numCache>
            </c:numRef>
          </c:val>
          <c:extLst>
            <c:ext xmlns:c16="http://schemas.microsoft.com/office/drawing/2014/chart" uri="{C3380CC4-5D6E-409C-BE32-E72D297353CC}">
              <c16:uniqueId val="{00000009-531B-463C-812E-CABA0D417B6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6216</c:v>
                </c:pt>
                <c:pt idx="5">
                  <c:v>5971</c:v>
                </c:pt>
                <c:pt idx="8">
                  <c:v>6092</c:v>
                </c:pt>
                <c:pt idx="11">
                  <c:v>5976</c:v>
                </c:pt>
                <c:pt idx="14">
                  <c:v>5850</c:v>
                </c:pt>
              </c:numCache>
            </c:numRef>
          </c:val>
          <c:extLst>
            <c:ext xmlns:c16="http://schemas.microsoft.com/office/drawing/2014/chart" uri="{C3380CC4-5D6E-409C-BE32-E72D297353CC}">
              <c16:uniqueId val="{00000000-DCB1-4883-9F7D-8578B8DE945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CB1-4883-9F7D-8578B8DE945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73</c:v>
                </c:pt>
                <c:pt idx="3">
                  <c:v>66</c:v>
                </c:pt>
                <c:pt idx="6">
                  <c:v>66</c:v>
                </c:pt>
                <c:pt idx="9">
                  <c:v>94</c:v>
                </c:pt>
                <c:pt idx="12">
                  <c:v>94</c:v>
                </c:pt>
              </c:numCache>
            </c:numRef>
          </c:val>
          <c:extLst>
            <c:ext xmlns:c16="http://schemas.microsoft.com/office/drawing/2014/chart" uri="{C3380CC4-5D6E-409C-BE32-E72D297353CC}">
              <c16:uniqueId val="{00000002-DCB1-4883-9F7D-8578B8DE945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3</c:v>
                </c:pt>
                <c:pt idx="3">
                  <c:v>3</c:v>
                </c:pt>
                <c:pt idx="6">
                  <c:v>3</c:v>
                </c:pt>
                <c:pt idx="9">
                  <c:v>3</c:v>
                </c:pt>
                <c:pt idx="12">
                  <c:v>3</c:v>
                </c:pt>
              </c:numCache>
            </c:numRef>
          </c:val>
          <c:extLst>
            <c:ext xmlns:c16="http://schemas.microsoft.com/office/drawing/2014/chart" uri="{C3380CC4-5D6E-409C-BE32-E72D297353CC}">
              <c16:uniqueId val="{00000003-DCB1-4883-9F7D-8578B8DE945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1647</c:v>
                </c:pt>
                <c:pt idx="3">
                  <c:v>1829</c:v>
                </c:pt>
                <c:pt idx="6">
                  <c:v>1876</c:v>
                </c:pt>
                <c:pt idx="9">
                  <c:v>2030</c:v>
                </c:pt>
                <c:pt idx="12">
                  <c:v>1983</c:v>
                </c:pt>
              </c:numCache>
            </c:numRef>
          </c:val>
          <c:extLst>
            <c:ext xmlns:c16="http://schemas.microsoft.com/office/drawing/2014/chart" uri="{C3380CC4-5D6E-409C-BE32-E72D297353CC}">
              <c16:uniqueId val="{00000004-DCB1-4883-9F7D-8578B8DE945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54</c:v>
                </c:pt>
                <c:pt idx="3">
                  <c:v>54</c:v>
                </c:pt>
                <c:pt idx="6">
                  <c:v>52</c:v>
                </c:pt>
                <c:pt idx="9">
                  <c:v>49</c:v>
                </c:pt>
                <c:pt idx="12">
                  <c:v>42</c:v>
                </c:pt>
              </c:numCache>
            </c:numRef>
          </c:val>
          <c:extLst>
            <c:ext xmlns:c16="http://schemas.microsoft.com/office/drawing/2014/chart" uri="{C3380CC4-5D6E-409C-BE32-E72D297353CC}">
              <c16:uniqueId val="{00000005-DCB1-4883-9F7D-8578B8DE945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2</c:v>
                </c:pt>
                <c:pt idx="3">
                  <c:v>14</c:v>
                </c:pt>
                <c:pt idx="6">
                  <c:v>23</c:v>
                </c:pt>
                <c:pt idx="9">
                  <c:v>0</c:v>
                </c:pt>
                <c:pt idx="12">
                  <c:v>0</c:v>
                </c:pt>
              </c:numCache>
            </c:numRef>
          </c:val>
          <c:extLst>
            <c:ext xmlns:c16="http://schemas.microsoft.com/office/drawing/2014/chart" uri="{C3380CC4-5D6E-409C-BE32-E72D297353CC}">
              <c16:uniqueId val="{00000006-DCB1-4883-9F7D-8578B8DE945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4617</c:v>
                </c:pt>
                <c:pt idx="3">
                  <c:v>4956</c:v>
                </c:pt>
                <c:pt idx="6">
                  <c:v>5037</c:v>
                </c:pt>
                <c:pt idx="9">
                  <c:v>5240</c:v>
                </c:pt>
                <c:pt idx="12">
                  <c:v>5561</c:v>
                </c:pt>
              </c:numCache>
            </c:numRef>
          </c:val>
          <c:extLst>
            <c:ext xmlns:c16="http://schemas.microsoft.com/office/drawing/2014/chart" uri="{C3380CC4-5D6E-409C-BE32-E72D297353CC}">
              <c16:uniqueId val="{00000007-DCB1-4883-9F7D-8578B8DE945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180</c:v>
                </c:pt>
                <c:pt idx="2">
                  <c:v>#N/A</c:v>
                </c:pt>
                <c:pt idx="3">
                  <c:v>#N/A</c:v>
                </c:pt>
                <c:pt idx="4">
                  <c:v>951</c:v>
                </c:pt>
                <c:pt idx="5">
                  <c:v>#N/A</c:v>
                </c:pt>
                <c:pt idx="6">
                  <c:v>#N/A</c:v>
                </c:pt>
                <c:pt idx="7">
                  <c:v>965</c:v>
                </c:pt>
                <c:pt idx="8">
                  <c:v>#N/A</c:v>
                </c:pt>
                <c:pt idx="9">
                  <c:v>#N/A</c:v>
                </c:pt>
                <c:pt idx="10">
                  <c:v>1440</c:v>
                </c:pt>
                <c:pt idx="11">
                  <c:v>#N/A</c:v>
                </c:pt>
                <c:pt idx="12">
                  <c:v>#N/A</c:v>
                </c:pt>
                <c:pt idx="13">
                  <c:v>1833</c:v>
                </c:pt>
                <c:pt idx="14">
                  <c:v>#N/A</c:v>
                </c:pt>
              </c:numCache>
            </c:numRef>
          </c:val>
          <c:smooth val="0"/>
          <c:extLst>
            <c:ext xmlns:c16="http://schemas.microsoft.com/office/drawing/2014/chart" uri="{C3380CC4-5D6E-409C-BE32-E72D297353CC}">
              <c16:uniqueId val="{00000008-DCB1-4883-9F7D-8578B8DE945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42758</c:v>
                </c:pt>
                <c:pt idx="5">
                  <c:v>41719</c:v>
                </c:pt>
                <c:pt idx="8">
                  <c:v>40748</c:v>
                </c:pt>
                <c:pt idx="11">
                  <c:v>40555</c:v>
                </c:pt>
                <c:pt idx="14">
                  <c:v>39322</c:v>
                </c:pt>
              </c:numCache>
            </c:numRef>
          </c:val>
          <c:extLst>
            <c:ext xmlns:c16="http://schemas.microsoft.com/office/drawing/2014/chart" uri="{C3380CC4-5D6E-409C-BE32-E72D297353CC}">
              <c16:uniqueId val="{00000000-9880-43AB-972B-16A64D329E7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17607</c:v>
                </c:pt>
                <c:pt idx="5">
                  <c:v>17615</c:v>
                </c:pt>
                <c:pt idx="8">
                  <c:v>18627</c:v>
                </c:pt>
                <c:pt idx="11">
                  <c:v>20191</c:v>
                </c:pt>
                <c:pt idx="14">
                  <c:v>19729</c:v>
                </c:pt>
              </c:numCache>
            </c:numRef>
          </c:val>
          <c:extLst>
            <c:ext xmlns:c16="http://schemas.microsoft.com/office/drawing/2014/chart" uri="{C3380CC4-5D6E-409C-BE32-E72D297353CC}">
              <c16:uniqueId val="{00000001-9880-43AB-972B-16A64D329E7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11400</c:v>
                </c:pt>
                <c:pt idx="5">
                  <c:v>9236</c:v>
                </c:pt>
                <c:pt idx="8">
                  <c:v>8442</c:v>
                </c:pt>
                <c:pt idx="11">
                  <c:v>10264</c:v>
                </c:pt>
                <c:pt idx="14">
                  <c:v>11632</c:v>
                </c:pt>
              </c:numCache>
            </c:numRef>
          </c:val>
          <c:extLst>
            <c:ext xmlns:c16="http://schemas.microsoft.com/office/drawing/2014/chart" uri="{C3380CC4-5D6E-409C-BE32-E72D297353CC}">
              <c16:uniqueId val="{00000002-9880-43AB-972B-16A64D329E7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880-43AB-972B-16A64D329E7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880-43AB-972B-16A64D329E7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880-43AB-972B-16A64D329E7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8669</c:v>
                </c:pt>
                <c:pt idx="3">
                  <c:v>8615</c:v>
                </c:pt>
                <c:pt idx="6">
                  <c:v>8283</c:v>
                </c:pt>
                <c:pt idx="9">
                  <c:v>8220</c:v>
                </c:pt>
                <c:pt idx="12">
                  <c:v>8188</c:v>
                </c:pt>
              </c:numCache>
            </c:numRef>
          </c:val>
          <c:extLst>
            <c:ext xmlns:c16="http://schemas.microsoft.com/office/drawing/2014/chart" uri="{C3380CC4-5D6E-409C-BE32-E72D297353CC}">
              <c16:uniqueId val="{00000006-9880-43AB-972B-16A64D329E7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30</c:v>
                </c:pt>
                <c:pt idx="3">
                  <c:v>27</c:v>
                </c:pt>
                <c:pt idx="6">
                  <c:v>23</c:v>
                </c:pt>
                <c:pt idx="9">
                  <c:v>22</c:v>
                </c:pt>
                <c:pt idx="12">
                  <c:v>29</c:v>
                </c:pt>
              </c:numCache>
            </c:numRef>
          </c:val>
          <c:extLst>
            <c:ext xmlns:c16="http://schemas.microsoft.com/office/drawing/2014/chart" uri="{C3380CC4-5D6E-409C-BE32-E72D297353CC}">
              <c16:uniqueId val="{00000007-9880-43AB-972B-16A64D329E7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17085</c:v>
                </c:pt>
                <c:pt idx="3">
                  <c:v>16690</c:v>
                </c:pt>
                <c:pt idx="6">
                  <c:v>16604</c:v>
                </c:pt>
                <c:pt idx="9">
                  <c:v>17108</c:v>
                </c:pt>
                <c:pt idx="12">
                  <c:v>16262</c:v>
                </c:pt>
              </c:numCache>
            </c:numRef>
          </c:val>
          <c:extLst>
            <c:ext xmlns:c16="http://schemas.microsoft.com/office/drawing/2014/chart" uri="{C3380CC4-5D6E-409C-BE32-E72D297353CC}">
              <c16:uniqueId val="{00000008-9880-43AB-972B-16A64D329E7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1317</c:v>
                </c:pt>
                <c:pt idx="3">
                  <c:v>1317</c:v>
                </c:pt>
                <c:pt idx="6">
                  <c:v>1813</c:v>
                </c:pt>
                <c:pt idx="9">
                  <c:v>1709</c:v>
                </c:pt>
                <c:pt idx="12">
                  <c:v>1603</c:v>
                </c:pt>
              </c:numCache>
            </c:numRef>
          </c:val>
          <c:extLst>
            <c:ext xmlns:c16="http://schemas.microsoft.com/office/drawing/2014/chart" uri="{C3380CC4-5D6E-409C-BE32-E72D297353CC}">
              <c16:uniqueId val="{00000009-9880-43AB-972B-16A64D329E7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55656</c:v>
                </c:pt>
                <c:pt idx="3">
                  <c:v>56299</c:v>
                </c:pt>
                <c:pt idx="6">
                  <c:v>56377</c:v>
                </c:pt>
                <c:pt idx="9">
                  <c:v>58300</c:v>
                </c:pt>
                <c:pt idx="12">
                  <c:v>58568</c:v>
                </c:pt>
              </c:numCache>
            </c:numRef>
          </c:val>
          <c:extLst>
            <c:ext xmlns:c16="http://schemas.microsoft.com/office/drawing/2014/chart" uri="{C3380CC4-5D6E-409C-BE32-E72D297353CC}">
              <c16:uniqueId val="{0000000A-9880-43AB-972B-16A64D329E7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10991</c:v>
                </c:pt>
                <c:pt idx="2">
                  <c:v>#N/A</c:v>
                </c:pt>
                <c:pt idx="3">
                  <c:v>#N/A</c:v>
                </c:pt>
                <c:pt idx="4">
                  <c:v>14376</c:v>
                </c:pt>
                <c:pt idx="5">
                  <c:v>#N/A</c:v>
                </c:pt>
                <c:pt idx="6">
                  <c:v>#N/A</c:v>
                </c:pt>
                <c:pt idx="7">
                  <c:v>15284</c:v>
                </c:pt>
                <c:pt idx="8">
                  <c:v>#N/A</c:v>
                </c:pt>
                <c:pt idx="9">
                  <c:v>#N/A</c:v>
                </c:pt>
                <c:pt idx="10">
                  <c:v>14349</c:v>
                </c:pt>
                <c:pt idx="11">
                  <c:v>#N/A</c:v>
                </c:pt>
                <c:pt idx="12">
                  <c:v>#N/A</c:v>
                </c:pt>
                <c:pt idx="13">
                  <c:v>13966</c:v>
                </c:pt>
                <c:pt idx="14">
                  <c:v>#N/A</c:v>
                </c:pt>
              </c:numCache>
            </c:numRef>
          </c:val>
          <c:smooth val="0"/>
          <c:extLst>
            <c:ext xmlns:c16="http://schemas.microsoft.com/office/drawing/2014/chart" uri="{C3380CC4-5D6E-409C-BE32-E72D297353CC}">
              <c16:uniqueId val="{0000000B-9880-43AB-972B-16A64D329E7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4346</c:v>
                </c:pt>
                <c:pt idx="1">
                  <c:v>5982</c:v>
                </c:pt>
                <c:pt idx="2">
                  <c:v>6700</c:v>
                </c:pt>
              </c:numCache>
            </c:numRef>
          </c:val>
          <c:extLst>
            <c:ext xmlns:c16="http://schemas.microsoft.com/office/drawing/2014/chart" uri="{C3380CC4-5D6E-409C-BE32-E72D297353CC}">
              <c16:uniqueId val="{00000000-8CE8-418C-AA07-0C135BB8737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c:v>
                </c:pt>
                <c:pt idx="1">
                  <c:v>302</c:v>
                </c:pt>
                <c:pt idx="2">
                  <c:v>1102</c:v>
                </c:pt>
              </c:numCache>
            </c:numRef>
          </c:val>
          <c:extLst>
            <c:ext xmlns:c16="http://schemas.microsoft.com/office/drawing/2014/chart" uri="{C3380CC4-5D6E-409C-BE32-E72D297353CC}">
              <c16:uniqueId val="{00000001-8CE8-418C-AA07-0C135BB8737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517</c:v>
                </c:pt>
                <c:pt idx="1">
                  <c:v>386</c:v>
                </c:pt>
                <c:pt idx="2">
                  <c:v>381</c:v>
                </c:pt>
              </c:numCache>
            </c:numRef>
          </c:val>
          <c:extLst>
            <c:ext xmlns:c16="http://schemas.microsoft.com/office/drawing/2014/chart" uri="{C3380CC4-5D6E-409C-BE32-E72D297353CC}">
              <c16:uniqueId val="{00000002-8CE8-418C-AA07-0C135BB8737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{DE94CFE9-977E-4512-B1C8-187E64029031}</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3D3B-43D7-B60E-ACF529ACBBE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{80940533-63AC-4EC5-93A8-774658EF55C4}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D3B-43D7-B60E-ACF529ACBBE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{8DC42DB2-FA22-49EA-BB4C-C07E1468F84E}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D3B-43D7-B60E-ACF529ACBBE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{084FA906-872F-49AF-A041-8E34332C54A2}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D3B-43D7-B60E-ACF529ACBBE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{2862DC28-DC50-4980-B70C-E88C2ED38488}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D3B-43D7-B60E-ACF529ACBBE4}"/>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{75F5F505-AE7D-43B4-A162-A48C43888252}</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3D3B-43D7-B60E-ACF529ACBBE4}"/>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{4320588D-8466-4146-B336-48729787233F}</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3D3B-43D7-B60E-ACF529ACBBE4}"/>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{E70B293E-5B0D-4FF8-8536-EB6373F48650}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3D3B-43D7-B60E-ACF529ACBBE4}"/>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{AD171E90-0378-4C96-BA29-E4945C2FD79E}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3D3B-43D7-B60E-ACF529ACBBE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58.9</c:v>
                </c:pt>
                <c:pt idx="16">
                  <c:v>60</c:v>
                </c:pt>
                <c:pt idx="24">
                  <c:v>60.6</c:v>
                </c:pt>
                <c:pt idx="32">
                  <c:v>61.5</c:v>
                </c:pt>
              </c:numCache>
            </c:numRef>
          </c:xVal>
          <c:yVal>
            <c:numRef>
              <c:f>公会計指標分析・財政指標組合せ分析表!$BP$51:$DC$51</c:f>
              <c:numCache>
                <c:formatCode>#,##0.0;"▲ "#,##0.0</c:formatCode>
                <c:ptCount val="40"/>
                <c:pt idx="8">
                  <c:v>38.200000000000003</c:v>
                </c:pt>
                <c:pt idx="16">
                  <c:v>39.200000000000003</c:v>
                </c:pt>
                <c:pt idx="24">
                  <c:v>34.5</c:v>
                </c:pt>
                <c:pt idx="32">
                  <c:v>33.700000000000003</c:v>
                </c:pt>
              </c:numCache>
            </c:numRef>
          </c:yVal>
          <c:smooth val="0"/>
          <c:extLst>
            <c:ext xmlns:c16="http://schemas.microsoft.com/office/drawing/2014/chart" uri="{C3380CC4-5D6E-409C-BE32-E72D297353CC}">
              <c16:uniqueId val="{00000009-3D3B-43D7-B60E-ACF529ACBBE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{C514CB2A-D6A6-4296-9B20-06164E5C5ABE}</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3D3B-43D7-B60E-ACF529ACBBE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{875D1E3D-1B3A-4C58-92BB-0B1EE13D87AF}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D3B-43D7-B60E-ACF529ACBBE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{55A87ED6-315A-4902-92DB-3EC8B7F79DAB}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D3B-43D7-B60E-ACF529ACBBE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{844B2A33-5D8C-414D-AA7E-2B2FAC84B581}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D3B-43D7-B60E-ACF529ACBBE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{EA3A5FBF-DD81-4E00-8101-752C1D3991A6}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D3B-43D7-B60E-ACF529ACBBE4}"/>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{E1BCA265-4B06-4CFE-9D76-F427182EFF10}</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3D3B-43D7-B60E-ACF529ACBBE4}"/>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{0FEABBD4-16A8-4730-9871-A086C97DF356}</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3D3B-43D7-B60E-ACF529ACBBE4}"/>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{6E110919-5F0D-4702-BF5D-8DE1E6BC066A}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3D3B-43D7-B60E-ACF529ACBBE4}"/>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{30FCEAD0-C1A0-4A20-979A-474EAA1208F2}</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3D3B-43D7-B60E-ACF529ACBBE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60.9</c:v>
                </c:pt>
                <c:pt idx="16">
                  <c:v>61.9</c:v>
                </c:pt>
                <c:pt idx="24">
                  <c:v>62.5</c:v>
                </c:pt>
                <c:pt idx="32">
                  <c:v>63.5</c:v>
                </c:pt>
              </c:numCache>
            </c:numRef>
          </c:xVal>
          <c:yVal>
            <c:numRef>
              <c:f>公会計指標分析・財政指標組合せ分析表!$BP$55:$DC$55</c:f>
              <c:numCache>
                <c:formatCode>#,##0.0;"▲ "#,##0.0</c:formatCode>
                <c:ptCount val="40"/>
                <c:pt idx="8">
                  <c:v>19</c:v>
                </c:pt>
                <c:pt idx="16">
                  <c:v>18</c:v>
                </c:pt>
                <c:pt idx="24">
                  <c:v>13.1</c:v>
                </c:pt>
                <c:pt idx="32">
                  <c:v>10.9</c:v>
                </c:pt>
              </c:numCache>
            </c:numRef>
          </c:yVal>
          <c:smooth val="0"/>
          <c:extLst>
            <c:ext xmlns:c16="http://schemas.microsoft.com/office/drawing/2014/chart" uri="{C3380CC4-5D6E-409C-BE32-E72D297353CC}">
              <c16:uniqueId val="{00000013-3D3B-43D7-B60E-ACF529ACBBE4}"/>
            </c:ext>
          </c:extLst>
        </c:ser>
        <c:dLbls>
          <c:showLegendKey val="0"/>
          <c:showVal val="1"/>
          <c:showCatName val="0"/>
          <c:showSerName val="0"/>
          <c:showPercent val="0"/>
          <c:showBubbleSize val="0"/>
        </c:dLbls>
        <c:axId val="46179840"/>
        <c:axId val="46181760"/>
      </c:scatterChart>
      <c:valAx>
        <c:axId val="46179840"/>
        <c:scaling>
          <c:orientation val="maxMin"/>
          <c:max val="64"/>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{D5F7DE0B-78CF-4037-874C-EBA74800B414}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BCAF-4B48-A9BA-CB38A45BBE6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{A8E205B3-9AD7-4598-8FF5-F10F2456B269}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CAF-4B48-A9BA-CB38A45BBE6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{17EDB190-E2B3-4276-9574-E4439E0E75E4}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CAF-4B48-A9BA-CB38A45BBE6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{BA747E01-0942-4187-9A1A-719D00956A6A}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CAF-4B48-A9BA-CB38A45BBE6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{9F63DCF6-C90E-4854-8617-643882CC1D3E}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CAF-4B48-A9BA-CB38A45BBE6C}"/>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{5967946A-A108-401A-BC15-1959BD2D3F07}</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BCAF-4B48-A9BA-CB38A45BBE6C}"/>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{31E7E99C-8543-4C13-B662-B4C029AF5021}</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BCAF-4B48-A9BA-CB38A45BBE6C}"/>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{664E7250-CC2E-4A2C-8C7C-1439D8BBD3C7}</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BCAF-4B48-A9BA-CB38A45BBE6C}"/>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{6E2425BE-C6CB-4104-A1A2-482E6880A0E3}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BCAF-4B48-A9BA-CB38A45BBE6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0.6</c:v>
                </c:pt>
                <c:pt idx="8">
                  <c:v>1.2</c:v>
                </c:pt>
                <c:pt idx="16">
                  <c:v>1.8</c:v>
                </c:pt>
                <c:pt idx="24">
                  <c:v>2.8</c:v>
                </c:pt>
                <c:pt idx="32">
                  <c:v>3.4</c:v>
                </c:pt>
              </c:numCache>
            </c:numRef>
          </c:xVal>
          <c:yVal>
            <c:numRef>
              <c:f>公会計指標分析・財政指標組合せ分析表!$BP$73:$DC$73</c:f>
              <c:numCache>
                <c:formatCode>#,##0.0;"▲ "#,##0.0</c:formatCode>
                <c:ptCount val="40"/>
                <c:pt idx="0">
                  <c:v>29.6</c:v>
                </c:pt>
                <c:pt idx="8">
                  <c:v>38.200000000000003</c:v>
                </c:pt>
                <c:pt idx="16">
                  <c:v>39.200000000000003</c:v>
                </c:pt>
                <c:pt idx="24">
                  <c:v>34.5</c:v>
                </c:pt>
                <c:pt idx="32">
                  <c:v>33.700000000000003</c:v>
                </c:pt>
              </c:numCache>
            </c:numRef>
          </c:yVal>
          <c:smooth val="0"/>
          <c:extLst>
            <c:ext xmlns:c16="http://schemas.microsoft.com/office/drawing/2014/chart" uri="{C3380CC4-5D6E-409C-BE32-E72D297353CC}">
              <c16:uniqueId val="{00000009-BCAF-4B48-A9BA-CB38A45BBE6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{3E46D11D-DFA5-4974-BA38-03721736BCA0}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BCAF-4B48-A9BA-CB38A45BBE6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{40F55181-68D6-4079-B6CF-2AF5700FE0FE}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CAF-4B48-A9BA-CB38A45BBE6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{31936864-561A-4B9D-B54E-91DE562B1799}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CAF-4B48-A9BA-CB38A45BBE6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{A07EA8D7-7AE2-4335-9962-869B0B5AF57E}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CAF-4B48-A9BA-CB38A45BBE6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{F17FC542-E8A5-4164-B107-7F496A4A46F7}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CAF-4B48-A9BA-CB38A45BBE6C}"/>
                </c:ext>
              </c:extLst>
            </c:dLbl>
            <c:dLbl>
              <c:idx val="8"/>
              <c:layout>
                <c:manualLayout>
                  <c:x val="-3.6429687715380583E-2"/>
                  <c:y val="-5.1287342275912098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{0B78BA37-F3E3-41C9-8B6C-C97F41D2CDAA}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BCAF-4B48-A9BA-CB38A45BBE6C}"/>
                </c:ext>
              </c:extLst>
            </c:dLbl>
            <c:dLbl>
              <c:idx val="16"/>
              <c:layout>
                <c:manualLayout>
                  <c:x val="-2.6710997734770581E-2"/>
                  <c:y val="-7.3545951899675804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{3AB045A9-3AB9-4F31-B660-5E66A7780839}</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BCAF-4B48-A9BA-CB38A45BBE6C}"/>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{4C3F5E70-09CF-419B-8B9D-B4B60EB4CF91}</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BCAF-4B48-A9BA-CB38A45BBE6C}"/>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{BDBEAD8A-0ACF-4A55-960A-3D3BDB1C85AA}</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BCAF-4B48-A9BA-CB38A45BBE6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4.2</c:v>
                </c:pt>
                <c:pt idx="8">
                  <c:v>3.6</c:v>
                </c:pt>
                <c:pt idx="16">
                  <c:v>3.5</c:v>
                </c:pt>
                <c:pt idx="24">
                  <c:v>3.6</c:v>
                </c:pt>
                <c:pt idx="32">
                  <c:v>4</c:v>
                </c:pt>
              </c:numCache>
            </c:numRef>
          </c:xVal>
          <c:yVal>
            <c:numRef>
              <c:f>公会計指標分析・財政指標組合せ分析表!$BP$77:$DC$77</c:f>
              <c:numCache>
                <c:formatCode>#,##0.0;"▲ "#,##0.0</c:formatCode>
                <c:ptCount val="40"/>
                <c:pt idx="0">
                  <c:v>23.1</c:v>
                </c:pt>
                <c:pt idx="8">
                  <c:v>19</c:v>
                </c:pt>
                <c:pt idx="16">
                  <c:v>18</c:v>
                </c:pt>
                <c:pt idx="24">
                  <c:v>13.1</c:v>
                </c:pt>
                <c:pt idx="32">
                  <c:v>10.9</c:v>
                </c:pt>
              </c:numCache>
            </c:numRef>
          </c:yVal>
          <c:smooth val="0"/>
          <c:extLst>
            <c:ext xmlns:c16="http://schemas.microsoft.com/office/drawing/2014/chart" uri="{C3380CC4-5D6E-409C-BE32-E72D297353CC}">
              <c16:uniqueId val="{00000013-BCAF-4B48-A9BA-CB38A45BBE6C}"/>
            </c:ext>
          </c:extLst>
        </c:ser>
        <c:dLbls>
          <c:showLegendKey val="0"/>
          <c:showVal val="1"/>
          <c:showCatName val="0"/>
          <c:showSerName val="0"/>
          <c:showPercent val="0"/>
          <c:showBubbleSize val="0"/>
        </c:dLbls>
        <c:axId val="84219776"/>
        <c:axId val="84234240"/>
      </c:scatterChart>
      <c:valAx>
        <c:axId val="84219776"/>
        <c:scaling>
          <c:orientation val="maxMin"/>
          <c:max val="5"/>
          <c:min val="0"/>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神奈川県大和市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令和４年度の実質公債費比率の分子は、前年度より約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億円増加し、約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主な要因は、元利償還金（一般単独事業債、義務教育施設整備事業債）の増などによる。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満期一括償還方式の地方債に係る積立については、元金据え置き期間中は、毎年決算剰余金積立（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％）を行う。</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なお、満期一括償還方式の地方債については、令和２年度にすべての償還が完了している。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神奈川県大和市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令和４年度の将来負担比率の分子は、前年度より約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億円減少し、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139.7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将来負担額は公営企業債等繰入見込額の減などにより、全体で約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億円の減、充当可能財源等は充当可能基金が増加したものの、基準財政需要額参入見込額等の減により、全体で約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億円の減となったことによる。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神奈川県大和市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基金全体としては、前年度から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1,514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要因としては、財政調整基金及び減債基金への積み立て額の増による。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各基金の目的に応じて適切に活用を図っていくほか、ふるさと納税などにより一定程度の残高を確保できるよう努める。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奨学基金　　　　　：奨学事業に充てる財源</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保健福祉基金　　　：社会福祉の充実を図るため、保健福祉事業に充てる財源</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新規施策推進基金　：地域コミュニティ、学校教育充実、防災推進・消防体制充実、図書資料整備、スポーツ振興、循環型社会形成、</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景観形成の推進、その他大和市寄附条例の目的を達成するために市長が必要と認める事業に充てる財源</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まちづくり基金　　：公用又は公共用に供する施設の整備に充てる財源</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青少年健全育成基金：青少年の健全育成事業に充てる財源</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保健福祉基金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百万円の取り崩しを行ったため、前年度から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新規施策推進基金：ふるさと納税による積み立てが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百万円あり、前年度から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各基金の目的に応じて活用しつつ、ふるさと納税などにより一定程度確保できるよう努める。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当初の見込みよりも市税等が増加し、取り崩し額を抑えることができた結果、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以上を積み立て、標準財政規模の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％程度の残高を確保する。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後年度の償還に備え、決算剰余金の積み立てを行ったため。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令和２年度から令和５年度にかけて実施する環境管理センター焼却炉の延命化工事について、総額約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億円の地方債の発行を</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予定していることから、将来に渡って公債費の安定的な財源を確保するため、決算剰余金の積み立てを行っていく。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神奈川県大和市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244,421
236,897
27.09
91,599,644
87,873,362
3,650,419
45,264,887
58,568,012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33.7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xdr:cNvSpPr txBox="1"/>
      </xdr:nvSpPr>
      <xdr:spPr>
        <a:xfrm>
          <a:off x="419100" y="340677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6417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spc="-60" baseline="0">
              <a:solidFill>
                <a:schemeClr val="dk1"/>
              </a:solidFill>
              <a:effectLst/>
              <a:latin typeface="+mn-lt"/>
              <a:ea typeface="+mn-ea"/>
              <a:cs typeface="+mn-cs"/>
            </a:rPr>
            <a:t>前年度と比べて、分母となる有形固定資産は</a:t>
          </a:r>
          <a:r>
            <a:rPr kumimoji="1" lang="en-US" altLang="ja-JP" sz="1050" spc="-60" baseline="0">
              <a:solidFill>
                <a:schemeClr val="dk1"/>
              </a:solidFill>
              <a:effectLst/>
              <a:latin typeface="+mn-lt"/>
              <a:ea typeface="+mn-ea"/>
              <a:cs typeface="+mn-cs"/>
            </a:rPr>
            <a:t>3,732</a:t>
          </a:r>
          <a:r>
            <a:rPr kumimoji="1" lang="ja-JP" altLang="ja-JP" sz="1050" spc="-60" baseline="0">
              <a:solidFill>
                <a:schemeClr val="dk1"/>
              </a:solidFill>
              <a:effectLst/>
              <a:latin typeface="+mn-lt"/>
              <a:ea typeface="+mn-ea"/>
              <a:cs typeface="+mn-cs"/>
            </a:rPr>
            <a:t>百万円の増、分子となる減価償却累計額は</a:t>
          </a:r>
          <a:r>
            <a:rPr kumimoji="1" lang="en-US" altLang="ja-JP" sz="1050" spc="-60" baseline="0">
              <a:solidFill>
                <a:schemeClr val="dk1"/>
              </a:solidFill>
              <a:effectLst/>
              <a:latin typeface="+mn-lt"/>
              <a:ea typeface="+mn-ea"/>
              <a:cs typeface="+mn-cs"/>
            </a:rPr>
            <a:t>3,914</a:t>
          </a:r>
          <a:r>
            <a:rPr kumimoji="1" lang="ja-JP" altLang="ja-JP" sz="1050" spc="-60" baseline="0">
              <a:solidFill>
                <a:schemeClr val="dk1"/>
              </a:solidFill>
              <a:effectLst/>
              <a:latin typeface="+mn-lt"/>
              <a:ea typeface="+mn-ea"/>
              <a:cs typeface="+mn-cs"/>
            </a:rPr>
            <a:t>百万円の増となり、有形固定資産減価償却率は</a:t>
          </a:r>
          <a:r>
            <a:rPr kumimoji="1" lang="en-US" altLang="ja-JP" sz="1050" spc="-60" baseline="0">
              <a:solidFill>
                <a:schemeClr val="dk1"/>
              </a:solidFill>
              <a:effectLst/>
              <a:latin typeface="+mn-lt"/>
              <a:ea typeface="+mn-ea"/>
              <a:cs typeface="+mn-cs"/>
            </a:rPr>
            <a:t>0.9</a:t>
          </a:r>
          <a:r>
            <a:rPr kumimoji="1" lang="ja-JP" altLang="ja-JP" sz="1050" spc="-60" baseline="0">
              <a:solidFill>
                <a:schemeClr val="dk1"/>
              </a:solidFill>
              <a:effectLst/>
              <a:latin typeface="+mn-lt"/>
              <a:ea typeface="+mn-ea"/>
              <a:cs typeface="+mn-cs"/>
            </a:rPr>
            <a:t>ポイントの増となった。</a:t>
          </a:r>
          <a:endParaRPr lang="ja-JP" altLang="ja-JP" sz="1050" spc="-60" baseline="0">
            <a:effectLst/>
          </a:endParaRPr>
        </a:p>
        <a:p>
          <a:r>
            <a:rPr kumimoji="1" lang="ja-JP" altLang="ja-JP" sz="1050" spc="-60" baseline="0">
              <a:solidFill>
                <a:schemeClr val="dk1"/>
              </a:solidFill>
              <a:effectLst/>
              <a:latin typeface="+mn-lt"/>
              <a:ea typeface="+mn-ea"/>
              <a:cs typeface="+mn-cs"/>
            </a:rPr>
            <a:t>各施設については、大和市公共施設等総合管理計画などに基づき、効率的かつ効果的な維持管理を進めているところであり、有形固定資産減価償却率は、類似団体や神奈川県平均と同水準となっている。</a:t>
          </a:r>
          <a:endParaRPr lang="ja-JP" altLang="ja-JP" sz="1050" spc="-60" baseline="0">
            <a:effectLst/>
          </a:endParaRPr>
        </a:p>
        <a:p>
          <a:endParaRPr kumimoji="1" lang="ja-JP" altLang="en-US" sz="1100" spc="-6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786781" y="6811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152525" y="64865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786781" y="639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152525" y="60737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786781" y="59799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152525" y="56546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786781" y="55672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152525" y="52419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786781" y="51481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44577</xdr:rowOff>
    </xdr:from>
    <xdr:to>
      <xdr:col>23</xdr:col>
      <xdr:colOff>85090</xdr:colOff>
      <xdr:row>33</xdr:row>
      <xdr:rowOff>52197</xdr:rowOff>
    </xdr:to>
    <xdr:cxnSp macro="">
      <xdr:nvCxnSpPr>
        <xdr:cNvPr id="63" name="直線コネクタ 62"/>
        <xdr:cNvCxnSpPr/>
      </xdr:nvCxnSpPr>
      <xdr:spPr>
        <a:xfrm flipV="1">
          <a:off x="4300220" y="5296027"/>
          <a:ext cx="1270" cy="99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56024</xdr:rowOff>
    </xdr:from>
    <xdr:ext cx="405111" cy="259045"/>
    <xdr:sp macro="" textlink="">
      <xdr:nvSpPr>
        <xdr:cNvPr id="64" name="有形固定資産減価償却率最小値テキスト"/>
        <xdr:cNvSpPr txBox="1"/>
      </xdr:nvSpPr>
      <xdr:spPr>
        <a:xfrm>
          <a:off x="4352925" y="6298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52197</xdr:rowOff>
    </xdr:from>
    <xdr:to>
      <xdr:col>23</xdr:col>
      <xdr:colOff>174625</xdr:colOff>
      <xdr:row>33</xdr:row>
      <xdr:rowOff>52197</xdr:rowOff>
    </xdr:to>
    <xdr:cxnSp macro="">
      <xdr:nvCxnSpPr>
        <xdr:cNvPr id="65" name="直線コネクタ 64"/>
        <xdr:cNvCxnSpPr/>
      </xdr:nvCxnSpPr>
      <xdr:spPr>
        <a:xfrm>
          <a:off x="4213225" y="6294247"/>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162704</xdr:rowOff>
    </xdr:from>
    <xdr:ext cx="405111" cy="259045"/>
    <xdr:sp macro="" textlink="">
      <xdr:nvSpPr>
        <xdr:cNvPr id="66" name="有形固定資産減価償却率最大値テキスト"/>
        <xdr:cNvSpPr txBox="1"/>
      </xdr:nvSpPr>
      <xdr:spPr>
        <a:xfrm>
          <a:off x="4352925" y="5083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44577</xdr:rowOff>
    </xdr:from>
    <xdr:to>
      <xdr:col>23</xdr:col>
      <xdr:colOff>174625</xdr:colOff>
      <xdr:row>27</xdr:row>
      <xdr:rowOff>44577</xdr:rowOff>
    </xdr:to>
    <xdr:cxnSp macro="">
      <xdr:nvCxnSpPr>
        <xdr:cNvPr id="67" name="直線コネクタ 66"/>
        <xdr:cNvCxnSpPr/>
      </xdr:nvCxnSpPr>
      <xdr:spPr>
        <a:xfrm>
          <a:off x="4213225" y="5296027"/>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151782</xdr:rowOff>
    </xdr:from>
    <xdr:ext cx="405111" cy="259045"/>
    <xdr:sp macro="" textlink="">
      <xdr:nvSpPr>
        <xdr:cNvPr id="68" name="有形固定資産減価償却率平均値テキスト"/>
        <xdr:cNvSpPr txBox="1"/>
      </xdr:nvSpPr>
      <xdr:spPr>
        <a:xfrm>
          <a:off x="4352925" y="5733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69" name="フローチャート: 判断 68"/>
        <xdr:cNvSpPr/>
      </xdr:nvSpPr>
      <xdr:spPr>
        <a:xfrm>
          <a:off x="4251325" y="574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70" name="フローチャート: 判断 69"/>
        <xdr:cNvSpPr/>
      </xdr:nvSpPr>
      <xdr:spPr>
        <a:xfrm>
          <a:off x="3616325" y="57118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104267</xdr:rowOff>
    </xdr:from>
    <xdr:to>
      <xdr:col>15</xdr:col>
      <xdr:colOff>187325</xdr:colOff>
      <xdr:row>30</xdr:row>
      <xdr:rowOff>34417</xdr:rowOff>
    </xdr:to>
    <xdr:sp macro="" textlink="">
      <xdr:nvSpPr>
        <xdr:cNvPr id="71" name="フローチャート: 判断 70"/>
        <xdr:cNvSpPr/>
      </xdr:nvSpPr>
      <xdr:spPr>
        <a:xfrm>
          <a:off x="2930525" y="568591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61087</xdr:rowOff>
    </xdr:from>
    <xdr:to>
      <xdr:col>11</xdr:col>
      <xdr:colOff>187325</xdr:colOff>
      <xdr:row>29</xdr:row>
      <xdr:rowOff>162687</xdr:rowOff>
    </xdr:to>
    <xdr:sp macro="" textlink="">
      <xdr:nvSpPr>
        <xdr:cNvPr id="72" name="フローチャート: 判断 71"/>
        <xdr:cNvSpPr/>
      </xdr:nvSpPr>
      <xdr:spPr>
        <a:xfrm>
          <a:off x="2244725" y="564273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39497</xdr:rowOff>
    </xdr:from>
    <xdr:to>
      <xdr:col>7</xdr:col>
      <xdr:colOff>187325</xdr:colOff>
      <xdr:row>29</xdr:row>
      <xdr:rowOff>141097</xdr:rowOff>
    </xdr:to>
    <xdr:sp macro="" textlink="">
      <xdr:nvSpPr>
        <xdr:cNvPr id="73" name="フローチャート: 判断 72"/>
        <xdr:cNvSpPr/>
      </xdr:nvSpPr>
      <xdr:spPr>
        <a:xfrm>
          <a:off x="1558925" y="562114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79" name="楕円 78"/>
        <xdr:cNvSpPr/>
      </xdr:nvSpPr>
      <xdr:spPr>
        <a:xfrm>
          <a:off x="4251325" y="56686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109872</xdr:rowOff>
    </xdr:from>
    <xdr:ext cx="405111" cy="259045"/>
    <xdr:sp macro="" textlink="">
      <xdr:nvSpPr>
        <xdr:cNvPr id="80" name="有形固定資産減価償却率該当値テキスト"/>
        <xdr:cNvSpPr txBox="1"/>
      </xdr:nvSpPr>
      <xdr:spPr>
        <a:xfrm>
          <a:off x="4352925" y="552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48133</xdr:rowOff>
    </xdr:from>
    <xdr:to>
      <xdr:col>19</xdr:col>
      <xdr:colOff>187325</xdr:colOff>
      <xdr:row>29</xdr:row>
      <xdr:rowOff>149733</xdr:rowOff>
    </xdr:to>
    <xdr:sp macro="" textlink="">
      <xdr:nvSpPr>
        <xdr:cNvPr id="81" name="楕円 80"/>
        <xdr:cNvSpPr/>
      </xdr:nvSpPr>
      <xdr:spPr>
        <a:xfrm>
          <a:off x="3616325" y="562978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98933</xdr:rowOff>
    </xdr:from>
    <xdr:to>
      <xdr:col>23</xdr:col>
      <xdr:colOff>85725</xdr:colOff>
      <xdr:row>29</xdr:row>
      <xdr:rowOff>137795</xdr:rowOff>
    </xdr:to>
    <xdr:cxnSp macro="">
      <xdr:nvCxnSpPr>
        <xdr:cNvPr id="82" name="直線コネクタ 81"/>
        <xdr:cNvCxnSpPr/>
      </xdr:nvCxnSpPr>
      <xdr:spPr>
        <a:xfrm>
          <a:off x="3667125" y="5680583"/>
          <a:ext cx="635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22225</xdr:rowOff>
    </xdr:from>
    <xdr:to>
      <xdr:col>15</xdr:col>
      <xdr:colOff>187325</xdr:colOff>
      <xdr:row>29</xdr:row>
      <xdr:rowOff>123825</xdr:rowOff>
    </xdr:to>
    <xdr:sp macro="" textlink="">
      <xdr:nvSpPr>
        <xdr:cNvPr id="83" name="楕円 82"/>
        <xdr:cNvSpPr/>
      </xdr:nvSpPr>
      <xdr:spPr>
        <a:xfrm>
          <a:off x="2930525" y="56038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73025</xdr:rowOff>
    </xdr:from>
    <xdr:to>
      <xdr:col>19</xdr:col>
      <xdr:colOff>136525</xdr:colOff>
      <xdr:row>29</xdr:row>
      <xdr:rowOff>98933</xdr:rowOff>
    </xdr:to>
    <xdr:cxnSp macro="">
      <xdr:nvCxnSpPr>
        <xdr:cNvPr id="84" name="直線コネクタ 83"/>
        <xdr:cNvCxnSpPr/>
      </xdr:nvCxnSpPr>
      <xdr:spPr>
        <a:xfrm>
          <a:off x="2981325" y="5654675"/>
          <a:ext cx="6858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146177</xdr:rowOff>
    </xdr:from>
    <xdr:to>
      <xdr:col>11</xdr:col>
      <xdr:colOff>187325</xdr:colOff>
      <xdr:row>29</xdr:row>
      <xdr:rowOff>76327</xdr:rowOff>
    </xdr:to>
    <xdr:sp macro="" textlink="">
      <xdr:nvSpPr>
        <xdr:cNvPr id="85" name="楕円 84"/>
        <xdr:cNvSpPr/>
      </xdr:nvSpPr>
      <xdr:spPr>
        <a:xfrm>
          <a:off x="2244725" y="556272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25527</xdr:rowOff>
    </xdr:from>
    <xdr:to>
      <xdr:col>15</xdr:col>
      <xdr:colOff>136525</xdr:colOff>
      <xdr:row>29</xdr:row>
      <xdr:rowOff>73025</xdr:rowOff>
    </xdr:to>
    <xdr:cxnSp macro="">
      <xdr:nvCxnSpPr>
        <xdr:cNvPr id="86" name="直線コネクタ 85"/>
        <xdr:cNvCxnSpPr/>
      </xdr:nvCxnSpPr>
      <xdr:spPr>
        <a:xfrm>
          <a:off x="2295525" y="5607177"/>
          <a:ext cx="6858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51452</xdr:rowOff>
    </xdr:from>
    <xdr:ext cx="405111" cy="259045"/>
    <xdr:sp macro="" textlink="">
      <xdr:nvSpPr>
        <xdr:cNvPr id="87" name="n_1aveValue有形固定資産減価償却率"/>
        <xdr:cNvSpPr txBox="1"/>
      </xdr:nvSpPr>
      <xdr:spPr>
        <a:xfrm>
          <a:off x="3470919" y="5798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25544</xdr:rowOff>
    </xdr:from>
    <xdr:ext cx="405111" cy="259045"/>
    <xdr:sp macro="" textlink="">
      <xdr:nvSpPr>
        <xdr:cNvPr id="88" name="n_2aveValue有形固定資産減価償却率"/>
        <xdr:cNvSpPr txBox="1"/>
      </xdr:nvSpPr>
      <xdr:spPr>
        <a:xfrm>
          <a:off x="2797819" y="5772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153814</xdr:rowOff>
    </xdr:from>
    <xdr:ext cx="405111" cy="259045"/>
    <xdr:sp macro="" textlink="">
      <xdr:nvSpPr>
        <xdr:cNvPr id="89" name="n_3aveValue有形固定資産減価償却率"/>
        <xdr:cNvSpPr txBox="1"/>
      </xdr:nvSpPr>
      <xdr:spPr>
        <a:xfrm>
          <a:off x="2112019" y="573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157624</xdr:rowOff>
    </xdr:from>
    <xdr:ext cx="405111" cy="259045"/>
    <xdr:sp macro="" textlink="">
      <xdr:nvSpPr>
        <xdr:cNvPr id="90" name="n_4aveValue有形固定資産減価償却率"/>
        <xdr:cNvSpPr txBox="1"/>
      </xdr:nvSpPr>
      <xdr:spPr>
        <a:xfrm>
          <a:off x="1426219" y="5409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166260</xdr:rowOff>
    </xdr:from>
    <xdr:ext cx="405111" cy="259045"/>
    <xdr:sp macro="" textlink="">
      <xdr:nvSpPr>
        <xdr:cNvPr id="91" name="n_1mainValue有形固定資産減価償却率"/>
        <xdr:cNvSpPr txBox="1"/>
      </xdr:nvSpPr>
      <xdr:spPr>
        <a:xfrm>
          <a:off x="3470919" y="541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140352</xdr:rowOff>
    </xdr:from>
    <xdr:ext cx="405111" cy="259045"/>
    <xdr:sp macro="" textlink="">
      <xdr:nvSpPr>
        <xdr:cNvPr id="92" name="n_2mainValue有形固定資産減価償却率"/>
        <xdr:cNvSpPr txBox="1"/>
      </xdr:nvSpPr>
      <xdr:spPr>
        <a:xfrm>
          <a:off x="2797819" y="539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92854</xdr:rowOff>
    </xdr:from>
    <xdr:ext cx="405111" cy="259045"/>
    <xdr:sp macro="" textlink="">
      <xdr:nvSpPr>
        <xdr:cNvPr id="93" name="n_3mainValue有形固定資産減価償却率"/>
        <xdr:cNvSpPr txBox="1"/>
      </xdr:nvSpPr>
      <xdr:spPr>
        <a:xfrm>
          <a:off x="2112019" y="5344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5" name="正方形/長方形 94"/>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6" name="正方形/長方形 95"/>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前年度と比べ、地方税や</a:t>
          </a:r>
          <a:r>
            <a:rPr kumimoji="1" lang="ja-JP" altLang="en-US" sz="1050">
              <a:solidFill>
                <a:schemeClr val="dk1"/>
              </a:solidFill>
              <a:effectLst/>
              <a:latin typeface="+mn-lt"/>
              <a:ea typeface="+mn-ea"/>
              <a:cs typeface="+mn-cs"/>
            </a:rPr>
            <a:t>地方消費税交付金等が増となったものの、</a:t>
          </a:r>
          <a:r>
            <a:rPr kumimoji="1" lang="ja-JP" altLang="ja-JP" sz="1050">
              <a:solidFill>
                <a:schemeClr val="dk1"/>
              </a:solidFill>
              <a:effectLst/>
              <a:latin typeface="+mn-lt"/>
              <a:ea typeface="+mn-ea"/>
              <a:cs typeface="+mn-cs"/>
            </a:rPr>
            <a:t>臨時財政対策債発行可能額等</a:t>
          </a:r>
          <a:r>
            <a:rPr kumimoji="1" lang="ja-JP" altLang="en-US" sz="1050">
              <a:solidFill>
                <a:schemeClr val="dk1"/>
              </a:solidFill>
              <a:effectLst/>
              <a:latin typeface="+mn-lt"/>
              <a:ea typeface="+mn-ea"/>
              <a:cs typeface="+mn-cs"/>
            </a:rPr>
            <a:t>の減</a:t>
          </a:r>
          <a:r>
            <a:rPr kumimoji="1" lang="ja-JP" altLang="ja-JP" sz="1050">
              <a:solidFill>
                <a:schemeClr val="dk1"/>
              </a:solidFill>
              <a:effectLst/>
              <a:latin typeface="+mn-lt"/>
              <a:ea typeface="+mn-ea"/>
              <a:cs typeface="+mn-cs"/>
            </a:rPr>
            <a:t>により</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経常一般財源等（歳入）等が</a:t>
          </a:r>
          <a:r>
            <a:rPr kumimoji="1" lang="ja-JP" altLang="en-US" sz="1050">
              <a:solidFill>
                <a:schemeClr val="dk1"/>
              </a:solidFill>
              <a:effectLst/>
              <a:latin typeface="+mn-lt"/>
              <a:ea typeface="+mn-ea"/>
              <a:cs typeface="+mn-cs"/>
            </a:rPr>
            <a:t>減少</a:t>
          </a:r>
          <a:r>
            <a:rPr kumimoji="1" lang="ja-JP" altLang="ja-JP" sz="1050">
              <a:solidFill>
                <a:schemeClr val="dk1"/>
              </a:solidFill>
              <a:effectLst/>
              <a:latin typeface="+mn-lt"/>
              <a:ea typeface="+mn-ea"/>
              <a:cs typeface="+mn-cs"/>
            </a:rPr>
            <a:t>、また、充当可能特定歳入（</a:t>
          </a:r>
          <a:r>
            <a:rPr kumimoji="1" lang="ja-JP" altLang="en-US" sz="1050">
              <a:solidFill>
                <a:schemeClr val="dk1"/>
              </a:solidFill>
              <a:effectLst/>
              <a:latin typeface="+mn-lt"/>
              <a:ea typeface="+mn-ea"/>
              <a:cs typeface="+mn-cs"/>
            </a:rPr>
            <a:t>公営住宅の賃料</a:t>
          </a:r>
          <a:r>
            <a:rPr kumimoji="1" lang="ja-JP" altLang="ja-JP" sz="1050">
              <a:solidFill>
                <a:schemeClr val="dk1"/>
              </a:solidFill>
              <a:effectLst/>
              <a:latin typeface="+mn-lt"/>
              <a:ea typeface="+mn-ea"/>
              <a:cs typeface="+mn-cs"/>
            </a:rPr>
            <a:t>等）が</a:t>
          </a:r>
          <a:r>
            <a:rPr kumimoji="1" lang="ja-JP" altLang="en-US" sz="1050">
              <a:solidFill>
                <a:schemeClr val="dk1"/>
              </a:solidFill>
              <a:effectLst/>
              <a:latin typeface="+mn-lt"/>
              <a:ea typeface="+mn-ea"/>
              <a:cs typeface="+mn-cs"/>
            </a:rPr>
            <a:t>減少</a:t>
          </a:r>
          <a:r>
            <a:rPr kumimoji="1" lang="ja-JP" altLang="ja-JP" sz="1050">
              <a:solidFill>
                <a:schemeClr val="dk1"/>
              </a:solidFill>
              <a:effectLst/>
              <a:latin typeface="+mn-lt"/>
              <a:ea typeface="+mn-ea"/>
              <a:cs typeface="+mn-cs"/>
            </a:rPr>
            <a:t>したことにより、債務償還比率は</a:t>
          </a:r>
          <a:r>
            <a:rPr kumimoji="1" lang="en-US" altLang="ja-JP" sz="1050">
              <a:solidFill>
                <a:schemeClr val="dk1"/>
              </a:solidFill>
              <a:effectLst/>
              <a:latin typeface="+mn-lt"/>
              <a:ea typeface="+mn-ea"/>
              <a:cs typeface="+mn-cs"/>
            </a:rPr>
            <a:t>128.3</a:t>
          </a:r>
          <a:r>
            <a:rPr kumimoji="1" lang="ja-JP" altLang="ja-JP" sz="1050">
              <a:solidFill>
                <a:schemeClr val="dk1"/>
              </a:solidFill>
              <a:effectLst/>
              <a:latin typeface="+mn-lt"/>
              <a:ea typeface="+mn-ea"/>
              <a:cs typeface="+mn-cs"/>
            </a:rPr>
            <a:t>ポイント</a:t>
          </a:r>
          <a:r>
            <a:rPr kumimoji="1" lang="ja-JP" altLang="en-US" sz="1050">
              <a:solidFill>
                <a:schemeClr val="dk1"/>
              </a:solidFill>
              <a:effectLst/>
              <a:latin typeface="+mn-lt"/>
              <a:ea typeface="+mn-ea"/>
              <a:cs typeface="+mn-cs"/>
            </a:rPr>
            <a:t>増加</a:t>
          </a:r>
          <a:r>
            <a:rPr kumimoji="1" lang="ja-JP" altLang="ja-JP" sz="1050">
              <a:solidFill>
                <a:schemeClr val="dk1"/>
              </a:solidFill>
              <a:effectLst/>
              <a:latin typeface="+mn-lt"/>
              <a:ea typeface="+mn-ea"/>
              <a:cs typeface="+mn-cs"/>
            </a:rPr>
            <a:t>した。債務償還比率は、類似団体</a:t>
          </a:r>
          <a:r>
            <a:rPr kumimoji="1" lang="ja-JP" altLang="en-US" sz="1050">
              <a:solidFill>
                <a:schemeClr val="dk1"/>
              </a:solidFill>
              <a:effectLst/>
              <a:latin typeface="+mn-lt"/>
              <a:ea typeface="+mn-ea"/>
              <a:cs typeface="+mn-cs"/>
            </a:rPr>
            <a:t>よりも高い水準となっているが</a:t>
          </a:r>
          <a:r>
            <a:rPr kumimoji="1" lang="ja-JP" altLang="ja-JP" sz="1050">
              <a:solidFill>
                <a:schemeClr val="dk1"/>
              </a:solidFill>
              <a:effectLst/>
              <a:latin typeface="+mn-lt"/>
              <a:ea typeface="+mn-ea"/>
              <a:cs typeface="+mn-cs"/>
            </a:rPr>
            <a:t>、神奈川県平均</a:t>
          </a:r>
          <a:r>
            <a:rPr kumimoji="1" lang="ja-JP" altLang="en-US" sz="1050">
              <a:solidFill>
                <a:schemeClr val="dk1"/>
              </a:solidFill>
              <a:effectLst/>
              <a:latin typeface="+mn-lt"/>
              <a:ea typeface="+mn-ea"/>
              <a:cs typeface="+mn-cs"/>
            </a:rPr>
            <a:t>と比べると</a:t>
          </a:r>
          <a:r>
            <a:rPr kumimoji="1" lang="ja-JP" altLang="ja-JP" sz="1050">
              <a:solidFill>
                <a:schemeClr val="dk1"/>
              </a:solidFill>
              <a:effectLst/>
              <a:latin typeface="+mn-lt"/>
              <a:ea typeface="+mn-ea"/>
              <a:cs typeface="+mn-cs"/>
            </a:rPr>
            <a:t>大きく下回っている</a:t>
          </a:r>
          <a:r>
            <a:rPr kumimoji="1" lang="ja-JP" altLang="en-US" sz="1050">
              <a:solidFill>
                <a:schemeClr val="dk1"/>
              </a:solidFill>
              <a:effectLst/>
              <a:latin typeface="+mn-lt"/>
              <a:ea typeface="+mn-ea"/>
              <a:cs typeface="+mn-cs"/>
            </a:rPr>
            <a:t>。</a:t>
          </a:r>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7" name="テキスト ボックス 106"/>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9" name="テキスト ボックス 108"/>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0" name="直線コネクタ 109"/>
        <xdr:cNvCxnSpPr/>
      </xdr:nvCxnSpPr>
      <xdr:spPr>
        <a:xfrm>
          <a:off x="10194925" y="65584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1" name="テキスト ボックス 110"/>
        <xdr:cNvSpPr txBox="1"/>
      </xdr:nvSpPr>
      <xdr:spPr>
        <a:xfrm>
          <a:off x="9705751" y="64646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2" name="直線コネクタ 111"/>
        <xdr:cNvCxnSpPr/>
      </xdr:nvCxnSpPr>
      <xdr:spPr>
        <a:xfrm>
          <a:off x="10194925" y="62113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3" name="テキスト ボックス 112"/>
        <xdr:cNvSpPr txBox="1"/>
      </xdr:nvSpPr>
      <xdr:spPr>
        <a:xfrm>
          <a:off x="9758836" y="61175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4" name="直線コネクタ 113"/>
        <xdr:cNvCxnSpPr/>
      </xdr:nvCxnSpPr>
      <xdr:spPr>
        <a:xfrm>
          <a:off x="10194925" y="58642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5" name="テキスト ボックス 114"/>
        <xdr:cNvSpPr txBox="1"/>
      </xdr:nvSpPr>
      <xdr:spPr>
        <a:xfrm>
          <a:off x="9758836" y="5770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6" name="直線コネクタ 115"/>
        <xdr:cNvCxnSpPr/>
      </xdr:nvCxnSpPr>
      <xdr:spPr>
        <a:xfrm>
          <a:off x="10194925" y="55170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7" name="テキスト ボックス 116"/>
        <xdr:cNvSpPr txBox="1"/>
      </xdr:nvSpPr>
      <xdr:spPr>
        <a:xfrm>
          <a:off x="9758836" y="54232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8" name="直線コネクタ 117"/>
        <xdr:cNvCxnSpPr/>
      </xdr:nvCxnSpPr>
      <xdr:spPr>
        <a:xfrm>
          <a:off x="10194925" y="51699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19" name="テキスト ボックス 118"/>
        <xdr:cNvSpPr txBox="1"/>
      </xdr:nvSpPr>
      <xdr:spPr>
        <a:xfrm>
          <a:off x="9758836" y="50825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1" name="テキスト ボックス 120"/>
        <xdr:cNvSpPr txBox="1"/>
      </xdr:nvSpPr>
      <xdr:spPr>
        <a:xfrm>
          <a:off x="9861428" y="47353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8403</xdr:rowOff>
    </xdr:from>
    <xdr:to>
      <xdr:col>76</xdr:col>
      <xdr:colOff>21589</xdr:colOff>
      <xdr:row>32</xdr:row>
      <xdr:rowOff>28797</xdr:rowOff>
    </xdr:to>
    <xdr:cxnSp macro="">
      <xdr:nvCxnSpPr>
        <xdr:cNvPr id="123" name="直線コネクタ 122"/>
        <xdr:cNvCxnSpPr/>
      </xdr:nvCxnSpPr>
      <xdr:spPr>
        <a:xfrm flipV="1">
          <a:off x="13323570" y="5094753"/>
          <a:ext cx="1269" cy="1010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32624</xdr:rowOff>
    </xdr:from>
    <xdr:ext cx="469744" cy="259045"/>
    <xdr:sp macro="" textlink="">
      <xdr:nvSpPr>
        <xdr:cNvPr id="124" name="債務償還比率最小値テキスト"/>
        <xdr:cNvSpPr txBox="1"/>
      </xdr:nvSpPr>
      <xdr:spPr>
        <a:xfrm>
          <a:off x="13376275" y="6109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32</xdr:row>
      <xdr:rowOff>28797</xdr:rowOff>
    </xdr:from>
    <xdr:to>
      <xdr:col>76</xdr:col>
      <xdr:colOff>111125</xdr:colOff>
      <xdr:row>32</xdr:row>
      <xdr:rowOff>28797</xdr:rowOff>
    </xdr:to>
    <xdr:cxnSp macro="">
      <xdr:nvCxnSpPr>
        <xdr:cNvPr id="125" name="直線コネクタ 124"/>
        <xdr:cNvCxnSpPr/>
      </xdr:nvCxnSpPr>
      <xdr:spPr>
        <a:xfrm>
          <a:off x="13255625" y="61057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126530</xdr:rowOff>
    </xdr:from>
    <xdr:ext cx="469744" cy="259045"/>
    <xdr:sp macro="" textlink="">
      <xdr:nvSpPr>
        <xdr:cNvPr id="126" name="債務償還比率最大値テキスト"/>
        <xdr:cNvSpPr txBox="1"/>
      </xdr:nvSpPr>
      <xdr:spPr>
        <a:xfrm>
          <a:off x="13376275" y="4882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8403</xdr:rowOff>
    </xdr:from>
    <xdr:to>
      <xdr:col>76</xdr:col>
      <xdr:colOff>111125</xdr:colOff>
      <xdr:row>26</xdr:row>
      <xdr:rowOff>8403</xdr:rowOff>
    </xdr:to>
    <xdr:cxnSp macro="">
      <xdr:nvCxnSpPr>
        <xdr:cNvPr id="127" name="直線コネクタ 126"/>
        <xdr:cNvCxnSpPr/>
      </xdr:nvCxnSpPr>
      <xdr:spPr>
        <a:xfrm>
          <a:off x="13255625" y="50947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66872</xdr:rowOff>
    </xdr:from>
    <xdr:ext cx="469744" cy="259045"/>
    <xdr:sp macro="" textlink="">
      <xdr:nvSpPr>
        <xdr:cNvPr id="128" name="債務償還比率平均値テキスト"/>
        <xdr:cNvSpPr txBox="1"/>
      </xdr:nvSpPr>
      <xdr:spPr>
        <a:xfrm>
          <a:off x="13376275" y="54834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43995</xdr:rowOff>
    </xdr:from>
    <xdr:to>
      <xdr:col>76</xdr:col>
      <xdr:colOff>73025</xdr:colOff>
      <xdr:row>29</xdr:row>
      <xdr:rowOff>145595</xdr:rowOff>
    </xdr:to>
    <xdr:sp macro="" textlink="">
      <xdr:nvSpPr>
        <xdr:cNvPr id="129" name="フローチャート: 判断 128"/>
        <xdr:cNvSpPr/>
      </xdr:nvSpPr>
      <xdr:spPr>
        <a:xfrm>
          <a:off x="13293725" y="56256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117030</xdr:rowOff>
    </xdr:from>
    <xdr:to>
      <xdr:col>72</xdr:col>
      <xdr:colOff>123825</xdr:colOff>
      <xdr:row>29</xdr:row>
      <xdr:rowOff>47180</xdr:rowOff>
    </xdr:to>
    <xdr:sp macro="" textlink="">
      <xdr:nvSpPr>
        <xdr:cNvPr id="130" name="フローチャート: 判断 129"/>
        <xdr:cNvSpPr/>
      </xdr:nvSpPr>
      <xdr:spPr>
        <a:xfrm>
          <a:off x="12639675" y="55335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15399</xdr:rowOff>
    </xdr:from>
    <xdr:to>
      <xdr:col>68</xdr:col>
      <xdr:colOff>123825</xdr:colOff>
      <xdr:row>30</xdr:row>
      <xdr:rowOff>116999</xdr:rowOff>
    </xdr:to>
    <xdr:sp macro="" textlink="">
      <xdr:nvSpPr>
        <xdr:cNvPr id="131" name="フローチャート: 判断 130"/>
        <xdr:cNvSpPr/>
      </xdr:nvSpPr>
      <xdr:spPr>
        <a:xfrm>
          <a:off x="11953875" y="576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72072</xdr:rowOff>
    </xdr:from>
    <xdr:to>
      <xdr:col>64</xdr:col>
      <xdr:colOff>123825</xdr:colOff>
      <xdr:row>31</xdr:row>
      <xdr:rowOff>2222</xdr:rowOff>
    </xdr:to>
    <xdr:sp macro="" textlink="">
      <xdr:nvSpPr>
        <xdr:cNvPr id="132" name="フローチャート: 判断 131"/>
        <xdr:cNvSpPr/>
      </xdr:nvSpPr>
      <xdr:spPr>
        <a:xfrm>
          <a:off x="11268075" y="58188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78910</xdr:rowOff>
    </xdr:from>
    <xdr:to>
      <xdr:col>60</xdr:col>
      <xdr:colOff>123825</xdr:colOff>
      <xdr:row>31</xdr:row>
      <xdr:rowOff>9060</xdr:rowOff>
    </xdr:to>
    <xdr:sp macro="" textlink="">
      <xdr:nvSpPr>
        <xdr:cNvPr id="133" name="フローチャート: 判断 132"/>
        <xdr:cNvSpPr/>
      </xdr:nvSpPr>
      <xdr:spPr>
        <a:xfrm>
          <a:off x="10582275" y="58256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71893</xdr:rowOff>
    </xdr:from>
    <xdr:to>
      <xdr:col>76</xdr:col>
      <xdr:colOff>73025</xdr:colOff>
      <xdr:row>31</xdr:row>
      <xdr:rowOff>2043</xdr:rowOff>
    </xdr:to>
    <xdr:sp macro="" textlink="">
      <xdr:nvSpPr>
        <xdr:cNvPr id="139" name="楕円 138"/>
        <xdr:cNvSpPr/>
      </xdr:nvSpPr>
      <xdr:spPr>
        <a:xfrm>
          <a:off x="13293725" y="581864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50320</xdr:rowOff>
    </xdr:from>
    <xdr:ext cx="469744" cy="259045"/>
    <xdr:sp macro="" textlink="">
      <xdr:nvSpPr>
        <xdr:cNvPr id="140" name="債務償還比率該当値テキスト"/>
        <xdr:cNvSpPr txBox="1"/>
      </xdr:nvSpPr>
      <xdr:spPr>
        <a:xfrm>
          <a:off x="13376275" y="579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12509</xdr:rowOff>
    </xdr:from>
    <xdr:to>
      <xdr:col>72</xdr:col>
      <xdr:colOff>123825</xdr:colOff>
      <xdr:row>29</xdr:row>
      <xdr:rowOff>114109</xdr:rowOff>
    </xdr:to>
    <xdr:sp macro="" textlink="">
      <xdr:nvSpPr>
        <xdr:cNvPr id="141" name="楕円 140"/>
        <xdr:cNvSpPr/>
      </xdr:nvSpPr>
      <xdr:spPr>
        <a:xfrm>
          <a:off x="12639675" y="559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63309</xdr:rowOff>
    </xdr:from>
    <xdr:to>
      <xdr:col>76</xdr:col>
      <xdr:colOff>22225</xdr:colOff>
      <xdr:row>30</xdr:row>
      <xdr:rowOff>122693</xdr:rowOff>
    </xdr:to>
    <xdr:cxnSp macro="">
      <xdr:nvCxnSpPr>
        <xdr:cNvPr id="142" name="直線コネクタ 141"/>
        <xdr:cNvCxnSpPr/>
      </xdr:nvCxnSpPr>
      <xdr:spPr>
        <a:xfrm>
          <a:off x="12690475" y="5644959"/>
          <a:ext cx="635000" cy="224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157543</xdr:rowOff>
    </xdr:from>
    <xdr:to>
      <xdr:col>68</xdr:col>
      <xdr:colOff>123825</xdr:colOff>
      <xdr:row>32</xdr:row>
      <xdr:rowOff>87693</xdr:rowOff>
    </xdr:to>
    <xdr:sp macro="" textlink="">
      <xdr:nvSpPr>
        <xdr:cNvPr id="143" name="楕円 142"/>
        <xdr:cNvSpPr/>
      </xdr:nvSpPr>
      <xdr:spPr>
        <a:xfrm>
          <a:off x="11953875" y="60693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63309</xdr:rowOff>
    </xdr:from>
    <xdr:to>
      <xdr:col>72</xdr:col>
      <xdr:colOff>73025</xdr:colOff>
      <xdr:row>32</xdr:row>
      <xdr:rowOff>36893</xdr:rowOff>
    </xdr:to>
    <xdr:cxnSp macro="">
      <xdr:nvCxnSpPr>
        <xdr:cNvPr id="144" name="直線コネクタ 143"/>
        <xdr:cNvCxnSpPr/>
      </xdr:nvCxnSpPr>
      <xdr:spPr>
        <a:xfrm flipV="1">
          <a:off x="12004675" y="5644959"/>
          <a:ext cx="685800" cy="468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2297</xdr:rowOff>
    </xdr:from>
    <xdr:to>
      <xdr:col>64</xdr:col>
      <xdr:colOff>123825</xdr:colOff>
      <xdr:row>33</xdr:row>
      <xdr:rowOff>103897</xdr:rowOff>
    </xdr:to>
    <xdr:sp macro="" textlink="">
      <xdr:nvSpPr>
        <xdr:cNvPr id="145" name="楕円 144"/>
        <xdr:cNvSpPr/>
      </xdr:nvSpPr>
      <xdr:spPr>
        <a:xfrm>
          <a:off x="11268075" y="624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36893</xdr:rowOff>
    </xdr:from>
    <xdr:to>
      <xdr:col>68</xdr:col>
      <xdr:colOff>73025</xdr:colOff>
      <xdr:row>33</xdr:row>
      <xdr:rowOff>53097</xdr:rowOff>
    </xdr:to>
    <xdr:cxnSp macro="">
      <xdr:nvCxnSpPr>
        <xdr:cNvPr id="146" name="直線コネクタ 145"/>
        <xdr:cNvCxnSpPr/>
      </xdr:nvCxnSpPr>
      <xdr:spPr>
        <a:xfrm flipV="1">
          <a:off x="11318875" y="6113843"/>
          <a:ext cx="685800" cy="181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120301</xdr:rowOff>
    </xdr:from>
    <xdr:to>
      <xdr:col>60</xdr:col>
      <xdr:colOff>123825</xdr:colOff>
      <xdr:row>32</xdr:row>
      <xdr:rowOff>50451</xdr:rowOff>
    </xdr:to>
    <xdr:sp macro="" textlink="">
      <xdr:nvSpPr>
        <xdr:cNvPr id="147" name="楕円 146"/>
        <xdr:cNvSpPr/>
      </xdr:nvSpPr>
      <xdr:spPr>
        <a:xfrm>
          <a:off x="10582275" y="603215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171101</xdr:rowOff>
    </xdr:from>
    <xdr:to>
      <xdr:col>64</xdr:col>
      <xdr:colOff>73025</xdr:colOff>
      <xdr:row>33</xdr:row>
      <xdr:rowOff>53097</xdr:rowOff>
    </xdr:to>
    <xdr:cxnSp macro="">
      <xdr:nvCxnSpPr>
        <xdr:cNvPr id="148" name="直線コネクタ 147"/>
        <xdr:cNvCxnSpPr/>
      </xdr:nvCxnSpPr>
      <xdr:spPr>
        <a:xfrm>
          <a:off x="10633075" y="6076601"/>
          <a:ext cx="685800" cy="218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63707</xdr:rowOff>
    </xdr:from>
    <xdr:ext cx="469744" cy="259045"/>
    <xdr:sp macro="" textlink="">
      <xdr:nvSpPr>
        <xdr:cNvPr id="149" name="n_1aveValue債務償還比率"/>
        <xdr:cNvSpPr txBox="1"/>
      </xdr:nvSpPr>
      <xdr:spPr>
        <a:xfrm>
          <a:off x="12461952" y="531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133526</xdr:rowOff>
    </xdr:from>
    <xdr:ext cx="469744" cy="259045"/>
    <xdr:sp macro="" textlink="">
      <xdr:nvSpPr>
        <xdr:cNvPr id="150" name="n_2aveValue債務償還比率"/>
        <xdr:cNvSpPr txBox="1"/>
      </xdr:nvSpPr>
      <xdr:spPr>
        <a:xfrm>
          <a:off x="11788852" y="5550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18749</xdr:rowOff>
    </xdr:from>
    <xdr:ext cx="469744" cy="259045"/>
    <xdr:sp macro="" textlink="">
      <xdr:nvSpPr>
        <xdr:cNvPr id="151" name="n_3aveValue債務償還比率"/>
        <xdr:cNvSpPr txBox="1"/>
      </xdr:nvSpPr>
      <xdr:spPr>
        <a:xfrm>
          <a:off x="11103052" y="560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25587</xdr:rowOff>
    </xdr:from>
    <xdr:ext cx="469744" cy="259045"/>
    <xdr:sp macro="" textlink="">
      <xdr:nvSpPr>
        <xdr:cNvPr id="152" name="n_4aveValue債務償還比率"/>
        <xdr:cNvSpPr txBox="1"/>
      </xdr:nvSpPr>
      <xdr:spPr>
        <a:xfrm>
          <a:off x="10417252" y="560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105236</xdr:rowOff>
    </xdr:from>
    <xdr:ext cx="469744" cy="259045"/>
    <xdr:sp macro="" textlink="">
      <xdr:nvSpPr>
        <xdr:cNvPr id="153" name="n_1mainValue債務償還比率"/>
        <xdr:cNvSpPr txBox="1"/>
      </xdr:nvSpPr>
      <xdr:spPr>
        <a:xfrm>
          <a:off x="12461952" y="568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78820</xdr:rowOff>
    </xdr:from>
    <xdr:ext cx="469744" cy="259045"/>
    <xdr:sp macro="" textlink="">
      <xdr:nvSpPr>
        <xdr:cNvPr id="154" name="n_2mainValue債務償還比率"/>
        <xdr:cNvSpPr txBox="1"/>
      </xdr:nvSpPr>
      <xdr:spPr>
        <a:xfrm>
          <a:off x="11788852" y="615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95024</xdr:rowOff>
    </xdr:from>
    <xdr:ext cx="469744" cy="259045"/>
    <xdr:sp macro="" textlink="">
      <xdr:nvSpPr>
        <xdr:cNvPr id="155" name="n_3mainValue債務償還比率"/>
        <xdr:cNvSpPr txBox="1"/>
      </xdr:nvSpPr>
      <xdr:spPr>
        <a:xfrm>
          <a:off x="11103052" y="6337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41578</xdr:rowOff>
    </xdr:from>
    <xdr:ext cx="469744" cy="259045"/>
    <xdr:sp macro="" textlink="">
      <xdr:nvSpPr>
        <xdr:cNvPr id="156" name="n_4mainValue債務償還比率"/>
        <xdr:cNvSpPr txBox="1"/>
      </xdr:nvSpPr>
      <xdr:spPr>
        <a:xfrm>
          <a:off x="10417252" y="611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8" name="正方形/長方形 157"/>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9" name="テキスト ボックス 158"/>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0" name="テキスト ボックス 159"/>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1" name="テキスト ボックス 160"/>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2" name="テキスト ボックス 161"/>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244,421
236,897
27.09
91,599,644
87,873,362
3,650,419
45,264,887
58,568,012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33.7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57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150495</xdr:rowOff>
    </xdr:from>
    <xdr:to>
      <xdr:col>24</xdr:col>
      <xdr:colOff>62865</xdr:colOff>
      <xdr:row>41</xdr:row>
      <xdr:rowOff>68580</xdr:rowOff>
    </xdr:to>
    <xdr:cxnSp macro="">
      <xdr:nvCxnSpPr>
        <xdr:cNvPr id="57" name="直線コネクタ 56"/>
        <xdr:cNvCxnSpPr/>
      </xdr:nvCxnSpPr>
      <xdr:spPr>
        <a:xfrm flipV="1">
          <a:off x="4177665" y="5770245"/>
          <a:ext cx="0" cy="1073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72407</xdr:rowOff>
    </xdr:from>
    <xdr:ext cx="405111" cy="259045"/>
    <xdr:sp macro="" textlink="">
      <xdr:nvSpPr>
        <xdr:cNvPr id="58" name="【道路】&#10;有形固定資産減価償却率最小値テキスト"/>
        <xdr:cNvSpPr txBox="1"/>
      </xdr:nvSpPr>
      <xdr:spPr>
        <a:xfrm>
          <a:off x="4216400" y="684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68580</xdr:rowOff>
    </xdr:from>
    <xdr:to>
      <xdr:col>24</xdr:col>
      <xdr:colOff>152400</xdr:colOff>
      <xdr:row>41</xdr:row>
      <xdr:rowOff>68580</xdr:rowOff>
    </xdr:to>
    <xdr:cxnSp macro="">
      <xdr:nvCxnSpPr>
        <xdr:cNvPr id="59" name="直線コネクタ 58"/>
        <xdr:cNvCxnSpPr/>
      </xdr:nvCxnSpPr>
      <xdr:spPr>
        <a:xfrm>
          <a:off x="4108450" y="68440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97172</xdr:rowOff>
    </xdr:from>
    <xdr:ext cx="405111" cy="259045"/>
    <xdr:sp macro="" textlink="">
      <xdr:nvSpPr>
        <xdr:cNvPr id="60" name="【道路】&#10;有形固定資産減価償却率最大値テキスト"/>
        <xdr:cNvSpPr txBox="1"/>
      </xdr:nvSpPr>
      <xdr:spPr>
        <a:xfrm>
          <a:off x="4216400" y="555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150495</xdr:rowOff>
    </xdr:from>
    <xdr:to>
      <xdr:col>24</xdr:col>
      <xdr:colOff>152400</xdr:colOff>
      <xdr:row>34</xdr:row>
      <xdr:rowOff>150495</xdr:rowOff>
    </xdr:to>
    <xdr:cxnSp macro="">
      <xdr:nvCxnSpPr>
        <xdr:cNvPr id="61" name="直線コネクタ 60"/>
        <xdr:cNvCxnSpPr/>
      </xdr:nvCxnSpPr>
      <xdr:spPr>
        <a:xfrm>
          <a:off x="4108450" y="57702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165752</xdr:rowOff>
    </xdr:from>
    <xdr:ext cx="405111" cy="259045"/>
    <xdr:sp macro="" textlink="">
      <xdr:nvSpPr>
        <xdr:cNvPr id="62" name="【道路】&#10;有形固定資産減価償却率平均値テキスト"/>
        <xdr:cNvSpPr txBox="1"/>
      </xdr:nvSpPr>
      <xdr:spPr>
        <a:xfrm>
          <a:off x="4216400" y="6280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15875</xdr:rowOff>
    </xdr:from>
    <xdr:to>
      <xdr:col>24</xdr:col>
      <xdr:colOff>114300</xdr:colOff>
      <xdr:row>38</xdr:row>
      <xdr:rowOff>117475</xdr:rowOff>
    </xdr:to>
    <xdr:sp macro="" textlink="">
      <xdr:nvSpPr>
        <xdr:cNvPr id="63" name="フローチャート: 判断 62"/>
        <xdr:cNvSpPr/>
      </xdr:nvSpPr>
      <xdr:spPr>
        <a:xfrm>
          <a:off x="4127500" y="629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158750</xdr:rowOff>
    </xdr:from>
    <xdr:to>
      <xdr:col>20</xdr:col>
      <xdr:colOff>38100</xdr:colOff>
      <xdr:row>38</xdr:row>
      <xdr:rowOff>88900</xdr:rowOff>
    </xdr:to>
    <xdr:sp macro="" textlink="">
      <xdr:nvSpPr>
        <xdr:cNvPr id="64" name="フローチャート: 判断 63"/>
        <xdr:cNvSpPr/>
      </xdr:nvSpPr>
      <xdr:spPr>
        <a:xfrm>
          <a:off x="3384550" y="62738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143510</xdr:rowOff>
    </xdr:from>
    <xdr:to>
      <xdr:col>15</xdr:col>
      <xdr:colOff>101600</xdr:colOff>
      <xdr:row>38</xdr:row>
      <xdr:rowOff>73660</xdr:rowOff>
    </xdr:to>
    <xdr:sp macro="" textlink="">
      <xdr:nvSpPr>
        <xdr:cNvPr id="65" name="フローチャート: 判断 64"/>
        <xdr:cNvSpPr/>
      </xdr:nvSpPr>
      <xdr:spPr>
        <a:xfrm>
          <a:off x="2571750" y="62585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124460</xdr:rowOff>
    </xdr:from>
    <xdr:to>
      <xdr:col>10</xdr:col>
      <xdr:colOff>165100</xdr:colOff>
      <xdr:row>38</xdr:row>
      <xdr:rowOff>54610</xdr:rowOff>
    </xdr:to>
    <xdr:sp macro="" textlink="">
      <xdr:nvSpPr>
        <xdr:cNvPr id="66" name="フローチャート: 判断 65"/>
        <xdr:cNvSpPr/>
      </xdr:nvSpPr>
      <xdr:spPr>
        <a:xfrm>
          <a:off x="1778000" y="62395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114935</xdr:rowOff>
    </xdr:from>
    <xdr:to>
      <xdr:col>6</xdr:col>
      <xdr:colOff>38100</xdr:colOff>
      <xdr:row>38</xdr:row>
      <xdr:rowOff>45085</xdr:rowOff>
    </xdr:to>
    <xdr:sp macro="" textlink="">
      <xdr:nvSpPr>
        <xdr:cNvPr id="67" name="フローチャート: 判断 66"/>
        <xdr:cNvSpPr/>
      </xdr:nvSpPr>
      <xdr:spPr>
        <a:xfrm>
          <a:off x="984250" y="62299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73" name="楕円 72"/>
        <xdr:cNvSpPr/>
      </xdr:nvSpPr>
      <xdr:spPr>
        <a:xfrm>
          <a:off x="4127500" y="62547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162577</xdr:rowOff>
    </xdr:from>
    <xdr:ext cx="405111" cy="259045"/>
    <xdr:sp macro="" textlink="">
      <xdr:nvSpPr>
        <xdr:cNvPr id="74" name="【道路】&#10;有形固定資産減価償却率該当値テキスト"/>
        <xdr:cNvSpPr txBox="1"/>
      </xdr:nvSpPr>
      <xdr:spPr>
        <a:xfrm>
          <a:off x="4216400" y="6112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101600</xdr:rowOff>
    </xdr:from>
    <xdr:to>
      <xdr:col>20</xdr:col>
      <xdr:colOff>38100</xdr:colOff>
      <xdr:row>38</xdr:row>
      <xdr:rowOff>31750</xdr:rowOff>
    </xdr:to>
    <xdr:sp macro="" textlink="">
      <xdr:nvSpPr>
        <xdr:cNvPr id="75" name="楕円 74"/>
        <xdr:cNvSpPr/>
      </xdr:nvSpPr>
      <xdr:spPr>
        <a:xfrm>
          <a:off x="3384550" y="6216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152400</xdr:rowOff>
    </xdr:from>
    <xdr:to>
      <xdr:col>24</xdr:col>
      <xdr:colOff>63500</xdr:colOff>
      <xdr:row>38</xdr:row>
      <xdr:rowOff>19050</xdr:rowOff>
    </xdr:to>
    <xdr:cxnSp macro="">
      <xdr:nvCxnSpPr>
        <xdr:cNvPr id="76" name="直線コネクタ 75"/>
        <xdr:cNvCxnSpPr/>
      </xdr:nvCxnSpPr>
      <xdr:spPr>
        <a:xfrm>
          <a:off x="3429000" y="6267450"/>
          <a:ext cx="7493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67310</xdr:rowOff>
    </xdr:from>
    <xdr:to>
      <xdr:col>15</xdr:col>
      <xdr:colOff>101600</xdr:colOff>
      <xdr:row>37</xdr:row>
      <xdr:rowOff>168910</xdr:rowOff>
    </xdr:to>
    <xdr:sp macro="" textlink="">
      <xdr:nvSpPr>
        <xdr:cNvPr id="77" name="楕円 76"/>
        <xdr:cNvSpPr/>
      </xdr:nvSpPr>
      <xdr:spPr>
        <a:xfrm>
          <a:off x="2571750" y="61823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118110</xdr:rowOff>
    </xdr:from>
    <xdr:to>
      <xdr:col>19</xdr:col>
      <xdr:colOff>177800</xdr:colOff>
      <xdr:row>37</xdr:row>
      <xdr:rowOff>152400</xdr:rowOff>
    </xdr:to>
    <xdr:cxnSp macro="">
      <xdr:nvCxnSpPr>
        <xdr:cNvPr id="78" name="直線コネクタ 77"/>
        <xdr:cNvCxnSpPr/>
      </xdr:nvCxnSpPr>
      <xdr:spPr>
        <a:xfrm>
          <a:off x="2622550" y="6233160"/>
          <a:ext cx="8064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42545</xdr:rowOff>
    </xdr:from>
    <xdr:to>
      <xdr:col>10</xdr:col>
      <xdr:colOff>165100</xdr:colOff>
      <xdr:row>37</xdr:row>
      <xdr:rowOff>144145</xdr:rowOff>
    </xdr:to>
    <xdr:sp macro="" textlink="">
      <xdr:nvSpPr>
        <xdr:cNvPr id="79" name="楕円 78"/>
        <xdr:cNvSpPr/>
      </xdr:nvSpPr>
      <xdr:spPr>
        <a:xfrm>
          <a:off x="1778000" y="615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93345</xdr:rowOff>
    </xdr:from>
    <xdr:to>
      <xdr:col>15</xdr:col>
      <xdr:colOff>50800</xdr:colOff>
      <xdr:row>37</xdr:row>
      <xdr:rowOff>118110</xdr:rowOff>
    </xdr:to>
    <xdr:cxnSp macro="">
      <xdr:nvCxnSpPr>
        <xdr:cNvPr id="80" name="直線コネクタ 79"/>
        <xdr:cNvCxnSpPr/>
      </xdr:nvCxnSpPr>
      <xdr:spPr>
        <a:xfrm>
          <a:off x="1828800" y="6208395"/>
          <a:ext cx="79375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80027</xdr:rowOff>
    </xdr:from>
    <xdr:ext cx="405111" cy="259045"/>
    <xdr:sp macro="" textlink="">
      <xdr:nvSpPr>
        <xdr:cNvPr id="81" name="n_1aveValue【道路】&#10;有形固定資産減価償却率"/>
        <xdr:cNvSpPr txBox="1"/>
      </xdr:nvSpPr>
      <xdr:spPr>
        <a:xfrm>
          <a:off x="3239144" y="6360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64787</xdr:rowOff>
    </xdr:from>
    <xdr:ext cx="405111" cy="259045"/>
    <xdr:sp macro="" textlink="">
      <xdr:nvSpPr>
        <xdr:cNvPr id="82" name="n_2aveValue【道路】&#10;有形固定資産減価償却率"/>
        <xdr:cNvSpPr txBox="1"/>
      </xdr:nvSpPr>
      <xdr:spPr>
        <a:xfrm>
          <a:off x="2439044" y="6344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45737</xdr:rowOff>
    </xdr:from>
    <xdr:ext cx="405111" cy="259045"/>
    <xdr:sp macro="" textlink="">
      <xdr:nvSpPr>
        <xdr:cNvPr id="83" name="n_3aveValue【道路】&#10;有形固定資産減価償却率"/>
        <xdr:cNvSpPr txBox="1"/>
      </xdr:nvSpPr>
      <xdr:spPr>
        <a:xfrm>
          <a:off x="1645294" y="6325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61612</xdr:rowOff>
    </xdr:from>
    <xdr:ext cx="405111" cy="259045"/>
    <xdr:sp macro="" textlink="">
      <xdr:nvSpPr>
        <xdr:cNvPr id="84" name="n_4aveValue【道路】&#10;有形固定資産減価償却率"/>
        <xdr:cNvSpPr txBox="1"/>
      </xdr:nvSpPr>
      <xdr:spPr>
        <a:xfrm>
          <a:off x="851544" y="6011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48277</xdr:rowOff>
    </xdr:from>
    <xdr:ext cx="405111" cy="259045"/>
    <xdr:sp macro="" textlink="">
      <xdr:nvSpPr>
        <xdr:cNvPr id="85" name="n_1mainValue【道路】&#10;有形固定資産減価償却率"/>
        <xdr:cNvSpPr txBox="1"/>
      </xdr:nvSpPr>
      <xdr:spPr>
        <a:xfrm>
          <a:off x="3239144" y="5998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13987</xdr:rowOff>
    </xdr:from>
    <xdr:ext cx="405111" cy="259045"/>
    <xdr:sp macro="" textlink="">
      <xdr:nvSpPr>
        <xdr:cNvPr id="86" name="n_2mainValue【道路】&#10;有形固定資産減価償却率"/>
        <xdr:cNvSpPr txBox="1"/>
      </xdr:nvSpPr>
      <xdr:spPr>
        <a:xfrm>
          <a:off x="2439044" y="5963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160672</xdr:rowOff>
    </xdr:from>
    <xdr:ext cx="405111" cy="259045"/>
    <xdr:sp macro="" textlink="">
      <xdr:nvSpPr>
        <xdr:cNvPr id="87" name="n_3mainValue【道路】&#10;有形固定資産減価償却率"/>
        <xdr:cNvSpPr txBox="1"/>
      </xdr:nvSpPr>
      <xdr:spPr>
        <a:xfrm>
          <a:off x="1645294" y="5945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8" name="直線コネクタ 97"/>
        <xdr:cNvCxnSpPr/>
      </xdr:nvCxnSpPr>
      <xdr:spPr>
        <a:xfrm>
          <a:off x="5956300" y="690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9" name="テキスト ボックス 98"/>
        <xdr:cNvSpPr txBox="1"/>
      </xdr:nvSpPr>
      <xdr:spPr>
        <a:xfrm>
          <a:off x="55272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0" name="直線コネクタ 99"/>
        <xdr:cNvCxnSpPr/>
      </xdr:nvCxnSpPr>
      <xdr:spPr>
        <a:xfrm>
          <a:off x="5956300" y="646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1" name="テキスト ボックス 100"/>
        <xdr:cNvSpPr txBox="1"/>
      </xdr:nvSpPr>
      <xdr:spPr>
        <a:xfrm>
          <a:off x="5482151" y="6328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2" name="直線コネクタ 101"/>
        <xdr:cNvCxnSpPr/>
      </xdr:nvCxnSpPr>
      <xdr:spPr>
        <a:xfrm>
          <a:off x="5956300" y="6026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3" name="テキスト ボックス 102"/>
        <xdr:cNvSpPr txBox="1"/>
      </xdr:nvSpPr>
      <xdr:spPr>
        <a:xfrm>
          <a:off x="5482151" y="5890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4" name="直線コネクタ 103"/>
        <xdr:cNvCxnSpPr/>
      </xdr:nvCxnSpPr>
      <xdr:spPr>
        <a:xfrm>
          <a:off x="5956300" y="55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5" name="テキスト ボックス 104"/>
        <xdr:cNvSpPr txBox="1"/>
      </xdr:nvSpPr>
      <xdr:spPr>
        <a:xfrm>
          <a:off x="5482151" y="5452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7" name="テキスト ボックス 106"/>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58918</xdr:rowOff>
    </xdr:from>
    <xdr:to>
      <xdr:col>54</xdr:col>
      <xdr:colOff>189865</xdr:colOff>
      <xdr:row>41</xdr:row>
      <xdr:rowOff>27874</xdr:rowOff>
    </xdr:to>
    <xdr:cxnSp macro="">
      <xdr:nvCxnSpPr>
        <xdr:cNvPr id="109" name="直線コネクタ 108"/>
        <xdr:cNvCxnSpPr/>
      </xdr:nvCxnSpPr>
      <xdr:spPr>
        <a:xfrm flipV="1">
          <a:off x="9429115" y="5513568"/>
          <a:ext cx="0" cy="128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31701</xdr:rowOff>
    </xdr:from>
    <xdr:ext cx="469744" cy="259045"/>
    <xdr:sp macro="" textlink="">
      <xdr:nvSpPr>
        <xdr:cNvPr id="110" name="【道路】&#10;一人当たり延長最小値テキスト"/>
        <xdr:cNvSpPr txBox="1"/>
      </xdr:nvSpPr>
      <xdr:spPr>
        <a:xfrm>
          <a:off x="9467850" y="680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27874</xdr:rowOff>
    </xdr:from>
    <xdr:to>
      <xdr:col>55</xdr:col>
      <xdr:colOff>88900</xdr:colOff>
      <xdr:row>41</xdr:row>
      <xdr:rowOff>27874</xdr:rowOff>
    </xdr:to>
    <xdr:cxnSp macro="">
      <xdr:nvCxnSpPr>
        <xdr:cNvPr id="111" name="直線コネクタ 110"/>
        <xdr:cNvCxnSpPr/>
      </xdr:nvCxnSpPr>
      <xdr:spPr>
        <a:xfrm>
          <a:off x="9359900" y="68033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5595</xdr:rowOff>
    </xdr:from>
    <xdr:ext cx="534377" cy="259045"/>
    <xdr:sp macro="" textlink="">
      <xdr:nvSpPr>
        <xdr:cNvPr id="112" name="【道路】&#10;一人当たり延長最大値テキスト"/>
        <xdr:cNvSpPr txBox="1"/>
      </xdr:nvSpPr>
      <xdr:spPr>
        <a:xfrm>
          <a:off x="9467850" y="529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58918</xdr:rowOff>
    </xdr:from>
    <xdr:to>
      <xdr:col>55</xdr:col>
      <xdr:colOff>88900</xdr:colOff>
      <xdr:row>33</xdr:row>
      <xdr:rowOff>58918</xdr:rowOff>
    </xdr:to>
    <xdr:cxnSp macro="">
      <xdr:nvCxnSpPr>
        <xdr:cNvPr id="113" name="直線コネクタ 112"/>
        <xdr:cNvCxnSpPr/>
      </xdr:nvCxnSpPr>
      <xdr:spPr>
        <a:xfrm>
          <a:off x="9359900" y="55135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135556</xdr:rowOff>
    </xdr:from>
    <xdr:ext cx="469744" cy="259045"/>
    <xdr:sp macro="" textlink="">
      <xdr:nvSpPr>
        <xdr:cNvPr id="114" name="【道路】&#10;一人当たり延長平均値テキスト"/>
        <xdr:cNvSpPr txBox="1"/>
      </xdr:nvSpPr>
      <xdr:spPr>
        <a:xfrm>
          <a:off x="9467850" y="6415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112679</xdr:rowOff>
    </xdr:from>
    <xdr:to>
      <xdr:col>55</xdr:col>
      <xdr:colOff>50800</xdr:colOff>
      <xdr:row>40</xdr:row>
      <xdr:rowOff>42829</xdr:rowOff>
    </xdr:to>
    <xdr:sp macro="" textlink="">
      <xdr:nvSpPr>
        <xdr:cNvPr id="115" name="フローチャート: 判断 114"/>
        <xdr:cNvSpPr/>
      </xdr:nvSpPr>
      <xdr:spPr>
        <a:xfrm>
          <a:off x="9398000" y="655792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112131</xdr:rowOff>
    </xdr:from>
    <xdr:to>
      <xdr:col>50</xdr:col>
      <xdr:colOff>165100</xdr:colOff>
      <xdr:row>40</xdr:row>
      <xdr:rowOff>42281</xdr:rowOff>
    </xdr:to>
    <xdr:sp macro="" textlink="">
      <xdr:nvSpPr>
        <xdr:cNvPr id="116" name="フローチャート: 判断 115"/>
        <xdr:cNvSpPr/>
      </xdr:nvSpPr>
      <xdr:spPr>
        <a:xfrm>
          <a:off x="8636000" y="65573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118257</xdr:rowOff>
    </xdr:from>
    <xdr:to>
      <xdr:col>46</xdr:col>
      <xdr:colOff>38100</xdr:colOff>
      <xdr:row>40</xdr:row>
      <xdr:rowOff>48407</xdr:rowOff>
    </xdr:to>
    <xdr:sp macro="" textlink="">
      <xdr:nvSpPr>
        <xdr:cNvPr id="117" name="フローチャート: 判断 116"/>
        <xdr:cNvSpPr/>
      </xdr:nvSpPr>
      <xdr:spPr>
        <a:xfrm>
          <a:off x="7842250" y="656350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125755</xdr:rowOff>
    </xdr:from>
    <xdr:to>
      <xdr:col>41</xdr:col>
      <xdr:colOff>101600</xdr:colOff>
      <xdr:row>40</xdr:row>
      <xdr:rowOff>55905</xdr:rowOff>
    </xdr:to>
    <xdr:sp macro="" textlink="">
      <xdr:nvSpPr>
        <xdr:cNvPr id="118" name="フローチャート: 判断 117"/>
        <xdr:cNvSpPr/>
      </xdr:nvSpPr>
      <xdr:spPr>
        <a:xfrm>
          <a:off x="7029450" y="65710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126578</xdr:rowOff>
    </xdr:from>
    <xdr:to>
      <xdr:col>36</xdr:col>
      <xdr:colOff>165100</xdr:colOff>
      <xdr:row>40</xdr:row>
      <xdr:rowOff>56728</xdr:rowOff>
    </xdr:to>
    <xdr:sp macro="" textlink="">
      <xdr:nvSpPr>
        <xdr:cNvPr id="119" name="フローチャート: 判断 118"/>
        <xdr:cNvSpPr/>
      </xdr:nvSpPr>
      <xdr:spPr>
        <a:xfrm>
          <a:off x="6235700" y="65718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148524</xdr:rowOff>
    </xdr:from>
    <xdr:to>
      <xdr:col>55</xdr:col>
      <xdr:colOff>50800</xdr:colOff>
      <xdr:row>41</xdr:row>
      <xdr:rowOff>78674</xdr:rowOff>
    </xdr:to>
    <xdr:sp macro="" textlink="">
      <xdr:nvSpPr>
        <xdr:cNvPr id="125" name="楕円 124"/>
        <xdr:cNvSpPr/>
      </xdr:nvSpPr>
      <xdr:spPr>
        <a:xfrm>
          <a:off x="9398000" y="675887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63451</xdr:rowOff>
    </xdr:from>
    <xdr:ext cx="469744" cy="259045"/>
    <xdr:sp macro="" textlink="">
      <xdr:nvSpPr>
        <xdr:cNvPr id="126" name="【道路】&#10;一人当たり延長該当値テキスト"/>
        <xdr:cNvSpPr txBox="1"/>
      </xdr:nvSpPr>
      <xdr:spPr>
        <a:xfrm>
          <a:off x="9467850" y="667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147975</xdr:rowOff>
    </xdr:from>
    <xdr:to>
      <xdr:col>50</xdr:col>
      <xdr:colOff>165100</xdr:colOff>
      <xdr:row>41</xdr:row>
      <xdr:rowOff>78125</xdr:rowOff>
    </xdr:to>
    <xdr:sp macro="" textlink="">
      <xdr:nvSpPr>
        <xdr:cNvPr id="127" name="楕円 126"/>
        <xdr:cNvSpPr/>
      </xdr:nvSpPr>
      <xdr:spPr>
        <a:xfrm>
          <a:off x="8636000" y="67583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27325</xdr:rowOff>
    </xdr:from>
    <xdr:to>
      <xdr:col>55</xdr:col>
      <xdr:colOff>0</xdr:colOff>
      <xdr:row>41</xdr:row>
      <xdr:rowOff>27874</xdr:rowOff>
    </xdr:to>
    <xdr:cxnSp macro="">
      <xdr:nvCxnSpPr>
        <xdr:cNvPr id="128" name="直線コネクタ 127"/>
        <xdr:cNvCxnSpPr/>
      </xdr:nvCxnSpPr>
      <xdr:spPr>
        <a:xfrm>
          <a:off x="8686800" y="6802775"/>
          <a:ext cx="74295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147198</xdr:rowOff>
    </xdr:from>
    <xdr:to>
      <xdr:col>46</xdr:col>
      <xdr:colOff>38100</xdr:colOff>
      <xdr:row>41</xdr:row>
      <xdr:rowOff>77348</xdr:rowOff>
    </xdr:to>
    <xdr:sp macro="" textlink="">
      <xdr:nvSpPr>
        <xdr:cNvPr id="129" name="楕円 128"/>
        <xdr:cNvSpPr/>
      </xdr:nvSpPr>
      <xdr:spPr>
        <a:xfrm>
          <a:off x="7842250" y="675754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26548</xdr:rowOff>
    </xdr:from>
    <xdr:to>
      <xdr:col>50</xdr:col>
      <xdr:colOff>114300</xdr:colOff>
      <xdr:row>41</xdr:row>
      <xdr:rowOff>27325</xdr:rowOff>
    </xdr:to>
    <xdr:cxnSp macro="">
      <xdr:nvCxnSpPr>
        <xdr:cNvPr id="130" name="直線コネクタ 129"/>
        <xdr:cNvCxnSpPr/>
      </xdr:nvCxnSpPr>
      <xdr:spPr>
        <a:xfrm>
          <a:off x="7886700" y="6801998"/>
          <a:ext cx="8001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146741</xdr:rowOff>
    </xdr:from>
    <xdr:to>
      <xdr:col>41</xdr:col>
      <xdr:colOff>101600</xdr:colOff>
      <xdr:row>41</xdr:row>
      <xdr:rowOff>76891</xdr:rowOff>
    </xdr:to>
    <xdr:sp macro="" textlink="">
      <xdr:nvSpPr>
        <xdr:cNvPr id="131" name="楕円 130"/>
        <xdr:cNvSpPr/>
      </xdr:nvSpPr>
      <xdr:spPr>
        <a:xfrm>
          <a:off x="7029450" y="675709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26091</xdr:rowOff>
    </xdr:from>
    <xdr:to>
      <xdr:col>45</xdr:col>
      <xdr:colOff>177800</xdr:colOff>
      <xdr:row>41</xdr:row>
      <xdr:rowOff>26548</xdr:rowOff>
    </xdr:to>
    <xdr:cxnSp macro="">
      <xdr:nvCxnSpPr>
        <xdr:cNvPr id="132" name="直線コネクタ 131"/>
        <xdr:cNvCxnSpPr/>
      </xdr:nvCxnSpPr>
      <xdr:spPr>
        <a:xfrm>
          <a:off x="7080250" y="6801541"/>
          <a:ext cx="80645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58808</xdr:rowOff>
    </xdr:from>
    <xdr:ext cx="469744" cy="259045"/>
    <xdr:sp macro="" textlink="">
      <xdr:nvSpPr>
        <xdr:cNvPr id="133" name="n_1aveValue【道路】&#10;一人当たり延長"/>
        <xdr:cNvSpPr txBox="1"/>
      </xdr:nvSpPr>
      <xdr:spPr>
        <a:xfrm>
          <a:off x="8458277" y="633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64934</xdr:rowOff>
    </xdr:from>
    <xdr:ext cx="469744" cy="259045"/>
    <xdr:sp macro="" textlink="">
      <xdr:nvSpPr>
        <xdr:cNvPr id="134" name="n_2aveValue【道路】&#10;一人当たり延長"/>
        <xdr:cNvSpPr txBox="1"/>
      </xdr:nvSpPr>
      <xdr:spPr>
        <a:xfrm>
          <a:off x="7677227" y="634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72432</xdr:rowOff>
    </xdr:from>
    <xdr:ext cx="469744" cy="259045"/>
    <xdr:sp macro="" textlink="">
      <xdr:nvSpPr>
        <xdr:cNvPr id="135" name="n_3aveValue【道路】&#10;一人当たり延長"/>
        <xdr:cNvSpPr txBox="1"/>
      </xdr:nvSpPr>
      <xdr:spPr>
        <a:xfrm>
          <a:off x="6864427" y="6352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73255</xdr:rowOff>
    </xdr:from>
    <xdr:ext cx="469744" cy="259045"/>
    <xdr:sp macro="" textlink="">
      <xdr:nvSpPr>
        <xdr:cNvPr id="136" name="n_4aveValue【道路】&#10;一人当たり延長"/>
        <xdr:cNvSpPr txBox="1"/>
      </xdr:nvSpPr>
      <xdr:spPr>
        <a:xfrm>
          <a:off x="6070677" y="635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69252</xdr:rowOff>
    </xdr:from>
    <xdr:ext cx="469744" cy="259045"/>
    <xdr:sp macro="" textlink="">
      <xdr:nvSpPr>
        <xdr:cNvPr id="137" name="n_1mainValue【道路】&#10;一人当たり延長"/>
        <xdr:cNvSpPr txBox="1"/>
      </xdr:nvSpPr>
      <xdr:spPr>
        <a:xfrm>
          <a:off x="8458277" y="684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68475</xdr:rowOff>
    </xdr:from>
    <xdr:ext cx="469744" cy="259045"/>
    <xdr:sp macro="" textlink="">
      <xdr:nvSpPr>
        <xdr:cNvPr id="138" name="n_2mainValue【道路】&#10;一人当たり延長"/>
        <xdr:cNvSpPr txBox="1"/>
      </xdr:nvSpPr>
      <xdr:spPr>
        <a:xfrm>
          <a:off x="7677227" y="684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68018</xdr:rowOff>
    </xdr:from>
    <xdr:ext cx="469744" cy="259045"/>
    <xdr:sp macro="" textlink="">
      <xdr:nvSpPr>
        <xdr:cNvPr id="139" name="n_3mainValue【道路】&#10;一人当たり延長"/>
        <xdr:cNvSpPr txBox="1"/>
      </xdr:nvSpPr>
      <xdr:spPr>
        <a:xfrm>
          <a:off x="6864427" y="6843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1" name="直線コネクタ 150"/>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52" name="テキスト ボックス 151"/>
        <xdr:cNvSpPr txBox="1"/>
      </xdr:nvSpPr>
      <xdr:spPr>
        <a:xfrm>
          <a:off x="339891" y="105675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3" name="直線コネクタ 152"/>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4" name="テキスト ボックス 153"/>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5" name="直線コネクタ 154"/>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6" name="テキスト ボックス 155"/>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7" name="直線コネクタ 156"/>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8" name="テキスト ボックス 157"/>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9" name="直線コネクタ 158"/>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0" name="テキスト ボックス 159"/>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1" name="直線コネクタ 160"/>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62" name="テキスト ボックス 161"/>
        <xdr:cNvSpPr txBox="1"/>
      </xdr:nvSpPr>
      <xdr:spPr>
        <a:xfrm>
          <a:off x="339891" y="89917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4" name="テキスト ボックス 163"/>
        <xdr:cNvSpPr txBox="1"/>
      </xdr:nvSpPr>
      <xdr:spPr>
        <a:xfrm>
          <a:off x="3398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5" name="【橋りょう・トンネ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86541</xdr:rowOff>
    </xdr:from>
    <xdr:to>
      <xdr:col>24</xdr:col>
      <xdr:colOff>62865</xdr:colOff>
      <xdr:row>63</xdr:row>
      <xdr:rowOff>115933</xdr:rowOff>
    </xdr:to>
    <xdr:cxnSp macro="">
      <xdr:nvCxnSpPr>
        <xdr:cNvPr id="166" name="直線コネクタ 165"/>
        <xdr:cNvCxnSpPr/>
      </xdr:nvCxnSpPr>
      <xdr:spPr>
        <a:xfrm flipV="1">
          <a:off x="4177665" y="9173391"/>
          <a:ext cx="0" cy="1350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119760</xdr:rowOff>
    </xdr:from>
    <xdr:ext cx="405111" cy="259045"/>
    <xdr:sp macro="" textlink="">
      <xdr:nvSpPr>
        <xdr:cNvPr id="167" name="【橋りょう・トンネル】&#10;有形固定資産減価償却率最小値テキスト"/>
        <xdr:cNvSpPr txBox="1"/>
      </xdr:nvSpPr>
      <xdr:spPr>
        <a:xfrm>
          <a:off x="4216400" y="10527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115933</xdr:rowOff>
    </xdr:from>
    <xdr:to>
      <xdr:col>24</xdr:col>
      <xdr:colOff>152400</xdr:colOff>
      <xdr:row>63</xdr:row>
      <xdr:rowOff>115933</xdr:rowOff>
    </xdr:to>
    <xdr:cxnSp macro="">
      <xdr:nvCxnSpPr>
        <xdr:cNvPr id="168" name="直線コネクタ 167"/>
        <xdr:cNvCxnSpPr/>
      </xdr:nvCxnSpPr>
      <xdr:spPr>
        <a:xfrm>
          <a:off x="4108450" y="105235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33218</xdr:rowOff>
    </xdr:from>
    <xdr:ext cx="405111" cy="259045"/>
    <xdr:sp macro="" textlink="">
      <xdr:nvSpPr>
        <xdr:cNvPr id="169" name="【橋りょう・トンネル】&#10;有形固定資産減価償却率最大値テキスト"/>
        <xdr:cNvSpPr txBox="1"/>
      </xdr:nvSpPr>
      <xdr:spPr>
        <a:xfrm>
          <a:off x="4216400" y="8954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86541</xdr:rowOff>
    </xdr:from>
    <xdr:to>
      <xdr:col>24</xdr:col>
      <xdr:colOff>152400</xdr:colOff>
      <xdr:row>55</xdr:row>
      <xdr:rowOff>86541</xdr:rowOff>
    </xdr:to>
    <xdr:cxnSp macro="">
      <xdr:nvCxnSpPr>
        <xdr:cNvPr id="170" name="直線コネクタ 169"/>
        <xdr:cNvCxnSpPr/>
      </xdr:nvCxnSpPr>
      <xdr:spPr>
        <a:xfrm>
          <a:off x="4108450" y="917339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97807</xdr:rowOff>
    </xdr:from>
    <xdr:ext cx="405111" cy="259045"/>
    <xdr:sp macro="" textlink="">
      <xdr:nvSpPr>
        <xdr:cNvPr id="171" name="【橋りょう・トンネル】&#10;有形固定資産減価償却率平均値テキスト"/>
        <xdr:cNvSpPr txBox="1"/>
      </xdr:nvSpPr>
      <xdr:spPr>
        <a:xfrm>
          <a:off x="4216400" y="9679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74930</xdr:rowOff>
    </xdr:from>
    <xdr:to>
      <xdr:col>24</xdr:col>
      <xdr:colOff>114300</xdr:colOff>
      <xdr:row>60</xdr:row>
      <xdr:rowOff>5080</xdr:rowOff>
    </xdr:to>
    <xdr:sp macro="" textlink="">
      <xdr:nvSpPr>
        <xdr:cNvPr id="172" name="フローチャート: 判断 171"/>
        <xdr:cNvSpPr/>
      </xdr:nvSpPr>
      <xdr:spPr>
        <a:xfrm>
          <a:off x="4127500" y="98221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32476</xdr:rowOff>
    </xdr:from>
    <xdr:to>
      <xdr:col>20</xdr:col>
      <xdr:colOff>38100</xdr:colOff>
      <xdr:row>59</xdr:row>
      <xdr:rowOff>134076</xdr:rowOff>
    </xdr:to>
    <xdr:sp macro="" textlink="">
      <xdr:nvSpPr>
        <xdr:cNvPr id="173" name="フローチャート: 判断 172"/>
        <xdr:cNvSpPr/>
      </xdr:nvSpPr>
      <xdr:spPr>
        <a:xfrm>
          <a:off x="3384550" y="977972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151674</xdr:rowOff>
    </xdr:from>
    <xdr:to>
      <xdr:col>15</xdr:col>
      <xdr:colOff>101600</xdr:colOff>
      <xdr:row>59</xdr:row>
      <xdr:rowOff>81824</xdr:rowOff>
    </xdr:to>
    <xdr:sp macro="" textlink="">
      <xdr:nvSpPr>
        <xdr:cNvPr id="174" name="フローチャート: 判断 173"/>
        <xdr:cNvSpPr/>
      </xdr:nvSpPr>
      <xdr:spPr>
        <a:xfrm>
          <a:off x="2571750" y="97338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112485</xdr:rowOff>
    </xdr:from>
    <xdr:to>
      <xdr:col>10</xdr:col>
      <xdr:colOff>165100</xdr:colOff>
      <xdr:row>59</xdr:row>
      <xdr:rowOff>42635</xdr:rowOff>
    </xdr:to>
    <xdr:sp macro="" textlink="">
      <xdr:nvSpPr>
        <xdr:cNvPr id="175" name="フローチャート: 判断 174"/>
        <xdr:cNvSpPr/>
      </xdr:nvSpPr>
      <xdr:spPr>
        <a:xfrm>
          <a:off x="1778000" y="96946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43906</xdr:rowOff>
    </xdr:from>
    <xdr:to>
      <xdr:col>6</xdr:col>
      <xdr:colOff>38100</xdr:colOff>
      <xdr:row>58</xdr:row>
      <xdr:rowOff>145506</xdr:rowOff>
    </xdr:to>
    <xdr:sp macro="" textlink="">
      <xdr:nvSpPr>
        <xdr:cNvPr id="176" name="フローチャート: 判断 175"/>
        <xdr:cNvSpPr/>
      </xdr:nvSpPr>
      <xdr:spPr>
        <a:xfrm>
          <a:off x="984250" y="962605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87993</xdr:rowOff>
    </xdr:from>
    <xdr:to>
      <xdr:col>24</xdr:col>
      <xdr:colOff>114300</xdr:colOff>
      <xdr:row>62</xdr:row>
      <xdr:rowOff>18143</xdr:rowOff>
    </xdr:to>
    <xdr:sp macro="" textlink="">
      <xdr:nvSpPr>
        <xdr:cNvPr id="182" name="楕円 181"/>
        <xdr:cNvSpPr/>
      </xdr:nvSpPr>
      <xdr:spPr>
        <a:xfrm>
          <a:off x="4127500" y="101654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66420</xdr:rowOff>
    </xdr:from>
    <xdr:ext cx="405111" cy="259045"/>
    <xdr:sp macro="" textlink="">
      <xdr:nvSpPr>
        <xdr:cNvPr id="183" name="【橋りょう・トンネル】&#10;有形固定資産減価償却率該当値テキスト"/>
        <xdr:cNvSpPr txBox="1"/>
      </xdr:nvSpPr>
      <xdr:spPr>
        <a:xfrm>
          <a:off x="4216400" y="10143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35741</xdr:rowOff>
    </xdr:from>
    <xdr:to>
      <xdr:col>20</xdr:col>
      <xdr:colOff>38100</xdr:colOff>
      <xdr:row>61</xdr:row>
      <xdr:rowOff>137341</xdr:rowOff>
    </xdr:to>
    <xdr:sp macro="" textlink="">
      <xdr:nvSpPr>
        <xdr:cNvPr id="184" name="楕円 183"/>
        <xdr:cNvSpPr/>
      </xdr:nvSpPr>
      <xdr:spPr>
        <a:xfrm>
          <a:off x="3384550" y="1011319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86541</xdr:rowOff>
    </xdr:from>
    <xdr:to>
      <xdr:col>24</xdr:col>
      <xdr:colOff>63500</xdr:colOff>
      <xdr:row>61</xdr:row>
      <xdr:rowOff>138793</xdr:rowOff>
    </xdr:to>
    <xdr:cxnSp macro="">
      <xdr:nvCxnSpPr>
        <xdr:cNvPr id="185" name="直線コネクタ 184"/>
        <xdr:cNvCxnSpPr/>
      </xdr:nvCxnSpPr>
      <xdr:spPr>
        <a:xfrm>
          <a:off x="3429000" y="10163991"/>
          <a:ext cx="7493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151674</xdr:rowOff>
    </xdr:from>
    <xdr:to>
      <xdr:col>15</xdr:col>
      <xdr:colOff>101600</xdr:colOff>
      <xdr:row>61</xdr:row>
      <xdr:rowOff>81824</xdr:rowOff>
    </xdr:to>
    <xdr:sp macro="" textlink="">
      <xdr:nvSpPr>
        <xdr:cNvPr id="186" name="楕円 185"/>
        <xdr:cNvSpPr/>
      </xdr:nvSpPr>
      <xdr:spPr>
        <a:xfrm>
          <a:off x="2571750" y="100640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31024</xdr:rowOff>
    </xdr:from>
    <xdr:to>
      <xdr:col>19</xdr:col>
      <xdr:colOff>177800</xdr:colOff>
      <xdr:row>61</xdr:row>
      <xdr:rowOff>86541</xdr:rowOff>
    </xdr:to>
    <xdr:cxnSp macro="">
      <xdr:nvCxnSpPr>
        <xdr:cNvPr id="187" name="直線コネクタ 186"/>
        <xdr:cNvCxnSpPr/>
      </xdr:nvCxnSpPr>
      <xdr:spPr>
        <a:xfrm>
          <a:off x="2622550" y="10108474"/>
          <a:ext cx="80645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8" name="楕円 187"/>
        <xdr:cNvSpPr/>
      </xdr:nvSpPr>
      <xdr:spPr>
        <a:xfrm>
          <a:off x="1778000" y="100281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166551</xdr:rowOff>
    </xdr:from>
    <xdr:to>
      <xdr:col>15</xdr:col>
      <xdr:colOff>50800</xdr:colOff>
      <xdr:row>61</xdr:row>
      <xdr:rowOff>31024</xdr:rowOff>
    </xdr:to>
    <xdr:cxnSp macro="">
      <xdr:nvCxnSpPr>
        <xdr:cNvPr id="189" name="直線コネクタ 188"/>
        <xdr:cNvCxnSpPr/>
      </xdr:nvCxnSpPr>
      <xdr:spPr>
        <a:xfrm>
          <a:off x="1828800" y="10078901"/>
          <a:ext cx="793750" cy="2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150603</xdr:rowOff>
    </xdr:from>
    <xdr:ext cx="405111" cy="259045"/>
    <xdr:sp macro="" textlink="">
      <xdr:nvSpPr>
        <xdr:cNvPr id="190" name="n_1aveValue【橋りょう・トンネル】&#10;有形固定資産減価償却率"/>
        <xdr:cNvSpPr txBox="1"/>
      </xdr:nvSpPr>
      <xdr:spPr>
        <a:xfrm>
          <a:off x="3239144" y="9567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98351</xdr:rowOff>
    </xdr:from>
    <xdr:ext cx="405111" cy="259045"/>
    <xdr:sp macro="" textlink="">
      <xdr:nvSpPr>
        <xdr:cNvPr id="191" name="n_2aveValue【橋りょう・トンネル】&#10;有形固定資産減価償却率"/>
        <xdr:cNvSpPr txBox="1"/>
      </xdr:nvSpPr>
      <xdr:spPr>
        <a:xfrm>
          <a:off x="2439044" y="9515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59162</xdr:rowOff>
    </xdr:from>
    <xdr:ext cx="405111" cy="259045"/>
    <xdr:sp macro="" textlink="">
      <xdr:nvSpPr>
        <xdr:cNvPr id="192" name="n_3aveValue【橋りょう・トンネル】&#10;有形固定資産減価償却率"/>
        <xdr:cNvSpPr txBox="1"/>
      </xdr:nvSpPr>
      <xdr:spPr>
        <a:xfrm>
          <a:off x="1645294" y="947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162033</xdr:rowOff>
    </xdr:from>
    <xdr:ext cx="405111" cy="259045"/>
    <xdr:sp macro="" textlink="">
      <xdr:nvSpPr>
        <xdr:cNvPr id="193" name="n_4aveValue【橋りょう・トンネル】&#10;有形固定資産減価償却率"/>
        <xdr:cNvSpPr txBox="1"/>
      </xdr:nvSpPr>
      <xdr:spPr>
        <a:xfrm>
          <a:off x="851544" y="941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128468</xdr:rowOff>
    </xdr:from>
    <xdr:ext cx="405111" cy="259045"/>
    <xdr:sp macro="" textlink="">
      <xdr:nvSpPr>
        <xdr:cNvPr id="194" name="n_1mainValue【橋りょう・トンネル】&#10;有形固定資産減価償却率"/>
        <xdr:cNvSpPr txBox="1"/>
      </xdr:nvSpPr>
      <xdr:spPr>
        <a:xfrm>
          <a:off x="3239144" y="10205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72951</xdr:rowOff>
    </xdr:from>
    <xdr:ext cx="405111" cy="259045"/>
    <xdr:sp macro="" textlink="">
      <xdr:nvSpPr>
        <xdr:cNvPr id="195" name="n_2mainValue【橋りょう・トンネル】&#10;有形固定資産減価償却率"/>
        <xdr:cNvSpPr txBox="1"/>
      </xdr:nvSpPr>
      <xdr:spPr>
        <a:xfrm>
          <a:off x="2439044" y="10150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37028</xdr:rowOff>
    </xdr:from>
    <xdr:ext cx="405111" cy="259045"/>
    <xdr:sp macro="" textlink="">
      <xdr:nvSpPr>
        <xdr:cNvPr id="196" name="n_3mainValue【橋りょう・トンネル】&#10;有形固定資産減価償却率"/>
        <xdr:cNvSpPr txBox="1"/>
      </xdr:nvSpPr>
      <xdr:spPr>
        <a:xfrm>
          <a:off x="1645294" y="10114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7" name="正方形/長方形 196"/>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8" name="正方形/長方形 197"/>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9" name="正方形/長方形 198"/>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0" name="正方形/長方形 199"/>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1" name="正方形/長方形 200"/>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2" name="正方形/長方形 201"/>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3" name="正方形/長方形 202"/>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4" name="正方形/長方形 203"/>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5" name="テキスト ボックス 204"/>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6" name="直線コネクタ 205"/>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7" name="直線コネクタ 206"/>
        <xdr:cNvCxnSpPr/>
      </xdr:nvCxnSpPr>
      <xdr:spPr>
        <a:xfrm>
          <a:off x="5956300" y="1057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8" name="テキスト ボックス 207"/>
        <xdr:cNvSpPr txBox="1"/>
      </xdr:nvSpPr>
      <xdr:spPr>
        <a:xfrm>
          <a:off x="5726564" y="104368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9" name="直線コネクタ 208"/>
        <xdr:cNvCxnSpPr/>
      </xdr:nvCxnSpPr>
      <xdr:spPr>
        <a:xfrm>
          <a:off x="5956300" y="10134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0" name="テキスト ボックス 209"/>
        <xdr:cNvSpPr txBox="1"/>
      </xdr:nvSpPr>
      <xdr:spPr>
        <a:xfrm>
          <a:off x="5418031" y="9998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1" name="直線コネクタ 210"/>
        <xdr:cNvCxnSpPr/>
      </xdr:nvCxnSpPr>
      <xdr:spPr>
        <a:xfrm>
          <a:off x="5956300" y="9696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12" name="テキスト ボックス 211"/>
        <xdr:cNvSpPr txBox="1"/>
      </xdr:nvSpPr>
      <xdr:spPr>
        <a:xfrm>
          <a:off x="5418031" y="956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3" name="直線コネクタ 212"/>
        <xdr:cNvCxnSpPr/>
      </xdr:nvCxnSpPr>
      <xdr:spPr>
        <a:xfrm>
          <a:off x="5956300" y="9251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14" name="テキスト ボックス 213"/>
        <xdr:cNvSpPr txBox="1"/>
      </xdr:nvSpPr>
      <xdr:spPr>
        <a:xfrm>
          <a:off x="5418031" y="91160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5" name="直線コネクタ 214"/>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6" name="テキスト ボックス 215"/>
        <xdr:cNvSpPr txBox="1"/>
      </xdr:nvSpPr>
      <xdr:spPr>
        <a:xfrm>
          <a:off x="5418031" y="867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7" name="【橋りょう・トンネル】&#10;一人当たり有形固定資産（償却資産）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127298</xdr:rowOff>
    </xdr:from>
    <xdr:to>
      <xdr:col>54</xdr:col>
      <xdr:colOff>189865</xdr:colOff>
      <xdr:row>63</xdr:row>
      <xdr:rowOff>166960</xdr:rowOff>
    </xdr:to>
    <xdr:cxnSp macro="">
      <xdr:nvCxnSpPr>
        <xdr:cNvPr id="218" name="直線コネクタ 217"/>
        <xdr:cNvCxnSpPr/>
      </xdr:nvCxnSpPr>
      <xdr:spPr>
        <a:xfrm flipV="1">
          <a:off x="9429115" y="9544348"/>
          <a:ext cx="0" cy="1030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170787</xdr:rowOff>
    </xdr:from>
    <xdr:ext cx="378565" cy="259045"/>
    <xdr:sp macro="" textlink="">
      <xdr:nvSpPr>
        <xdr:cNvPr id="219" name="【橋りょう・トンネル】&#10;一人当たり有形固定資産（償却資産）額最小値テキスト"/>
        <xdr:cNvSpPr txBox="1"/>
      </xdr:nvSpPr>
      <xdr:spPr>
        <a:xfrm>
          <a:off x="9467850" y="10572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166960</xdr:rowOff>
    </xdr:from>
    <xdr:to>
      <xdr:col>55</xdr:col>
      <xdr:colOff>88900</xdr:colOff>
      <xdr:row>63</xdr:row>
      <xdr:rowOff>166960</xdr:rowOff>
    </xdr:to>
    <xdr:cxnSp macro="">
      <xdr:nvCxnSpPr>
        <xdr:cNvPr id="220" name="直線コネクタ 219"/>
        <xdr:cNvCxnSpPr/>
      </xdr:nvCxnSpPr>
      <xdr:spPr>
        <a:xfrm>
          <a:off x="9359900" y="105746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73975</xdr:rowOff>
    </xdr:from>
    <xdr:ext cx="599010" cy="259045"/>
    <xdr:sp macro="" textlink="">
      <xdr:nvSpPr>
        <xdr:cNvPr id="221" name="【橋りょう・トンネル】&#10;一人当たり有形固定資産（償却資産）額最大値テキスト"/>
        <xdr:cNvSpPr txBox="1"/>
      </xdr:nvSpPr>
      <xdr:spPr>
        <a:xfrm>
          <a:off x="9467850" y="9325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127298</xdr:rowOff>
    </xdr:from>
    <xdr:to>
      <xdr:col>55</xdr:col>
      <xdr:colOff>88900</xdr:colOff>
      <xdr:row>57</xdr:row>
      <xdr:rowOff>127298</xdr:rowOff>
    </xdr:to>
    <xdr:cxnSp macro="">
      <xdr:nvCxnSpPr>
        <xdr:cNvPr id="222" name="直線コネクタ 221"/>
        <xdr:cNvCxnSpPr/>
      </xdr:nvCxnSpPr>
      <xdr:spPr>
        <a:xfrm>
          <a:off x="9359900" y="95443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111830</xdr:rowOff>
    </xdr:from>
    <xdr:ext cx="534377" cy="259045"/>
    <xdr:sp macro="" textlink="">
      <xdr:nvSpPr>
        <xdr:cNvPr id="223" name="【橋りょう・トンネル】&#10;一人当たり有形固定資産（償却資産）額平均値テキスト"/>
        <xdr:cNvSpPr txBox="1"/>
      </xdr:nvSpPr>
      <xdr:spPr>
        <a:xfrm>
          <a:off x="9467850" y="100241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88953</xdr:rowOff>
    </xdr:from>
    <xdr:to>
      <xdr:col>55</xdr:col>
      <xdr:colOff>50800</xdr:colOff>
      <xdr:row>62</xdr:row>
      <xdr:rowOff>19103</xdr:rowOff>
    </xdr:to>
    <xdr:sp macro="" textlink="">
      <xdr:nvSpPr>
        <xdr:cNvPr id="224" name="フローチャート: 判断 223"/>
        <xdr:cNvSpPr/>
      </xdr:nvSpPr>
      <xdr:spPr>
        <a:xfrm>
          <a:off x="9398000" y="1016640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91700</xdr:rowOff>
    </xdr:from>
    <xdr:to>
      <xdr:col>50</xdr:col>
      <xdr:colOff>165100</xdr:colOff>
      <xdr:row>62</xdr:row>
      <xdr:rowOff>21850</xdr:rowOff>
    </xdr:to>
    <xdr:sp macro="" textlink="">
      <xdr:nvSpPr>
        <xdr:cNvPr id="225" name="フローチャート: 判断 224"/>
        <xdr:cNvSpPr/>
      </xdr:nvSpPr>
      <xdr:spPr>
        <a:xfrm>
          <a:off x="8636000" y="10169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94791</xdr:rowOff>
    </xdr:from>
    <xdr:to>
      <xdr:col>46</xdr:col>
      <xdr:colOff>38100</xdr:colOff>
      <xdr:row>62</xdr:row>
      <xdr:rowOff>24941</xdr:rowOff>
    </xdr:to>
    <xdr:sp macro="" textlink="">
      <xdr:nvSpPr>
        <xdr:cNvPr id="226" name="フローチャート: 判断 225"/>
        <xdr:cNvSpPr/>
      </xdr:nvSpPr>
      <xdr:spPr>
        <a:xfrm>
          <a:off x="7842250" y="1017224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120819</xdr:rowOff>
    </xdr:from>
    <xdr:to>
      <xdr:col>41</xdr:col>
      <xdr:colOff>101600</xdr:colOff>
      <xdr:row>62</xdr:row>
      <xdr:rowOff>50969</xdr:rowOff>
    </xdr:to>
    <xdr:sp macro="" textlink="">
      <xdr:nvSpPr>
        <xdr:cNvPr id="227" name="フローチャート: 判断 226"/>
        <xdr:cNvSpPr/>
      </xdr:nvSpPr>
      <xdr:spPr>
        <a:xfrm>
          <a:off x="7029450" y="101982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97191</xdr:rowOff>
    </xdr:from>
    <xdr:to>
      <xdr:col>36</xdr:col>
      <xdr:colOff>165100</xdr:colOff>
      <xdr:row>62</xdr:row>
      <xdr:rowOff>27341</xdr:rowOff>
    </xdr:to>
    <xdr:sp macro="" textlink="">
      <xdr:nvSpPr>
        <xdr:cNvPr id="228" name="フローチャート: 判断 227"/>
        <xdr:cNvSpPr/>
      </xdr:nvSpPr>
      <xdr:spPr>
        <a:xfrm>
          <a:off x="6235700" y="1017464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9" name="テキスト ボックス 228"/>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0" name="テキスト ボックス 229"/>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1" name="テキスト ボックス 230"/>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2" name="テキスト ボックス 231"/>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3" name="テキスト ボックス 232"/>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161094</xdr:rowOff>
    </xdr:from>
    <xdr:to>
      <xdr:col>55</xdr:col>
      <xdr:colOff>50800</xdr:colOff>
      <xdr:row>63</xdr:row>
      <xdr:rowOff>91244</xdr:rowOff>
    </xdr:to>
    <xdr:sp macro="" textlink="">
      <xdr:nvSpPr>
        <xdr:cNvPr id="234" name="楕円 233"/>
        <xdr:cNvSpPr/>
      </xdr:nvSpPr>
      <xdr:spPr>
        <a:xfrm>
          <a:off x="9398000" y="1040364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76021</xdr:rowOff>
    </xdr:from>
    <xdr:ext cx="534377" cy="259045"/>
    <xdr:sp macro="" textlink="">
      <xdr:nvSpPr>
        <xdr:cNvPr id="235" name="【橋りょう・トンネル】&#10;一人当たり有形固定資産（償却資産）額該当値テキスト"/>
        <xdr:cNvSpPr txBox="1"/>
      </xdr:nvSpPr>
      <xdr:spPr>
        <a:xfrm>
          <a:off x="9467850" y="1031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160294</xdr:rowOff>
    </xdr:from>
    <xdr:to>
      <xdr:col>50</xdr:col>
      <xdr:colOff>165100</xdr:colOff>
      <xdr:row>63</xdr:row>
      <xdr:rowOff>90444</xdr:rowOff>
    </xdr:to>
    <xdr:sp macro="" textlink="">
      <xdr:nvSpPr>
        <xdr:cNvPr id="236" name="楕円 235"/>
        <xdr:cNvSpPr/>
      </xdr:nvSpPr>
      <xdr:spPr>
        <a:xfrm>
          <a:off x="8636000" y="104028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39644</xdr:rowOff>
    </xdr:from>
    <xdr:to>
      <xdr:col>55</xdr:col>
      <xdr:colOff>0</xdr:colOff>
      <xdr:row>63</xdr:row>
      <xdr:rowOff>40444</xdr:rowOff>
    </xdr:to>
    <xdr:cxnSp macro="">
      <xdr:nvCxnSpPr>
        <xdr:cNvPr id="237" name="直線コネクタ 236"/>
        <xdr:cNvCxnSpPr/>
      </xdr:nvCxnSpPr>
      <xdr:spPr>
        <a:xfrm>
          <a:off x="8686800" y="10447294"/>
          <a:ext cx="74295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159233</xdr:rowOff>
    </xdr:from>
    <xdr:to>
      <xdr:col>46</xdr:col>
      <xdr:colOff>38100</xdr:colOff>
      <xdr:row>63</xdr:row>
      <xdr:rowOff>89383</xdr:rowOff>
    </xdr:to>
    <xdr:sp macro="" textlink="">
      <xdr:nvSpPr>
        <xdr:cNvPr id="238" name="楕円 237"/>
        <xdr:cNvSpPr/>
      </xdr:nvSpPr>
      <xdr:spPr>
        <a:xfrm>
          <a:off x="7842250" y="1040178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38583</xdr:rowOff>
    </xdr:from>
    <xdr:to>
      <xdr:col>50</xdr:col>
      <xdr:colOff>114300</xdr:colOff>
      <xdr:row>63</xdr:row>
      <xdr:rowOff>39644</xdr:rowOff>
    </xdr:to>
    <xdr:cxnSp macro="">
      <xdr:nvCxnSpPr>
        <xdr:cNvPr id="239" name="直線コネクタ 238"/>
        <xdr:cNvCxnSpPr/>
      </xdr:nvCxnSpPr>
      <xdr:spPr>
        <a:xfrm>
          <a:off x="7886700" y="10446233"/>
          <a:ext cx="800100" cy="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159370</xdr:rowOff>
    </xdr:from>
    <xdr:to>
      <xdr:col>41</xdr:col>
      <xdr:colOff>101600</xdr:colOff>
      <xdr:row>63</xdr:row>
      <xdr:rowOff>89520</xdr:rowOff>
    </xdr:to>
    <xdr:sp macro="" textlink="">
      <xdr:nvSpPr>
        <xdr:cNvPr id="240" name="楕円 239"/>
        <xdr:cNvSpPr/>
      </xdr:nvSpPr>
      <xdr:spPr>
        <a:xfrm>
          <a:off x="7029450" y="104019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38583</xdr:rowOff>
    </xdr:from>
    <xdr:to>
      <xdr:col>45</xdr:col>
      <xdr:colOff>177800</xdr:colOff>
      <xdr:row>63</xdr:row>
      <xdr:rowOff>38720</xdr:rowOff>
    </xdr:to>
    <xdr:cxnSp macro="">
      <xdr:nvCxnSpPr>
        <xdr:cNvPr id="241" name="直線コネクタ 240"/>
        <xdr:cNvCxnSpPr/>
      </xdr:nvCxnSpPr>
      <xdr:spPr>
        <a:xfrm flipV="1">
          <a:off x="7080250" y="10446233"/>
          <a:ext cx="80645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38377</xdr:rowOff>
    </xdr:from>
    <xdr:ext cx="534377" cy="259045"/>
    <xdr:sp macro="" textlink="">
      <xdr:nvSpPr>
        <xdr:cNvPr id="242" name="n_1aveValue【橋りょう・トンネル】&#10;一人当たり有形固定資産（償却資産）額"/>
        <xdr:cNvSpPr txBox="1"/>
      </xdr:nvSpPr>
      <xdr:spPr>
        <a:xfrm>
          <a:off x="8425961" y="995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41468</xdr:rowOff>
    </xdr:from>
    <xdr:ext cx="534377" cy="259045"/>
    <xdr:sp macro="" textlink="">
      <xdr:nvSpPr>
        <xdr:cNvPr id="243" name="n_2aveValue【橋りょう・トンネル】&#10;一人当たり有形固定資産（償却資産）額"/>
        <xdr:cNvSpPr txBox="1"/>
      </xdr:nvSpPr>
      <xdr:spPr>
        <a:xfrm>
          <a:off x="7644911" y="995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67496</xdr:rowOff>
    </xdr:from>
    <xdr:ext cx="534377" cy="259045"/>
    <xdr:sp macro="" textlink="">
      <xdr:nvSpPr>
        <xdr:cNvPr id="244" name="n_3aveValue【橋りょう・トンネル】&#10;一人当たり有形固定資産（償却資産）額"/>
        <xdr:cNvSpPr txBox="1"/>
      </xdr:nvSpPr>
      <xdr:spPr>
        <a:xfrm>
          <a:off x="6851161" y="997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43868</xdr:rowOff>
    </xdr:from>
    <xdr:ext cx="534377" cy="259045"/>
    <xdr:sp macro="" textlink="">
      <xdr:nvSpPr>
        <xdr:cNvPr id="245" name="n_4aveValue【橋りょう・トンネル】&#10;一人当たり有形固定資産（償却資産）額"/>
        <xdr:cNvSpPr txBox="1"/>
      </xdr:nvSpPr>
      <xdr:spPr>
        <a:xfrm>
          <a:off x="6038361" y="995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81571</xdr:rowOff>
    </xdr:from>
    <xdr:ext cx="534377" cy="259045"/>
    <xdr:sp macro="" textlink="">
      <xdr:nvSpPr>
        <xdr:cNvPr id="246" name="n_1mainValue【橋りょう・トンネル】&#10;一人当たり有形固定資産（償却資産）額"/>
        <xdr:cNvSpPr txBox="1"/>
      </xdr:nvSpPr>
      <xdr:spPr>
        <a:xfrm>
          <a:off x="8425961" y="1048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80510</xdr:rowOff>
    </xdr:from>
    <xdr:ext cx="534377" cy="259045"/>
    <xdr:sp macro="" textlink="">
      <xdr:nvSpPr>
        <xdr:cNvPr id="247" name="n_2mainValue【橋りょう・トンネル】&#10;一人当たり有形固定資産（償却資産）額"/>
        <xdr:cNvSpPr txBox="1"/>
      </xdr:nvSpPr>
      <xdr:spPr>
        <a:xfrm>
          <a:off x="7644911" y="1048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80647</xdr:rowOff>
    </xdr:from>
    <xdr:ext cx="534377" cy="259045"/>
    <xdr:sp macro="" textlink="">
      <xdr:nvSpPr>
        <xdr:cNvPr id="248" name="n_3mainValue【橋りょう・トンネル】&#10;一人当たり有形固定資産（償却資産）額"/>
        <xdr:cNvSpPr txBox="1"/>
      </xdr:nvSpPr>
      <xdr:spPr>
        <a:xfrm>
          <a:off x="6851161" y="1048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9" name="正方形/長方形 248"/>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0" name="正方形/長方形 249"/>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1" name="正方形/長方形 250"/>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2" name="正方形/長方形 251"/>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3" name="正方形/長方形 252"/>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4" name="正方形/長方形 253"/>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5" name="正方形/長方形 254"/>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6" name="正方形/長方形 255"/>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7" name="テキスト ボックス 256"/>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8" name="直線コネクタ 257"/>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9" name="テキスト ボックス 258"/>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0" name="直線コネクタ 259"/>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61" name="テキスト ボックス 260"/>
        <xdr:cNvSpPr txBox="1"/>
      </xdr:nvSpPr>
      <xdr:spPr>
        <a:xfrm>
          <a:off x="2757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62" name="直線コネクタ 261"/>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63" name="テキスト ボックス 262"/>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4" name="直線コネクタ 263"/>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5" name="テキスト ボックス 264"/>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6" name="直線コネクタ 265"/>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67" name="テキスト ボックス 266"/>
        <xdr:cNvSpPr txBox="1"/>
      </xdr:nvSpPr>
      <xdr:spPr>
        <a:xfrm>
          <a:off x="3398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8" name="直線コネクタ 267"/>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9" name="テキスト ボックス 268"/>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0" name="【公営住宅】&#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35813</xdr:rowOff>
    </xdr:to>
    <xdr:cxnSp macro="">
      <xdr:nvCxnSpPr>
        <xdr:cNvPr id="271" name="直線コネクタ 270"/>
        <xdr:cNvCxnSpPr/>
      </xdr:nvCxnSpPr>
      <xdr:spPr>
        <a:xfrm flipV="1">
          <a:off x="4177665" y="12933680"/>
          <a:ext cx="0" cy="1307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39640</xdr:rowOff>
    </xdr:from>
    <xdr:ext cx="405111" cy="259045"/>
    <xdr:sp macro="" textlink="">
      <xdr:nvSpPr>
        <xdr:cNvPr id="272" name="【公営住宅】&#10;有形固定資産減価償却率最小値テキスト"/>
        <xdr:cNvSpPr txBox="1"/>
      </xdr:nvSpPr>
      <xdr:spPr>
        <a:xfrm>
          <a:off x="4216400" y="14244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35813</xdr:rowOff>
    </xdr:from>
    <xdr:to>
      <xdr:col>24</xdr:col>
      <xdr:colOff>152400</xdr:colOff>
      <xdr:row>86</xdr:row>
      <xdr:rowOff>35813</xdr:rowOff>
    </xdr:to>
    <xdr:cxnSp macro="">
      <xdr:nvCxnSpPr>
        <xdr:cNvPr id="273" name="直線コネクタ 272"/>
        <xdr:cNvCxnSpPr/>
      </xdr:nvCxnSpPr>
      <xdr:spPr>
        <a:xfrm>
          <a:off x="4108450" y="142407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405111" cy="259045"/>
    <xdr:sp macro="" textlink="">
      <xdr:nvSpPr>
        <xdr:cNvPr id="274" name="【公営住宅】&#10;有形固定資産減価償却率最大値テキスト"/>
        <xdr:cNvSpPr txBox="1"/>
      </xdr:nvSpPr>
      <xdr:spPr>
        <a:xfrm>
          <a:off x="4216400" y="12721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75" name="直線コネクタ 274"/>
        <xdr:cNvCxnSpPr/>
      </xdr:nvCxnSpPr>
      <xdr:spPr>
        <a:xfrm>
          <a:off x="4108450" y="129336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66312</xdr:rowOff>
    </xdr:from>
    <xdr:ext cx="405111" cy="259045"/>
    <xdr:sp macro="" textlink="">
      <xdr:nvSpPr>
        <xdr:cNvPr id="276" name="【公営住宅】&#10;有形固定資産減価償却率平均値テキスト"/>
        <xdr:cNvSpPr txBox="1"/>
      </xdr:nvSpPr>
      <xdr:spPr>
        <a:xfrm>
          <a:off x="4216400" y="13445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87885</xdr:rowOff>
    </xdr:from>
    <xdr:to>
      <xdr:col>24</xdr:col>
      <xdr:colOff>114300</xdr:colOff>
      <xdr:row>82</xdr:row>
      <xdr:rowOff>18035</xdr:rowOff>
    </xdr:to>
    <xdr:sp macro="" textlink="">
      <xdr:nvSpPr>
        <xdr:cNvPr id="277" name="フローチャート: 判断 276"/>
        <xdr:cNvSpPr/>
      </xdr:nvSpPr>
      <xdr:spPr>
        <a:xfrm>
          <a:off x="4127500" y="134673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78739</xdr:rowOff>
    </xdr:from>
    <xdr:to>
      <xdr:col>20</xdr:col>
      <xdr:colOff>38100</xdr:colOff>
      <xdr:row>82</xdr:row>
      <xdr:rowOff>8889</xdr:rowOff>
    </xdr:to>
    <xdr:sp macro="" textlink="">
      <xdr:nvSpPr>
        <xdr:cNvPr id="278" name="フローチャート: 判断 277"/>
        <xdr:cNvSpPr/>
      </xdr:nvSpPr>
      <xdr:spPr>
        <a:xfrm>
          <a:off x="3384550" y="1345818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44450</xdr:rowOff>
    </xdr:from>
    <xdr:to>
      <xdr:col>15</xdr:col>
      <xdr:colOff>101600</xdr:colOff>
      <xdr:row>81</xdr:row>
      <xdr:rowOff>146050</xdr:rowOff>
    </xdr:to>
    <xdr:sp macro="" textlink="">
      <xdr:nvSpPr>
        <xdr:cNvPr id="279" name="フローチャート: 判断 278"/>
        <xdr:cNvSpPr/>
      </xdr:nvSpPr>
      <xdr:spPr>
        <a:xfrm>
          <a:off x="2571750" y="134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5587</xdr:rowOff>
    </xdr:from>
    <xdr:to>
      <xdr:col>10</xdr:col>
      <xdr:colOff>165100</xdr:colOff>
      <xdr:row>81</xdr:row>
      <xdr:rowOff>107187</xdr:rowOff>
    </xdr:to>
    <xdr:sp macro="" textlink="">
      <xdr:nvSpPr>
        <xdr:cNvPr id="280" name="フローチャート: 判断 279"/>
        <xdr:cNvSpPr/>
      </xdr:nvSpPr>
      <xdr:spPr>
        <a:xfrm>
          <a:off x="1778000" y="13385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138176</xdr:rowOff>
    </xdr:from>
    <xdr:to>
      <xdr:col>6</xdr:col>
      <xdr:colOff>38100</xdr:colOff>
      <xdr:row>81</xdr:row>
      <xdr:rowOff>68326</xdr:rowOff>
    </xdr:to>
    <xdr:sp macro="" textlink="">
      <xdr:nvSpPr>
        <xdr:cNvPr id="281" name="フローチャート: 判断 280"/>
        <xdr:cNvSpPr/>
      </xdr:nvSpPr>
      <xdr:spPr>
        <a:xfrm>
          <a:off x="984250" y="1335252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2" name="テキスト ボックス 281"/>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3" name="テキスト ボックス 282"/>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4" name="テキスト ボックス 283"/>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5" name="テキスト ボックス 284"/>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6" name="テキスト ボックス 285"/>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145035</xdr:rowOff>
    </xdr:from>
    <xdr:to>
      <xdr:col>24</xdr:col>
      <xdr:colOff>114300</xdr:colOff>
      <xdr:row>81</xdr:row>
      <xdr:rowOff>75185</xdr:rowOff>
    </xdr:to>
    <xdr:sp macro="" textlink="">
      <xdr:nvSpPr>
        <xdr:cNvPr id="287" name="楕円 286"/>
        <xdr:cNvSpPr/>
      </xdr:nvSpPr>
      <xdr:spPr>
        <a:xfrm>
          <a:off x="4127500" y="133593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167912</xdr:rowOff>
    </xdr:from>
    <xdr:ext cx="405111" cy="259045"/>
    <xdr:sp macro="" textlink="">
      <xdr:nvSpPr>
        <xdr:cNvPr id="288" name="【公営住宅】&#10;有形固定資産減価償却率該当値テキスト"/>
        <xdr:cNvSpPr txBox="1"/>
      </xdr:nvSpPr>
      <xdr:spPr>
        <a:xfrm>
          <a:off x="4216400" y="13217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97028</xdr:rowOff>
    </xdr:from>
    <xdr:to>
      <xdr:col>20</xdr:col>
      <xdr:colOff>38100</xdr:colOff>
      <xdr:row>81</xdr:row>
      <xdr:rowOff>27178</xdr:rowOff>
    </xdr:to>
    <xdr:sp macro="" textlink="">
      <xdr:nvSpPr>
        <xdr:cNvPr id="289" name="楕円 288"/>
        <xdr:cNvSpPr/>
      </xdr:nvSpPr>
      <xdr:spPr>
        <a:xfrm>
          <a:off x="3384550" y="1331137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147828</xdr:rowOff>
    </xdr:from>
    <xdr:to>
      <xdr:col>24</xdr:col>
      <xdr:colOff>63500</xdr:colOff>
      <xdr:row>81</xdr:row>
      <xdr:rowOff>24385</xdr:rowOff>
    </xdr:to>
    <xdr:cxnSp macro="">
      <xdr:nvCxnSpPr>
        <xdr:cNvPr id="290" name="直線コネクタ 289"/>
        <xdr:cNvCxnSpPr/>
      </xdr:nvCxnSpPr>
      <xdr:spPr>
        <a:xfrm>
          <a:off x="3429000" y="13362178"/>
          <a:ext cx="749300" cy="4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49022</xdr:rowOff>
    </xdr:from>
    <xdr:to>
      <xdr:col>15</xdr:col>
      <xdr:colOff>101600</xdr:colOff>
      <xdr:row>80</xdr:row>
      <xdr:rowOff>150622</xdr:rowOff>
    </xdr:to>
    <xdr:sp macro="" textlink="">
      <xdr:nvSpPr>
        <xdr:cNvPr id="291" name="楕円 290"/>
        <xdr:cNvSpPr/>
      </xdr:nvSpPr>
      <xdr:spPr>
        <a:xfrm>
          <a:off x="2571750" y="1326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99822</xdr:rowOff>
    </xdr:from>
    <xdr:to>
      <xdr:col>19</xdr:col>
      <xdr:colOff>177800</xdr:colOff>
      <xdr:row>80</xdr:row>
      <xdr:rowOff>147828</xdr:rowOff>
    </xdr:to>
    <xdr:cxnSp macro="">
      <xdr:nvCxnSpPr>
        <xdr:cNvPr id="292" name="直線コネクタ 291"/>
        <xdr:cNvCxnSpPr/>
      </xdr:nvCxnSpPr>
      <xdr:spPr>
        <a:xfrm>
          <a:off x="2622550" y="13314172"/>
          <a:ext cx="80645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165608</xdr:rowOff>
    </xdr:from>
    <xdr:to>
      <xdr:col>10</xdr:col>
      <xdr:colOff>165100</xdr:colOff>
      <xdr:row>80</xdr:row>
      <xdr:rowOff>95758</xdr:rowOff>
    </xdr:to>
    <xdr:sp macro="" textlink="">
      <xdr:nvSpPr>
        <xdr:cNvPr id="293" name="楕円 292"/>
        <xdr:cNvSpPr/>
      </xdr:nvSpPr>
      <xdr:spPr>
        <a:xfrm>
          <a:off x="1778000" y="132148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44958</xdr:rowOff>
    </xdr:from>
    <xdr:to>
      <xdr:col>15</xdr:col>
      <xdr:colOff>50800</xdr:colOff>
      <xdr:row>80</xdr:row>
      <xdr:rowOff>99822</xdr:rowOff>
    </xdr:to>
    <xdr:cxnSp macro="">
      <xdr:nvCxnSpPr>
        <xdr:cNvPr id="294" name="直線コネクタ 293"/>
        <xdr:cNvCxnSpPr/>
      </xdr:nvCxnSpPr>
      <xdr:spPr>
        <a:xfrm>
          <a:off x="1828800" y="13259308"/>
          <a:ext cx="79375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xdr:rowOff>
    </xdr:from>
    <xdr:ext cx="405111" cy="259045"/>
    <xdr:sp macro="" textlink="">
      <xdr:nvSpPr>
        <xdr:cNvPr id="295" name="n_1aveValue【公営住宅】&#10;有形固定資産減価償却率"/>
        <xdr:cNvSpPr txBox="1"/>
      </xdr:nvSpPr>
      <xdr:spPr>
        <a:xfrm>
          <a:off x="3239144" y="13544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137177</xdr:rowOff>
    </xdr:from>
    <xdr:ext cx="405111" cy="259045"/>
    <xdr:sp macro="" textlink="">
      <xdr:nvSpPr>
        <xdr:cNvPr id="296" name="n_2aveValue【公営住宅】&#10;有形固定資産減価償却率"/>
        <xdr:cNvSpPr txBox="1"/>
      </xdr:nvSpPr>
      <xdr:spPr>
        <a:xfrm>
          <a:off x="2439044" y="1351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98314</xdr:rowOff>
    </xdr:from>
    <xdr:ext cx="405111" cy="259045"/>
    <xdr:sp macro="" textlink="">
      <xdr:nvSpPr>
        <xdr:cNvPr id="297" name="n_3aveValue【公営住宅】&#10;有形固定資産減価償却率"/>
        <xdr:cNvSpPr txBox="1"/>
      </xdr:nvSpPr>
      <xdr:spPr>
        <a:xfrm>
          <a:off x="1645294" y="13477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84853</xdr:rowOff>
    </xdr:from>
    <xdr:ext cx="405111" cy="259045"/>
    <xdr:sp macro="" textlink="">
      <xdr:nvSpPr>
        <xdr:cNvPr id="298" name="n_4aveValue【公営住宅】&#10;有形固定資産減価償却率"/>
        <xdr:cNvSpPr txBox="1"/>
      </xdr:nvSpPr>
      <xdr:spPr>
        <a:xfrm>
          <a:off x="851544" y="13134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43705</xdr:rowOff>
    </xdr:from>
    <xdr:ext cx="405111" cy="259045"/>
    <xdr:sp macro="" textlink="">
      <xdr:nvSpPr>
        <xdr:cNvPr id="299" name="n_1mainValue【公営住宅】&#10;有形固定資産減価償却率"/>
        <xdr:cNvSpPr txBox="1"/>
      </xdr:nvSpPr>
      <xdr:spPr>
        <a:xfrm>
          <a:off x="3239144" y="1309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167149</xdr:rowOff>
    </xdr:from>
    <xdr:ext cx="405111" cy="259045"/>
    <xdr:sp macro="" textlink="">
      <xdr:nvSpPr>
        <xdr:cNvPr id="300" name="n_2mainValue【公営住宅】&#10;有形固定資産減価償却率"/>
        <xdr:cNvSpPr txBox="1"/>
      </xdr:nvSpPr>
      <xdr:spPr>
        <a:xfrm>
          <a:off x="2439044" y="13051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112285</xdr:rowOff>
    </xdr:from>
    <xdr:ext cx="405111" cy="259045"/>
    <xdr:sp macro="" textlink="">
      <xdr:nvSpPr>
        <xdr:cNvPr id="301" name="n_3mainValue【公営住宅】&#10;有形固定資産減価償却率"/>
        <xdr:cNvSpPr txBox="1"/>
      </xdr:nvSpPr>
      <xdr:spPr>
        <a:xfrm>
          <a:off x="1645294" y="12996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2" name="正方形/長方形 301"/>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3" name="正方形/長方形 302"/>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4" name="正方形/長方形 303"/>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5" name="正方形/長方形 304"/>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6" name="正方形/長方形 305"/>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7" name="正方形/長方形 306"/>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8" name="正方形/長方形 307"/>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9" name="正方形/長方形 308"/>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0" name="テキスト ボックス 309"/>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1" name="直線コネクタ 310"/>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2" name="直線コネクタ 311"/>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3" name="テキスト ボックス 312"/>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4" name="直線コネクタ 313"/>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5" name="テキスト ボックス 314"/>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6" name="直線コネクタ 315"/>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7" name="テキスト ボックス 316"/>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8" name="直線コネクタ 317"/>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9" name="テキスト ボックス 318"/>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0" name="直線コネクタ 319"/>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21" name="テキスト ボックス 320"/>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2" name="直線コネクタ 321"/>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3" name="テキスト ボックス 322"/>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4" name="直線コネクタ 323"/>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5" name="テキスト ボックス 324"/>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6" name="【公営住宅】&#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168729</xdr:rowOff>
    </xdr:from>
    <xdr:to>
      <xdr:col>54</xdr:col>
      <xdr:colOff>189865</xdr:colOff>
      <xdr:row>86</xdr:row>
      <xdr:rowOff>111579</xdr:rowOff>
    </xdr:to>
    <xdr:cxnSp macro="">
      <xdr:nvCxnSpPr>
        <xdr:cNvPr id="327" name="直線コネクタ 326"/>
        <xdr:cNvCxnSpPr/>
      </xdr:nvCxnSpPr>
      <xdr:spPr>
        <a:xfrm flipV="1">
          <a:off x="9429115" y="12881429"/>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115406</xdr:rowOff>
    </xdr:from>
    <xdr:ext cx="469744" cy="259045"/>
    <xdr:sp macro="" textlink="">
      <xdr:nvSpPr>
        <xdr:cNvPr id="328" name="【公営住宅】&#10;一人当たり面積最小値テキスト"/>
        <xdr:cNvSpPr txBox="1"/>
      </xdr:nvSpPr>
      <xdr:spPr>
        <a:xfrm>
          <a:off x="9467850" y="14320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111579</xdr:rowOff>
    </xdr:from>
    <xdr:to>
      <xdr:col>55</xdr:col>
      <xdr:colOff>88900</xdr:colOff>
      <xdr:row>86</xdr:row>
      <xdr:rowOff>111579</xdr:rowOff>
    </xdr:to>
    <xdr:cxnSp macro="">
      <xdr:nvCxnSpPr>
        <xdr:cNvPr id="329" name="直線コネクタ 328"/>
        <xdr:cNvCxnSpPr/>
      </xdr:nvCxnSpPr>
      <xdr:spPr>
        <a:xfrm>
          <a:off x="9359900" y="143165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115406</xdr:rowOff>
    </xdr:from>
    <xdr:ext cx="469744" cy="259045"/>
    <xdr:sp macro="" textlink="">
      <xdr:nvSpPr>
        <xdr:cNvPr id="330" name="【公営住宅】&#10;一人当たり面積最大値テキスト"/>
        <xdr:cNvSpPr txBox="1"/>
      </xdr:nvSpPr>
      <xdr:spPr>
        <a:xfrm>
          <a:off x="9467850" y="12669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168729</xdr:rowOff>
    </xdr:from>
    <xdr:to>
      <xdr:col>55</xdr:col>
      <xdr:colOff>88900</xdr:colOff>
      <xdr:row>77</xdr:row>
      <xdr:rowOff>168729</xdr:rowOff>
    </xdr:to>
    <xdr:cxnSp macro="">
      <xdr:nvCxnSpPr>
        <xdr:cNvPr id="331" name="直線コネクタ 330"/>
        <xdr:cNvCxnSpPr/>
      </xdr:nvCxnSpPr>
      <xdr:spPr>
        <a:xfrm>
          <a:off x="9359900" y="128814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134275</xdr:rowOff>
    </xdr:from>
    <xdr:ext cx="469744" cy="259045"/>
    <xdr:sp macro="" textlink="">
      <xdr:nvSpPr>
        <xdr:cNvPr id="332" name="【公営住宅】&#10;一人当たり面積平均値テキスト"/>
        <xdr:cNvSpPr txBox="1"/>
      </xdr:nvSpPr>
      <xdr:spPr>
        <a:xfrm>
          <a:off x="9467850" y="13678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111398</xdr:rowOff>
    </xdr:from>
    <xdr:to>
      <xdr:col>55</xdr:col>
      <xdr:colOff>50800</xdr:colOff>
      <xdr:row>84</xdr:row>
      <xdr:rowOff>41548</xdr:rowOff>
    </xdr:to>
    <xdr:sp macro="" textlink="">
      <xdr:nvSpPr>
        <xdr:cNvPr id="333" name="フローチャート: 判断 332"/>
        <xdr:cNvSpPr/>
      </xdr:nvSpPr>
      <xdr:spPr>
        <a:xfrm>
          <a:off x="9398000" y="1382104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109764</xdr:rowOff>
    </xdr:from>
    <xdr:to>
      <xdr:col>50</xdr:col>
      <xdr:colOff>165100</xdr:colOff>
      <xdr:row>84</xdr:row>
      <xdr:rowOff>39914</xdr:rowOff>
    </xdr:to>
    <xdr:sp macro="" textlink="">
      <xdr:nvSpPr>
        <xdr:cNvPr id="334" name="フローチャート: 判断 333"/>
        <xdr:cNvSpPr/>
      </xdr:nvSpPr>
      <xdr:spPr>
        <a:xfrm>
          <a:off x="8636000" y="138194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70576</xdr:rowOff>
    </xdr:from>
    <xdr:to>
      <xdr:col>46</xdr:col>
      <xdr:colOff>38100</xdr:colOff>
      <xdr:row>84</xdr:row>
      <xdr:rowOff>726</xdr:rowOff>
    </xdr:to>
    <xdr:sp macro="" textlink="">
      <xdr:nvSpPr>
        <xdr:cNvPr id="335" name="フローチャート: 判断 334"/>
        <xdr:cNvSpPr/>
      </xdr:nvSpPr>
      <xdr:spPr>
        <a:xfrm>
          <a:off x="7842250" y="1378022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47716</xdr:rowOff>
    </xdr:from>
    <xdr:to>
      <xdr:col>41</xdr:col>
      <xdr:colOff>101600</xdr:colOff>
      <xdr:row>83</xdr:row>
      <xdr:rowOff>149316</xdr:rowOff>
    </xdr:to>
    <xdr:sp macro="" textlink="">
      <xdr:nvSpPr>
        <xdr:cNvPr id="336" name="フローチャート: 判断 335"/>
        <xdr:cNvSpPr/>
      </xdr:nvSpPr>
      <xdr:spPr>
        <a:xfrm>
          <a:off x="7029450" y="137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16692</xdr:rowOff>
    </xdr:from>
    <xdr:to>
      <xdr:col>36</xdr:col>
      <xdr:colOff>165100</xdr:colOff>
      <xdr:row>83</xdr:row>
      <xdr:rowOff>118292</xdr:rowOff>
    </xdr:to>
    <xdr:sp macro="" textlink="">
      <xdr:nvSpPr>
        <xdr:cNvPr id="337" name="フローチャート: 判断 336"/>
        <xdr:cNvSpPr/>
      </xdr:nvSpPr>
      <xdr:spPr>
        <a:xfrm>
          <a:off x="6235700" y="1372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8" name="テキスト ボックス 337"/>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9" name="テキスト ボックス 338"/>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0" name="テキスト ボックス 339"/>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1" name="テキスト ボックス 340"/>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2" name="テキスト ボックス 341"/>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8527</xdr:rowOff>
    </xdr:from>
    <xdr:to>
      <xdr:col>55</xdr:col>
      <xdr:colOff>50800</xdr:colOff>
      <xdr:row>85</xdr:row>
      <xdr:rowOff>110127</xdr:rowOff>
    </xdr:to>
    <xdr:sp macro="" textlink="">
      <xdr:nvSpPr>
        <xdr:cNvPr id="343" name="楕円 342"/>
        <xdr:cNvSpPr/>
      </xdr:nvSpPr>
      <xdr:spPr>
        <a:xfrm>
          <a:off x="9398000" y="1404837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158404</xdr:rowOff>
    </xdr:from>
    <xdr:ext cx="469744" cy="259045"/>
    <xdr:sp macro="" textlink="">
      <xdr:nvSpPr>
        <xdr:cNvPr id="344" name="【公営住宅】&#10;一人当たり面積該当値テキスト"/>
        <xdr:cNvSpPr txBox="1"/>
      </xdr:nvSpPr>
      <xdr:spPr>
        <a:xfrm>
          <a:off x="9467850" y="14033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6894</xdr:rowOff>
    </xdr:from>
    <xdr:to>
      <xdr:col>50</xdr:col>
      <xdr:colOff>165100</xdr:colOff>
      <xdr:row>85</xdr:row>
      <xdr:rowOff>108494</xdr:rowOff>
    </xdr:to>
    <xdr:sp macro="" textlink="">
      <xdr:nvSpPr>
        <xdr:cNvPr id="345" name="楕円 344"/>
        <xdr:cNvSpPr/>
      </xdr:nvSpPr>
      <xdr:spPr>
        <a:xfrm>
          <a:off x="8636000" y="1404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57694</xdr:rowOff>
    </xdr:from>
    <xdr:to>
      <xdr:col>55</xdr:col>
      <xdr:colOff>0</xdr:colOff>
      <xdr:row>85</xdr:row>
      <xdr:rowOff>59327</xdr:rowOff>
    </xdr:to>
    <xdr:cxnSp macro="">
      <xdr:nvCxnSpPr>
        <xdr:cNvPr id="346" name="直線コネクタ 345"/>
        <xdr:cNvCxnSpPr/>
      </xdr:nvCxnSpPr>
      <xdr:spPr>
        <a:xfrm>
          <a:off x="8686800" y="14097544"/>
          <a:ext cx="74295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5262</xdr:rowOff>
    </xdr:from>
    <xdr:to>
      <xdr:col>46</xdr:col>
      <xdr:colOff>38100</xdr:colOff>
      <xdr:row>85</xdr:row>
      <xdr:rowOff>106862</xdr:rowOff>
    </xdr:to>
    <xdr:sp macro="" textlink="">
      <xdr:nvSpPr>
        <xdr:cNvPr id="347" name="楕円 346"/>
        <xdr:cNvSpPr/>
      </xdr:nvSpPr>
      <xdr:spPr>
        <a:xfrm>
          <a:off x="7842250" y="1404511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56062</xdr:rowOff>
    </xdr:from>
    <xdr:to>
      <xdr:col>50</xdr:col>
      <xdr:colOff>114300</xdr:colOff>
      <xdr:row>85</xdr:row>
      <xdr:rowOff>57694</xdr:rowOff>
    </xdr:to>
    <xdr:cxnSp macro="">
      <xdr:nvCxnSpPr>
        <xdr:cNvPr id="348" name="直線コネクタ 347"/>
        <xdr:cNvCxnSpPr/>
      </xdr:nvCxnSpPr>
      <xdr:spPr>
        <a:xfrm>
          <a:off x="7886700" y="14095912"/>
          <a:ext cx="8001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1995</xdr:rowOff>
    </xdr:from>
    <xdr:to>
      <xdr:col>41</xdr:col>
      <xdr:colOff>101600</xdr:colOff>
      <xdr:row>85</xdr:row>
      <xdr:rowOff>103595</xdr:rowOff>
    </xdr:to>
    <xdr:sp macro="" textlink="">
      <xdr:nvSpPr>
        <xdr:cNvPr id="349" name="楕円 348"/>
        <xdr:cNvSpPr/>
      </xdr:nvSpPr>
      <xdr:spPr>
        <a:xfrm>
          <a:off x="7029450" y="1404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52795</xdr:rowOff>
    </xdr:from>
    <xdr:to>
      <xdr:col>45</xdr:col>
      <xdr:colOff>177800</xdr:colOff>
      <xdr:row>85</xdr:row>
      <xdr:rowOff>56062</xdr:rowOff>
    </xdr:to>
    <xdr:cxnSp macro="">
      <xdr:nvCxnSpPr>
        <xdr:cNvPr id="350" name="直線コネクタ 349"/>
        <xdr:cNvCxnSpPr/>
      </xdr:nvCxnSpPr>
      <xdr:spPr>
        <a:xfrm>
          <a:off x="7080250" y="14092645"/>
          <a:ext cx="80645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56441</xdr:rowOff>
    </xdr:from>
    <xdr:ext cx="469744" cy="259045"/>
    <xdr:sp macro="" textlink="">
      <xdr:nvSpPr>
        <xdr:cNvPr id="351" name="n_1aveValue【公営住宅】&#10;一人当たり面積"/>
        <xdr:cNvSpPr txBox="1"/>
      </xdr:nvSpPr>
      <xdr:spPr>
        <a:xfrm>
          <a:off x="8458277" y="1360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17253</xdr:rowOff>
    </xdr:from>
    <xdr:ext cx="469744" cy="259045"/>
    <xdr:sp macro="" textlink="">
      <xdr:nvSpPr>
        <xdr:cNvPr id="352" name="n_2aveValue【公営住宅】&#10;一人当たり面積"/>
        <xdr:cNvSpPr txBox="1"/>
      </xdr:nvSpPr>
      <xdr:spPr>
        <a:xfrm>
          <a:off x="7677227" y="13561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165843</xdr:rowOff>
    </xdr:from>
    <xdr:ext cx="469744" cy="259045"/>
    <xdr:sp macro="" textlink="">
      <xdr:nvSpPr>
        <xdr:cNvPr id="353" name="n_3aveValue【公営住宅】&#10;一人当たり面積"/>
        <xdr:cNvSpPr txBox="1"/>
      </xdr:nvSpPr>
      <xdr:spPr>
        <a:xfrm>
          <a:off x="6864427" y="13545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134819</xdr:rowOff>
    </xdr:from>
    <xdr:ext cx="469744" cy="259045"/>
    <xdr:sp macro="" textlink="">
      <xdr:nvSpPr>
        <xdr:cNvPr id="354" name="n_4aveValue【公営住宅】&#10;一人当たり面積"/>
        <xdr:cNvSpPr txBox="1"/>
      </xdr:nvSpPr>
      <xdr:spPr>
        <a:xfrm>
          <a:off x="6070677" y="13514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99621</xdr:rowOff>
    </xdr:from>
    <xdr:ext cx="469744" cy="259045"/>
    <xdr:sp macro="" textlink="">
      <xdr:nvSpPr>
        <xdr:cNvPr id="355" name="n_1mainValue【公営住宅】&#10;一人当たり面積"/>
        <xdr:cNvSpPr txBox="1"/>
      </xdr:nvSpPr>
      <xdr:spPr>
        <a:xfrm>
          <a:off x="8458277" y="1413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97989</xdr:rowOff>
    </xdr:from>
    <xdr:ext cx="469744" cy="259045"/>
    <xdr:sp macro="" textlink="">
      <xdr:nvSpPr>
        <xdr:cNvPr id="356" name="n_2mainValue【公営住宅】&#10;一人当たり面積"/>
        <xdr:cNvSpPr txBox="1"/>
      </xdr:nvSpPr>
      <xdr:spPr>
        <a:xfrm>
          <a:off x="7677227" y="1413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94722</xdr:rowOff>
    </xdr:from>
    <xdr:ext cx="469744" cy="259045"/>
    <xdr:sp macro="" textlink="">
      <xdr:nvSpPr>
        <xdr:cNvPr id="357" name="n_3mainValue【公営住宅】&#10;一人当たり面積"/>
        <xdr:cNvSpPr txBox="1"/>
      </xdr:nvSpPr>
      <xdr:spPr>
        <a:xfrm>
          <a:off x="6864427" y="1413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8" name="正方形/長方形 357"/>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9" name="正方形/長方形 358"/>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0" name="正方形/長方形 359"/>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1" name="正方形/長方形 360"/>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2" name="正方形/長方形 361"/>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3" name="正方形/長方形 362"/>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4" name="正方形/長方形 363"/>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5" name="正方形/長方形 364"/>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6" name="正方形/長方形 365"/>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7" name="正方形/長方形 366"/>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8" name="正方形/長方形 367"/>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9" name="正方形/長方形 368"/>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0" name="正方形/長方形 369"/>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1" name="正方形/長方形 370"/>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2" name="正方形/長方形 371"/>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3" name="正方形/長方形 372"/>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4" name="正方形/長方形 373"/>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5" name="正方形/長方形 374"/>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6" name="正方形/長方形 375"/>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7" name="正方形/長方形 376"/>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8" name="正方形/長方形 377"/>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9" name="正方形/長方形 378"/>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0" name="正方形/長方形 379"/>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1" name="正方形/長方形 380"/>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2" name="テキスト ボックス 381"/>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3" name="直線コネクタ 382"/>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84" name="テキスト ボックス 383"/>
        <xdr:cNvSpPr txBox="1"/>
      </xdr:nvSpPr>
      <xdr:spPr>
        <a:xfrm>
          <a:off x="10842791" y="7211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5" name="直線コネクタ 384"/>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386" name="テキスト ボックス 385"/>
        <xdr:cNvSpPr txBox="1"/>
      </xdr:nvSpPr>
      <xdr:spPr>
        <a:xfrm>
          <a:off x="10842791" y="6897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7" name="直線コネクタ 386"/>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8" name="テキスト ボックス 387"/>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9" name="直線コネクタ 388"/>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0" name="テキスト ボックス 389"/>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1" name="直線コネクタ 390"/>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2" name="テキスト ボックス 391"/>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3" name="直線コネクタ 392"/>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4" name="テキスト ボックス 393"/>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5" name="直線コネクタ 394"/>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396" name="テキスト ボックス 395"/>
        <xdr:cNvSpPr txBox="1"/>
      </xdr:nvSpPr>
      <xdr:spPr>
        <a:xfrm>
          <a:off x="10842791" y="53214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7" name="直線コネクタ 396"/>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398" name="テキスト ボックス 397"/>
        <xdr:cNvSpPr txBox="1"/>
      </xdr:nvSpPr>
      <xdr:spPr>
        <a:xfrm>
          <a:off x="108427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9" name="【認定こども園・幼稚園・保育所】&#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41910</xdr:rowOff>
    </xdr:from>
    <xdr:to>
      <xdr:col>85</xdr:col>
      <xdr:colOff>126364</xdr:colOff>
      <xdr:row>42</xdr:row>
      <xdr:rowOff>95794</xdr:rowOff>
    </xdr:to>
    <xdr:cxnSp macro="">
      <xdr:nvCxnSpPr>
        <xdr:cNvPr id="400" name="直線コネクタ 399"/>
        <xdr:cNvCxnSpPr/>
      </xdr:nvCxnSpPr>
      <xdr:spPr>
        <a:xfrm flipV="1">
          <a:off x="14699614" y="5496560"/>
          <a:ext cx="0" cy="1539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99621</xdr:rowOff>
    </xdr:from>
    <xdr:ext cx="405111" cy="259045"/>
    <xdr:sp macro="" textlink="">
      <xdr:nvSpPr>
        <xdr:cNvPr id="401" name="【認定こども園・幼稚園・保育所】&#10;有形固定資産減価償却率最小値テキスト"/>
        <xdr:cNvSpPr txBox="1"/>
      </xdr:nvSpPr>
      <xdr:spPr>
        <a:xfrm>
          <a:off x="14738350" y="7040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95794</xdr:rowOff>
    </xdr:from>
    <xdr:to>
      <xdr:col>86</xdr:col>
      <xdr:colOff>25400</xdr:colOff>
      <xdr:row>42</xdr:row>
      <xdr:rowOff>95794</xdr:rowOff>
    </xdr:to>
    <xdr:cxnSp macro="">
      <xdr:nvCxnSpPr>
        <xdr:cNvPr id="402" name="直線コネクタ 401"/>
        <xdr:cNvCxnSpPr/>
      </xdr:nvCxnSpPr>
      <xdr:spPr>
        <a:xfrm>
          <a:off x="14611350" y="70363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160037</xdr:rowOff>
    </xdr:from>
    <xdr:ext cx="405111" cy="259045"/>
    <xdr:sp macro="" textlink="">
      <xdr:nvSpPr>
        <xdr:cNvPr id="403" name="【認定こども園・幼稚園・保育所】&#10;有形固定資産減価償却率最大値テキスト"/>
        <xdr:cNvSpPr txBox="1"/>
      </xdr:nvSpPr>
      <xdr:spPr>
        <a:xfrm>
          <a:off x="14738350" y="5284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41910</xdr:rowOff>
    </xdr:from>
    <xdr:to>
      <xdr:col>86</xdr:col>
      <xdr:colOff>25400</xdr:colOff>
      <xdr:row>33</xdr:row>
      <xdr:rowOff>41910</xdr:rowOff>
    </xdr:to>
    <xdr:cxnSp macro="">
      <xdr:nvCxnSpPr>
        <xdr:cNvPr id="404" name="直線コネクタ 403"/>
        <xdr:cNvCxnSpPr/>
      </xdr:nvCxnSpPr>
      <xdr:spPr>
        <a:xfrm>
          <a:off x="14611350" y="54965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70774</xdr:rowOff>
    </xdr:from>
    <xdr:ext cx="405111" cy="259045"/>
    <xdr:sp macro="" textlink="">
      <xdr:nvSpPr>
        <xdr:cNvPr id="405" name="【認定こども園・幼稚園・保育所】&#10;有形固定資産減価償却率平均値テキスト"/>
        <xdr:cNvSpPr txBox="1"/>
      </xdr:nvSpPr>
      <xdr:spPr>
        <a:xfrm>
          <a:off x="14738350" y="61858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92347</xdr:rowOff>
    </xdr:from>
    <xdr:to>
      <xdr:col>85</xdr:col>
      <xdr:colOff>177800</xdr:colOff>
      <xdr:row>38</xdr:row>
      <xdr:rowOff>22497</xdr:rowOff>
    </xdr:to>
    <xdr:sp macro="" textlink="">
      <xdr:nvSpPr>
        <xdr:cNvPr id="406" name="フローチャート: 判断 405"/>
        <xdr:cNvSpPr/>
      </xdr:nvSpPr>
      <xdr:spPr>
        <a:xfrm>
          <a:off x="14649450" y="620739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98878</xdr:rowOff>
    </xdr:from>
    <xdr:to>
      <xdr:col>81</xdr:col>
      <xdr:colOff>101600</xdr:colOff>
      <xdr:row>38</xdr:row>
      <xdr:rowOff>29028</xdr:rowOff>
    </xdr:to>
    <xdr:sp macro="" textlink="">
      <xdr:nvSpPr>
        <xdr:cNvPr id="407" name="フローチャート: 判断 406"/>
        <xdr:cNvSpPr/>
      </xdr:nvSpPr>
      <xdr:spPr>
        <a:xfrm>
          <a:off x="13887450" y="62139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31931</xdr:rowOff>
    </xdr:from>
    <xdr:to>
      <xdr:col>76</xdr:col>
      <xdr:colOff>165100</xdr:colOff>
      <xdr:row>38</xdr:row>
      <xdr:rowOff>133531</xdr:rowOff>
    </xdr:to>
    <xdr:sp macro="" textlink="">
      <xdr:nvSpPr>
        <xdr:cNvPr id="408" name="フローチャート: 判断 407"/>
        <xdr:cNvSpPr/>
      </xdr:nvSpPr>
      <xdr:spPr>
        <a:xfrm>
          <a:off x="13093700" y="6312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71120</xdr:rowOff>
    </xdr:from>
    <xdr:to>
      <xdr:col>72</xdr:col>
      <xdr:colOff>38100</xdr:colOff>
      <xdr:row>39</xdr:row>
      <xdr:rowOff>1270</xdr:rowOff>
    </xdr:to>
    <xdr:sp macro="" textlink="">
      <xdr:nvSpPr>
        <xdr:cNvPr id="409" name="フローチャート: 判断 408"/>
        <xdr:cNvSpPr/>
      </xdr:nvSpPr>
      <xdr:spPr>
        <a:xfrm>
          <a:off x="12299950" y="63512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74385</xdr:rowOff>
    </xdr:from>
    <xdr:to>
      <xdr:col>67</xdr:col>
      <xdr:colOff>101600</xdr:colOff>
      <xdr:row>39</xdr:row>
      <xdr:rowOff>4535</xdr:rowOff>
    </xdr:to>
    <xdr:sp macro="" textlink="">
      <xdr:nvSpPr>
        <xdr:cNvPr id="410" name="フローチャート: 判断 409"/>
        <xdr:cNvSpPr/>
      </xdr:nvSpPr>
      <xdr:spPr>
        <a:xfrm>
          <a:off x="11487150" y="63545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1" name="テキスト ボックス 410"/>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2" name="テキスト ボックス 411"/>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3" name="テキスト ボックス 412"/>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4" name="テキスト ボックス 413"/>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5" name="テキスト ボックス 414"/>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40096</xdr:rowOff>
    </xdr:from>
    <xdr:to>
      <xdr:col>85</xdr:col>
      <xdr:colOff>177800</xdr:colOff>
      <xdr:row>35</xdr:row>
      <xdr:rowOff>141696</xdr:rowOff>
    </xdr:to>
    <xdr:sp macro="" textlink="">
      <xdr:nvSpPr>
        <xdr:cNvPr id="416" name="楕円 415"/>
        <xdr:cNvSpPr/>
      </xdr:nvSpPr>
      <xdr:spPr>
        <a:xfrm>
          <a:off x="14649450" y="582494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62973</xdr:rowOff>
    </xdr:from>
    <xdr:ext cx="405111" cy="259045"/>
    <xdr:sp macro="" textlink="">
      <xdr:nvSpPr>
        <xdr:cNvPr id="417" name="【認定こども園・幼稚園・保育所】&#10;有形固定資産減価償却率該当値テキスト"/>
        <xdr:cNvSpPr txBox="1"/>
      </xdr:nvSpPr>
      <xdr:spPr>
        <a:xfrm>
          <a:off x="14738350" y="5682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129903</xdr:rowOff>
    </xdr:from>
    <xdr:to>
      <xdr:col>81</xdr:col>
      <xdr:colOff>101600</xdr:colOff>
      <xdr:row>35</xdr:row>
      <xdr:rowOff>60053</xdr:rowOff>
    </xdr:to>
    <xdr:sp macro="" textlink="">
      <xdr:nvSpPr>
        <xdr:cNvPr id="418" name="楕円 417"/>
        <xdr:cNvSpPr/>
      </xdr:nvSpPr>
      <xdr:spPr>
        <a:xfrm>
          <a:off x="13887450" y="574965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9253</xdr:rowOff>
    </xdr:from>
    <xdr:to>
      <xdr:col>85</xdr:col>
      <xdr:colOff>127000</xdr:colOff>
      <xdr:row>35</xdr:row>
      <xdr:rowOff>90896</xdr:rowOff>
    </xdr:to>
    <xdr:cxnSp macro="">
      <xdr:nvCxnSpPr>
        <xdr:cNvPr id="419" name="直線コネクタ 418"/>
        <xdr:cNvCxnSpPr/>
      </xdr:nvCxnSpPr>
      <xdr:spPr>
        <a:xfrm>
          <a:off x="13938250" y="5794103"/>
          <a:ext cx="762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146231</xdr:rowOff>
    </xdr:from>
    <xdr:to>
      <xdr:col>76</xdr:col>
      <xdr:colOff>165100</xdr:colOff>
      <xdr:row>35</xdr:row>
      <xdr:rowOff>76381</xdr:rowOff>
    </xdr:to>
    <xdr:sp macro="" textlink="">
      <xdr:nvSpPr>
        <xdr:cNvPr id="420" name="楕円 419"/>
        <xdr:cNvSpPr/>
      </xdr:nvSpPr>
      <xdr:spPr>
        <a:xfrm>
          <a:off x="13093700" y="576598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9253</xdr:rowOff>
    </xdr:from>
    <xdr:to>
      <xdr:col>81</xdr:col>
      <xdr:colOff>50800</xdr:colOff>
      <xdr:row>35</xdr:row>
      <xdr:rowOff>25581</xdr:rowOff>
    </xdr:to>
    <xdr:cxnSp macro="">
      <xdr:nvCxnSpPr>
        <xdr:cNvPr id="421" name="直線コネクタ 420"/>
        <xdr:cNvCxnSpPr/>
      </xdr:nvCxnSpPr>
      <xdr:spPr>
        <a:xfrm flipV="1">
          <a:off x="13144500" y="5794103"/>
          <a:ext cx="79375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141333</xdr:rowOff>
    </xdr:from>
    <xdr:to>
      <xdr:col>72</xdr:col>
      <xdr:colOff>38100</xdr:colOff>
      <xdr:row>42</xdr:row>
      <xdr:rowOff>71483</xdr:rowOff>
    </xdr:to>
    <xdr:sp macro="" textlink="">
      <xdr:nvSpPr>
        <xdr:cNvPr id="422" name="楕円 421"/>
        <xdr:cNvSpPr/>
      </xdr:nvSpPr>
      <xdr:spPr>
        <a:xfrm>
          <a:off x="12299950" y="691678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25581</xdr:rowOff>
    </xdr:from>
    <xdr:to>
      <xdr:col>76</xdr:col>
      <xdr:colOff>114300</xdr:colOff>
      <xdr:row>42</xdr:row>
      <xdr:rowOff>20683</xdr:rowOff>
    </xdr:to>
    <xdr:cxnSp macro="">
      <xdr:nvCxnSpPr>
        <xdr:cNvPr id="423" name="直線コネクタ 422"/>
        <xdr:cNvCxnSpPr/>
      </xdr:nvCxnSpPr>
      <xdr:spPr>
        <a:xfrm flipV="1">
          <a:off x="12344400" y="5810431"/>
          <a:ext cx="800100" cy="115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20155</xdr:rowOff>
    </xdr:from>
    <xdr:ext cx="405111" cy="259045"/>
    <xdr:sp macro="" textlink="">
      <xdr:nvSpPr>
        <xdr:cNvPr id="424" name="n_1aveValue【認定こども園・幼稚園・保育所】&#10;有形固定資産減価償却率"/>
        <xdr:cNvSpPr txBox="1"/>
      </xdr:nvSpPr>
      <xdr:spPr>
        <a:xfrm>
          <a:off x="13742044" y="6300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124658</xdr:rowOff>
    </xdr:from>
    <xdr:ext cx="405111" cy="259045"/>
    <xdr:sp macro="" textlink="">
      <xdr:nvSpPr>
        <xdr:cNvPr id="425" name="n_2aveValue【認定こども園・幼稚園・保育所】&#10;有形固定資産減価償却率"/>
        <xdr:cNvSpPr txBox="1"/>
      </xdr:nvSpPr>
      <xdr:spPr>
        <a:xfrm>
          <a:off x="12960994" y="6404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17797</xdr:rowOff>
    </xdr:from>
    <xdr:ext cx="405111" cy="259045"/>
    <xdr:sp macro="" textlink="">
      <xdr:nvSpPr>
        <xdr:cNvPr id="426" name="n_3aveValue【認定こども園・幼稚園・保育所】&#10;有形固定資産減価償却率"/>
        <xdr:cNvSpPr txBox="1"/>
      </xdr:nvSpPr>
      <xdr:spPr>
        <a:xfrm>
          <a:off x="121672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21063</xdr:rowOff>
    </xdr:from>
    <xdr:ext cx="405111" cy="259045"/>
    <xdr:sp macro="" textlink="">
      <xdr:nvSpPr>
        <xdr:cNvPr id="427" name="n_4aveValue【認定こども園・幼稚園・保育所】&#10;有形固定資産減価償却率"/>
        <xdr:cNvSpPr txBox="1"/>
      </xdr:nvSpPr>
      <xdr:spPr>
        <a:xfrm>
          <a:off x="113544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76580</xdr:rowOff>
    </xdr:from>
    <xdr:ext cx="405111" cy="259045"/>
    <xdr:sp macro="" textlink="">
      <xdr:nvSpPr>
        <xdr:cNvPr id="428" name="n_1mainValue【認定こども園・幼稚園・保育所】&#10;有形固定資産減価償却率"/>
        <xdr:cNvSpPr txBox="1"/>
      </xdr:nvSpPr>
      <xdr:spPr>
        <a:xfrm>
          <a:off x="13742044" y="5531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92908</xdr:rowOff>
    </xdr:from>
    <xdr:ext cx="405111" cy="259045"/>
    <xdr:sp macro="" textlink="">
      <xdr:nvSpPr>
        <xdr:cNvPr id="429" name="n_2mainValue【認定こども園・幼稚園・保育所】&#10;有形固定資産減価償却率"/>
        <xdr:cNvSpPr txBox="1"/>
      </xdr:nvSpPr>
      <xdr:spPr>
        <a:xfrm>
          <a:off x="12960994" y="5547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62610</xdr:rowOff>
    </xdr:from>
    <xdr:ext cx="405111" cy="259045"/>
    <xdr:sp macro="" textlink="">
      <xdr:nvSpPr>
        <xdr:cNvPr id="430" name="n_3mainValue【認定こども園・幼稚園・保育所】&#10;有形固定資産減価償却率"/>
        <xdr:cNvSpPr txBox="1"/>
      </xdr:nvSpPr>
      <xdr:spPr>
        <a:xfrm>
          <a:off x="12167244" y="7003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1" name="正方形/長方形 430"/>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2" name="正方形/長方形 431"/>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3" name="正方形/長方形 432"/>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4" name="正方形/長方形 433"/>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5" name="正方形/長方形 434"/>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6" name="正方形/長方形 435"/>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7" name="正方形/長方形 436"/>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8" name="正方形/長方形 437"/>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9" name="テキスト ボックス 438"/>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0" name="直線コネクタ 439"/>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1" name="直線コネクタ 440"/>
        <xdr:cNvCxnSpPr/>
      </xdr:nvCxnSpPr>
      <xdr:spPr>
        <a:xfrm>
          <a:off x="164592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2" name="テキスト ボックス 441"/>
        <xdr:cNvSpPr txBox="1"/>
      </xdr:nvSpPr>
      <xdr:spPr>
        <a:xfrm>
          <a:off x="160491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3" name="直線コネクタ 442"/>
        <xdr:cNvCxnSpPr/>
      </xdr:nvCxnSpPr>
      <xdr:spPr>
        <a:xfrm>
          <a:off x="164592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4" name="テキスト ボックス 443"/>
        <xdr:cNvSpPr txBox="1"/>
      </xdr:nvSpPr>
      <xdr:spPr>
        <a:xfrm>
          <a:off x="1604917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5" name="直線コネクタ 444"/>
        <xdr:cNvCxnSpPr/>
      </xdr:nvCxnSpPr>
      <xdr:spPr>
        <a:xfrm>
          <a:off x="164592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6" name="テキスト ボックス 445"/>
        <xdr:cNvSpPr txBox="1"/>
      </xdr:nvSpPr>
      <xdr:spPr>
        <a:xfrm>
          <a:off x="1604917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7" name="直線コネクタ 446"/>
        <xdr:cNvCxnSpPr/>
      </xdr:nvCxnSpPr>
      <xdr:spPr>
        <a:xfrm>
          <a:off x="164592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8" name="テキスト ボックス 447"/>
        <xdr:cNvSpPr txBox="1"/>
      </xdr:nvSpPr>
      <xdr:spPr>
        <a:xfrm>
          <a:off x="1604917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9" name="直線コネクタ 448"/>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0" name="テキスト ボックス 449"/>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1" name="【認定こども園・幼稚園・保育所】&#10;一人当たり面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96774</xdr:rowOff>
    </xdr:from>
    <xdr:to>
      <xdr:col>116</xdr:col>
      <xdr:colOff>62864</xdr:colOff>
      <xdr:row>41</xdr:row>
      <xdr:rowOff>78486</xdr:rowOff>
    </xdr:to>
    <xdr:cxnSp macro="">
      <xdr:nvCxnSpPr>
        <xdr:cNvPr id="452" name="直線コネクタ 451"/>
        <xdr:cNvCxnSpPr/>
      </xdr:nvCxnSpPr>
      <xdr:spPr>
        <a:xfrm flipV="1">
          <a:off x="19951064" y="5881624"/>
          <a:ext cx="0" cy="97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453" name="【認定こども園・幼稚園・保育所】&#10;一人当たり面積最小値テキスト"/>
        <xdr:cNvSpPr txBox="1"/>
      </xdr:nvSpPr>
      <xdr:spPr>
        <a:xfrm>
          <a:off x="19989800" y="6857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454" name="直線コネクタ 453"/>
        <xdr:cNvCxnSpPr/>
      </xdr:nvCxnSpPr>
      <xdr:spPr>
        <a:xfrm>
          <a:off x="19881850" y="68539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43451</xdr:rowOff>
    </xdr:from>
    <xdr:ext cx="469744" cy="259045"/>
    <xdr:sp macro="" textlink="">
      <xdr:nvSpPr>
        <xdr:cNvPr id="455" name="【認定こども園・幼稚園・保育所】&#10;一人当たり面積最大値テキスト"/>
        <xdr:cNvSpPr txBox="1"/>
      </xdr:nvSpPr>
      <xdr:spPr>
        <a:xfrm>
          <a:off x="19989800" y="566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96774</xdr:rowOff>
    </xdr:from>
    <xdr:to>
      <xdr:col>116</xdr:col>
      <xdr:colOff>152400</xdr:colOff>
      <xdr:row>35</xdr:row>
      <xdr:rowOff>96774</xdr:rowOff>
    </xdr:to>
    <xdr:cxnSp macro="">
      <xdr:nvCxnSpPr>
        <xdr:cNvPr id="456" name="直線コネクタ 455"/>
        <xdr:cNvCxnSpPr/>
      </xdr:nvCxnSpPr>
      <xdr:spPr>
        <a:xfrm>
          <a:off x="19881850" y="58816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128287</xdr:rowOff>
    </xdr:from>
    <xdr:ext cx="469744" cy="259045"/>
    <xdr:sp macro="" textlink="">
      <xdr:nvSpPr>
        <xdr:cNvPr id="457" name="【認定こども園・幼稚園・保育所】&#10;一人当たり面積平均値テキスト"/>
        <xdr:cNvSpPr txBox="1"/>
      </xdr:nvSpPr>
      <xdr:spPr>
        <a:xfrm>
          <a:off x="19989800" y="64084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105410</xdr:rowOff>
    </xdr:from>
    <xdr:to>
      <xdr:col>116</xdr:col>
      <xdr:colOff>114300</xdr:colOff>
      <xdr:row>40</xdr:row>
      <xdr:rowOff>35560</xdr:rowOff>
    </xdr:to>
    <xdr:sp macro="" textlink="">
      <xdr:nvSpPr>
        <xdr:cNvPr id="458" name="フローチャート: 判断 457"/>
        <xdr:cNvSpPr/>
      </xdr:nvSpPr>
      <xdr:spPr>
        <a:xfrm>
          <a:off x="19900900" y="65506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105410</xdr:rowOff>
    </xdr:from>
    <xdr:to>
      <xdr:col>112</xdr:col>
      <xdr:colOff>38100</xdr:colOff>
      <xdr:row>40</xdr:row>
      <xdr:rowOff>35560</xdr:rowOff>
    </xdr:to>
    <xdr:sp macro="" textlink="">
      <xdr:nvSpPr>
        <xdr:cNvPr id="459" name="フローチャート: 判断 458"/>
        <xdr:cNvSpPr/>
      </xdr:nvSpPr>
      <xdr:spPr>
        <a:xfrm>
          <a:off x="19157950" y="65506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64262</xdr:rowOff>
    </xdr:from>
    <xdr:to>
      <xdr:col>107</xdr:col>
      <xdr:colOff>101600</xdr:colOff>
      <xdr:row>39</xdr:row>
      <xdr:rowOff>165862</xdr:rowOff>
    </xdr:to>
    <xdr:sp macro="" textlink="">
      <xdr:nvSpPr>
        <xdr:cNvPr id="460" name="フローチャート: 判断 459"/>
        <xdr:cNvSpPr/>
      </xdr:nvSpPr>
      <xdr:spPr>
        <a:xfrm>
          <a:off x="18345150" y="650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68834</xdr:rowOff>
    </xdr:from>
    <xdr:to>
      <xdr:col>102</xdr:col>
      <xdr:colOff>165100</xdr:colOff>
      <xdr:row>39</xdr:row>
      <xdr:rowOff>170434</xdr:rowOff>
    </xdr:to>
    <xdr:sp macro="" textlink="">
      <xdr:nvSpPr>
        <xdr:cNvPr id="461" name="フローチャート: 判断 460"/>
        <xdr:cNvSpPr/>
      </xdr:nvSpPr>
      <xdr:spPr>
        <a:xfrm>
          <a:off x="17551400" y="65140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77978</xdr:rowOff>
    </xdr:from>
    <xdr:to>
      <xdr:col>98</xdr:col>
      <xdr:colOff>38100</xdr:colOff>
      <xdr:row>40</xdr:row>
      <xdr:rowOff>8128</xdr:rowOff>
    </xdr:to>
    <xdr:sp macro="" textlink="">
      <xdr:nvSpPr>
        <xdr:cNvPr id="462" name="フローチャート: 判断 461"/>
        <xdr:cNvSpPr/>
      </xdr:nvSpPr>
      <xdr:spPr>
        <a:xfrm>
          <a:off x="16757650" y="652322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3" name="テキスト ボックス 462"/>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4" name="テキスト ボックス 463"/>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5" name="テキスト ボックス 464"/>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6" name="テキスト ボックス 465"/>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7" name="テキスト ボックス 466"/>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4826</xdr:rowOff>
    </xdr:from>
    <xdr:to>
      <xdr:col>116</xdr:col>
      <xdr:colOff>114300</xdr:colOff>
      <xdr:row>41</xdr:row>
      <xdr:rowOff>106426</xdr:rowOff>
    </xdr:to>
    <xdr:sp macro="" textlink="">
      <xdr:nvSpPr>
        <xdr:cNvPr id="468" name="楕円 467"/>
        <xdr:cNvSpPr/>
      </xdr:nvSpPr>
      <xdr:spPr>
        <a:xfrm>
          <a:off x="19900900" y="678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91203</xdr:rowOff>
    </xdr:from>
    <xdr:ext cx="469744" cy="259045"/>
    <xdr:sp macro="" textlink="">
      <xdr:nvSpPr>
        <xdr:cNvPr id="469" name="【認定こども園・幼稚園・保育所】&#10;一人当たり面積該当値テキスト"/>
        <xdr:cNvSpPr txBox="1"/>
      </xdr:nvSpPr>
      <xdr:spPr>
        <a:xfrm>
          <a:off x="19989800" y="6701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4826</xdr:rowOff>
    </xdr:from>
    <xdr:to>
      <xdr:col>112</xdr:col>
      <xdr:colOff>38100</xdr:colOff>
      <xdr:row>41</xdr:row>
      <xdr:rowOff>106426</xdr:rowOff>
    </xdr:to>
    <xdr:sp macro="" textlink="">
      <xdr:nvSpPr>
        <xdr:cNvPr id="470" name="楕円 469"/>
        <xdr:cNvSpPr/>
      </xdr:nvSpPr>
      <xdr:spPr>
        <a:xfrm>
          <a:off x="19157950" y="678027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55626</xdr:rowOff>
    </xdr:from>
    <xdr:to>
      <xdr:col>116</xdr:col>
      <xdr:colOff>63500</xdr:colOff>
      <xdr:row>41</xdr:row>
      <xdr:rowOff>55626</xdr:rowOff>
    </xdr:to>
    <xdr:cxnSp macro="">
      <xdr:nvCxnSpPr>
        <xdr:cNvPr id="471" name="直線コネクタ 470"/>
        <xdr:cNvCxnSpPr/>
      </xdr:nvCxnSpPr>
      <xdr:spPr>
        <a:xfrm>
          <a:off x="19202400" y="6831076"/>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4826</xdr:rowOff>
    </xdr:from>
    <xdr:to>
      <xdr:col>107</xdr:col>
      <xdr:colOff>101600</xdr:colOff>
      <xdr:row>41</xdr:row>
      <xdr:rowOff>106426</xdr:rowOff>
    </xdr:to>
    <xdr:sp macro="" textlink="">
      <xdr:nvSpPr>
        <xdr:cNvPr id="472" name="楕円 471"/>
        <xdr:cNvSpPr/>
      </xdr:nvSpPr>
      <xdr:spPr>
        <a:xfrm>
          <a:off x="18345150" y="678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55626</xdr:rowOff>
    </xdr:from>
    <xdr:to>
      <xdr:col>111</xdr:col>
      <xdr:colOff>177800</xdr:colOff>
      <xdr:row>41</xdr:row>
      <xdr:rowOff>55626</xdr:rowOff>
    </xdr:to>
    <xdr:cxnSp macro="">
      <xdr:nvCxnSpPr>
        <xdr:cNvPr id="473" name="直線コネクタ 472"/>
        <xdr:cNvCxnSpPr/>
      </xdr:nvCxnSpPr>
      <xdr:spPr>
        <a:xfrm>
          <a:off x="18395950" y="6831076"/>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23114</xdr:rowOff>
    </xdr:from>
    <xdr:to>
      <xdr:col>102</xdr:col>
      <xdr:colOff>165100</xdr:colOff>
      <xdr:row>41</xdr:row>
      <xdr:rowOff>124714</xdr:rowOff>
    </xdr:to>
    <xdr:sp macro="" textlink="">
      <xdr:nvSpPr>
        <xdr:cNvPr id="474" name="楕円 473"/>
        <xdr:cNvSpPr/>
      </xdr:nvSpPr>
      <xdr:spPr>
        <a:xfrm>
          <a:off x="17551400" y="679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55626</xdr:rowOff>
    </xdr:from>
    <xdr:to>
      <xdr:col>107</xdr:col>
      <xdr:colOff>50800</xdr:colOff>
      <xdr:row>41</xdr:row>
      <xdr:rowOff>73914</xdr:rowOff>
    </xdr:to>
    <xdr:cxnSp macro="">
      <xdr:nvCxnSpPr>
        <xdr:cNvPr id="475" name="直線コネクタ 474"/>
        <xdr:cNvCxnSpPr/>
      </xdr:nvCxnSpPr>
      <xdr:spPr>
        <a:xfrm flipV="1">
          <a:off x="17602200" y="6831076"/>
          <a:ext cx="79375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52087</xdr:rowOff>
    </xdr:from>
    <xdr:ext cx="469744" cy="259045"/>
    <xdr:sp macro="" textlink="">
      <xdr:nvSpPr>
        <xdr:cNvPr id="476" name="n_1aveValue【認定こども園・幼稚園・保育所】&#10;一人当たり面積"/>
        <xdr:cNvSpPr txBox="1"/>
      </xdr:nvSpPr>
      <xdr:spPr>
        <a:xfrm>
          <a:off x="18980227" y="633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10939</xdr:rowOff>
    </xdr:from>
    <xdr:ext cx="469744" cy="259045"/>
    <xdr:sp macro="" textlink="">
      <xdr:nvSpPr>
        <xdr:cNvPr id="477" name="n_2aveValue【認定こども園・幼稚園・保育所】&#10;一人当たり面積"/>
        <xdr:cNvSpPr txBox="1"/>
      </xdr:nvSpPr>
      <xdr:spPr>
        <a:xfrm>
          <a:off x="18180127" y="6291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15511</xdr:rowOff>
    </xdr:from>
    <xdr:ext cx="469744" cy="259045"/>
    <xdr:sp macro="" textlink="">
      <xdr:nvSpPr>
        <xdr:cNvPr id="478" name="n_3aveValue【認定こども園・幼稚園・保育所】&#10;一人当たり面積"/>
        <xdr:cNvSpPr txBox="1"/>
      </xdr:nvSpPr>
      <xdr:spPr>
        <a:xfrm>
          <a:off x="17386377" y="6295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24655</xdr:rowOff>
    </xdr:from>
    <xdr:ext cx="469744" cy="259045"/>
    <xdr:sp macro="" textlink="">
      <xdr:nvSpPr>
        <xdr:cNvPr id="479" name="n_4aveValue【認定こども園・幼稚園・保育所】&#10;一人当たり面積"/>
        <xdr:cNvSpPr txBox="1"/>
      </xdr:nvSpPr>
      <xdr:spPr>
        <a:xfrm>
          <a:off x="16592627" y="630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97553</xdr:rowOff>
    </xdr:from>
    <xdr:ext cx="469744" cy="259045"/>
    <xdr:sp macro="" textlink="">
      <xdr:nvSpPr>
        <xdr:cNvPr id="480" name="n_1mainValue【認定こども園・幼稚園・保育所】&#10;一人当たり面積"/>
        <xdr:cNvSpPr txBox="1"/>
      </xdr:nvSpPr>
      <xdr:spPr>
        <a:xfrm>
          <a:off x="18980227" y="687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97553</xdr:rowOff>
    </xdr:from>
    <xdr:ext cx="469744" cy="259045"/>
    <xdr:sp macro="" textlink="">
      <xdr:nvSpPr>
        <xdr:cNvPr id="481" name="n_2mainValue【認定こども園・幼稚園・保育所】&#10;一人当たり面積"/>
        <xdr:cNvSpPr txBox="1"/>
      </xdr:nvSpPr>
      <xdr:spPr>
        <a:xfrm>
          <a:off x="18180127" y="687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115841</xdr:rowOff>
    </xdr:from>
    <xdr:ext cx="469744" cy="259045"/>
    <xdr:sp macro="" textlink="">
      <xdr:nvSpPr>
        <xdr:cNvPr id="482" name="n_3mainValue【認定こども園・幼稚園・保育所】&#10;一人当たり面積"/>
        <xdr:cNvSpPr txBox="1"/>
      </xdr:nvSpPr>
      <xdr:spPr>
        <a:xfrm>
          <a:off x="17386377" y="689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3" name="正方形/長方形 482"/>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4" name="正方形/長方形 483"/>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5" name="正方形/長方形 484"/>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6" name="正方形/長方形 485"/>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7" name="正方形/長方形 486"/>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8" name="正方形/長方形 487"/>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9" name="正方形/長方形 488"/>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0" name="正方形/長方形 489"/>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1" name="テキスト ボックス 490"/>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2" name="直線コネクタ 491"/>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3" name="テキスト ボックス 492"/>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4" name="直線コネクタ 493"/>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95" name="テキスト ボックス 494"/>
        <xdr:cNvSpPr txBox="1"/>
      </xdr:nvSpPr>
      <xdr:spPr>
        <a:xfrm>
          <a:off x="10842791" y="105675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6" name="直線コネクタ 495"/>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7" name="テキスト ボックス 496"/>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8" name="直線コネクタ 497"/>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9" name="テキスト ボックス 498"/>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0" name="直線コネクタ 499"/>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1" name="テキスト ボックス 500"/>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2" name="直線コネクタ 501"/>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3" name="テキスト ボックス 502"/>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4" name="直線コネクタ 503"/>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05" name="テキスト ボックス 504"/>
        <xdr:cNvSpPr txBox="1"/>
      </xdr:nvSpPr>
      <xdr:spPr>
        <a:xfrm>
          <a:off x="10842791" y="89917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6" name="直線コネクタ 505"/>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7" name="テキスト ボックス 506"/>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8" name="【学校施設】&#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52251</xdr:rowOff>
    </xdr:from>
    <xdr:to>
      <xdr:col>85</xdr:col>
      <xdr:colOff>126364</xdr:colOff>
      <xdr:row>63</xdr:row>
      <xdr:rowOff>102870</xdr:rowOff>
    </xdr:to>
    <xdr:cxnSp macro="">
      <xdr:nvCxnSpPr>
        <xdr:cNvPr id="509" name="直線コネクタ 508"/>
        <xdr:cNvCxnSpPr/>
      </xdr:nvCxnSpPr>
      <xdr:spPr>
        <a:xfrm flipV="1">
          <a:off x="14699614" y="9304201"/>
          <a:ext cx="0" cy="120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106697</xdr:rowOff>
    </xdr:from>
    <xdr:ext cx="405111" cy="259045"/>
    <xdr:sp macro="" textlink="">
      <xdr:nvSpPr>
        <xdr:cNvPr id="510" name="【学校施設】&#10;有形固定資産減価償却率最小値テキスト"/>
        <xdr:cNvSpPr txBox="1"/>
      </xdr:nvSpPr>
      <xdr:spPr>
        <a:xfrm>
          <a:off x="14738350" y="10514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102870</xdr:rowOff>
    </xdr:from>
    <xdr:to>
      <xdr:col>86</xdr:col>
      <xdr:colOff>25400</xdr:colOff>
      <xdr:row>63</xdr:row>
      <xdr:rowOff>102870</xdr:rowOff>
    </xdr:to>
    <xdr:cxnSp macro="">
      <xdr:nvCxnSpPr>
        <xdr:cNvPr id="511" name="直線コネクタ 510"/>
        <xdr:cNvCxnSpPr/>
      </xdr:nvCxnSpPr>
      <xdr:spPr>
        <a:xfrm>
          <a:off x="14611350" y="105105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170378</xdr:rowOff>
    </xdr:from>
    <xdr:ext cx="405111" cy="259045"/>
    <xdr:sp macro="" textlink="">
      <xdr:nvSpPr>
        <xdr:cNvPr id="512" name="【学校施設】&#10;有形固定資産減価償却率最大値テキスト"/>
        <xdr:cNvSpPr txBox="1"/>
      </xdr:nvSpPr>
      <xdr:spPr>
        <a:xfrm>
          <a:off x="14738350" y="9085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52251</xdr:rowOff>
    </xdr:from>
    <xdr:to>
      <xdr:col>86</xdr:col>
      <xdr:colOff>25400</xdr:colOff>
      <xdr:row>56</xdr:row>
      <xdr:rowOff>52251</xdr:rowOff>
    </xdr:to>
    <xdr:cxnSp macro="">
      <xdr:nvCxnSpPr>
        <xdr:cNvPr id="513" name="直線コネクタ 512"/>
        <xdr:cNvCxnSpPr/>
      </xdr:nvCxnSpPr>
      <xdr:spPr>
        <a:xfrm>
          <a:off x="14611350" y="93042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112140</xdr:rowOff>
    </xdr:from>
    <xdr:ext cx="405111" cy="259045"/>
    <xdr:sp macro="" textlink="">
      <xdr:nvSpPr>
        <xdr:cNvPr id="514" name="【学校施設】&#10;有形固定資産減価償却率平均値テキスト"/>
        <xdr:cNvSpPr txBox="1"/>
      </xdr:nvSpPr>
      <xdr:spPr>
        <a:xfrm>
          <a:off x="14738350" y="98593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133713</xdr:rowOff>
    </xdr:from>
    <xdr:to>
      <xdr:col>85</xdr:col>
      <xdr:colOff>177800</xdr:colOff>
      <xdr:row>60</xdr:row>
      <xdr:rowOff>63863</xdr:rowOff>
    </xdr:to>
    <xdr:sp macro="" textlink="">
      <xdr:nvSpPr>
        <xdr:cNvPr id="515" name="フローチャート: 判断 514"/>
        <xdr:cNvSpPr/>
      </xdr:nvSpPr>
      <xdr:spPr>
        <a:xfrm>
          <a:off x="14649450" y="988096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127181</xdr:rowOff>
    </xdr:from>
    <xdr:to>
      <xdr:col>81</xdr:col>
      <xdr:colOff>101600</xdr:colOff>
      <xdr:row>60</xdr:row>
      <xdr:rowOff>57331</xdr:rowOff>
    </xdr:to>
    <xdr:sp macro="" textlink="">
      <xdr:nvSpPr>
        <xdr:cNvPr id="516" name="フローチャート: 判断 515"/>
        <xdr:cNvSpPr/>
      </xdr:nvSpPr>
      <xdr:spPr>
        <a:xfrm>
          <a:off x="13887450" y="98744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133713</xdr:rowOff>
    </xdr:from>
    <xdr:to>
      <xdr:col>76</xdr:col>
      <xdr:colOff>165100</xdr:colOff>
      <xdr:row>60</xdr:row>
      <xdr:rowOff>63863</xdr:rowOff>
    </xdr:to>
    <xdr:sp macro="" textlink="">
      <xdr:nvSpPr>
        <xdr:cNvPr id="517" name="フローチャート: 判断 516"/>
        <xdr:cNvSpPr/>
      </xdr:nvSpPr>
      <xdr:spPr>
        <a:xfrm>
          <a:off x="13093700" y="98809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123916</xdr:rowOff>
    </xdr:from>
    <xdr:to>
      <xdr:col>72</xdr:col>
      <xdr:colOff>38100</xdr:colOff>
      <xdr:row>60</xdr:row>
      <xdr:rowOff>54066</xdr:rowOff>
    </xdr:to>
    <xdr:sp macro="" textlink="">
      <xdr:nvSpPr>
        <xdr:cNvPr id="518" name="フローチャート: 判断 517"/>
        <xdr:cNvSpPr/>
      </xdr:nvSpPr>
      <xdr:spPr>
        <a:xfrm>
          <a:off x="12299950" y="987116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114119</xdr:rowOff>
    </xdr:from>
    <xdr:to>
      <xdr:col>67</xdr:col>
      <xdr:colOff>101600</xdr:colOff>
      <xdr:row>60</xdr:row>
      <xdr:rowOff>44269</xdr:rowOff>
    </xdr:to>
    <xdr:sp macro="" textlink="">
      <xdr:nvSpPr>
        <xdr:cNvPr id="519" name="フローチャート: 判断 518"/>
        <xdr:cNvSpPr/>
      </xdr:nvSpPr>
      <xdr:spPr>
        <a:xfrm>
          <a:off x="11487150" y="98613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0" name="テキスト ボックス 519"/>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1" name="テキスト ボックス 520"/>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2" name="テキスト ボックス 521"/>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3" name="テキスト ボックス 522"/>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4" name="テキスト ボックス 523"/>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109220</xdr:rowOff>
    </xdr:from>
    <xdr:to>
      <xdr:col>85</xdr:col>
      <xdr:colOff>177800</xdr:colOff>
      <xdr:row>59</xdr:row>
      <xdr:rowOff>39370</xdr:rowOff>
    </xdr:to>
    <xdr:sp macro="" textlink="">
      <xdr:nvSpPr>
        <xdr:cNvPr id="525" name="楕円 524"/>
        <xdr:cNvSpPr/>
      </xdr:nvSpPr>
      <xdr:spPr>
        <a:xfrm>
          <a:off x="14649450" y="96913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132097</xdr:rowOff>
    </xdr:from>
    <xdr:ext cx="405111" cy="259045"/>
    <xdr:sp macro="" textlink="">
      <xdr:nvSpPr>
        <xdr:cNvPr id="526" name="【学校施設】&#10;有形固定資産減価償却率該当値テキスト"/>
        <xdr:cNvSpPr txBox="1"/>
      </xdr:nvSpPr>
      <xdr:spPr>
        <a:xfrm>
          <a:off x="14738350" y="9549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50437</xdr:rowOff>
    </xdr:from>
    <xdr:to>
      <xdr:col>81</xdr:col>
      <xdr:colOff>101600</xdr:colOff>
      <xdr:row>58</xdr:row>
      <xdr:rowOff>152037</xdr:rowOff>
    </xdr:to>
    <xdr:sp macro="" textlink="">
      <xdr:nvSpPr>
        <xdr:cNvPr id="527" name="楕円 526"/>
        <xdr:cNvSpPr/>
      </xdr:nvSpPr>
      <xdr:spPr>
        <a:xfrm>
          <a:off x="13887450" y="963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101237</xdr:rowOff>
    </xdr:from>
    <xdr:to>
      <xdr:col>85</xdr:col>
      <xdr:colOff>127000</xdr:colOff>
      <xdr:row>58</xdr:row>
      <xdr:rowOff>160020</xdr:rowOff>
    </xdr:to>
    <xdr:cxnSp macro="">
      <xdr:nvCxnSpPr>
        <xdr:cNvPr id="528" name="直線コネクタ 527"/>
        <xdr:cNvCxnSpPr/>
      </xdr:nvCxnSpPr>
      <xdr:spPr>
        <a:xfrm>
          <a:off x="13938250" y="9683387"/>
          <a:ext cx="762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66766</xdr:rowOff>
    </xdr:from>
    <xdr:to>
      <xdr:col>76</xdr:col>
      <xdr:colOff>165100</xdr:colOff>
      <xdr:row>58</xdr:row>
      <xdr:rowOff>168366</xdr:rowOff>
    </xdr:to>
    <xdr:sp macro="" textlink="">
      <xdr:nvSpPr>
        <xdr:cNvPr id="529" name="楕円 528"/>
        <xdr:cNvSpPr/>
      </xdr:nvSpPr>
      <xdr:spPr>
        <a:xfrm>
          <a:off x="13093700" y="96489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101237</xdr:rowOff>
    </xdr:from>
    <xdr:to>
      <xdr:col>81</xdr:col>
      <xdr:colOff>50800</xdr:colOff>
      <xdr:row>58</xdr:row>
      <xdr:rowOff>117566</xdr:rowOff>
    </xdr:to>
    <xdr:cxnSp macro="">
      <xdr:nvCxnSpPr>
        <xdr:cNvPr id="530" name="直線コネクタ 529"/>
        <xdr:cNvCxnSpPr/>
      </xdr:nvCxnSpPr>
      <xdr:spPr>
        <a:xfrm flipV="1">
          <a:off x="13144500" y="9683387"/>
          <a:ext cx="79375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40640</xdr:rowOff>
    </xdr:from>
    <xdr:to>
      <xdr:col>72</xdr:col>
      <xdr:colOff>38100</xdr:colOff>
      <xdr:row>58</xdr:row>
      <xdr:rowOff>142240</xdr:rowOff>
    </xdr:to>
    <xdr:sp macro="" textlink="">
      <xdr:nvSpPr>
        <xdr:cNvPr id="531" name="楕円 530"/>
        <xdr:cNvSpPr/>
      </xdr:nvSpPr>
      <xdr:spPr>
        <a:xfrm>
          <a:off x="12299950" y="96227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91440</xdr:rowOff>
    </xdr:from>
    <xdr:to>
      <xdr:col>76</xdr:col>
      <xdr:colOff>114300</xdr:colOff>
      <xdr:row>58</xdr:row>
      <xdr:rowOff>117566</xdr:rowOff>
    </xdr:to>
    <xdr:cxnSp macro="">
      <xdr:nvCxnSpPr>
        <xdr:cNvPr id="532" name="直線コネクタ 531"/>
        <xdr:cNvCxnSpPr/>
      </xdr:nvCxnSpPr>
      <xdr:spPr>
        <a:xfrm>
          <a:off x="12344400" y="9673590"/>
          <a:ext cx="8001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48458</xdr:rowOff>
    </xdr:from>
    <xdr:ext cx="405111" cy="259045"/>
    <xdr:sp macro="" textlink="">
      <xdr:nvSpPr>
        <xdr:cNvPr id="533" name="n_1aveValue【学校施設】&#10;有形固定資産減価償却率"/>
        <xdr:cNvSpPr txBox="1"/>
      </xdr:nvSpPr>
      <xdr:spPr>
        <a:xfrm>
          <a:off x="13742044" y="996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54990</xdr:rowOff>
    </xdr:from>
    <xdr:ext cx="405111" cy="259045"/>
    <xdr:sp macro="" textlink="">
      <xdr:nvSpPr>
        <xdr:cNvPr id="534" name="n_2aveValue【学校施設】&#10;有形固定資産減価償却率"/>
        <xdr:cNvSpPr txBox="1"/>
      </xdr:nvSpPr>
      <xdr:spPr>
        <a:xfrm>
          <a:off x="1296099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45193</xdr:rowOff>
    </xdr:from>
    <xdr:ext cx="405111" cy="259045"/>
    <xdr:sp macro="" textlink="">
      <xdr:nvSpPr>
        <xdr:cNvPr id="535" name="n_3aveValue【学校施設】&#10;有形固定資産減価償却率"/>
        <xdr:cNvSpPr txBox="1"/>
      </xdr:nvSpPr>
      <xdr:spPr>
        <a:xfrm>
          <a:off x="12167244" y="995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60796</xdr:rowOff>
    </xdr:from>
    <xdr:ext cx="405111" cy="259045"/>
    <xdr:sp macro="" textlink="">
      <xdr:nvSpPr>
        <xdr:cNvPr id="536" name="n_4aveValue【学校施設】&#10;有形固定資産減価償却率"/>
        <xdr:cNvSpPr txBox="1"/>
      </xdr:nvSpPr>
      <xdr:spPr>
        <a:xfrm>
          <a:off x="11354444" y="964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168564</xdr:rowOff>
    </xdr:from>
    <xdr:ext cx="405111" cy="259045"/>
    <xdr:sp macro="" textlink="">
      <xdr:nvSpPr>
        <xdr:cNvPr id="537" name="n_1mainValue【学校施設】&#10;有形固定資産減価償却率"/>
        <xdr:cNvSpPr txBox="1"/>
      </xdr:nvSpPr>
      <xdr:spPr>
        <a:xfrm>
          <a:off x="13742044" y="9414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13443</xdr:rowOff>
    </xdr:from>
    <xdr:ext cx="405111" cy="259045"/>
    <xdr:sp macro="" textlink="">
      <xdr:nvSpPr>
        <xdr:cNvPr id="538" name="n_2mainValue【学校施設】&#10;有形固定資産減価償却率"/>
        <xdr:cNvSpPr txBox="1"/>
      </xdr:nvSpPr>
      <xdr:spPr>
        <a:xfrm>
          <a:off x="12960994" y="9430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158767</xdr:rowOff>
    </xdr:from>
    <xdr:ext cx="405111" cy="259045"/>
    <xdr:sp macro="" textlink="">
      <xdr:nvSpPr>
        <xdr:cNvPr id="539" name="n_3mainValue【学校施設】&#10;有形固定資産減価償却率"/>
        <xdr:cNvSpPr txBox="1"/>
      </xdr:nvSpPr>
      <xdr:spPr>
        <a:xfrm>
          <a:off x="12167244" y="941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0" name="正方形/長方形 539"/>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1" name="正方形/長方形 540"/>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2" name="正方形/長方形 541"/>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3" name="正方形/長方形 542"/>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4" name="正方形/長方形 543"/>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5" name="正方形/長方形 544"/>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6" name="正方形/長方形 545"/>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7" name="正方形/長方形 546"/>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8" name="テキスト ボックス 547"/>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9" name="直線コネクタ 548"/>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50" name="テキスト ボックス 549"/>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51" name="直線コネクタ 550"/>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2" name="テキスト ボックス 551"/>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3" name="直線コネクタ 552"/>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4" name="テキスト ボックス 553"/>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5" name="直線コネクタ 554"/>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6" name="テキスト ボックス 555"/>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7" name="直線コネクタ 556"/>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8" name="テキスト ボックス 557"/>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9" name="直線コネクタ 558"/>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0" name="テキスト ボックス 559"/>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1" name="直線コネクタ 560"/>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2" name="テキスト ボックス 561"/>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3" name="【学校施設】&#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44450</xdr:rowOff>
    </xdr:from>
    <xdr:to>
      <xdr:col>116</xdr:col>
      <xdr:colOff>62864</xdr:colOff>
      <xdr:row>64</xdr:row>
      <xdr:rowOff>118110</xdr:rowOff>
    </xdr:to>
    <xdr:cxnSp macro="">
      <xdr:nvCxnSpPr>
        <xdr:cNvPr id="564" name="直線コネクタ 563"/>
        <xdr:cNvCxnSpPr/>
      </xdr:nvCxnSpPr>
      <xdr:spPr>
        <a:xfrm flipV="1">
          <a:off x="19951064" y="9131300"/>
          <a:ext cx="0" cy="1559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121937</xdr:rowOff>
    </xdr:from>
    <xdr:ext cx="469744" cy="259045"/>
    <xdr:sp macro="" textlink="">
      <xdr:nvSpPr>
        <xdr:cNvPr id="565" name="【学校施設】&#10;一人当たり面積最小値テキスト"/>
        <xdr:cNvSpPr txBox="1"/>
      </xdr:nvSpPr>
      <xdr:spPr>
        <a:xfrm>
          <a:off x="19989800"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118110</xdr:rowOff>
    </xdr:from>
    <xdr:to>
      <xdr:col>116</xdr:col>
      <xdr:colOff>152400</xdr:colOff>
      <xdr:row>64</xdr:row>
      <xdr:rowOff>118110</xdr:rowOff>
    </xdr:to>
    <xdr:cxnSp macro="">
      <xdr:nvCxnSpPr>
        <xdr:cNvPr id="566" name="直線コネクタ 565"/>
        <xdr:cNvCxnSpPr/>
      </xdr:nvCxnSpPr>
      <xdr:spPr>
        <a:xfrm>
          <a:off x="19881850" y="106908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162577</xdr:rowOff>
    </xdr:from>
    <xdr:ext cx="469744" cy="259045"/>
    <xdr:sp macro="" textlink="">
      <xdr:nvSpPr>
        <xdr:cNvPr id="567" name="【学校施設】&#10;一人当たり面積最大値テキスト"/>
        <xdr:cNvSpPr txBox="1"/>
      </xdr:nvSpPr>
      <xdr:spPr>
        <a:xfrm>
          <a:off x="19989800" y="891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44450</xdr:rowOff>
    </xdr:from>
    <xdr:to>
      <xdr:col>116</xdr:col>
      <xdr:colOff>152400</xdr:colOff>
      <xdr:row>55</xdr:row>
      <xdr:rowOff>44450</xdr:rowOff>
    </xdr:to>
    <xdr:cxnSp macro="">
      <xdr:nvCxnSpPr>
        <xdr:cNvPr id="568" name="直線コネクタ 567"/>
        <xdr:cNvCxnSpPr/>
      </xdr:nvCxnSpPr>
      <xdr:spPr>
        <a:xfrm>
          <a:off x="19881850" y="9131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30497</xdr:rowOff>
    </xdr:from>
    <xdr:ext cx="469744" cy="259045"/>
    <xdr:sp macro="" textlink="">
      <xdr:nvSpPr>
        <xdr:cNvPr id="569" name="【学校施設】&#10;一人当たり面積平均値テキスト"/>
        <xdr:cNvSpPr txBox="1"/>
      </xdr:nvSpPr>
      <xdr:spPr>
        <a:xfrm>
          <a:off x="19989800" y="9942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7620</xdr:rowOff>
    </xdr:from>
    <xdr:to>
      <xdr:col>116</xdr:col>
      <xdr:colOff>114300</xdr:colOff>
      <xdr:row>61</xdr:row>
      <xdr:rowOff>109220</xdr:rowOff>
    </xdr:to>
    <xdr:sp macro="" textlink="">
      <xdr:nvSpPr>
        <xdr:cNvPr id="570" name="フローチャート: 判断 569"/>
        <xdr:cNvSpPr/>
      </xdr:nvSpPr>
      <xdr:spPr>
        <a:xfrm>
          <a:off x="19900900" y="1008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12700</xdr:rowOff>
    </xdr:from>
    <xdr:to>
      <xdr:col>112</xdr:col>
      <xdr:colOff>38100</xdr:colOff>
      <xdr:row>61</xdr:row>
      <xdr:rowOff>114300</xdr:rowOff>
    </xdr:to>
    <xdr:sp macro="" textlink="">
      <xdr:nvSpPr>
        <xdr:cNvPr id="571" name="フローチャート: 判断 570"/>
        <xdr:cNvSpPr/>
      </xdr:nvSpPr>
      <xdr:spPr>
        <a:xfrm>
          <a:off x="19157950" y="100901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31750</xdr:rowOff>
    </xdr:from>
    <xdr:to>
      <xdr:col>107</xdr:col>
      <xdr:colOff>101600</xdr:colOff>
      <xdr:row>61</xdr:row>
      <xdr:rowOff>133350</xdr:rowOff>
    </xdr:to>
    <xdr:sp macro="" textlink="">
      <xdr:nvSpPr>
        <xdr:cNvPr id="572" name="フローチャート: 判断 571"/>
        <xdr:cNvSpPr/>
      </xdr:nvSpPr>
      <xdr:spPr>
        <a:xfrm>
          <a:off x="1834515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60960</xdr:rowOff>
    </xdr:from>
    <xdr:to>
      <xdr:col>102</xdr:col>
      <xdr:colOff>165100</xdr:colOff>
      <xdr:row>61</xdr:row>
      <xdr:rowOff>162560</xdr:rowOff>
    </xdr:to>
    <xdr:sp macro="" textlink="">
      <xdr:nvSpPr>
        <xdr:cNvPr id="573" name="フローチャート: 判断 572"/>
        <xdr:cNvSpPr/>
      </xdr:nvSpPr>
      <xdr:spPr>
        <a:xfrm>
          <a:off x="17551400" y="1013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25400</xdr:rowOff>
    </xdr:from>
    <xdr:to>
      <xdr:col>98</xdr:col>
      <xdr:colOff>38100</xdr:colOff>
      <xdr:row>61</xdr:row>
      <xdr:rowOff>127000</xdr:rowOff>
    </xdr:to>
    <xdr:sp macro="" textlink="">
      <xdr:nvSpPr>
        <xdr:cNvPr id="574" name="フローチャート: 判断 573"/>
        <xdr:cNvSpPr/>
      </xdr:nvSpPr>
      <xdr:spPr>
        <a:xfrm>
          <a:off x="16757650" y="10102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5" name="テキスト ボックス 574"/>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6" name="テキスト ボックス 575"/>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7" name="テキスト ボックス 576"/>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8" name="テキスト ボックス 577"/>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9" name="テキスト ボックス 578"/>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67310</xdr:rowOff>
    </xdr:from>
    <xdr:to>
      <xdr:col>116</xdr:col>
      <xdr:colOff>114300</xdr:colOff>
      <xdr:row>64</xdr:row>
      <xdr:rowOff>168910</xdr:rowOff>
    </xdr:to>
    <xdr:sp macro="" textlink="">
      <xdr:nvSpPr>
        <xdr:cNvPr id="580" name="楕円 579"/>
        <xdr:cNvSpPr/>
      </xdr:nvSpPr>
      <xdr:spPr>
        <a:xfrm>
          <a:off x="19900900" y="106400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153687</xdr:rowOff>
    </xdr:from>
    <xdr:ext cx="469744" cy="259045"/>
    <xdr:sp macro="" textlink="">
      <xdr:nvSpPr>
        <xdr:cNvPr id="581" name="【学校施設】&#10;一人当たり面積該当値テキスト"/>
        <xdr:cNvSpPr txBox="1"/>
      </xdr:nvSpPr>
      <xdr:spPr>
        <a:xfrm>
          <a:off x="19989800" y="1056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62230</xdr:rowOff>
    </xdr:from>
    <xdr:to>
      <xdr:col>112</xdr:col>
      <xdr:colOff>38100</xdr:colOff>
      <xdr:row>64</xdr:row>
      <xdr:rowOff>163830</xdr:rowOff>
    </xdr:to>
    <xdr:sp macro="" textlink="">
      <xdr:nvSpPr>
        <xdr:cNvPr id="582" name="楕円 581"/>
        <xdr:cNvSpPr/>
      </xdr:nvSpPr>
      <xdr:spPr>
        <a:xfrm>
          <a:off x="19157950" y="106349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113030</xdr:rowOff>
    </xdr:from>
    <xdr:to>
      <xdr:col>116</xdr:col>
      <xdr:colOff>63500</xdr:colOff>
      <xdr:row>64</xdr:row>
      <xdr:rowOff>118110</xdr:rowOff>
    </xdr:to>
    <xdr:cxnSp macro="">
      <xdr:nvCxnSpPr>
        <xdr:cNvPr id="583" name="直線コネクタ 582"/>
        <xdr:cNvCxnSpPr/>
      </xdr:nvCxnSpPr>
      <xdr:spPr>
        <a:xfrm>
          <a:off x="19202400" y="10685780"/>
          <a:ext cx="7493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59690</xdr:rowOff>
    </xdr:from>
    <xdr:to>
      <xdr:col>107</xdr:col>
      <xdr:colOff>101600</xdr:colOff>
      <xdr:row>64</xdr:row>
      <xdr:rowOff>161290</xdr:rowOff>
    </xdr:to>
    <xdr:sp macro="" textlink="">
      <xdr:nvSpPr>
        <xdr:cNvPr id="584" name="楕円 583"/>
        <xdr:cNvSpPr/>
      </xdr:nvSpPr>
      <xdr:spPr>
        <a:xfrm>
          <a:off x="1834515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110490</xdr:rowOff>
    </xdr:from>
    <xdr:to>
      <xdr:col>111</xdr:col>
      <xdr:colOff>177800</xdr:colOff>
      <xdr:row>64</xdr:row>
      <xdr:rowOff>113030</xdr:rowOff>
    </xdr:to>
    <xdr:cxnSp macro="">
      <xdr:nvCxnSpPr>
        <xdr:cNvPr id="585" name="直線コネクタ 584"/>
        <xdr:cNvCxnSpPr/>
      </xdr:nvCxnSpPr>
      <xdr:spPr>
        <a:xfrm>
          <a:off x="18395950" y="10683240"/>
          <a:ext cx="80645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66040</xdr:rowOff>
    </xdr:from>
    <xdr:to>
      <xdr:col>102</xdr:col>
      <xdr:colOff>165100</xdr:colOff>
      <xdr:row>64</xdr:row>
      <xdr:rowOff>167640</xdr:rowOff>
    </xdr:to>
    <xdr:sp macro="" textlink="">
      <xdr:nvSpPr>
        <xdr:cNvPr id="586" name="楕円 585"/>
        <xdr:cNvSpPr/>
      </xdr:nvSpPr>
      <xdr:spPr>
        <a:xfrm>
          <a:off x="17551400" y="1063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110490</xdr:rowOff>
    </xdr:from>
    <xdr:to>
      <xdr:col>107</xdr:col>
      <xdr:colOff>50800</xdr:colOff>
      <xdr:row>64</xdr:row>
      <xdr:rowOff>116840</xdr:rowOff>
    </xdr:to>
    <xdr:cxnSp macro="">
      <xdr:nvCxnSpPr>
        <xdr:cNvPr id="587" name="直線コネクタ 586"/>
        <xdr:cNvCxnSpPr/>
      </xdr:nvCxnSpPr>
      <xdr:spPr>
        <a:xfrm flipV="1">
          <a:off x="17602200" y="10683240"/>
          <a:ext cx="79375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130827</xdr:rowOff>
    </xdr:from>
    <xdr:ext cx="469744" cy="259045"/>
    <xdr:sp macro="" textlink="">
      <xdr:nvSpPr>
        <xdr:cNvPr id="588" name="n_1aveValue【学校施設】&#10;一人当たり面積"/>
        <xdr:cNvSpPr txBox="1"/>
      </xdr:nvSpPr>
      <xdr:spPr>
        <a:xfrm>
          <a:off x="18980227" y="987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149877</xdr:rowOff>
    </xdr:from>
    <xdr:ext cx="469744" cy="259045"/>
    <xdr:sp macro="" textlink="">
      <xdr:nvSpPr>
        <xdr:cNvPr id="589" name="n_2aveValue【学校施設】&#10;一人当たり面積"/>
        <xdr:cNvSpPr txBox="1"/>
      </xdr:nvSpPr>
      <xdr:spPr>
        <a:xfrm>
          <a:off x="18180127" y="989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7637</xdr:rowOff>
    </xdr:from>
    <xdr:ext cx="469744" cy="259045"/>
    <xdr:sp macro="" textlink="">
      <xdr:nvSpPr>
        <xdr:cNvPr id="590" name="n_3aveValue【学校施設】&#10;一人当たり面積"/>
        <xdr:cNvSpPr txBox="1"/>
      </xdr:nvSpPr>
      <xdr:spPr>
        <a:xfrm>
          <a:off x="17386377" y="991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143527</xdr:rowOff>
    </xdr:from>
    <xdr:ext cx="469744" cy="259045"/>
    <xdr:sp macro="" textlink="">
      <xdr:nvSpPr>
        <xdr:cNvPr id="591" name="n_4aveValue【学校施設】&#10;一人当たり面積"/>
        <xdr:cNvSpPr txBox="1"/>
      </xdr:nvSpPr>
      <xdr:spPr>
        <a:xfrm>
          <a:off x="16592627" y="9890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154957</xdr:rowOff>
    </xdr:from>
    <xdr:ext cx="469744" cy="259045"/>
    <xdr:sp macro="" textlink="">
      <xdr:nvSpPr>
        <xdr:cNvPr id="592" name="n_1mainValue【学校施設】&#10;一人当たり面積"/>
        <xdr:cNvSpPr txBox="1"/>
      </xdr:nvSpPr>
      <xdr:spPr>
        <a:xfrm>
          <a:off x="18980227" y="1072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152417</xdr:rowOff>
    </xdr:from>
    <xdr:ext cx="469744" cy="259045"/>
    <xdr:sp macro="" textlink="">
      <xdr:nvSpPr>
        <xdr:cNvPr id="593" name="n_2mainValue【学校施設】&#10;一人当たり面積"/>
        <xdr:cNvSpPr txBox="1"/>
      </xdr:nvSpPr>
      <xdr:spPr>
        <a:xfrm>
          <a:off x="181801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158767</xdr:rowOff>
    </xdr:from>
    <xdr:ext cx="469744" cy="259045"/>
    <xdr:sp macro="" textlink="">
      <xdr:nvSpPr>
        <xdr:cNvPr id="594" name="n_3mainValue【学校施設】&#10;一人当たり面積"/>
        <xdr:cNvSpPr txBox="1"/>
      </xdr:nvSpPr>
      <xdr:spPr>
        <a:xfrm>
          <a:off x="17386377" y="1073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5" name="正方形/長方形 594"/>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6" name="正方形/長方形 595"/>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7" name="正方形/長方形 596"/>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8" name="正方形/長方形 597"/>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9" name="正方形/長方形 598"/>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0" name="正方形/長方形 599"/>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1" name="正方形/長方形 600"/>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2" name="正方形/長方形 601"/>
        <xdr:cNvSpPr/>
      </xdr:nvSpPr>
      <xdr:spPr>
        <a:xfrm>
          <a:off x="1120775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3" name="正方形/長方形 602"/>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4" name="正方形/長方形 603"/>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5" name="正方形/長方形 604"/>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6" name="正方形/長方形 605"/>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7" name="正方形/長方形 606"/>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8" name="正方形/長方形 607"/>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9" name="正方形/長方形 608"/>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0" name="正方形/長方形 609"/>
        <xdr:cNvSpPr/>
      </xdr:nvSpPr>
      <xdr:spPr>
        <a:xfrm>
          <a:off x="164592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1" name="正方形/長方形 610"/>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2" name="正方形/長方形 611"/>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3" name="正方形/長方形 612"/>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4" name="正方形/長方形 613"/>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5" name="正方形/長方形 614"/>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6" name="正方形/長方形 615"/>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7" name="正方形/長方形 616"/>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8" name="正方形/長方形 617"/>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9" name="テキスト ボックス 618"/>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0" name="直線コネクタ 619"/>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1" name="テキスト ボックス 620"/>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22" name="直線コネクタ 621"/>
        <xdr:cNvCxnSpPr/>
      </xdr:nvCxnSpPr>
      <xdr:spPr>
        <a:xfrm>
          <a:off x="11207750" y="18021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23" name="テキスト ボックス 622"/>
        <xdr:cNvSpPr txBox="1"/>
      </xdr:nvSpPr>
      <xdr:spPr>
        <a:xfrm>
          <a:off x="10842791" y="17879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24" name="直線コネクタ 623"/>
        <xdr:cNvCxnSpPr/>
      </xdr:nvCxnSpPr>
      <xdr:spPr>
        <a:xfrm>
          <a:off x="11207750" y="1756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25" name="テキスト ボックス 624"/>
        <xdr:cNvSpPr txBox="1"/>
      </xdr:nvSpPr>
      <xdr:spPr>
        <a:xfrm>
          <a:off x="10842791" y="1742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26" name="直線コネクタ 625"/>
        <xdr:cNvCxnSpPr/>
      </xdr:nvCxnSpPr>
      <xdr:spPr>
        <a:xfrm>
          <a:off x="11207750" y="17106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27" name="テキスト ボックス 626"/>
        <xdr:cNvSpPr txBox="1"/>
      </xdr:nvSpPr>
      <xdr:spPr>
        <a:xfrm>
          <a:off x="10842791" y="16964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28" name="直線コネクタ 627"/>
        <xdr:cNvCxnSpPr/>
      </xdr:nvCxnSpPr>
      <xdr:spPr>
        <a:xfrm>
          <a:off x="11207750" y="1664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29" name="テキスト ボックス 628"/>
        <xdr:cNvSpPr txBox="1"/>
      </xdr:nvSpPr>
      <xdr:spPr>
        <a:xfrm>
          <a:off x="10842791" y="1650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0" name="直線コネクタ 629"/>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31" name="テキスト ボックス 630"/>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2" name="【公民館】&#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763</xdr:rowOff>
    </xdr:from>
    <xdr:to>
      <xdr:col>85</xdr:col>
      <xdr:colOff>126364</xdr:colOff>
      <xdr:row>107</xdr:row>
      <xdr:rowOff>156211</xdr:rowOff>
    </xdr:to>
    <xdr:cxnSp macro="">
      <xdr:nvCxnSpPr>
        <xdr:cNvPr id="633" name="直線コネクタ 632"/>
        <xdr:cNvCxnSpPr/>
      </xdr:nvCxnSpPr>
      <xdr:spPr>
        <a:xfrm flipV="1">
          <a:off x="14699614" y="16745713"/>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160038</xdr:rowOff>
    </xdr:from>
    <xdr:ext cx="405111" cy="259045"/>
    <xdr:sp macro="" textlink="">
      <xdr:nvSpPr>
        <xdr:cNvPr id="634" name="【公民館】&#10;有形固定資産減価償却率最小値テキスト"/>
        <xdr:cNvSpPr txBox="1"/>
      </xdr:nvSpPr>
      <xdr:spPr>
        <a:xfrm>
          <a:off x="14738350"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156211</xdr:rowOff>
    </xdr:from>
    <xdr:to>
      <xdr:col>86</xdr:col>
      <xdr:colOff>25400</xdr:colOff>
      <xdr:row>107</xdr:row>
      <xdr:rowOff>156211</xdr:rowOff>
    </xdr:to>
    <xdr:cxnSp macro="">
      <xdr:nvCxnSpPr>
        <xdr:cNvPr id="635" name="直線コネクタ 634"/>
        <xdr:cNvCxnSpPr/>
      </xdr:nvCxnSpPr>
      <xdr:spPr>
        <a:xfrm>
          <a:off x="14611350" y="179298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118890</xdr:rowOff>
    </xdr:from>
    <xdr:ext cx="405111" cy="259045"/>
    <xdr:sp macro="" textlink="">
      <xdr:nvSpPr>
        <xdr:cNvPr id="636" name="【公民館】&#10;有形固定資産減価償却率最大値テキスト"/>
        <xdr:cNvSpPr txBox="1"/>
      </xdr:nvSpPr>
      <xdr:spPr>
        <a:xfrm>
          <a:off x="14738350" y="16520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763</xdr:rowOff>
    </xdr:from>
    <xdr:to>
      <xdr:col>86</xdr:col>
      <xdr:colOff>25400</xdr:colOff>
      <xdr:row>101</xdr:row>
      <xdr:rowOff>763</xdr:rowOff>
    </xdr:to>
    <xdr:cxnSp macro="">
      <xdr:nvCxnSpPr>
        <xdr:cNvPr id="637" name="直線コネクタ 636"/>
        <xdr:cNvCxnSpPr/>
      </xdr:nvCxnSpPr>
      <xdr:spPr>
        <a:xfrm>
          <a:off x="14611350" y="167457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143273</xdr:rowOff>
    </xdr:from>
    <xdr:ext cx="405111" cy="259045"/>
    <xdr:sp macro="" textlink="">
      <xdr:nvSpPr>
        <xdr:cNvPr id="638" name="【公民館】&#10;有形固定資産減価償却率平均値テキスト"/>
        <xdr:cNvSpPr txBox="1"/>
      </xdr:nvSpPr>
      <xdr:spPr>
        <a:xfrm>
          <a:off x="14738350" y="174025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164846</xdr:rowOff>
    </xdr:from>
    <xdr:to>
      <xdr:col>85</xdr:col>
      <xdr:colOff>177800</xdr:colOff>
      <xdr:row>105</xdr:row>
      <xdr:rowOff>94996</xdr:rowOff>
    </xdr:to>
    <xdr:sp macro="" textlink="">
      <xdr:nvSpPr>
        <xdr:cNvPr id="639" name="フローチャート: 判断 638"/>
        <xdr:cNvSpPr/>
      </xdr:nvSpPr>
      <xdr:spPr>
        <a:xfrm>
          <a:off x="14649450" y="1742414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130556</xdr:rowOff>
    </xdr:from>
    <xdr:to>
      <xdr:col>81</xdr:col>
      <xdr:colOff>101600</xdr:colOff>
      <xdr:row>105</xdr:row>
      <xdr:rowOff>60706</xdr:rowOff>
    </xdr:to>
    <xdr:sp macro="" textlink="">
      <xdr:nvSpPr>
        <xdr:cNvPr id="640" name="フローチャート: 判断 639"/>
        <xdr:cNvSpPr/>
      </xdr:nvSpPr>
      <xdr:spPr>
        <a:xfrm>
          <a:off x="13887450" y="17389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96265</xdr:rowOff>
    </xdr:from>
    <xdr:to>
      <xdr:col>76</xdr:col>
      <xdr:colOff>165100</xdr:colOff>
      <xdr:row>105</xdr:row>
      <xdr:rowOff>26415</xdr:rowOff>
    </xdr:to>
    <xdr:sp macro="" textlink="">
      <xdr:nvSpPr>
        <xdr:cNvPr id="641" name="フローチャート: 判断 640"/>
        <xdr:cNvSpPr/>
      </xdr:nvSpPr>
      <xdr:spPr>
        <a:xfrm>
          <a:off x="13093700" y="1735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59689</xdr:rowOff>
    </xdr:from>
    <xdr:to>
      <xdr:col>72</xdr:col>
      <xdr:colOff>38100</xdr:colOff>
      <xdr:row>104</xdr:row>
      <xdr:rowOff>161289</xdr:rowOff>
    </xdr:to>
    <xdr:sp macro="" textlink="">
      <xdr:nvSpPr>
        <xdr:cNvPr id="642" name="フローチャート: 判断 641"/>
        <xdr:cNvSpPr/>
      </xdr:nvSpPr>
      <xdr:spPr>
        <a:xfrm>
          <a:off x="12299950" y="173189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48261</xdr:rowOff>
    </xdr:from>
    <xdr:to>
      <xdr:col>67</xdr:col>
      <xdr:colOff>101600</xdr:colOff>
      <xdr:row>104</xdr:row>
      <xdr:rowOff>149861</xdr:rowOff>
    </xdr:to>
    <xdr:sp macro="" textlink="">
      <xdr:nvSpPr>
        <xdr:cNvPr id="643" name="フローチャート: 判断 642"/>
        <xdr:cNvSpPr/>
      </xdr:nvSpPr>
      <xdr:spPr>
        <a:xfrm>
          <a:off x="11487150" y="173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4" name="テキスト ボックス 643"/>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5" name="テキスト ボックス 644"/>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6" name="テキスト ボックス 645"/>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7" name="テキスト ボックス 646"/>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8" name="テキスト ボックス 647"/>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121413</xdr:rowOff>
    </xdr:from>
    <xdr:to>
      <xdr:col>85</xdr:col>
      <xdr:colOff>177800</xdr:colOff>
      <xdr:row>101</xdr:row>
      <xdr:rowOff>51563</xdr:rowOff>
    </xdr:to>
    <xdr:sp macro="" textlink="">
      <xdr:nvSpPr>
        <xdr:cNvPr id="649" name="楕円 648"/>
        <xdr:cNvSpPr/>
      </xdr:nvSpPr>
      <xdr:spPr>
        <a:xfrm>
          <a:off x="14649450" y="1669491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74440</xdr:rowOff>
    </xdr:from>
    <xdr:ext cx="405111" cy="259045"/>
    <xdr:sp macro="" textlink="">
      <xdr:nvSpPr>
        <xdr:cNvPr id="650" name="【公民館】&#10;有形固定資産減価償却率該当値テキスト"/>
        <xdr:cNvSpPr txBox="1"/>
      </xdr:nvSpPr>
      <xdr:spPr>
        <a:xfrm>
          <a:off x="14738350" y="16647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66548</xdr:rowOff>
    </xdr:from>
    <xdr:to>
      <xdr:col>81</xdr:col>
      <xdr:colOff>101600</xdr:colOff>
      <xdr:row>100</xdr:row>
      <xdr:rowOff>168148</xdr:rowOff>
    </xdr:to>
    <xdr:sp macro="" textlink="">
      <xdr:nvSpPr>
        <xdr:cNvPr id="651" name="楕円 650"/>
        <xdr:cNvSpPr/>
      </xdr:nvSpPr>
      <xdr:spPr>
        <a:xfrm>
          <a:off x="13887450" y="1664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117348</xdr:rowOff>
    </xdr:from>
    <xdr:to>
      <xdr:col>85</xdr:col>
      <xdr:colOff>127000</xdr:colOff>
      <xdr:row>101</xdr:row>
      <xdr:rowOff>763</xdr:rowOff>
    </xdr:to>
    <xdr:cxnSp macro="">
      <xdr:nvCxnSpPr>
        <xdr:cNvPr id="652" name="直線コネクタ 651"/>
        <xdr:cNvCxnSpPr/>
      </xdr:nvCxnSpPr>
      <xdr:spPr>
        <a:xfrm>
          <a:off x="13938250" y="16690848"/>
          <a:ext cx="762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9398</xdr:rowOff>
    </xdr:from>
    <xdr:to>
      <xdr:col>76</xdr:col>
      <xdr:colOff>165100</xdr:colOff>
      <xdr:row>100</xdr:row>
      <xdr:rowOff>110998</xdr:rowOff>
    </xdr:to>
    <xdr:sp macro="" textlink="">
      <xdr:nvSpPr>
        <xdr:cNvPr id="653" name="楕円 652"/>
        <xdr:cNvSpPr/>
      </xdr:nvSpPr>
      <xdr:spPr>
        <a:xfrm>
          <a:off x="13093700" y="1658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60198</xdr:rowOff>
    </xdr:from>
    <xdr:to>
      <xdr:col>81</xdr:col>
      <xdr:colOff>50800</xdr:colOff>
      <xdr:row>100</xdr:row>
      <xdr:rowOff>117348</xdr:rowOff>
    </xdr:to>
    <xdr:cxnSp macro="">
      <xdr:nvCxnSpPr>
        <xdr:cNvPr id="654" name="直線コネクタ 653"/>
        <xdr:cNvCxnSpPr/>
      </xdr:nvCxnSpPr>
      <xdr:spPr>
        <a:xfrm>
          <a:off x="13144500" y="16633698"/>
          <a:ext cx="79375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128270</xdr:rowOff>
    </xdr:from>
    <xdr:to>
      <xdr:col>72</xdr:col>
      <xdr:colOff>38100</xdr:colOff>
      <xdr:row>100</xdr:row>
      <xdr:rowOff>58420</xdr:rowOff>
    </xdr:to>
    <xdr:sp macro="" textlink="">
      <xdr:nvSpPr>
        <xdr:cNvPr id="655" name="楕円 654"/>
        <xdr:cNvSpPr/>
      </xdr:nvSpPr>
      <xdr:spPr>
        <a:xfrm>
          <a:off x="12299950" y="165303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7620</xdr:rowOff>
    </xdr:from>
    <xdr:to>
      <xdr:col>76</xdr:col>
      <xdr:colOff>114300</xdr:colOff>
      <xdr:row>100</xdr:row>
      <xdr:rowOff>60198</xdr:rowOff>
    </xdr:to>
    <xdr:cxnSp macro="">
      <xdr:nvCxnSpPr>
        <xdr:cNvPr id="656" name="直線コネクタ 655"/>
        <xdr:cNvCxnSpPr/>
      </xdr:nvCxnSpPr>
      <xdr:spPr>
        <a:xfrm>
          <a:off x="12344400" y="16581120"/>
          <a:ext cx="8001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51833</xdr:rowOff>
    </xdr:from>
    <xdr:ext cx="405111" cy="259045"/>
    <xdr:sp macro="" textlink="">
      <xdr:nvSpPr>
        <xdr:cNvPr id="657" name="n_1aveValue【公民館】&#10;有形固定資産減価償却率"/>
        <xdr:cNvSpPr txBox="1"/>
      </xdr:nvSpPr>
      <xdr:spPr>
        <a:xfrm>
          <a:off x="13742044" y="17482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17542</xdr:rowOff>
    </xdr:from>
    <xdr:ext cx="405111" cy="259045"/>
    <xdr:sp macro="" textlink="">
      <xdr:nvSpPr>
        <xdr:cNvPr id="658" name="n_2aveValue【公民館】&#10;有形固定資産減価償却率"/>
        <xdr:cNvSpPr txBox="1"/>
      </xdr:nvSpPr>
      <xdr:spPr>
        <a:xfrm>
          <a:off x="12960994" y="17448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152416</xdr:rowOff>
    </xdr:from>
    <xdr:ext cx="405111" cy="259045"/>
    <xdr:sp macro="" textlink="">
      <xdr:nvSpPr>
        <xdr:cNvPr id="659" name="n_3aveValue【公民館】&#10;有形固定資産減価償却率"/>
        <xdr:cNvSpPr txBox="1"/>
      </xdr:nvSpPr>
      <xdr:spPr>
        <a:xfrm>
          <a:off x="12167244" y="17411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166388</xdr:rowOff>
    </xdr:from>
    <xdr:ext cx="405111" cy="259045"/>
    <xdr:sp macro="" textlink="">
      <xdr:nvSpPr>
        <xdr:cNvPr id="660" name="n_4aveValue【公民館】&#10;有形固定資産減価償却率"/>
        <xdr:cNvSpPr txBox="1"/>
      </xdr:nvSpPr>
      <xdr:spPr>
        <a:xfrm>
          <a:off x="11354444" y="1708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13225</xdr:rowOff>
    </xdr:from>
    <xdr:ext cx="405111" cy="259045"/>
    <xdr:sp macro="" textlink="">
      <xdr:nvSpPr>
        <xdr:cNvPr id="661" name="n_1mainValue【公民館】&#10;有形固定資産減価償却率"/>
        <xdr:cNvSpPr txBox="1"/>
      </xdr:nvSpPr>
      <xdr:spPr>
        <a:xfrm>
          <a:off x="13742044" y="16415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127525</xdr:rowOff>
    </xdr:from>
    <xdr:ext cx="405111" cy="259045"/>
    <xdr:sp macro="" textlink="">
      <xdr:nvSpPr>
        <xdr:cNvPr id="662" name="n_2mainValue【公民館】&#10;有形固定資産減価償却率"/>
        <xdr:cNvSpPr txBox="1"/>
      </xdr:nvSpPr>
      <xdr:spPr>
        <a:xfrm>
          <a:off x="12960994" y="16358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74947</xdr:rowOff>
    </xdr:from>
    <xdr:ext cx="405111" cy="259045"/>
    <xdr:sp macro="" textlink="">
      <xdr:nvSpPr>
        <xdr:cNvPr id="663" name="n_3mainValue【公民館】&#10;有形固定資産減価償却率"/>
        <xdr:cNvSpPr txBox="1"/>
      </xdr:nvSpPr>
      <xdr:spPr>
        <a:xfrm>
          <a:off x="12167244" y="1630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4" name="正方形/長方形 663"/>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5" name="正方形/長方形 664"/>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6" name="正方形/長方形 665"/>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7" name="正方形/長方形 666"/>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8" name="正方形/長方形 667"/>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9" name="正方形/長方形 668"/>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0" name="正方形/長方形 669"/>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1" name="正方形/長方形 670"/>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2" name="テキスト ボックス 671"/>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3" name="直線コネクタ 672"/>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4" name="直線コネクタ 673"/>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5" name="テキスト ボックス 674"/>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6" name="直線コネクタ 675"/>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7" name="テキスト ボックス 676"/>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8" name="直線コネクタ 677"/>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9" name="テキスト ボックス 678"/>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0" name="直線コネクタ 679"/>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81" name="テキスト ボックス 680"/>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2" name="直線コネクタ 681"/>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3" name="テキスト ボックス 682"/>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4" name="直線コネクタ 683"/>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5" name="テキスト ボックス 684"/>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6" name="【公民館】&#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19050</xdr:rowOff>
    </xdr:from>
    <xdr:to>
      <xdr:col>116</xdr:col>
      <xdr:colOff>62864</xdr:colOff>
      <xdr:row>108</xdr:row>
      <xdr:rowOff>30480</xdr:rowOff>
    </xdr:to>
    <xdr:cxnSp macro="">
      <xdr:nvCxnSpPr>
        <xdr:cNvPr id="687" name="直線コネクタ 686"/>
        <xdr:cNvCxnSpPr/>
      </xdr:nvCxnSpPr>
      <xdr:spPr>
        <a:xfrm flipV="1">
          <a:off x="19951064" y="167640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34307</xdr:rowOff>
    </xdr:from>
    <xdr:ext cx="469744" cy="259045"/>
    <xdr:sp macro="" textlink="">
      <xdr:nvSpPr>
        <xdr:cNvPr id="688" name="【公民館】&#10;一人当たり面積最小値テキスト"/>
        <xdr:cNvSpPr txBox="1"/>
      </xdr:nvSpPr>
      <xdr:spPr>
        <a:xfrm>
          <a:off x="19989800" y="1797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689" name="直線コネクタ 688"/>
        <xdr:cNvCxnSpPr/>
      </xdr:nvCxnSpPr>
      <xdr:spPr>
        <a:xfrm>
          <a:off x="19881850" y="179755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137177</xdr:rowOff>
    </xdr:from>
    <xdr:ext cx="469744" cy="259045"/>
    <xdr:sp macro="" textlink="">
      <xdr:nvSpPr>
        <xdr:cNvPr id="690" name="【公民館】&#10;一人当たり面積最大値テキスト"/>
        <xdr:cNvSpPr txBox="1"/>
      </xdr:nvSpPr>
      <xdr:spPr>
        <a:xfrm>
          <a:off x="19989800" y="1653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19050</xdr:rowOff>
    </xdr:from>
    <xdr:to>
      <xdr:col>116</xdr:col>
      <xdr:colOff>152400</xdr:colOff>
      <xdr:row>101</xdr:row>
      <xdr:rowOff>19050</xdr:rowOff>
    </xdr:to>
    <xdr:cxnSp macro="">
      <xdr:nvCxnSpPr>
        <xdr:cNvPr id="691" name="直線コネクタ 690"/>
        <xdr:cNvCxnSpPr/>
      </xdr:nvCxnSpPr>
      <xdr:spPr>
        <a:xfrm>
          <a:off x="19881850" y="16764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36847</xdr:rowOff>
    </xdr:from>
    <xdr:ext cx="469744" cy="259045"/>
    <xdr:sp macro="" textlink="">
      <xdr:nvSpPr>
        <xdr:cNvPr id="692" name="【公民館】&#10;一人当たり面積平均値テキスト"/>
        <xdr:cNvSpPr txBox="1"/>
      </xdr:nvSpPr>
      <xdr:spPr>
        <a:xfrm>
          <a:off x="19989800" y="17296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xdr:rowOff>
    </xdr:from>
    <xdr:to>
      <xdr:col>116</xdr:col>
      <xdr:colOff>114300</xdr:colOff>
      <xdr:row>105</xdr:row>
      <xdr:rowOff>115570</xdr:rowOff>
    </xdr:to>
    <xdr:sp macro="" textlink="">
      <xdr:nvSpPr>
        <xdr:cNvPr id="693" name="フローチャート: 判断 692"/>
        <xdr:cNvSpPr/>
      </xdr:nvSpPr>
      <xdr:spPr>
        <a:xfrm>
          <a:off x="19900900" y="1744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21589</xdr:rowOff>
    </xdr:from>
    <xdr:to>
      <xdr:col>112</xdr:col>
      <xdr:colOff>38100</xdr:colOff>
      <xdr:row>105</xdr:row>
      <xdr:rowOff>123189</xdr:rowOff>
    </xdr:to>
    <xdr:sp macro="" textlink="">
      <xdr:nvSpPr>
        <xdr:cNvPr id="694" name="フローチャート: 判断 693"/>
        <xdr:cNvSpPr/>
      </xdr:nvSpPr>
      <xdr:spPr>
        <a:xfrm>
          <a:off x="19157950" y="174523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147320</xdr:rowOff>
    </xdr:from>
    <xdr:to>
      <xdr:col>107</xdr:col>
      <xdr:colOff>101600</xdr:colOff>
      <xdr:row>105</xdr:row>
      <xdr:rowOff>77470</xdr:rowOff>
    </xdr:to>
    <xdr:sp macro="" textlink="">
      <xdr:nvSpPr>
        <xdr:cNvPr id="695" name="フローチャート: 判断 694"/>
        <xdr:cNvSpPr/>
      </xdr:nvSpPr>
      <xdr:spPr>
        <a:xfrm>
          <a:off x="18345150" y="1740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13970</xdr:rowOff>
    </xdr:from>
    <xdr:to>
      <xdr:col>102</xdr:col>
      <xdr:colOff>165100</xdr:colOff>
      <xdr:row>105</xdr:row>
      <xdr:rowOff>115570</xdr:rowOff>
    </xdr:to>
    <xdr:sp macro="" textlink="">
      <xdr:nvSpPr>
        <xdr:cNvPr id="696" name="フローチャート: 判断 695"/>
        <xdr:cNvSpPr/>
      </xdr:nvSpPr>
      <xdr:spPr>
        <a:xfrm>
          <a:off x="17551400" y="1744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6350</xdr:rowOff>
    </xdr:from>
    <xdr:to>
      <xdr:col>98</xdr:col>
      <xdr:colOff>38100</xdr:colOff>
      <xdr:row>105</xdr:row>
      <xdr:rowOff>107950</xdr:rowOff>
    </xdr:to>
    <xdr:sp macro="" textlink="">
      <xdr:nvSpPr>
        <xdr:cNvPr id="697" name="フローチャート: 判断 696"/>
        <xdr:cNvSpPr/>
      </xdr:nvSpPr>
      <xdr:spPr>
        <a:xfrm>
          <a:off x="16757650" y="174371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8" name="テキスト ボックス 697"/>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9" name="テキスト ボックス 698"/>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0" name="テキスト ボックス 699"/>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1" name="テキスト ボックス 700"/>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2" name="テキスト ボックス 701"/>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124461</xdr:rowOff>
    </xdr:from>
    <xdr:to>
      <xdr:col>116</xdr:col>
      <xdr:colOff>114300</xdr:colOff>
      <xdr:row>107</xdr:row>
      <xdr:rowOff>54611</xdr:rowOff>
    </xdr:to>
    <xdr:sp macro="" textlink="">
      <xdr:nvSpPr>
        <xdr:cNvPr id="703" name="楕円 702"/>
        <xdr:cNvSpPr/>
      </xdr:nvSpPr>
      <xdr:spPr>
        <a:xfrm>
          <a:off x="19900900" y="177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102888</xdr:rowOff>
    </xdr:from>
    <xdr:ext cx="469744" cy="259045"/>
    <xdr:sp macro="" textlink="">
      <xdr:nvSpPr>
        <xdr:cNvPr id="704" name="【公民館】&#10;一人当たり面積該当値テキスト"/>
        <xdr:cNvSpPr txBox="1"/>
      </xdr:nvSpPr>
      <xdr:spPr>
        <a:xfrm>
          <a:off x="19989800" y="17705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116839</xdr:rowOff>
    </xdr:from>
    <xdr:to>
      <xdr:col>112</xdr:col>
      <xdr:colOff>38100</xdr:colOff>
      <xdr:row>107</xdr:row>
      <xdr:rowOff>46989</xdr:rowOff>
    </xdr:to>
    <xdr:sp macro="" textlink="">
      <xdr:nvSpPr>
        <xdr:cNvPr id="705" name="楕円 704"/>
        <xdr:cNvSpPr/>
      </xdr:nvSpPr>
      <xdr:spPr>
        <a:xfrm>
          <a:off x="19157950" y="177190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167639</xdr:rowOff>
    </xdr:from>
    <xdr:to>
      <xdr:col>116</xdr:col>
      <xdr:colOff>63500</xdr:colOff>
      <xdr:row>107</xdr:row>
      <xdr:rowOff>3811</xdr:rowOff>
    </xdr:to>
    <xdr:cxnSp macro="">
      <xdr:nvCxnSpPr>
        <xdr:cNvPr id="706" name="直線コネクタ 705"/>
        <xdr:cNvCxnSpPr/>
      </xdr:nvCxnSpPr>
      <xdr:spPr>
        <a:xfrm>
          <a:off x="19202400" y="17769839"/>
          <a:ext cx="7493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116839</xdr:rowOff>
    </xdr:from>
    <xdr:to>
      <xdr:col>107</xdr:col>
      <xdr:colOff>101600</xdr:colOff>
      <xdr:row>107</xdr:row>
      <xdr:rowOff>46989</xdr:rowOff>
    </xdr:to>
    <xdr:sp macro="" textlink="">
      <xdr:nvSpPr>
        <xdr:cNvPr id="707" name="楕円 706"/>
        <xdr:cNvSpPr/>
      </xdr:nvSpPr>
      <xdr:spPr>
        <a:xfrm>
          <a:off x="1834515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167639</xdr:rowOff>
    </xdr:from>
    <xdr:to>
      <xdr:col>111</xdr:col>
      <xdr:colOff>177800</xdr:colOff>
      <xdr:row>106</xdr:row>
      <xdr:rowOff>167639</xdr:rowOff>
    </xdr:to>
    <xdr:cxnSp macro="">
      <xdr:nvCxnSpPr>
        <xdr:cNvPr id="708" name="直線コネクタ 707"/>
        <xdr:cNvCxnSpPr/>
      </xdr:nvCxnSpPr>
      <xdr:spPr>
        <a:xfrm>
          <a:off x="18395950" y="17769839"/>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116839</xdr:rowOff>
    </xdr:from>
    <xdr:to>
      <xdr:col>102</xdr:col>
      <xdr:colOff>165100</xdr:colOff>
      <xdr:row>107</xdr:row>
      <xdr:rowOff>46989</xdr:rowOff>
    </xdr:to>
    <xdr:sp macro="" textlink="">
      <xdr:nvSpPr>
        <xdr:cNvPr id="709" name="楕円 708"/>
        <xdr:cNvSpPr/>
      </xdr:nvSpPr>
      <xdr:spPr>
        <a:xfrm>
          <a:off x="175514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167639</xdr:rowOff>
    </xdr:from>
    <xdr:to>
      <xdr:col>107</xdr:col>
      <xdr:colOff>50800</xdr:colOff>
      <xdr:row>106</xdr:row>
      <xdr:rowOff>167639</xdr:rowOff>
    </xdr:to>
    <xdr:cxnSp macro="">
      <xdr:nvCxnSpPr>
        <xdr:cNvPr id="710" name="直線コネクタ 709"/>
        <xdr:cNvCxnSpPr/>
      </xdr:nvCxnSpPr>
      <xdr:spPr>
        <a:xfrm>
          <a:off x="17602200" y="17769839"/>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139716</xdr:rowOff>
    </xdr:from>
    <xdr:ext cx="469744" cy="259045"/>
    <xdr:sp macro="" textlink="">
      <xdr:nvSpPr>
        <xdr:cNvPr id="711" name="n_1aveValue【公民館】&#10;一人当たり面積"/>
        <xdr:cNvSpPr txBox="1"/>
      </xdr:nvSpPr>
      <xdr:spPr>
        <a:xfrm>
          <a:off x="18980227" y="1722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93997</xdr:rowOff>
    </xdr:from>
    <xdr:ext cx="469744" cy="259045"/>
    <xdr:sp macro="" textlink="">
      <xdr:nvSpPr>
        <xdr:cNvPr id="712" name="n_2aveValue【公民館】&#10;一人当たり面積"/>
        <xdr:cNvSpPr txBox="1"/>
      </xdr:nvSpPr>
      <xdr:spPr>
        <a:xfrm>
          <a:off x="18180127" y="1718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132097</xdr:rowOff>
    </xdr:from>
    <xdr:ext cx="469744" cy="259045"/>
    <xdr:sp macro="" textlink="">
      <xdr:nvSpPr>
        <xdr:cNvPr id="713" name="n_3aveValue【公民館】&#10;一人当たり面積"/>
        <xdr:cNvSpPr txBox="1"/>
      </xdr:nvSpPr>
      <xdr:spPr>
        <a:xfrm>
          <a:off x="17386377" y="1721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124477</xdr:rowOff>
    </xdr:from>
    <xdr:ext cx="469744" cy="259045"/>
    <xdr:sp macro="" textlink="">
      <xdr:nvSpPr>
        <xdr:cNvPr id="714" name="n_4aveValue【公民館】&#10;一人当たり面積"/>
        <xdr:cNvSpPr txBox="1"/>
      </xdr:nvSpPr>
      <xdr:spPr>
        <a:xfrm>
          <a:off x="16592627" y="1721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38116</xdr:rowOff>
    </xdr:from>
    <xdr:ext cx="469744" cy="259045"/>
    <xdr:sp macro="" textlink="">
      <xdr:nvSpPr>
        <xdr:cNvPr id="715" name="n_1mainValue【公民館】&#10;一人当たり面積"/>
        <xdr:cNvSpPr txBox="1"/>
      </xdr:nvSpPr>
      <xdr:spPr>
        <a:xfrm>
          <a:off x="18980227" y="17811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38116</xdr:rowOff>
    </xdr:from>
    <xdr:ext cx="469744" cy="259045"/>
    <xdr:sp macro="" textlink="">
      <xdr:nvSpPr>
        <xdr:cNvPr id="716" name="n_2mainValue【公民館】&#10;一人当たり面積"/>
        <xdr:cNvSpPr txBox="1"/>
      </xdr:nvSpPr>
      <xdr:spPr>
        <a:xfrm>
          <a:off x="18180127" y="17811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38116</xdr:rowOff>
    </xdr:from>
    <xdr:ext cx="469744" cy="259045"/>
    <xdr:sp macro="" textlink="">
      <xdr:nvSpPr>
        <xdr:cNvPr id="717" name="n_3mainValue【公民館】&#10;一人当たり面積"/>
        <xdr:cNvSpPr txBox="1"/>
      </xdr:nvSpPr>
      <xdr:spPr>
        <a:xfrm>
          <a:off x="17386377" y="17811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8" name="正方形/長方形 717"/>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9" name="正方形/長方形 718"/>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0" name="テキスト ボックス 719"/>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類似団体と比較して有形固定資産減価償却率が高くなっている施設は「橋りょう・トンネル」であり、一方、特に低くなっている施設は、「認定こども園・幼稚園・保育所」及び「公民館」である。</a:t>
          </a:r>
          <a:endParaRPr lang="ja-JP" altLang="ja-JP" sz="1400">
            <a:effectLst/>
          </a:endParaRPr>
        </a:p>
        <a:p>
          <a:r>
            <a:rPr kumimoji="1" lang="ja-JP" altLang="ja-JP" sz="1100">
              <a:solidFill>
                <a:schemeClr val="dk1"/>
              </a:solidFill>
              <a:effectLst/>
              <a:latin typeface="+mn-lt"/>
              <a:ea typeface="+mn-ea"/>
              <a:cs typeface="+mn-cs"/>
            </a:rPr>
            <a:t>「橋りょう・トンネル」については、今後、建設５０年を経過する橋りょうが増加するため、点検結果を踏まえて定期的に橋りょう長寿命化修繕計画等を更新し、計画に基づき適切に更新・維持管理を進めている。</a:t>
          </a:r>
          <a:endParaRPr lang="ja-JP" altLang="ja-JP" sz="1400">
            <a:effectLst/>
          </a:endParaRPr>
        </a:p>
        <a:p>
          <a:r>
            <a:rPr kumimoji="1" lang="ja-JP" altLang="ja-JP" sz="1100">
              <a:solidFill>
                <a:schemeClr val="dk1"/>
              </a:solidFill>
              <a:effectLst/>
              <a:latin typeface="+mn-lt"/>
              <a:ea typeface="+mn-ea"/>
              <a:cs typeface="+mn-cs"/>
            </a:rPr>
            <a:t>「認定こども園・幼稚園・保育所」については、令和２年度に公私連携型子育て支援施設こどもの城を建設したことから、有形固定資産減価償却率が大幅に減少している。また、公立保育所等についても、公共施設等総合管理計画に基づき適切に更新・維持管理を進めている。</a:t>
          </a:r>
          <a:endParaRPr lang="ja-JP" altLang="ja-JP" sz="1400">
            <a:effectLst/>
          </a:endParaRPr>
        </a:p>
        <a:p>
          <a:r>
            <a:rPr kumimoji="1" lang="ja-JP" altLang="ja-JP" sz="1100">
              <a:solidFill>
                <a:schemeClr val="dk1"/>
              </a:solidFill>
              <a:effectLst/>
              <a:latin typeface="+mn-lt"/>
              <a:ea typeface="+mn-ea"/>
              <a:cs typeface="+mn-cs"/>
            </a:rPr>
            <a:t>「公民館」においては、平成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年度に整備した市民交流拠点ポラリスにより、有形固定資産減価償却率が大幅に</a:t>
          </a:r>
          <a:r>
            <a:rPr kumimoji="1" lang="ja-JP" altLang="en-US" sz="1100">
              <a:solidFill>
                <a:schemeClr val="dk1"/>
              </a:solidFill>
              <a:effectLst/>
              <a:latin typeface="+mn-lt"/>
              <a:ea typeface="+mn-ea"/>
              <a:cs typeface="+mn-cs"/>
            </a:rPr>
            <a:t>減少している</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244,421
236,897
27.09
91,599,644
87,873,362
3,650,419
45,264,887
58,568,012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33.7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57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8496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27214</xdr:rowOff>
    </xdr:from>
    <xdr:to>
      <xdr:col>24</xdr:col>
      <xdr:colOff>62865</xdr:colOff>
      <xdr:row>42</xdr:row>
      <xdr:rowOff>41910</xdr:rowOff>
    </xdr:to>
    <xdr:cxnSp macro="">
      <xdr:nvCxnSpPr>
        <xdr:cNvPr id="58" name="直線コネクタ 57"/>
        <xdr:cNvCxnSpPr/>
      </xdr:nvCxnSpPr>
      <xdr:spPr>
        <a:xfrm flipV="1">
          <a:off x="4177665" y="5646964"/>
          <a:ext cx="0" cy="1335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45737</xdr:rowOff>
    </xdr:from>
    <xdr:ext cx="405111" cy="259045"/>
    <xdr:sp macro="" textlink="">
      <xdr:nvSpPr>
        <xdr:cNvPr id="59" name="【図書館】&#10;有形固定資産減価償却率最小値テキスト"/>
        <xdr:cNvSpPr txBox="1"/>
      </xdr:nvSpPr>
      <xdr:spPr>
        <a:xfrm>
          <a:off x="4216400" y="6986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41910</xdr:rowOff>
    </xdr:from>
    <xdr:to>
      <xdr:col>24</xdr:col>
      <xdr:colOff>152400</xdr:colOff>
      <xdr:row>42</xdr:row>
      <xdr:rowOff>41910</xdr:rowOff>
    </xdr:to>
    <xdr:cxnSp macro="">
      <xdr:nvCxnSpPr>
        <xdr:cNvPr id="60" name="直線コネクタ 59"/>
        <xdr:cNvCxnSpPr/>
      </xdr:nvCxnSpPr>
      <xdr:spPr>
        <a:xfrm>
          <a:off x="4108450" y="69824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145341</xdr:rowOff>
    </xdr:from>
    <xdr:ext cx="405111" cy="259045"/>
    <xdr:sp macro="" textlink="">
      <xdr:nvSpPr>
        <xdr:cNvPr id="61" name="【図書館】&#10;有形固定資産減価償却率最大値テキスト"/>
        <xdr:cNvSpPr txBox="1"/>
      </xdr:nvSpPr>
      <xdr:spPr>
        <a:xfrm>
          <a:off x="4216400" y="5434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27214</xdr:rowOff>
    </xdr:from>
    <xdr:to>
      <xdr:col>24</xdr:col>
      <xdr:colOff>152400</xdr:colOff>
      <xdr:row>34</xdr:row>
      <xdr:rowOff>27214</xdr:rowOff>
    </xdr:to>
    <xdr:cxnSp macro="">
      <xdr:nvCxnSpPr>
        <xdr:cNvPr id="62" name="直線コネクタ 61"/>
        <xdr:cNvCxnSpPr/>
      </xdr:nvCxnSpPr>
      <xdr:spPr>
        <a:xfrm>
          <a:off x="4108450" y="56469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118127</xdr:rowOff>
    </xdr:from>
    <xdr:ext cx="405111" cy="259045"/>
    <xdr:sp macro="" textlink="">
      <xdr:nvSpPr>
        <xdr:cNvPr id="63" name="【図書館】&#10;有形固定資産減価償却率平均値テキスト"/>
        <xdr:cNvSpPr txBox="1"/>
      </xdr:nvSpPr>
      <xdr:spPr>
        <a:xfrm>
          <a:off x="4216400" y="623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64" name="フローチャート: 判断 63"/>
        <xdr:cNvSpPr/>
      </xdr:nvSpPr>
      <xdr:spPr>
        <a:xfrm>
          <a:off x="4127500" y="62547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xdr:cNvSpPr/>
      </xdr:nvSpPr>
      <xdr:spPr>
        <a:xfrm>
          <a:off x="3384550" y="62302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36484</xdr:rowOff>
    </xdr:from>
    <xdr:ext cx="405111" cy="259045"/>
    <xdr:sp macro="" textlink="">
      <xdr:nvSpPr>
        <xdr:cNvPr id="66" name="n_1aveValue【図書館】&#10;有形固定資産減価償却率"/>
        <xdr:cNvSpPr txBox="1"/>
      </xdr:nvSpPr>
      <xdr:spPr>
        <a:xfrm>
          <a:off x="3239144" y="6316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71120</xdr:rowOff>
    </xdr:from>
    <xdr:to>
      <xdr:col>15</xdr:col>
      <xdr:colOff>101600</xdr:colOff>
      <xdr:row>38</xdr:row>
      <xdr:rowOff>1270</xdr:rowOff>
    </xdr:to>
    <xdr:sp macro="" textlink="">
      <xdr:nvSpPr>
        <xdr:cNvPr id="67" name="フローチャート: 判断 66"/>
        <xdr:cNvSpPr/>
      </xdr:nvSpPr>
      <xdr:spPr>
        <a:xfrm>
          <a:off x="2571750" y="61861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163847</xdr:rowOff>
    </xdr:from>
    <xdr:ext cx="405111" cy="259045"/>
    <xdr:sp macro="" textlink="">
      <xdr:nvSpPr>
        <xdr:cNvPr id="68" name="n_2aveValue【図書館】&#10;有形固定資産減価償却率"/>
        <xdr:cNvSpPr txBox="1"/>
      </xdr:nvSpPr>
      <xdr:spPr>
        <a:xfrm>
          <a:off x="2439044" y="627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48260</xdr:rowOff>
    </xdr:from>
    <xdr:to>
      <xdr:col>10</xdr:col>
      <xdr:colOff>165100</xdr:colOff>
      <xdr:row>37</xdr:row>
      <xdr:rowOff>149860</xdr:rowOff>
    </xdr:to>
    <xdr:sp macro="" textlink="">
      <xdr:nvSpPr>
        <xdr:cNvPr id="69" name="フローチャート: 判断 68"/>
        <xdr:cNvSpPr/>
      </xdr:nvSpPr>
      <xdr:spPr>
        <a:xfrm>
          <a:off x="1778000" y="616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37</xdr:row>
      <xdr:rowOff>140987</xdr:rowOff>
    </xdr:from>
    <xdr:ext cx="405111" cy="259045"/>
    <xdr:sp macro="" textlink="">
      <xdr:nvSpPr>
        <xdr:cNvPr id="70" name="n_3aveValue【図書館】&#10;有形固定資産減価償却率"/>
        <xdr:cNvSpPr txBox="1"/>
      </xdr:nvSpPr>
      <xdr:spPr>
        <a:xfrm>
          <a:off x="1645294" y="6256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58057</xdr:rowOff>
    </xdr:from>
    <xdr:to>
      <xdr:col>6</xdr:col>
      <xdr:colOff>38100</xdr:colOff>
      <xdr:row>37</xdr:row>
      <xdr:rowOff>159657</xdr:rowOff>
    </xdr:to>
    <xdr:sp macro="" textlink="">
      <xdr:nvSpPr>
        <xdr:cNvPr id="71" name="フローチャート: 判断 70"/>
        <xdr:cNvSpPr/>
      </xdr:nvSpPr>
      <xdr:spPr>
        <a:xfrm>
          <a:off x="984250" y="617310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36</xdr:row>
      <xdr:rowOff>4734</xdr:rowOff>
    </xdr:from>
    <xdr:ext cx="405111" cy="259045"/>
    <xdr:sp macro="" textlink="">
      <xdr:nvSpPr>
        <xdr:cNvPr id="72" name="n_4aveValue【図書館】&#10;有形固定資産減価償却率"/>
        <xdr:cNvSpPr txBox="1"/>
      </xdr:nvSpPr>
      <xdr:spPr>
        <a:xfrm>
          <a:off x="851544" y="5954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3" name="テキスト ボックス 72"/>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4" name="テキスト ボックス 73"/>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5" name="テキスト ボックス 74"/>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6" name="テキスト ボックス 75"/>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7" name="テキスト ボックス 76"/>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147864</xdr:rowOff>
    </xdr:from>
    <xdr:to>
      <xdr:col>24</xdr:col>
      <xdr:colOff>114300</xdr:colOff>
      <xdr:row>34</xdr:row>
      <xdr:rowOff>78014</xdr:rowOff>
    </xdr:to>
    <xdr:sp macro="" textlink="">
      <xdr:nvSpPr>
        <xdr:cNvPr id="78" name="楕円 77"/>
        <xdr:cNvSpPr/>
      </xdr:nvSpPr>
      <xdr:spPr>
        <a:xfrm>
          <a:off x="4127500" y="56025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100891</xdr:rowOff>
    </xdr:from>
    <xdr:ext cx="405111" cy="259045"/>
    <xdr:sp macro="" textlink="">
      <xdr:nvSpPr>
        <xdr:cNvPr id="79" name="【図書館】&#10;有形固定資産減価償却率該当値テキスト"/>
        <xdr:cNvSpPr txBox="1"/>
      </xdr:nvSpPr>
      <xdr:spPr>
        <a:xfrm>
          <a:off x="4216400" y="5555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115207</xdr:rowOff>
    </xdr:from>
    <xdr:to>
      <xdr:col>20</xdr:col>
      <xdr:colOff>38100</xdr:colOff>
      <xdr:row>34</xdr:row>
      <xdr:rowOff>45357</xdr:rowOff>
    </xdr:to>
    <xdr:sp macro="" textlink="">
      <xdr:nvSpPr>
        <xdr:cNvPr id="80" name="楕円 79"/>
        <xdr:cNvSpPr/>
      </xdr:nvSpPr>
      <xdr:spPr>
        <a:xfrm>
          <a:off x="3384550" y="556985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166007</xdr:rowOff>
    </xdr:from>
    <xdr:to>
      <xdr:col>24</xdr:col>
      <xdr:colOff>63500</xdr:colOff>
      <xdr:row>34</xdr:row>
      <xdr:rowOff>27214</xdr:rowOff>
    </xdr:to>
    <xdr:cxnSp macro="">
      <xdr:nvCxnSpPr>
        <xdr:cNvPr id="81" name="直線コネクタ 80"/>
        <xdr:cNvCxnSpPr/>
      </xdr:nvCxnSpPr>
      <xdr:spPr>
        <a:xfrm>
          <a:off x="3429000" y="5620657"/>
          <a:ext cx="749300" cy="2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82550</xdr:rowOff>
    </xdr:from>
    <xdr:to>
      <xdr:col>15</xdr:col>
      <xdr:colOff>101600</xdr:colOff>
      <xdr:row>34</xdr:row>
      <xdr:rowOff>12700</xdr:rowOff>
    </xdr:to>
    <xdr:sp macro="" textlink="">
      <xdr:nvSpPr>
        <xdr:cNvPr id="82" name="楕円 81"/>
        <xdr:cNvSpPr/>
      </xdr:nvSpPr>
      <xdr:spPr>
        <a:xfrm>
          <a:off x="2571750" y="5537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133350</xdr:rowOff>
    </xdr:from>
    <xdr:to>
      <xdr:col>19</xdr:col>
      <xdr:colOff>177800</xdr:colOff>
      <xdr:row>33</xdr:row>
      <xdr:rowOff>166007</xdr:rowOff>
    </xdr:to>
    <xdr:cxnSp macro="">
      <xdr:nvCxnSpPr>
        <xdr:cNvPr id="83" name="直線コネクタ 82"/>
        <xdr:cNvCxnSpPr/>
      </xdr:nvCxnSpPr>
      <xdr:spPr>
        <a:xfrm>
          <a:off x="2622550" y="5588000"/>
          <a:ext cx="8064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49893</xdr:rowOff>
    </xdr:from>
    <xdr:to>
      <xdr:col>10</xdr:col>
      <xdr:colOff>165100</xdr:colOff>
      <xdr:row>33</xdr:row>
      <xdr:rowOff>151493</xdr:rowOff>
    </xdr:to>
    <xdr:sp macro="" textlink="">
      <xdr:nvSpPr>
        <xdr:cNvPr id="84" name="楕円 83"/>
        <xdr:cNvSpPr/>
      </xdr:nvSpPr>
      <xdr:spPr>
        <a:xfrm>
          <a:off x="1778000" y="550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100693</xdr:rowOff>
    </xdr:from>
    <xdr:to>
      <xdr:col>15</xdr:col>
      <xdr:colOff>50800</xdr:colOff>
      <xdr:row>33</xdr:row>
      <xdr:rowOff>133350</xdr:rowOff>
    </xdr:to>
    <xdr:cxnSp macro="">
      <xdr:nvCxnSpPr>
        <xdr:cNvPr id="85" name="直線コネクタ 84"/>
        <xdr:cNvCxnSpPr/>
      </xdr:nvCxnSpPr>
      <xdr:spPr>
        <a:xfrm>
          <a:off x="1828800" y="5555343"/>
          <a:ext cx="7937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32</xdr:row>
      <xdr:rowOff>61884</xdr:rowOff>
    </xdr:from>
    <xdr:ext cx="405111" cy="259045"/>
    <xdr:sp macro="" textlink="">
      <xdr:nvSpPr>
        <xdr:cNvPr id="86" name="n_1mainValue【図書館】&#10;有形固定資産減価償却率"/>
        <xdr:cNvSpPr txBox="1"/>
      </xdr:nvSpPr>
      <xdr:spPr>
        <a:xfrm>
          <a:off x="3239144" y="5351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32</xdr:row>
      <xdr:rowOff>29227</xdr:rowOff>
    </xdr:from>
    <xdr:ext cx="340478" cy="259045"/>
    <xdr:sp macro="" textlink="">
      <xdr:nvSpPr>
        <xdr:cNvPr id="87" name="n_2mainValue【図書館】&#10;有形固定資産減価償却率"/>
        <xdr:cNvSpPr txBox="1"/>
      </xdr:nvSpPr>
      <xdr:spPr>
        <a:xfrm>
          <a:off x="2471361" y="53187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31</xdr:row>
      <xdr:rowOff>168020</xdr:rowOff>
    </xdr:from>
    <xdr:ext cx="340478" cy="259045"/>
    <xdr:sp macro="" textlink="">
      <xdr:nvSpPr>
        <xdr:cNvPr id="88" name="n_3mainValue【図書館】&#10;有形固定資産減価償却率"/>
        <xdr:cNvSpPr txBox="1"/>
      </xdr:nvSpPr>
      <xdr:spPr>
        <a:xfrm>
          <a:off x="1677611" y="52924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5956300" y="690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55272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5956300" y="646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xdr:cNvSpPr txBox="1"/>
      </xdr:nvSpPr>
      <xdr:spPr>
        <a:xfrm>
          <a:off x="552722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5956300" y="6026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xdr:cNvSpPr txBox="1"/>
      </xdr:nvSpPr>
      <xdr:spPr>
        <a:xfrm>
          <a:off x="552722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5956300" y="55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xdr:cNvSpPr txBox="1"/>
      </xdr:nvSpPr>
      <xdr:spPr>
        <a:xfrm>
          <a:off x="552722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41910</xdr:rowOff>
    </xdr:from>
    <xdr:to>
      <xdr:col>54</xdr:col>
      <xdr:colOff>189865</xdr:colOff>
      <xdr:row>40</xdr:row>
      <xdr:rowOff>99060</xdr:rowOff>
    </xdr:to>
    <xdr:cxnSp macro="">
      <xdr:nvCxnSpPr>
        <xdr:cNvPr id="110" name="直線コネクタ 109"/>
        <xdr:cNvCxnSpPr/>
      </xdr:nvCxnSpPr>
      <xdr:spPr>
        <a:xfrm flipV="1">
          <a:off x="9429115" y="5496560"/>
          <a:ext cx="0" cy="1212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102887</xdr:rowOff>
    </xdr:from>
    <xdr:ext cx="469744" cy="259045"/>
    <xdr:sp macro="" textlink="">
      <xdr:nvSpPr>
        <xdr:cNvPr id="111" name="【図書館】&#10;一人当たり面積最小値テキスト"/>
        <xdr:cNvSpPr txBox="1"/>
      </xdr:nvSpPr>
      <xdr:spPr>
        <a:xfrm>
          <a:off x="9467850" y="671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99060</xdr:rowOff>
    </xdr:from>
    <xdr:to>
      <xdr:col>55</xdr:col>
      <xdr:colOff>88900</xdr:colOff>
      <xdr:row>40</xdr:row>
      <xdr:rowOff>99060</xdr:rowOff>
    </xdr:to>
    <xdr:cxnSp macro="">
      <xdr:nvCxnSpPr>
        <xdr:cNvPr id="112" name="直線コネクタ 111"/>
        <xdr:cNvCxnSpPr/>
      </xdr:nvCxnSpPr>
      <xdr:spPr>
        <a:xfrm>
          <a:off x="9359900" y="67094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160037</xdr:rowOff>
    </xdr:from>
    <xdr:ext cx="469744" cy="259045"/>
    <xdr:sp macro="" textlink="">
      <xdr:nvSpPr>
        <xdr:cNvPr id="113" name="【図書館】&#10;一人当たり面積最大値テキスト"/>
        <xdr:cNvSpPr txBox="1"/>
      </xdr:nvSpPr>
      <xdr:spPr>
        <a:xfrm>
          <a:off x="9467850" y="528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41910</xdr:rowOff>
    </xdr:from>
    <xdr:to>
      <xdr:col>55</xdr:col>
      <xdr:colOff>88900</xdr:colOff>
      <xdr:row>33</xdr:row>
      <xdr:rowOff>41910</xdr:rowOff>
    </xdr:to>
    <xdr:cxnSp macro="">
      <xdr:nvCxnSpPr>
        <xdr:cNvPr id="114" name="直線コネクタ 113"/>
        <xdr:cNvCxnSpPr/>
      </xdr:nvCxnSpPr>
      <xdr:spPr>
        <a:xfrm>
          <a:off x="9359900" y="54965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151147</xdr:rowOff>
    </xdr:from>
    <xdr:ext cx="469744" cy="259045"/>
    <xdr:sp macro="" textlink="">
      <xdr:nvSpPr>
        <xdr:cNvPr id="115" name="【図書館】&#10;一人当たり面積平均値テキスト"/>
        <xdr:cNvSpPr txBox="1"/>
      </xdr:nvSpPr>
      <xdr:spPr>
        <a:xfrm>
          <a:off x="9467850" y="6101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16" name="フローチャート: 判断 115"/>
        <xdr:cNvSpPr/>
      </xdr:nvSpPr>
      <xdr:spPr>
        <a:xfrm>
          <a:off x="9398000" y="62433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17" name="フローチャート: 判断 116"/>
        <xdr:cNvSpPr/>
      </xdr:nvSpPr>
      <xdr:spPr>
        <a:xfrm>
          <a:off x="8636000" y="62433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36</xdr:row>
      <xdr:rowOff>74947</xdr:rowOff>
    </xdr:from>
    <xdr:ext cx="469744" cy="259045"/>
    <xdr:sp macro="" textlink="">
      <xdr:nvSpPr>
        <xdr:cNvPr id="118" name="n_1aveValue【図書館】&#10;一人当たり面積"/>
        <xdr:cNvSpPr txBox="1"/>
      </xdr:nvSpPr>
      <xdr:spPr>
        <a:xfrm>
          <a:off x="8458277" y="6024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128270</xdr:rowOff>
    </xdr:from>
    <xdr:to>
      <xdr:col>46</xdr:col>
      <xdr:colOff>38100</xdr:colOff>
      <xdr:row>38</xdr:row>
      <xdr:rowOff>58420</xdr:rowOff>
    </xdr:to>
    <xdr:sp macro="" textlink="">
      <xdr:nvSpPr>
        <xdr:cNvPr id="119" name="フローチャート: 判断 118"/>
        <xdr:cNvSpPr/>
      </xdr:nvSpPr>
      <xdr:spPr>
        <a:xfrm>
          <a:off x="7842250" y="62433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36</xdr:row>
      <xdr:rowOff>74947</xdr:rowOff>
    </xdr:from>
    <xdr:ext cx="469744" cy="259045"/>
    <xdr:sp macro="" textlink="">
      <xdr:nvSpPr>
        <xdr:cNvPr id="120" name="n_2aveValue【図書館】&#10;一人当たり面積"/>
        <xdr:cNvSpPr txBox="1"/>
      </xdr:nvSpPr>
      <xdr:spPr>
        <a:xfrm>
          <a:off x="7677227" y="6024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105410</xdr:rowOff>
    </xdr:from>
    <xdr:to>
      <xdr:col>41</xdr:col>
      <xdr:colOff>101600</xdr:colOff>
      <xdr:row>38</xdr:row>
      <xdr:rowOff>35560</xdr:rowOff>
    </xdr:to>
    <xdr:sp macro="" textlink="">
      <xdr:nvSpPr>
        <xdr:cNvPr id="121" name="フローチャート: 判断 120"/>
        <xdr:cNvSpPr/>
      </xdr:nvSpPr>
      <xdr:spPr>
        <a:xfrm>
          <a:off x="7029450" y="62204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36</xdr:row>
      <xdr:rowOff>52087</xdr:rowOff>
    </xdr:from>
    <xdr:ext cx="469744" cy="259045"/>
    <xdr:sp macro="" textlink="">
      <xdr:nvSpPr>
        <xdr:cNvPr id="122" name="n_3aveValue【図書館】&#10;一人当たり面積"/>
        <xdr:cNvSpPr txBox="1"/>
      </xdr:nvSpPr>
      <xdr:spPr>
        <a:xfrm>
          <a:off x="6864427" y="600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128270</xdr:rowOff>
    </xdr:from>
    <xdr:to>
      <xdr:col>36</xdr:col>
      <xdr:colOff>165100</xdr:colOff>
      <xdr:row>38</xdr:row>
      <xdr:rowOff>58420</xdr:rowOff>
    </xdr:to>
    <xdr:sp macro="" textlink="">
      <xdr:nvSpPr>
        <xdr:cNvPr id="123" name="フローチャート: 判断 122"/>
        <xdr:cNvSpPr/>
      </xdr:nvSpPr>
      <xdr:spPr>
        <a:xfrm>
          <a:off x="6235700" y="62433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36</xdr:row>
      <xdr:rowOff>74947</xdr:rowOff>
    </xdr:from>
    <xdr:ext cx="469744" cy="259045"/>
    <xdr:sp macro="" textlink="">
      <xdr:nvSpPr>
        <xdr:cNvPr id="124" name="n_4aveValue【図書館】&#10;一人当たり面積"/>
        <xdr:cNvSpPr txBox="1"/>
      </xdr:nvSpPr>
      <xdr:spPr>
        <a:xfrm>
          <a:off x="6070677" y="6024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25" name="テキスト ボックス 124"/>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30" name="楕円 129"/>
        <xdr:cNvSpPr/>
      </xdr:nvSpPr>
      <xdr:spPr>
        <a:xfrm>
          <a:off x="9398000" y="62661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129557</xdr:rowOff>
    </xdr:from>
    <xdr:ext cx="469744" cy="259045"/>
    <xdr:sp macro="" textlink="">
      <xdr:nvSpPr>
        <xdr:cNvPr id="131" name="【図書館】&#10;一人当たり面積該当値テキスト"/>
        <xdr:cNvSpPr txBox="1"/>
      </xdr:nvSpPr>
      <xdr:spPr>
        <a:xfrm>
          <a:off x="9467850" y="624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151130</xdr:rowOff>
    </xdr:from>
    <xdr:to>
      <xdr:col>50</xdr:col>
      <xdr:colOff>165100</xdr:colOff>
      <xdr:row>38</xdr:row>
      <xdr:rowOff>81280</xdr:rowOff>
    </xdr:to>
    <xdr:sp macro="" textlink="">
      <xdr:nvSpPr>
        <xdr:cNvPr id="132" name="楕円 131"/>
        <xdr:cNvSpPr/>
      </xdr:nvSpPr>
      <xdr:spPr>
        <a:xfrm>
          <a:off x="8636000" y="62661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30480</xdr:rowOff>
    </xdr:from>
    <xdr:to>
      <xdr:col>55</xdr:col>
      <xdr:colOff>0</xdr:colOff>
      <xdr:row>38</xdr:row>
      <xdr:rowOff>30480</xdr:rowOff>
    </xdr:to>
    <xdr:cxnSp macro="">
      <xdr:nvCxnSpPr>
        <xdr:cNvPr id="133" name="直線コネクタ 132"/>
        <xdr:cNvCxnSpPr/>
      </xdr:nvCxnSpPr>
      <xdr:spPr>
        <a:xfrm>
          <a:off x="8686800" y="631063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151130</xdr:rowOff>
    </xdr:from>
    <xdr:to>
      <xdr:col>46</xdr:col>
      <xdr:colOff>38100</xdr:colOff>
      <xdr:row>38</xdr:row>
      <xdr:rowOff>81280</xdr:rowOff>
    </xdr:to>
    <xdr:sp macro="" textlink="">
      <xdr:nvSpPr>
        <xdr:cNvPr id="134" name="楕円 133"/>
        <xdr:cNvSpPr/>
      </xdr:nvSpPr>
      <xdr:spPr>
        <a:xfrm>
          <a:off x="7842250" y="62661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30480</xdr:rowOff>
    </xdr:from>
    <xdr:to>
      <xdr:col>50</xdr:col>
      <xdr:colOff>114300</xdr:colOff>
      <xdr:row>38</xdr:row>
      <xdr:rowOff>30480</xdr:rowOff>
    </xdr:to>
    <xdr:cxnSp macro="">
      <xdr:nvCxnSpPr>
        <xdr:cNvPr id="135" name="直線コネクタ 134"/>
        <xdr:cNvCxnSpPr/>
      </xdr:nvCxnSpPr>
      <xdr:spPr>
        <a:xfrm>
          <a:off x="7886700" y="631063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151130</xdr:rowOff>
    </xdr:from>
    <xdr:to>
      <xdr:col>41</xdr:col>
      <xdr:colOff>101600</xdr:colOff>
      <xdr:row>38</xdr:row>
      <xdr:rowOff>81280</xdr:rowOff>
    </xdr:to>
    <xdr:sp macro="" textlink="">
      <xdr:nvSpPr>
        <xdr:cNvPr id="136" name="楕円 135"/>
        <xdr:cNvSpPr/>
      </xdr:nvSpPr>
      <xdr:spPr>
        <a:xfrm>
          <a:off x="7029450" y="62661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30480</xdr:rowOff>
    </xdr:from>
    <xdr:to>
      <xdr:col>45</xdr:col>
      <xdr:colOff>177800</xdr:colOff>
      <xdr:row>38</xdr:row>
      <xdr:rowOff>30480</xdr:rowOff>
    </xdr:to>
    <xdr:cxnSp macro="">
      <xdr:nvCxnSpPr>
        <xdr:cNvPr id="137" name="直線コネクタ 136"/>
        <xdr:cNvCxnSpPr/>
      </xdr:nvCxnSpPr>
      <xdr:spPr>
        <a:xfrm>
          <a:off x="7080250" y="631063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72407</xdr:rowOff>
    </xdr:from>
    <xdr:ext cx="469744" cy="259045"/>
    <xdr:sp macro="" textlink="">
      <xdr:nvSpPr>
        <xdr:cNvPr id="138" name="n_1mainValue【図書館】&#10;一人当たり面積"/>
        <xdr:cNvSpPr txBox="1"/>
      </xdr:nvSpPr>
      <xdr:spPr>
        <a:xfrm>
          <a:off x="8458277" y="6352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72407</xdr:rowOff>
    </xdr:from>
    <xdr:ext cx="469744" cy="259045"/>
    <xdr:sp macro="" textlink="">
      <xdr:nvSpPr>
        <xdr:cNvPr id="139" name="n_2mainValue【図書館】&#10;一人当たり面積"/>
        <xdr:cNvSpPr txBox="1"/>
      </xdr:nvSpPr>
      <xdr:spPr>
        <a:xfrm>
          <a:off x="7677227" y="6352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72407</xdr:rowOff>
    </xdr:from>
    <xdr:ext cx="469744" cy="259045"/>
    <xdr:sp macro="" textlink="">
      <xdr:nvSpPr>
        <xdr:cNvPr id="140" name="n_3mainValue【図書館】&#10;一人当たり面積"/>
        <xdr:cNvSpPr txBox="1"/>
      </xdr:nvSpPr>
      <xdr:spPr>
        <a:xfrm>
          <a:off x="6864427" y="6352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2" name="直線コネクタ 151"/>
        <xdr:cNvCxnSpPr/>
      </xdr:nvCxnSpPr>
      <xdr:spPr>
        <a:xfrm>
          <a:off x="6858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3" name="テキスト ボックス 152"/>
        <xdr:cNvSpPr txBox="1"/>
      </xdr:nvSpPr>
      <xdr:spPr>
        <a:xfrm>
          <a:off x="339891" y="10436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4" name="直線コネクタ 153"/>
        <xdr:cNvCxnSpPr/>
      </xdr:nvCxnSpPr>
      <xdr:spPr>
        <a:xfrm>
          <a:off x="6858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5" name="テキスト ボックス 154"/>
        <xdr:cNvSpPr txBox="1"/>
      </xdr:nvSpPr>
      <xdr:spPr>
        <a:xfrm>
          <a:off x="3398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6" name="直線コネクタ 155"/>
        <xdr:cNvCxnSpPr/>
      </xdr:nvCxnSpPr>
      <xdr:spPr>
        <a:xfrm>
          <a:off x="6858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7" name="テキスト ボックス 156"/>
        <xdr:cNvSpPr txBox="1"/>
      </xdr:nvSpPr>
      <xdr:spPr>
        <a:xfrm>
          <a:off x="3398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8" name="直線コネクタ 157"/>
        <xdr:cNvCxnSpPr/>
      </xdr:nvCxnSpPr>
      <xdr:spPr>
        <a:xfrm>
          <a:off x="6858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59" name="テキスト ボックス 158"/>
        <xdr:cNvSpPr txBox="1"/>
      </xdr:nvSpPr>
      <xdr:spPr>
        <a:xfrm>
          <a:off x="3398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1" name="テキスト ボックス 160"/>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体育館・プー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9144</xdr:rowOff>
    </xdr:to>
    <xdr:cxnSp macro="">
      <xdr:nvCxnSpPr>
        <xdr:cNvPr id="163" name="直線コネクタ 162"/>
        <xdr:cNvCxnSpPr/>
      </xdr:nvCxnSpPr>
      <xdr:spPr>
        <a:xfrm flipV="1">
          <a:off x="4177665" y="9320530"/>
          <a:ext cx="0" cy="1261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12971</xdr:rowOff>
    </xdr:from>
    <xdr:ext cx="405111" cy="259045"/>
    <xdr:sp macro="" textlink="">
      <xdr:nvSpPr>
        <xdr:cNvPr id="164" name="【体育館・プール】&#10;有形固定資産減価償却率最小値テキスト"/>
        <xdr:cNvSpPr txBox="1"/>
      </xdr:nvSpPr>
      <xdr:spPr>
        <a:xfrm>
          <a:off x="4216400" y="1058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xdr:rowOff>
    </xdr:from>
    <xdr:to>
      <xdr:col>24</xdr:col>
      <xdr:colOff>152400</xdr:colOff>
      <xdr:row>64</xdr:row>
      <xdr:rowOff>9144</xdr:rowOff>
    </xdr:to>
    <xdr:cxnSp macro="">
      <xdr:nvCxnSpPr>
        <xdr:cNvPr id="165" name="直線コネクタ 164"/>
        <xdr:cNvCxnSpPr/>
      </xdr:nvCxnSpPr>
      <xdr:spPr>
        <a:xfrm>
          <a:off x="4108450" y="105818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66" name="【体育館・プール】&#10;有形固定資産減価償却率最大値テキスト"/>
        <xdr:cNvSpPr txBox="1"/>
      </xdr:nvSpPr>
      <xdr:spPr>
        <a:xfrm>
          <a:off x="4216400" y="910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67" name="直線コネクタ 166"/>
        <xdr:cNvCxnSpPr/>
      </xdr:nvCxnSpPr>
      <xdr:spPr>
        <a:xfrm>
          <a:off x="4108450" y="93205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86377</xdr:rowOff>
    </xdr:from>
    <xdr:ext cx="405111" cy="259045"/>
    <xdr:sp macro="" textlink="">
      <xdr:nvSpPr>
        <xdr:cNvPr id="168" name="【体育館・プール】&#10;有形固定資産減価償却率平均値テキスト"/>
        <xdr:cNvSpPr txBox="1"/>
      </xdr:nvSpPr>
      <xdr:spPr>
        <a:xfrm>
          <a:off x="4216400" y="9833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63500</xdr:rowOff>
    </xdr:from>
    <xdr:to>
      <xdr:col>24</xdr:col>
      <xdr:colOff>114300</xdr:colOff>
      <xdr:row>60</xdr:row>
      <xdr:rowOff>165100</xdr:rowOff>
    </xdr:to>
    <xdr:sp macro="" textlink="">
      <xdr:nvSpPr>
        <xdr:cNvPr id="169" name="フローチャート: 判断 168"/>
        <xdr:cNvSpPr/>
      </xdr:nvSpPr>
      <xdr:spPr>
        <a:xfrm>
          <a:off x="4127500" y="997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90932</xdr:rowOff>
    </xdr:from>
    <xdr:to>
      <xdr:col>20</xdr:col>
      <xdr:colOff>38100</xdr:colOff>
      <xdr:row>61</xdr:row>
      <xdr:rowOff>21082</xdr:rowOff>
    </xdr:to>
    <xdr:sp macro="" textlink="">
      <xdr:nvSpPr>
        <xdr:cNvPr id="170" name="フローチャート: 判断 169"/>
        <xdr:cNvSpPr/>
      </xdr:nvSpPr>
      <xdr:spPr>
        <a:xfrm>
          <a:off x="3384550" y="1000328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37609</xdr:rowOff>
    </xdr:from>
    <xdr:ext cx="405111" cy="259045"/>
    <xdr:sp macro="" textlink="">
      <xdr:nvSpPr>
        <xdr:cNvPr id="171" name="n_1aveValue【体育館・プール】&#10;有形固定資産減価償却率"/>
        <xdr:cNvSpPr txBox="1"/>
      </xdr:nvSpPr>
      <xdr:spPr>
        <a:xfrm>
          <a:off x="3239144" y="978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36068</xdr:rowOff>
    </xdr:from>
    <xdr:to>
      <xdr:col>15</xdr:col>
      <xdr:colOff>101600</xdr:colOff>
      <xdr:row>60</xdr:row>
      <xdr:rowOff>137668</xdr:rowOff>
    </xdr:to>
    <xdr:sp macro="" textlink="">
      <xdr:nvSpPr>
        <xdr:cNvPr id="172" name="フローチャート: 判断 171"/>
        <xdr:cNvSpPr/>
      </xdr:nvSpPr>
      <xdr:spPr>
        <a:xfrm>
          <a:off x="2571750" y="9948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154195</xdr:rowOff>
    </xdr:from>
    <xdr:ext cx="405111" cy="259045"/>
    <xdr:sp macro="" textlink="">
      <xdr:nvSpPr>
        <xdr:cNvPr id="173" name="n_2aveValue【体育館・プール】&#10;有形固定資産減価償却率"/>
        <xdr:cNvSpPr txBox="1"/>
      </xdr:nvSpPr>
      <xdr:spPr>
        <a:xfrm>
          <a:off x="2439044" y="9736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60</xdr:row>
      <xdr:rowOff>38354</xdr:rowOff>
    </xdr:from>
    <xdr:to>
      <xdr:col>10</xdr:col>
      <xdr:colOff>165100</xdr:colOff>
      <xdr:row>60</xdr:row>
      <xdr:rowOff>139954</xdr:rowOff>
    </xdr:to>
    <xdr:sp macro="" textlink="">
      <xdr:nvSpPr>
        <xdr:cNvPr id="174" name="フローチャート: 判断 173"/>
        <xdr:cNvSpPr/>
      </xdr:nvSpPr>
      <xdr:spPr>
        <a:xfrm>
          <a:off x="1778000" y="9950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156481</xdr:rowOff>
    </xdr:from>
    <xdr:ext cx="405111" cy="259045"/>
    <xdr:sp macro="" textlink="">
      <xdr:nvSpPr>
        <xdr:cNvPr id="175" name="n_3aveValue【体育館・プール】&#10;有形固定資産減価償却率"/>
        <xdr:cNvSpPr txBox="1"/>
      </xdr:nvSpPr>
      <xdr:spPr>
        <a:xfrm>
          <a:off x="1645294" y="9738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150368</xdr:rowOff>
    </xdr:from>
    <xdr:to>
      <xdr:col>6</xdr:col>
      <xdr:colOff>38100</xdr:colOff>
      <xdr:row>60</xdr:row>
      <xdr:rowOff>80518</xdr:rowOff>
    </xdr:to>
    <xdr:sp macro="" textlink="">
      <xdr:nvSpPr>
        <xdr:cNvPr id="176" name="フローチャート: 判断 175"/>
        <xdr:cNvSpPr/>
      </xdr:nvSpPr>
      <xdr:spPr>
        <a:xfrm>
          <a:off x="984250" y="989761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58</xdr:row>
      <xdr:rowOff>97045</xdr:rowOff>
    </xdr:from>
    <xdr:ext cx="405111" cy="259045"/>
    <xdr:sp macro="" textlink="">
      <xdr:nvSpPr>
        <xdr:cNvPr id="177" name="n_4aveValue【体育館・プール】&#10;有形固定資産減価償却率"/>
        <xdr:cNvSpPr txBox="1"/>
      </xdr:nvSpPr>
      <xdr:spPr>
        <a:xfrm>
          <a:off x="851544" y="967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78" name="テキスト ボックス 177"/>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33782</xdr:rowOff>
    </xdr:from>
    <xdr:to>
      <xdr:col>24</xdr:col>
      <xdr:colOff>114300</xdr:colOff>
      <xdr:row>63</xdr:row>
      <xdr:rowOff>135382</xdr:rowOff>
    </xdr:to>
    <xdr:sp macro="" textlink="">
      <xdr:nvSpPr>
        <xdr:cNvPr id="183" name="楕円 182"/>
        <xdr:cNvSpPr/>
      </xdr:nvSpPr>
      <xdr:spPr>
        <a:xfrm>
          <a:off x="4127500" y="1044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120159</xdr:rowOff>
    </xdr:from>
    <xdr:ext cx="405111" cy="259045"/>
    <xdr:sp macro="" textlink="">
      <xdr:nvSpPr>
        <xdr:cNvPr id="184" name="【体育館・プール】&#10;有形固定資産減価償却率該当値テキスト"/>
        <xdr:cNvSpPr txBox="1"/>
      </xdr:nvSpPr>
      <xdr:spPr>
        <a:xfrm>
          <a:off x="4216400" y="10362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154940</xdr:rowOff>
    </xdr:from>
    <xdr:to>
      <xdr:col>20</xdr:col>
      <xdr:colOff>38100</xdr:colOff>
      <xdr:row>63</xdr:row>
      <xdr:rowOff>85090</xdr:rowOff>
    </xdr:to>
    <xdr:sp macro="" textlink="">
      <xdr:nvSpPr>
        <xdr:cNvPr id="185" name="楕円 184"/>
        <xdr:cNvSpPr/>
      </xdr:nvSpPr>
      <xdr:spPr>
        <a:xfrm>
          <a:off x="3384550" y="103974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34290</xdr:rowOff>
    </xdr:from>
    <xdr:to>
      <xdr:col>24</xdr:col>
      <xdr:colOff>63500</xdr:colOff>
      <xdr:row>63</xdr:row>
      <xdr:rowOff>84582</xdr:rowOff>
    </xdr:to>
    <xdr:cxnSp macro="">
      <xdr:nvCxnSpPr>
        <xdr:cNvPr id="186" name="直線コネクタ 185"/>
        <xdr:cNvCxnSpPr/>
      </xdr:nvCxnSpPr>
      <xdr:spPr>
        <a:xfrm>
          <a:off x="3429000" y="10441940"/>
          <a:ext cx="7493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106934</xdr:rowOff>
    </xdr:from>
    <xdr:to>
      <xdr:col>15</xdr:col>
      <xdr:colOff>101600</xdr:colOff>
      <xdr:row>63</xdr:row>
      <xdr:rowOff>37084</xdr:rowOff>
    </xdr:to>
    <xdr:sp macro="" textlink="">
      <xdr:nvSpPr>
        <xdr:cNvPr id="187" name="楕円 186"/>
        <xdr:cNvSpPr/>
      </xdr:nvSpPr>
      <xdr:spPr>
        <a:xfrm>
          <a:off x="2571750" y="103494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157734</xdr:rowOff>
    </xdr:from>
    <xdr:to>
      <xdr:col>19</xdr:col>
      <xdr:colOff>177800</xdr:colOff>
      <xdr:row>63</xdr:row>
      <xdr:rowOff>34290</xdr:rowOff>
    </xdr:to>
    <xdr:cxnSp macro="">
      <xdr:nvCxnSpPr>
        <xdr:cNvPr id="188" name="直線コネクタ 187"/>
        <xdr:cNvCxnSpPr/>
      </xdr:nvCxnSpPr>
      <xdr:spPr>
        <a:xfrm>
          <a:off x="2622550" y="10400284"/>
          <a:ext cx="806450" cy="4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56642</xdr:rowOff>
    </xdr:from>
    <xdr:to>
      <xdr:col>10</xdr:col>
      <xdr:colOff>165100</xdr:colOff>
      <xdr:row>62</xdr:row>
      <xdr:rowOff>158242</xdr:rowOff>
    </xdr:to>
    <xdr:sp macro="" textlink="">
      <xdr:nvSpPr>
        <xdr:cNvPr id="189" name="楕円 188"/>
        <xdr:cNvSpPr/>
      </xdr:nvSpPr>
      <xdr:spPr>
        <a:xfrm>
          <a:off x="1778000" y="1029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107442</xdr:rowOff>
    </xdr:from>
    <xdr:to>
      <xdr:col>15</xdr:col>
      <xdr:colOff>50800</xdr:colOff>
      <xdr:row>62</xdr:row>
      <xdr:rowOff>157734</xdr:rowOff>
    </xdr:to>
    <xdr:cxnSp macro="">
      <xdr:nvCxnSpPr>
        <xdr:cNvPr id="190" name="直線コネクタ 189"/>
        <xdr:cNvCxnSpPr/>
      </xdr:nvCxnSpPr>
      <xdr:spPr>
        <a:xfrm>
          <a:off x="1828800" y="10349992"/>
          <a:ext cx="79375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63</xdr:row>
      <xdr:rowOff>76217</xdr:rowOff>
    </xdr:from>
    <xdr:ext cx="405111" cy="259045"/>
    <xdr:sp macro="" textlink="">
      <xdr:nvSpPr>
        <xdr:cNvPr id="191" name="n_1mainValue【体育館・プール】&#10;有形固定資産減価償却率"/>
        <xdr:cNvSpPr txBox="1"/>
      </xdr:nvSpPr>
      <xdr:spPr>
        <a:xfrm>
          <a:off x="3239144" y="10483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28211</xdr:rowOff>
    </xdr:from>
    <xdr:ext cx="405111" cy="259045"/>
    <xdr:sp macro="" textlink="">
      <xdr:nvSpPr>
        <xdr:cNvPr id="192" name="n_2mainValue【体育館・プール】&#10;有形固定資産減価償却率"/>
        <xdr:cNvSpPr txBox="1"/>
      </xdr:nvSpPr>
      <xdr:spPr>
        <a:xfrm>
          <a:off x="2439044" y="10435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149369</xdr:rowOff>
    </xdr:from>
    <xdr:ext cx="405111" cy="259045"/>
    <xdr:sp macro="" textlink="">
      <xdr:nvSpPr>
        <xdr:cNvPr id="193" name="n_3mainValue【体育館・プール】&#10;有形固定資産減価償却率"/>
        <xdr:cNvSpPr txBox="1"/>
      </xdr:nvSpPr>
      <xdr:spPr>
        <a:xfrm>
          <a:off x="1645294" y="10391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4" name="正方形/長方形 193"/>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5" name="正方形/長方形 194"/>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6" name="正方形/長方形 195"/>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7" name="正方形/長方形 196"/>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8" name="正方形/長方形 197"/>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9" name="正方形/長方形 198"/>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0" name="正方形/長方形 199"/>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1" name="正方形/長方形 200"/>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2" name="テキスト ボックス 201"/>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3" name="直線コネクタ 202"/>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4" name="直線コネクタ 203"/>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5" name="テキスト ボックス 204"/>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6" name="直線コネクタ 205"/>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7" name="テキスト ボックス 206"/>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8" name="直線コネクタ 207"/>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9" name="テキスト ボックス 208"/>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0" name="直線コネクタ 209"/>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1" name="テキスト ボックス 210"/>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2" name="直線コネクタ 211"/>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3" name="テキスト ボックス 212"/>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4" name="直線コネクタ 213"/>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5" name="テキスト ボックス 214"/>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6" name="【体育館・プール】&#10;一人当たり面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49530</xdr:rowOff>
    </xdr:from>
    <xdr:to>
      <xdr:col>54</xdr:col>
      <xdr:colOff>189865</xdr:colOff>
      <xdr:row>63</xdr:row>
      <xdr:rowOff>0</xdr:rowOff>
    </xdr:to>
    <xdr:cxnSp macro="">
      <xdr:nvCxnSpPr>
        <xdr:cNvPr id="217" name="直線コネクタ 216"/>
        <xdr:cNvCxnSpPr/>
      </xdr:nvCxnSpPr>
      <xdr:spPr>
        <a:xfrm flipV="1">
          <a:off x="9429115" y="9301480"/>
          <a:ext cx="0" cy="1106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3827</xdr:rowOff>
    </xdr:from>
    <xdr:ext cx="469744" cy="259045"/>
    <xdr:sp macro="" textlink="">
      <xdr:nvSpPr>
        <xdr:cNvPr id="218" name="【体育館・プール】&#10;一人当たり面積最小値テキスト"/>
        <xdr:cNvSpPr txBox="1"/>
      </xdr:nvSpPr>
      <xdr:spPr>
        <a:xfrm>
          <a:off x="9467850" y="1041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0</xdr:rowOff>
    </xdr:from>
    <xdr:to>
      <xdr:col>55</xdr:col>
      <xdr:colOff>88900</xdr:colOff>
      <xdr:row>63</xdr:row>
      <xdr:rowOff>0</xdr:rowOff>
    </xdr:to>
    <xdr:cxnSp macro="">
      <xdr:nvCxnSpPr>
        <xdr:cNvPr id="219" name="直線コネクタ 218"/>
        <xdr:cNvCxnSpPr/>
      </xdr:nvCxnSpPr>
      <xdr:spPr>
        <a:xfrm>
          <a:off x="9359900" y="10407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167657</xdr:rowOff>
    </xdr:from>
    <xdr:ext cx="469744" cy="259045"/>
    <xdr:sp macro="" textlink="">
      <xdr:nvSpPr>
        <xdr:cNvPr id="220" name="【体育館・プール】&#10;一人当たり面積最大値テキスト"/>
        <xdr:cNvSpPr txBox="1"/>
      </xdr:nvSpPr>
      <xdr:spPr>
        <a:xfrm>
          <a:off x="9467850" y="908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49530</xdr:rowOff>
    </xdr:from>
    <xdr:to>
      <xdr:col>55</xdr:col>
      <xdr:colOff>88900</xdr:colOff>
      <xdr:row>56</xdr:row>
      <xdr:rowOff>49530</xdr:rowOff>
    </xdr:to>
    <xdr:cxnSp macro="">
      <xdr:nvCxnSpPr>
        <xdr:cNvPr id="221" name="直線コネクタ 220"/>
        <xdr:cNvCxnSpPr/>
      </xdr:nvCxnSpPr>
      <xdr:spPr>
        <a:xfrm>
          <a:off x="9359900" y="93014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101617</xdr:rowOff>
    </xdr:from>
    <xdr:ext cx="469744" cy="259045"/>
    <xdr:sp macro="" textlink="">
      <xdr:nvSpPr>
        <xdr:cNvPr id="222" name="【体育館・プール】&#10;一人当たり面積平均値テキスト"/>
        <xdr:cNvSpPr txBox="1"/>
      </xdr:nvSpPr>
      <xdr:spPr>
        <a:xfrm>
          <a:off x="9467850" y="10013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78740</xdr:rowOff>
    </xdr:from>
    <xdr:to>
      <xdr:col>55</xdr:col>
      <xdr:colOff>50800</xdr:colOff>
      <xdr:row>62</xdr:row>
      <xdr:rowOff>8890</xdr:rowOff>
    </xdr:to>
    <xdr:sp macro="" textlink="">
      <xdr:nvSpPr>
        <xdr:cNvPr id="223" name="フローチャート: 判断 222"/>
        <xdr:cNvSpPr/>
      </xdr:nvSpPr>
      <xdr:spPr>
        <a:xfrm>
          <a:off x="9398000" y="101561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90170</xdr:rowOff>
    </xdr:from>
    <xdr:to>
      <xdr:col>50</xdr:col>
      <xdr:colOff>165100</xdr:colOff>
      <xdr:row>62</xdr:row>
      <xdr:rowOff>20320</xdr:rowOff>
    </xdr:to>
    <xdr:sp macro="" textlink="">
      <xdr:nvSpPr>
        <xdr:cNvPr id="224" name="フローチャート: 判断 223"/>
        <xdr:cNvSpPr/>
      </xdr:nvSpPr>
      <xdr:spPr>
        <a:xfrm>
          <a:off x="8636000" y="101676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36847</xdr:rowOff>
    </xdr:from>
    <xdr:ext cx="469744" cy="259045"/>
    <xdr:sp macro="" textlink="">
      <xdr:nvSpPr>
        <xdr:cNvPr id="225" name="n_1aveValue【体育館・プール】&#10;一人当たり面積"/>
        <xdr:cNvSpPr txBox="1"/>
      </xdr:nvSpPr>
      <xdr:spPr>
        <a:xfrm>
          <a:off x="8458277" y="994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33020</xdr:rowOff>
    </xdr:from>
    <xdr:to>
      <xdr:col>46</xdr:col>
      <xdr:colOff>38100</xdr:colOff>
      <xdr:row>61</xdr:row>
      <xdr:rowOff>134620</xdr:rowOff>
    </xdr:to>
    <xdr:sp macro="" textlink="">
      <xdr:nvSpPr>
        <xdr:cNvPr id="226" name="フローチャート: 判断 225"/>
        <xdr:cNvSpPr/>
      </xdr:nvSpPr>
      <xdr:spPr>
        <a:xfrm>
          <a:off x="7842250" y="101104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151147</xdr:rowOff>
    </xdr:from>
    <xdr:ext cx="469744" cy="259045"/>
    <xdr:sp macro="" textlink="">
      <xdr:nvSpPr>
        <xdr:cNvPr id="227" name="n_2aveValue【体育館・プール】&#10;一人当たり面積"/>
        <xdr:cNvSpPr txBox="1"/>
      </xdr:nvSpPr>
      <xdr:spPr>
        <a:xfrm>
          <a:off x="7677227" y="9898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48260</xdr:rowOff>
    </xdr:from>
    <xdr:to>
      <xdr:col>41</xdr:col>
      <xdr:colOff>101600</xdr:colOff>
      <xdr:row>61</xdr:row>
      <xdr:rowOff>149860</xdr:rowOff>
    </xdr:to>
    <xdr:sp macro="" textlink="">
      <xdr:nvSpPr>
        <xdr:cNvPr id="228" name="フローチャート: 判断 227"/>
        <xdr:cNvSpPr/>
      </xdr:nvSpPr>
      <xdr:spPr>
        <a:xfrm>
          <a:off x="702945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59</xdr:row>
      <xdr:rowOff>166387</xdr:rowOff>
    </xdr:from>
    <xdr:ext cx="469744" cy="259045"/>
    <xdr:sp macro="" textlink="">
      <xdr:nvSpPr>
        <xdr:cNvPr id="229" name="n_3aveValue【体育館・プール】&#10;一人当たり面積"/>
        <xdr:cNvSpPr txBox="1"/>
      </xdr:nvSpPr>
      <xdr:spPr>
        <a:xfrm>
          <a:off x="6864427" y="9913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61</xdr:row>
      <xdr:rowOff>71120</xdr:rowOff>
    </xdr:from>
    <xdr:to>
      <xdr:col>36</xdr:col>
      <xdr:colOff>165100</xdr:colOff>
      <xdr:row>62</xdr:row>
      <xdr:rowOff>1270</xdr:rowOff>
    </xdr:to>
    <xdr:sp macro="" textlink="">
      <xdr:nvSpPr>
        <xdr:cNvPr id="230" name="フローチャート: 判断 229"/>
        <xdr:cNvSpPr/>
      </xdr:nvSpPr>
      <xdr:spPr>
        <a:xfrm>
          <a:off x="6235700" y="101485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60</xdr:row>
      <xdr:rowOff>17797</xdr:rowOff>
    </xdr:from>
    <xdr:ext cx="469744" cy="259045"/>
    <xdr:sp macro="" textlink="">
      <xdr:nvSpPr>
        <xdr:cNvPr id="231" name="n_4aveValue【体育館・プール】&#10;一人当たり面積"/>
        <xdr:cNvSpPr txBox="1"/>
      </xdr:nvSpPr>
      <xdr:spPr>
        <a:xfrm>
          <a:off x="6070677" y="9930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32" name="テキスト ボックス 231"/>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48260</xdr:rowOff>
    </xdr:from>
    <xdr:to>
      <xdr:col>55</xdr:col>
      <xdr:colOff>50800</xdr:colOff>
      <xdr:row>62</xdr:row>
      <xdr:rowOff>149860</xdr:rowOff>
    </xdr:to>
    <xdr:sp macro="" textlink="">
      <xdr:nvSpPr>
        <xdr:cNvPr id="237" name="楕円 236"/>
        <xdr:cNvSpPr/>
      </xdr:nvSpPr>
      <xdr:spPr>
        <a:xfrm>
          <a:off x="9398000" y="102908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134637</xdr:rowOff>
    </xdr:from>
    <xdr:ext cx="469744" cy="259045"/>
    <xdr:sp macro="" textlink="">
      <xdr:nvSpPr>
        <xdr:cNvPr id="238" name="【体育館・プール】&#10;一人当たり面積該当値テキスト"/>
        <xdr:cNvSpPr txBox="1"/>
      </xdr:nvSpPr>
      <xdr:spPr>
        <a:xfrm>
          <a:off x="9467850" y="10212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48260</xdr:rowOff>
    </xdr:from>
    <xdr:to>
      <xdr:col>50</xdr:col>
      <xdr:colOff>165100</xdr:colOff>
      <xdr:row>62</xdr:row>
      <xdr:rowOff>149860</xdr:rowOff>
    </xdr:to>
    <xdr:sp macro="" textlink="">
      <xdr:nvSpPr>
        <xdr:cNvPr id="239" name="楕円 238"/>
        <xdr:cNvSpPr/>
      </xdr:nvSpPr>
      <xdr:spPr>
        <a:xfrm>
          <a:off x="8636000" y="1029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99060</xdr:rowOff>
    </xdr:from>
    <xdr:to>
      <xdr:col>55</xdr:col>
      <xdr:colOff>0</xdr:colOff>
      <xdr:row>62</xdr:row>
      <xdr:rowOff>99060</xdr:rowOff>
    </xdr:to>
    <xdr:cxnSp macro="">
      <xdr:nvCxnSpPr>
        <xdr:cNvPr id="240" name="直線コネクタ 239"/>
        <xdr:cNvCxnSpPr/>
      </xdr:nvCxnSpPr>
      <xdr:spPr>
        <a:xfrm>
          <a:off x="8686800" y="1034161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44450</xdr:rowOff>
    </xdr:from>
    <xdr:to>
      <xdr:col>46</xdr:col>
      <xdr:colOff>38100</xdr:colOff>
      <xdr:row>62</xdr:row>
      <xdr:rowOff>146050</xdr:rowOff>
    </xdr:to>
    <xdr:sp macro="" textlink="">
      <xdr:nvSpPr>
        <xdr:cNvPr id="241" name="楕円 240"/>
        <xdr:cNvSpPr/>
      </xdr:nvSpPr>
      <xdr:spPr>
        <a:xfrm>
          <a:off x="7842250" y="102870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95250</xdr:rowOff>
    </xdr:from>
    <xdr:to>
      <xdr:col>50</xdr:col>
      <xdr:colOff>114300</xdr:colOff>
      <xdr:row>62</xdr:row>
      <xdr:rowOff>99060</xdr:rowOff>
    </xdr:to>
    <xdr:cxnSp macro="">
      <xdr:nvCxnSpPr>
        <xdr:cNvPr id="242" name="直線コネクタ 241"/>
        <xdr:cNvCxnSpPr/>
      </xdr:nvCxnSpPr>
      <xdr:spPr>
        <a:xfrm>
          <a:off x="7886700" y="10337800"/>
          <a:ext cx="8001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40640</xdr:rowOff>
    </xdr:from>
    <xdr:to>
      <xdr:col>41</xdr:col>
      <xdr:colOff>101600</xdr:colOff>
      <xdr:row>62</xdr:row>
      <xdr:rowOff>142240</xdr:rowOff>
    </xdr:to>
    <xdr:sp macro="" textlink="">
      <xdr:nvSpPr>
        <xdr:cNvPr id="243" name="楕円 242"/>
        <xdr:cNvSpPr/>
      </xdr:nvSpPr>
      <xdr:spPr>
        <a:xfrm>
          <a:off x="7029450" y="1028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91440</xdr:rowOff>
    </xdr:from>
    <xdr:to>
      <xdr:col>45</xdr:col>
      <xdr:colOff>177800</xdr:colOff>
      <xdr:row>62</xdr:row>
      <xdr:rowOff>95250</xdr:rowOff>
    </xdr:to>
    <xdr:cxnSp macro="">
      <xdr:nvCxnSpPr>
        <xdr:cNvPr id="244" name="直線コネクタ 243"/>
        <xdr:cNvCxnSpPr/>
      </xdr:nvCxnSpPr>
      <xdr:spPr>
        <a:xfrm>
          <a:off x="7080250" y="10333990"/>
          <a:ext cx="8064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140987</xdr:rowOff>
    </xdr:from>
    <xdr:ext cx="469744" cy="259045"/>
    <xdr:sp macro="" textlink="">
      <xdr:nvSpPr>
        <xdr:cNvPr id="245" name="n_1mainValue【体育館・プール】&#10;一人当たり面積"/>
        <xdr:cNvSpPr txBox="1"/>
      </xdr:nvSpPr>
      <xdr:spPr>
        <a:xfrm>
          <a:off x="8458277" y="1038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137177</xdr:rowOff>
    </xdr:from>
    <xdr:ext cx="469744" cy="259045"/>
    <xdr:sp macro="" textlink="">
      <xdr:nvSpPr>
        <xdr:cNvPr id="246" name="n_2mainValue【体育館・プール】&#10;一人当たり面積"/>
        <xdr:cNvSpPr txBox="1"/>
      </xdr:nvSpPr>
      <xdr:spPr>
        <a:xfrm>
          <a:off x="7677227" y="1037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133367</xdr:rowOff>
    </xdr:from>
    <xdr:ext cx="469744" cy="259045"/>
    <xdr:sp macro="" textlink="">
      <xdr:nvSpPr>
        <xdr:cNvPr id="247" name="n_3mainValue【体育館・プール】&#10;一人当たり面積"/>
        <xdr:cNvSpPr txBox="1"/>
      </xdr:nvSpPr>
      <xdr:spPr>
        <a:xfrm>
          <a:off x="6864427" y="10375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8" name="正方形/長方形 247"/>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9" name="正方形/長方形 248"/>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0" name="正方形/長方形 249"/>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1" name="正方形/長方形 250"/>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2" name="正方形/長方形 251"/>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3" name="正方形/長方形 252"/>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4" name="正方形/長方形 253"/>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5" name="正方形/長方形 254"/>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6" name="テキスト ボックス 255"/>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7" name="直線コネクタ 256"/>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58" name="テキスト ボックス 257"/>
        <xdr:cNvSpPr txBox="1"/>
      </xdr:nvSpPr>
      <xdr:spPr>
        <a:xfrm>
          <a:off x="339891" y="14545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87</xdr:row>
      <xdr:rowOff>38100</xdr:rowOff>
    </xdr:from>
    <xdr:to>
      <xdr:col>28</xdr:col>
      <xdr:colOff>114300</xdr:colOff>
      <xdr:row>87</xdr:row>
      <xdr:rowOff>38100</xdr:rowOff>
    </xdr:to>
    <xdr:cxnSp macro="">
      <xdr:nvCxnSpPr>
        <xdr:cNvPr id="259" name="直線コネクタ 258"/>
        <xdr:cNvCxnSpPr/>
      </xdr:nvCxnSpPr>
      <xdr:spPr>
        <a:xfrm>
          <a:off x="685800" y="14408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67327</xdr:rowOff>
    </xdr:from>
    <xdr:ext cx="403059" cy="259045"/>
    <xdr:sp macro="" textlink="">
      <xdr:nvSpPr>
        <xdr:cNvPr id="260" name="テキスト ボックス 259"/>
        <xdr:cNvSpPr txBox="1"/>
      </xdr:nvSpPr>
      <xdr:spPr>
        <a:xfrm>
          <a:off x="339891" y="1427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95250</xdr:rowOff>
    </xdr:from>
    <xdr:to>
      <xdr:col>28</xdr:col>
      <xdr:colOff>114300</xdr:colOff>
      <xdr:row>85</xdr:row>
      <xdr:rowOff>95250</xdr:rowOff>
    </xdr:to>
    <xdr:cxnSp macro="">
      <xdr:nvCxnSpPr>
        <xdr:cNvPr id="261" name="直線コネクタ 260"/>
        <xdr:cNvCxnSpPr/>
      </xdr:nvCxnSpPr>
      <xdr:spPr>
        <a:xfrm>
          <a:off x="685800" y="14135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124477</xdr:rowOff>
    </xdr:from>
    <xdr:ext cx="403059" cy="259045"/>
    <xdr:sp macro="" textlink="">
      <xdr:nvSpPr>
        <xdr:cNvPr id="262" name="テキスト ボックス 261"/>
        <xdr:cNvSpPr txBox="1"/>
      </xdr:nvSpPr>
      <xdr:spPr>
        <a:xfrm>
          <a:off x="339891" y="13999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152400</xdr:rowOff>
    </xdr:from>
    <xdr:to>
      <xdr:col>28</xdr:col>
      <xdr:colOff>114300</xdr:colOff>
      <xdr:row>83</xdr:row>
      <xdr:rowOff>152400</xdr:rowOff>
    </xdr:to>
    <xdr:cxnSp macro="">
      <xdr:nvCxnSpPr>
        <xdr:cNvPr id="263" name="直線コネクタ 262"/>
        <xdr:cNvCxnSpPr/>
      </xdr:nvCxnSpPr>
      <xdr:spPr>
        <a:xfrm>
          <a:off x="685800" y="13862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10177</xdr:rowOff>
    </xdr:from>
    <xdr:ext cx="403059" cy="259045"/>
    <xdr:sp macro="" textlink="">
      <xdr:nvSpPr>
        <xdr:cNvPr id="264" name="テキスト ボックス 263"/>
        <xdr:cNvSpPr txBox="1"/>
      </xdr:nvSpPr>
      <xdr:spPr>
        <a:xfrm>
          <a:off x="339891" y="13719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5" name="直線コネクタ 264"/>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6" name="テキスト ボックス 265"/>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95250</xdr:rowOff>
    </xdr:from>
    <xdr:to>
      <xdr:col>28</xdr:col>
      <xdr:colOff>114300</xdr:colOff>
      <xdr:row>80</xdr:row>
      <xdr:rowOff>95250</xdr:rowOff>
    </xdr:to>
    <xdr:cxnSp macro="">
      <xdr:nvCxnSpPr>
        <xdr:cNvPr id="267" name="直線コネクタ 266"/>
        <xdr:cNvCxnSpPr/>
      </xdr:nvCxnSpPr>
      <xdr:spPr>
        <a:xfrm>
          <a:off x="685800" y="13309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124477</xdr:rowOff>
    </xdr:from>
    <xdr:ext cx="403059" cy="259045"/>
    <xdr:sp macro="" textlink="">
      <xdr:nvSpPr>
        <xdr:cNvPr id="268" name="テキスト ボックス 267"/>
        <xdr:cNvSpPr txBox="1"/>
      </xdr:nvSpPr>
      <xdr:spPr>
        <a:xfrm>
          <a:off x="339891" y="13173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152400</xdr:rowOff>
    </xdr:from>
    <xdr:to>
      <xdr:col>28</xdr:col>
      <xdr:colOff>114300</xdr:colOff>
      <xdr:row>78</xdr:row>
      <xdr:rowOff>152400</xdr:rowOff>
    </xdr:to>
    <xdr:cxnSp macro="">
      <xdr:nvCxnSpPr>
        <xdr:cNvPr id="269" name="直線コネクタ 268"/>
        <xdr:cNvCxnSpPr/>
      </xdr:nvCxnSpPr>
      <xdr:spPr>
        <a:xfrm>
          <a:off x="685800" y="1303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10177</xdr:rowOff>
    </xdr:from>
    <xdr:ext cx="403059" cy="259045"/>
    <xdr:sp macro="" textlink="">
      <xdr:nvSpPr>
        <xdr:cNvPr id="270" name="テキスト ボックス 269"/>
        <xdr:cNvSpPr txBox="1"/>
      </xdr:nvSpPr>
      <xdr:spPr>
        <a:xfrm>
          <a:off x="339891" y="1289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38100</xdr:rowOff>
    </xdr:from>
    <xdr:to>
      <xdr:col>28</xdr:col>
      <xdr:colOff>114300</xdr:colOff>
      <xdr:row>77</xdr:row>
      <xdr:rowOff>38100</xdr:rowOff>
    </xdr:to>
    <xdr:cxnSp macro="">
      <xdr:nvCxnSpPr>
        <xdr:cNvPr id="271" name="直線コネクタ 270"/>
        <xdr:cNvCxnSpPr/>
      </xdr:nvCxnSpPr>
      <xdr:spPr>
        <a:xfrm>
          <a:off x="685800" y="1275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67327</xdr:rowOff>
    </xdr:from>
    <xdr:ext cx="403059" cy="259045"/>
    <xdr:sp macro="" textlink="">
      <xdr:nvSpPr>
        <xdr:cNvPr id="272" name="テキスト ボックス 271"/>
        <xdr:cNvSpPr txBox="1"/>
      </xdr:nvSpPr>
      <xdr:spPr>
        <a:xfrm>
          <a:off x="339891" y="1262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4" name="テキスト ボックス 273"/>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5" name="【福祉施設】&#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60961</xdr:rowOff>
    </xdr:from>
    <xdr:to>
      <xdr:col>24</xdr:col>
      <xdr:colOff>62865</xdr:colOff>
      <xdr:row>86</xdr:row>
      <xdr:rowOff>69532</xdr:rowOff>
    </xdr:to>
    <xdr:cxnSp macro="">
      <xdr:nvCxnSpPr>
        <xdr:cNvPr id="276" name="直線コネクタ 275"/>
        <xdr:cNvCxnSpPr/>
      </xdr:nvCxnSpPr>
      <xdr:spPr>
        <a:xfrm flipV="1">
          <a:off x="4177665" y="12945111"/>
          <a:ext cx="0" cy="132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73359</xdr:rowOff>
    </xdr:from>
    <xdr:ext cx="405111" cy="259045"/>
    <xdr:sp macro="" textlink="">
      <xdr:nvSpPr>
        <xdr:cNvPr id="277" name="【福祉施設】&#10;有形固定資産減価償却率最小値テキスト"/>
        <xdr:cNvSpPr txBox="1"/>
      </xdr:nvSpPr>
      <xdr:spPr>
        <a:xfrm>
          <a:off x="4216400" y="14278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69532</xdr:rowOff>
    </xdr:from>
    <xdr:to>
      <xdr:col>24</xdr:col>
      <xdr:colOff>152400</xdr:colOff>
      <xdr:row>86</xdr:row>
      <xdr:rowOff>69532</xdr:rowOff>
    </xdr:to>
    <xdr:cxnSp macro="">
      <xdr:nvCxnSpPr>
        <xdr:cNvPr id="278" name="直線コネクタ 277"/>
        <xdr:cNvCxnSpPr/>
      </xdr:nvCxnSpPr>
      <xdr:spPr>
        <a:xfrm>
          <a:off x="4108450" y="142744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7638</xdr:rowOff>
    </xdr:from>
    <xdr:ext cx="405111" cy="259045"/>
    <xdr:sp macro="" textlink="">
      <xdr:nvSpPr>
        <xdr:cNvPr id="279" name="【福祉施設】&#10;有形固定資産減価償却率最大値テキスト"/>
        <xdr:cNvSpPr txBox="1"/>
      </xdr:nvSpPr>
      <xdr:spPr>
        <a:xfrm>
          <a:off x="4216400" y="12726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60961</xdr:rowOff>
    </xdr:from>
    <xdr:to>
      <xdr:col>24</xdr:col>
      <xdr:colOff>152400</xdr:colOff>
      <xdr:row>78</xdr:row>
      <xdr:rowOff>60961</xdr:rowOff>
    </xdr:to>
    <xdr:cxnSp macro="">
      <xdr:nvCxnSpPr>
        <xdr:cNvPr id="280" name="直線コネクタ 279"/>
        <xdr:cNvCxnSpPr/>
      </xdr:nvCxnSpPr>
      <xdr:spPr>
        <a:xfrm>
          <a:off x="4108450" y="129451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78757</xdr:rowOff>
    </xdr:from>
    <xdr:ext cx="405111" cy="259045"/>
    <xdr:sp macro="" textlink="">
      <xdr:nvSpPr>
        <xdr:cNvPr id="281" name="【福祉施設】&#10;有形固定資産減価償却率平均値テキスト"/>
        <xdr:cNvSpPr txBox="1"/>
      </xdr:nvSpPr>
      <xdr:spPr>
        <a:xfrm>
          <a:off x="4216400" y="13623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55880</xdr:rowOff>
    </xdr:from>
    <xdr:to>
      <xdr:col>24</xdr:col>
      <xdr:colOff>114300</xdr:colOff>
      <xdr:row>83</xdr:row>
      <xdr:rowOff>157480</xdr:rowOff>
    </xdr:to>
    <xdr:sp macro="" textlink="">
      <xdr:nvSpPr>
        <xdr:cNvPr id="282" name="フローチャート: 判断 281"/>
        <xdr:cNvSpPr/>
      </xdr:nvSpPr>
      <xdr:spPr>
        <a:xfrm>
          <a:off x="4127500" y="1376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167323</xdr:rowOff>
    </xdr:from>
    <xdr:to>
      <xdr:col>20</xdr:col>
      <xdr:colOff>38100</xdr:colOff>
      <xdr:row>83</xdr:row>
      <xdr:rowOff>97473</xdr:rowOff>
    </xdr:to>
    <xdr:sp macro="" textlink="">
      <xdr:nvSpPr>
        <xdr:cNvPr id="283" name="フローチャート: 判断 282"/>
        <xdr:cNvSpPr/>
      </xdr:nvSpPr>
      <xdr:spPr>
        <a:xfrm>
          <a:off x="3384550" y="1371187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114000</xdr:rowOff>
    </xdr:from>
    <xdr:ext cx="405111" cy="259045"/>
    <xdr:sp macro="" textlink="">
      <xdr:nvSpPr>
        <xdr:cNvPr id="284" name="n_1aveValue【福祉施設】&#10;有形固定資産減価償却率"/>
        <xdr:cNvSpPr txBox="1"/>
      </xdr:nvSpPr>
      <xdr:spPr>
        <a:xfrm>
          <a:off x="3239144" y="1349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118745</xdr:rowOff>
    </xdr:from>
    <xdr:to>
      <xdr:col>15</xdr:col>
      <xdr:colOff>101600</xdr:colOff>
      <xdr:row>83</xdr:row>
      <xdr:rowOff>48895</xdr:rowOff>
    </xdr:to>
    <xdr:sp macro="" textlink="">
      <xdr:nvSpPr>
        <xdr:cNvPr id="285" name="フローチャート: 判断 284"/>
        <xdr:cNvSpPr/>
      </xdr:nvSpPr>
      <xdr:spPr>
        <a:xfrm>
          <a:off x="2571750" y="136632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65422</xdr:rowOff>
    </xdr:from>
    <xdr:ext cx="405111" cy="259045"/>
    <xdr:sp macro="" textlink="">
      <xdr:nvSpPr>
        <xdr:cNvPr id="286" name="n_2aveValue【福祉施設】&#10;有形固定資産減価償却率"/>
        <xdr:cNvSpPr txBox="1"/>
      </xdr:nvSpPr>
      <xdr:spPr>
        <a:xfrm>
          <a:off x="2439044" y="13444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82</xdr:row>
      <xdr:rowOff>55880</xdr:rowOff>
    </xdr:from>
    <xdr:to>
      <xdr:col>10</xdr:col>
      <xdr:colOff>165100</xdr:colOff>
      <xdr:row>82</xdr:row>
      <xdr:rowOff>157480</xdr:rowOff>
    </xdr:to>
    <xdr:sp macro="" textlink="">
      <xdr:nvSpPr>
        <xdr:cNvPr id="287" name="フローチャート: 判断 286"/>
        <xdr:cNvSpPr/>
      </xdr:nvSpPr>
      <xdr:spPr>
        <a:xfrm>
          <a:off x="1778000" y="1360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81</xdr:row>
      <xdr:rowOff>2557</xdr:rowOff>
    </xdr:from>
    <xdr:ext cx="405111" cy="259045"/>
    <xdr:sp macro="" textlink="">
      <xdr:nvSpPr>
        <xdr:cNvPr id="288" name="n_3aveValue【福祉施設】&#10;有形固定資産減価償却率"/>
        <xdr:cNvSpPr txBox="1"/>
      </xdr:nvSpPr>
      <xdr:spPr>
        <a:xfrm>
          <a:off x="1645294" y="13382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82</xdr:row>
      <xdr:rowOff>4445</xdr:rowOff>
    </xdr:from>
    <xdr:to>
      <xdr:col>6</xdr:col>
      <xdr:colOff>38100</xdr:colOff>
      <xdr:row>82</xdr:row>
      <xdr:rowOff>106045</xdr:rowOff>
    </xdr:to>
    <xdr:sp macro="" textlink="">
      <xdr:nvSpPr>
        <xdr:cNvPr id="289" name="フローチャート: 判断 288"/>
        <xdr:cNvSpPr/>
      </xdr:nvSpPr>
      <xdr:spPr>
        <a:xfrm>
          <a:off x="984250" y="135489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80</xdr:row>
      <xdr:rowOff>122572</xdr:rowOff>
    </xdr:from>
    <xdr:ext cx="405111" cy="259045"/>
    <xdr:sp macro="" textlink="">
      <xdr:nvSpPr>
        <xdr:cNvPr id="290" name="n_4aveValue【福祉施設】&#10;有形固定資産減価償却率"/>
        <xdr:cNvSpPr txBox="1"/>
      </xdr:nvSpPr>
      <xdr:spPr>
        <a:xfrm>
          <a:off x="851544" y="13336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91" name="テキスト ボックス 290"/>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2" name="テキスト ボックス 291"/>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3" name="テキスト ボックス 292"/>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4" name="テキスト ボックス 293"/>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5" name="テキスト ボックス 294"/>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107314</xdr:rowOff>
    </xdr:from>
    <xdr:to>
      <xdr:col>24</xdr:col>
      <xdr:colOff>114300</xdr:colOff>
      <xdr:row>85</xdr:row>
      <xdr:rowOff>37464</xdr:rowOff>
    </xdr:to>
    <xdr:sp macro="" textlink="">
      <xdr:nvSpPr>
        <xdr:cNvPr id="296" name="楕円 295"/>
        <xdr:cNvSpPr/>
      </xdr:nvSpPr>
      <xdr:spPr>
        <a:xfrm>
          <a:off x="4127500" y="139820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85741</xdr:rowOff>
    </xdr:from>
    <xdr:ext cx="405111" cy="259045"/>
    <xdr:sp macro="" textlink="">
      <xdr:nvSpPr>
        <xdr:cNvPr id="297" name="【福祉施設】&#10;有形固定資産減価償却率該当値テキスト"/>
        <xdr:cNvSpPr txBox="1"/>
      </xdr:nvSpPr>
      <xdr:spPr>
        <a:xfrm>
          <a:off x="4216400"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110173</xdr:rowOff>
    </xdr:from>
    <xdr:to>
      <xdr:col>20</xdr:col>
      <xdr:colOff>38100</xdr:colOff>
      <xdr:row>85</xdr:row>
      <xdr:rowOff>40323</xdr:rowOff>
    </xdr:to>
    <xdr:sp macro="" textlink="">
      <xdr:nvSpPr>
        <xdr:cNvPr id="298" name="楕円 297"/>
        <xdr:cNvSpPr/>
      </xdr:nvSpPr>
      <xdr:spPr>
        <a:xfrm>
          <a:off x="3384550" y="1398492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158114</xdr:rowOff>
    </xdr:from>
    <xdr:to>
      <xdr:col>24</xdr:col>
      <xdr:colOff>63500</xdr:colOff>
      <xdr:row>84</xdr:row>
      <xdr:rowOff>160973</xdr:rowOff>
    </xdr:to>
    <xdr:cxnSp macro="">
      <xdr:nvCxnSpPr>
        <xdr:cNvPr id="299" name="直線コネクタ 298"/>
        <xdr:cNvCxnSpPr/>
      </xdr:nvCxnSpPr>
      <xdr:spPr>
        <a:xfrm flipV="1">
          <a:off x="3429000" y="14032864"/>
          <a:ext cx="749300"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53023</xdr:rowOff>
    </xdr:from>
    <xdr:to>
      <xdr:col>15</xdr:col>
      <xdr:colOff>101600</xdr:colOff>
      <xdr:row>84</xdr:row>
      <xdr:rowOff>154623</xdr:rowOff>
    </xdr:to>
    <xdr:sp macro="" textlink="">
      <xdr:nvSpPr>
        <xdr:cNvPr id="300" name="楕円 299"/>
        <xdr:cNvSpPr/>
      </xdr:nvSpPr>
      <xdr:spPr>
        <a:xfrm>
          <a:off x="2571750" y="1392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103823</xdr:rowOff>
    </xdr:from>
    <xdr:to>
      <xdr:col>19</xdr:col>
      <xdr:colOff>177800</xdr:colOff>
      <xdr:row>84</xdr:row>
      <xdr:rowOff>160973</xdr:rowOff>
    </xdr:to>
    <xdr:cxnSp macro="">
      <xdr:nvCxnSpPr>
        <xdr:cNvPr id="301" name="直線コネクタ 300"/>
        <xdr:cNvCxnSpPr/>
      </xdr:nvCxnSpPr>
      <xdr:spPr>
        <a:xfrm>
          <a:off x="2622550" y="13978573"/>
          <a:ext cx="80645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164464</xdr:rowOff>
    </xdr:from>
    <xdr:to>
      <xdr:col>10</xdr:col>
      <xdr:colOff>165100</xdr:colOff>
      <xdr:row>84</xdr:row>
      <xdr:rowOff>94614</xdr:rowOff>
    </xdr:to>
    <xdr:sp macro="" textlink="">
      <xdr:nvSpPr>
        <xdr:cNvPr id="302" name="楕円 301"/>
        <xdr:cNvSpPr/>
      </xdr:nvSpPr>
      <xdr:spPr>
        <a:xfrm>
          <a:off x="1778000" y="138741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43814</xdr:rowOff>
    </xdr:from>
    <xdr:to>
      <xdr:col>15</xdr:col>
      <xdr:colOff>50800</xdr:colOff>
      <xdr:row>84</xdr:row>
      <xdr:rowOff>103823</xdr:rowOff>
    </xdr:to>
    <xdr:cxnSp macro="">
      <xdr:nvCxnSpPr>
        <xdr:cNvPr id="303" name="直線コネクタ 302"/>
        <xdr:cNvCxnSpPr/>
      </xdr:nvCxnSpPr>
      <xdr:spPr>
        <a:xfrm>
          <a:off x="1828800" y="13918564"/>
          <a:ext cx="793750" cy="6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85</xdr:row>
      <xdr:rowOff>31450</xdr:rowOff>
    </xdr:from>
    <xdr:ext cx="405111" cy="259045"/>
    <xdr:sp macro="" textlink="">
      <xdr:nvSpPr>
        <xdr:cNvPr id="304" name="n_1mainValue【福祉施設】&#10;有形固定資産減価償却率"/>
        <xdr:cNvSpPr txBox="1"/>
      </xdr:nvSpPr>
      <xdr:spPr>
        <a:xfrm>
          <a:off x="3239144" y="14071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145750</xdr:rowOff>
    </xdr:from>
    <xdr:ext cx="405111" cy="259045"/>
    <xdr:sp macro="" textlink="">
      <xdr:nvSpPr>
        <xdr:cNvPr id="305" name="n_2mainValue【福祉施設】&#10;有形固定資産減価償却率"/>
        <xdr:cNvSpPr txBox="1"/>
      </xdr:nvSpPr>
      <xdr:spPr>
        <a:xfrm>
          <a:off x="2439044" y="14020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85741</xdr:rowOff>
    </xdr:from>
    <xdr:ext cx="405111" cy="259045"/>
    <xdr:sp macro="" textlink="">
      <xdr:nvSpPr>
        <xdr:cNvPr id="306" name="n_3mainValue【福祉施設】&#10;有形固定資産減価償却率"/>
        <xdr:cNvSpPr txBox="1"/>
      </xdr:nvSpPr>
      <xdr:spPr>
        <a:xfrm>
          <a:off x="164529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7" name="直線コネクタ 316"/>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8" name="テキスト ボックス 317"/>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9" name="直線コネクタ 318"/>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0" name="テキスト ボックス 319"/>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1" name="直線コネクタ 320"/>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2" name="テキスト ボックス 321"/>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3" name="直線コネクタ 322"/>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4" name="テキスト ボックス 323"/>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5" name="直線コネクタ 324"/>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6" name="テキスト ボックス 325"/>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7" name="直線コネクタ 326"/>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8" name="テキスト ボックス 327"/>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9" name="【福祉施設】&#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63500</xdr:rowOff>
    </xdr:from>
    <xdr:to>
      <xdr:col>54</xdr:col>
      <xdr:colOff>189865</xdr:colOff>
      <xdr:row>86</xdr:row>
      <xdr:rowOff>101600</xdr:rowOff>
    </xdr:to>
    <xdr:cxnSp macro="">
      <xdr:nvCxnSpPr>
        <xdr:cNvPr id="330" name="直線コネクタ 329"/>
        <xdr:cNvCxnSpPr/>
      </xdr:nvCxnSpPr>
      <xdr:spPr>
        <a:xfrm flipV="1">
          <a:off x="9429115" y="1294765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105427</xdr:rowOff>
    </xdr:from>
    <xdr:ext cx="469744" cy="259045"/>
    <xdr:sp macro="" textlink="">
      <xdr:nvSpPr>
        <xdr:cNvPr id="331" name="【福祉施設】&#10;一人当たり面積最小値テキスト"/>
        <xdr:cNvSpPr txBox="1"/>
      </xdr:nvSpPr>
      <xdr:spPr>
        <a:xfrm>
          <a:off x="9467850" y="1431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101600</xdr:rowOff>
    </xdr:from>
    <xdr:to>
      <xdr:col>55</xdr:col>
      <xdr:colOff>88900</xdr:colOff>
      <xdr:row>86</xdr:row>
      <xdr:rowOff>101600</xdr:rowOff>
    </xdr:to>
    <xdr:cxnSp macro="">
      <xdr:nvCxnSpPr>
        <xdr:cNvPr id="332" name="直線コネクタ 331"/>
        <xdr:cNvCxnSpPr/>
      </xdr:nvCxnSpPr>
      <xdr:spPr>
        <a:xfrm>
          <a:off x="9359900" y="14306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10177</xdr:rowOff>
    </xdr:from>
    <xdr:ext cx="469744" cy="259045"/>
    <xdr:sp macro="" textlink="">
      <xdr:nvSpPr>
        <xdr:cNvPr id="333" name="【福祉施設】&#10;一人当たり面積最大値テキスト"/>
        <xdr:cNvSpPr txBox="1"/>
      </xdr:nvSpPr>
      <xdr:spPr>
        <a:xfrm>
          <a:off x="9467850" y="1272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63500</xdr:rowOff>
    </xdr:from>
    <xdr:to>
      <xdr:col>55</xdr:col>
      <xdr:colOff>88900</xdr:colOff>
      <xdr:row>78</xdr:row>
      <xdr:rowOff>63500</xdr:rowOff>
    </xdr:to>
    <xdr:cxnSp macro="">
      <xdr:nvCxnSpPr>
        <xdr:cNvPr id="334" name="直線コネクタ 333"/>
        <xdr:cNvCxnSpPr/>
      </xdr:nvCxnSpPr>
      <xdr:spPr>
        <a:xfrm>
          <a:off x="9359900" y="12947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29227</xdr:rowOff>
    </xdr:from>
    <xdr:ext cx="469744" cy="259045"/>
    <xdr:sp macro="" textlink="">
      <xdr:nvSpPr>
        <xdr:cNvPr id="335" name="【福祉施設】&#10;一人当たり面積平均値テキスト"/>
        <xdr:cNvSpPr txBox="1"/>
      </xdr:nvSpPr>
      <xdr:spPr>
        <a:xfrm>
          <a:off x="9467850" y="13573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6350</xdr:rowOff>
    </xdr:from>
    <xdr:to>
      <xdr:col>55</xdr:col>
      <xdr:colOff>50800</xdr:colOff>
      <xdr:row>83</xdr:row>
      <xdr:rowOff>107950</xdr:rowOff>
    </xdr:to>
    <xdr:sp macro="" textlink="">
      <xdr:nvSpPr>
        <xdr:cNvPr id="336" name="フローチャート: 判断 335"/>
        <xdr:cNvSpPr/>
      </xdr:nvSpPr>
      <xdr:spPr>
        <a:xfrm>
          <a:off x="9398000" y="137160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31750</xdr:rowOff>
    </xdr:from>
    <xdr:to>
      <xdr:col>50</xdr:col>
      <xdr:colOff>165100</xdr:colOff>
      <xdr:row>83</xdr:row>
      <xdr:rowOff>133350</xdr:rowOff>
    </xdr:to>
    <xdr:sp macro="" textlink="">
      <xdr:nvSpPr>
        <xdr:cNvPr id="337" name="フローチャート: 判断 336"/>
        <xdr:cNvSpPr/>
      </xdr:nvSpPr>
      <xdr:spPr>
        <a:xfrm>
          <a:off x="8636000" y="1374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81</xdr:row>
      <xdr:rowOff>149877</xdr:rowOff>
    </xdr:from>
    <xdr:ext cx="469744" cy="259045"/>
    <xdr:sp macro="" textlink="">
      <xdr:nvSpPr>
        <xdr:cNvPr id="338" name="n_1aveValue【福祉施設】&#10;一人当たり面積"/>
        <xdr:cNvSpPr txBox="1"/>
      </xdr:nvSpPr>
      <xdr:spPr>
        <a:xfrm>
          <a:off x="8458277" y="1352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82</xdr:row>
      <xdr:rowOff>101600</xdr:rowOff>
    </xdr:from>
    <xdr:to>
      <xdr:col>46</xdr:col>
      <xdr:colOff>38100</xdr:colOff>
      <xdr:row>83</xdr:row>
      <xdr:rowOff>31750</xdr:rowOff>
    </xdr:to>
    <xdr:sp macro="" textlink="">
      <xdr:nvSpPr>
        <xdr:cNvPr id="339" name="フローチャート: 判断 338"/>
        <xdr:cNvSpPr/>
      </xdr:nvSpPr>
      <xdr:spPr>
        <a:xfrm>
          <a:off x="7842250" y="136461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81</xdr:row>
      <xdr:rowOff>48277</xdr:rowOff>
    </xdr:from>
    <xdr:ext cx="469744" cy="259045"/>
    <xdr:sp macro="" textlink="">
      <xdr:nvSpPr>
        <xdr:cNvPr id="340" name="n_2aveValue【福祉施設】&#10;一人当たり面積"/>
        <xdr:cNvSpPr txBox="1"/>
      </xdr:nvSpPr>
      <xdr:spPr>
        <a:xfrm>
          <a:off x="7677227" y="1342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82</xdr:row>
      <xdr:rowOff>76200</xdr:rowOff>
    </xdr:from>
    <xdr:to>
      <xdr:col>41</xdr:col>
      <xdr:colOff>101600</xdr:colOff>
      <xdr:row>83</xdr:row>
      <xdr:rowOff>6350</xdr:rowOff>
    </xdr:to>
    <xdr:sp macro="" textlink="">
      <xdr:nvSpPr>
        <xdr:cNvPr id="341" name="フローチャート: 判断 340"/>
        <xdr:cNvSpPr/>
      </xdr:nvSpPr>
      <xdr:spPr>
        <a:xfrm>
          <a:off x="7029450" y="136207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81</xdr:row>
      <xdr:rowOff>22877</xdr:rowOff>
    </xdr:from>
    <xdr:ext cx="469744" cy="259045"/>
    <xdr:sp macro="" textlink="">
      <xdr:nvSpPr>
        <xdr:cNvPr id="342" name="n_3aveValue【福祉施設】&#10;一人当たり面積"/>
        <xdr:cNvSpPr txBox="1"/>
      </xdr:nvSpPr>
      <xdr:spPr>
        <a:xfrm>
          <a:off x="6864427" y="1340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82</xdr:row>
      <xdr:rowOff>63500</xdr:rowOff>
    </xdr:from>
    <xdr:to>
      <xdr:col>36</xdr:col>
      <xdr:colOff>165100</xdr:colOff>
      <xdr:row>82</xdr:row>
      <xdr:rowOff>165100</xdr:rowOff>
    </xdr:to>
    <xdr:sp macro="" textlink="">
      <xdr:nvSpPr>
        <xdr:cNvPr id="343" name="フローチャート: 判断 342"/>
        <xdr:cNvSpPr/>
      </xdr:nvSpPr>
      <xdr:spPr>
        <a:xfrm>
          <a:off x="6235700" y="136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81</xdr:row>
      <xdr:rowOff>10177</xdr:rowOff>
    </xdr:from>
    <xdr:ext cx="469744" cy="259045"/>
    <xdr:sp macro="" textlink="">
      <xdr:nvSpPr>
        <xdr:cNvPr id="344" name="n_4aveValue【福祉施設】&#10;一人当たり面積"/>
        <xdr:cNvSpPr txBox="1"/>
      </xdr:nvSpPr>
      <xdr:spPr>
        <a:xfrm>
          <a:off x="6070677" y="1338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45" name="テキスト ボックス 344"/>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6" name="テキスト ボックス 345"/>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7" name="テキスト ボックス 346"/>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8" name="テキスト ボックス 347"/>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9" name="テキスト ボックス 348"/>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82550</xdr:rowOff>
    </xdr:from>
    <xdr:to>
      <xdr:col>55</xdr:col>
      <xdr:colOff>50800</xdr:colOff>
      <xdr:row>86</xdr:row>
      <xdr:rowOff>12700</xdr:rowOff>
    </xdr:to>
    <xdr:sp macro="" textlink="">
      <xdr:nvSpPr>
        <xdr:cNvPr id="350" name="楕円 349"/>
        <xdr:cNvSpPr/>
      </xdr:nvSpPr>
      <xdr:spPr>
        <a:xfrm>
          <a:off x="9398000" y="141224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60977</xdr:rowOff>
    </xdr:from>
    <xdr:ext cx="469744" cy="259045"/>
    <xdr:sp macro="" textlink="">
      <xdr:nvSpPr>
        <xdr:cNvPr id="351" name="【福祉施設】&#10;一人当たり面積該当値テキスト"/>
        <xdr:cNvSpPr txBox="1"/>
      </xdr:nvSpPr>
      <xdr:spPr>
        <a:xfrm>
          <a:off x="9467850" y="1410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82550</xdr:rowOff>
    </xdr:from>
    <xdr:to>
      <xdr:col>50</xdr:col>
      <xdr:colOff>165100</xdr:colOff>
      <xdr:row>86</xdr:row>
      <xdr:rowOff>12700</xdr:rowOff>
    </xdr:to>
    <xdr:sp macro="" textlink="">
      <xdr:nvSpPr>
        <xdr:cNvPr id="352" name="楕円 351"/>
        <xdr:cNvSpPr/>
      </xdr:nvSpPr>
      <xdr:spPr>
        <a:xfrm>
          <a:off x="8636000" y="141224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133350</xdr:rowOff>
    </xdr:from>
    <xdr:to>
      <xdr:col>55</xdr:col>
      <xdr:colOff>0</xdr:colOff>
      <xdr:row>85</xdr:row>
      <xdr:rowOff>133350</xdr:rowOff>
    </xdr:to>
    <xdr:cxnSp macro="">
      <xdr:nvCxnSpPr>
        <xdr:cNvPr id="353" name="直線コネクタ 352"/>
        <xdr:cNvCxnSpPr/>
      </xdr:nvCxnSpPr>
      <xdr:spPr>
        <a:xfrm>
          <a:off x="8686800" y="141732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82550</xdr:rowOff>
    </xdr:from>
    <xdr:to>
      <xdr:col>46</xdr:col>
      <xdr:colOff>38100</xdr:colOff>
      <xdr:row>86</xdr:row>
      <xdr:rowOff>12700</xdr:rowOff>
    </xdr:to>
    <xdr:sp macro="" textlink="">
      <xdr:nvSpPr>
        <xdr:cNvPr id="354" name="楕円 353"/>
        <xdr:cNvSpPr/>
      </xdr:nvSpPr>
      <xdr:spPr>
        <a:xfrm>
          <a:off x="7842250" y="141224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133350</xdr:rowOff>
    </xdr:from>
    <xdr:to>
      <xdr:col>50</xdr:col>
      <xdr:colOff>114300</xdr:colOff>
      <xdr:row>85</xdr:row>
      <xdr:rowOff>133350</xdr:rowOff>
    </xdr:to>
    <xdr:cxnSp macro="">
      <xdr:nvCxnSpPr>
        <xdr:cNvPr id="355" name="直線コネクタ 354"/>
        <xdr:cNvCxnSpPr/>
      </xdr:nvCxnSpPr>
      <xdr:spPr>
        <a:xfrm>
          <a:off x="7886700" y="141732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69850</xdr:rowOff>
    </xdr:from>
    <xdr:to>
      <xdr:col>41</xdr:col>
      <xdr:colOff>101600</xdr:colOff>
      <xdr:row>86</xdr:row>
      <xdr:rowOff>0</xdr:rowOff>
    </xdr:to>
    <xdr:sp macro="" textlink="">
      <xdr:nvSpPr>
        <xdr:cNvPr id="356" name="楕円 355"/>
        <xdr:cNvSpPr/>
      </xdr:nvSpPr>
      <xdr:spPr>
        <a:xfrm>
          <a:off x="7029450" y="141097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120650</xdr:rowOff>
    </xdr:from>
    <xdr:to>
      <xdr:col>45</xdr:col>
      <xdr:colOff>177800</xdr:colOff>
      <xdr:row>85</xdr:row>
      <xdr:rowOff>133350</xdr:rowOff>
    </xdr:to>
    <xdr:cxnSp macro="">
      <xdr:nvCxnSpPr>
        <xdr:cNvPr id="357" name="直線コネクタ 356"/>
        <xdr:cNvCxnSpPr/>
      </xdr:nvCxnSpPr>
      <xdr:spPr>
        <a:xfrm>
          <a:off x="7080250" y="14160500"/>
          <a:ext cx="80645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3827</xdr:rowOff>
    </xdr:from>
    <xdr:ext cx="469744" cy="259045"/>
    <xdr:sp macro="" textlink="">
      <xdr:nvSpPr>
        <xdr:cNvPr id="358" name="n_1mainValue【福祉施設】&#10;一人当たり面積"/>
        <xdr:cNvSpPr txBox="1"/>
      </xdr:nvSpPr>
      <xdr:spPr>
        <a:xfrm>
          <a:off x="8458277" y="1420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3827</xdr:rowOff>
    </xdr:from>
    <xdr:ext cx="469744" cy="259045"/>
    <xdr:sp macro="" textlink="">
      <xdr:nvSpPr>
        <xdr:cNvPr id="359" name="n_2mainValue【福祉施設】&#10;一人当たり面積"/>
        <xdr:cNvSpPr txBox="1"/>
      </xdr:nvSpPr>
      <xdr:spPr>
        <a:xfrm>
          <a:off x="7677227" y="1420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162577</xdr:rowOff>
    </xdr:from>
    <xdr:ext cx="469744" cy="259045"/>
    <xdr:sp macro="" textlink="">
      <xdr:nvSpPr>
        <xdr:cNvPr id="360" name="n_3mainValue【福祉施設】&#10;一人当たり面積"/>
        <xdr:cNvSpPr txBox="1"/>
      </xdr:nvSpPr>
      <xdr:spPr>
        <a:xfrm>
          <a:off x="6864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1" name="正方形/長方形 360"/>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2" name="正方形/長方形 361"/>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3" name="正方形/長方形 362"/>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4" name="正方形/長方形 363"/>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5" name="正方形/長方形 364"/>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6" name="正方形/長方形 365"/>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7" name="正方形/長方形 366"/>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正方形/長方形 367"/>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9" name="テキスト ボックス 368"/>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0" name="直線コネクタ 369"/>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1" name="テキスト ボックス 370"/>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2" name="直線コネクタ 371"/>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3" name="テキスト ボックス 372"/>
        <xdr:cNvSpPr txBox="1"/>
      </xdr:nvSpPr>
      <xdr:spPr>
        <a:xfrm>
          <a:off x="2757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4" name="直線コネクタ 373"/>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5" name="テキスト ボックス 374"/>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6" name="直線コネクタ 375"/>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7" name="テキスト ボックス 376"/>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8" name="直線コネクタ 377"/>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9" name="テキスト ボックス 378"/>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0" name="直線コネクタ 379"/>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1" name="テキスト ボックス 380"/>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2" name="直線コネクタ 381"/>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3" name="テキスト ボックス 382"/>
        <xdr:cNvSpPr txBox="1"/>
      </xdr:nvSpPr>
      <xdr:spPr>
        <a:xfrm>
          <a:off x="38496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4" name="直線コネクタ 383"/>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市民会館】&#10;有形固定資産減価償却率グラフ枠"/>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152944</xdr:rowOff>
    </xdr:from>
    <xdr:to>
      <xdr:col>24</xdr:col>
      <xdr:colOff>62865</xdr:colOff>
      <xdr:row>108</xdr:row>
      <xdr:rowOff>89263</xdr:rowOff>
    </xdr:to>
    <xdr:cxnSp macro="">
      <xdr:nvCxnSpPr>
        <xdr:cNvPr id="386" name="直線コネクタ 385"/>
        <xdr:cNvCxnSpPr/>
      </xdr:nvCxnSpPr>
      <xdr:spPr>
        <a:xfrm flipV="1">
          <a:off x="4177665" y="16554994"/>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93090</xdr:rowOff>
    </xdr:from>
    <xdr:ext cx="405111" cy="259045"/>
    <xdr:sp macro="" textlink="">
      <xdr:nvSpPr>
        <xdr:cNvPr id="387" name="【市民会館】&#10;有形固定資産減価償却率最小値テキスト"/>
        <xdr:cNvSpPr txBox="1"/>
      </xdr:nvSpPr>
      <xdr:spPr>
        <a:xfrm>
          <a:off x="4216400" y="18038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89263</xdr:rowOff>
    </xdr:from>
    <xdr:to>
      <xdr:col>24</xdr:col>
      <xdr:colOff>152400</xdr:colOff>
      <xdr:row>108</xdr:row>
      <xdr:rowOff>89263</xdr:rowOff>
    </xdr:to>
    <xdr:cxnSp macro="">
      <xdr:nvCxnSpPr>
        <xdr:cNvPr id="388" name="直線コネクタ 387"/>
        <xdr:cNvCxnSpPr/>
      </xdr:nvCxnSpPr>
      <xdr:spPr>
        <a:xfrm>
          <a:off x="4108450" y="180343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99621</xdr:rowOff>
    </xdr:from>
    <xdr:ext cx="340478" cy="259045"/>
    <xdr:sp macro="" textlink="">
      <xdr:nvSpPr>
        <xdr:cNvPr id="389" name="【市民会館】&#10;有形固定資産減価償却率最大値テキスト"/>
        <xdr:cNvSpPr txBox="1"/>
      </xdr:nvSpPr>
      <xdr:spPr>
        <a:xfrm>
          <a:off x="4216400" y="163302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152944</xdr:rowOff>
    </xdr:from>
    <xdr:to>
      <xdr:col>24</xdr:col>
      <xdr:colOff>152400</xdr:colOff>
      <xdr:row>99</xdr:row>
      <xdr:rowOff>152944</xdr:rowOff>
    </xdr:to>
    <xdr:cxnSp macro="">
      <xdr:nvCxnSpPr>
        <xdr:cNvPr id="390" name="直線コネクタ 389"/>
        <xdr:cNvCxnSpPr/>
      </xdr:nvCxnSpPr>
      <xdr:spPr>
        <a:xfrm>
          <a:off x="4108450" y="165549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26688</xdr:rowOff>
    </xdr:from>
    <xdr:ext cx="405111" cy="259045"/>
    <xdr:sp macro="" textlink="">
      <xdr:nvSpPr>
        <xdr:cNvPr id="391" name="【市民会館】&#10;有形固定資産減価償却率平均値テキスト"/>
        <xdr:cNvSpPr txBox="1"/>
      </xdr:nvSpPr>
      <xdr:spPr>
        <a:xfrm>
          <a:off x="4216400" y="172859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48261</xdr:rowOff>
    </xdr:from>
    <xdr:to>
      <xdr:col>24</xdr:col>
      <xdr:colOff>114300</xdr:colOff>
      <xdr:row>104</xdr:row>
      <xdr:rowOff>149861</xdr:rowOff>
    </xdr:to>
    <xdr:sp macro="" textlink="">
      <xdr:nvSpPr>
        <xdr:cNvPr id="392" name="フローチャート: 判断 391"/>
        <xdr:cNvSpPr/>
      </xdr:nvSpPr>
      <xdr:spPr>
        <a:xfrm>
          <a:off x="4127500" y="173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33564</xdr:rowOff>
    </xdr:from>
    <xdr:to>
      <xdr:col>20</xdr:col>
      <xdr:colOff>38100</xdr:colOff>
      <xdr:row>104</xdr:row>
      <xdr:rowOff>135164</xdr:rowOff>
    </xdr:to>
    <xdr:sp macro="" textlink="">
      <xdr:nvSpPr>
        <xdr:cNvPr id="393" name="フローチャート: 判断 392"/>
        <xdr:cNvSpPr/>
      </xdr:nvSpPr>
      <xdr:spPr>
        <a:xfrm>
          <a:off x="3384550" y="172928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126291</xdr:rowOff>
    </xdr:from>
    <xdr:ext cx="405111" cy="259045"/>
    <xdr:sp macro="" textlink="">
      <xdr:nvSpPr>
        <xdr:cNvPr id="394" name="n_1aveValue【市民会館】&#10;有形固定資産減価償却率"/>
        <xdr:cNvSpPr txBox="1"/>
      </xdr:nvSpPr>
      <xdr:spPr>
        <a:xfrm>
          <a:off x="3239144" y="1738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61323</xdr:rowOff>
    </xdr:from>
    <xdr:to>
      <xdr:col>15</xdr:col>
      <xdr:colOff>101600</xdr:colOff>
      <xdr:row>104</xdr:row>
      <xdr:rowOff>162923</xdr:rowOff>
    </xdr:to>
    <xdr:sp macro="" textlink="">
      <xdr:nvSpPr>
        <xdr:cNvPr id="395" name="フローチャート: 判断 394"/>
        <xdr:cNvSpPr/>
      </xdr:nvSpPr>
      <xdr:spPr>
        <a:xfrm>
          <a:off x="2571750" y="1732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154050</xdr:rowOff>
    </xdr:from>
    <xdr:ext cx="405111" cy="259045"/>
    <xdr:sp macro="" textlink="">
      <xdr:nvSpPr>
        <xdr:cNvPr id="396" name="n_2aveValue【市民会館】&#10;有形固定資産減価償却率"/>
        <xdr:cNvSpPr txBox="1"/>
      </xdr:nvSpPr>
      <xdr:spPr>
        <a:xfrm>
          <a:off x="2439044" y="17413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49893</xdr:rowOff>
    </xdr:from>
    <xdr:to>
      <xdr:col>10</xdr:col>
      <xdr:colOff>165100</xdr:colOff>
      <xdr:row>104</xdr:row>
      <xdr:rowOff>151493</xdr:rowOff>
    </xdr:to>
    <xdr:sp macro="" textlink="">
      <xdr:nvSpPr>
        <xdr:cNvPr id="397" name="フローチャート: 判断 396"/>
        <xdr:cNvSpPr/>
      </xdr:nvSpPr>
      <xdr:spPr>
        <a:xfrm>
          <a:off x="1778000" y="1730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104</xdr:row>
      <xdr:rowOff>142620</xdr:rowOff>
    </xdr:from>
    <xdr:ext cx="405111" cy="259045"/>
    <xdr:sp macro="" textlink="">
      <xdr:nvSpPr>
        <xdr:cNvPr id="398" name="n_3aveValue【市民会館】&#10;有形固定資産減価償却率"/>
        <xdr:cNvSpPr txBox="1"/>
      </xdr:nvSpPr>
      <xdr:spPr>
        <a:xfrm>
          <a:off x="1645294" y="17401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104</xdr:row>
      <xdr:rowOff>90714</xdr:rowOff>
    </xdr:from>
    <xdr:to>
      <xdr:col>6</xdr:col>
      <xdr:colOff>38100</xdr:colOff>
      <xdr:row>105</xdr:row>
      <xdr:rowOff>20864</xdr:rowOff>
    </xdr:to>
    <xdr:sp macro="" textlink="">
      <xdr:nvSpPr>
        <xdr:cNvPr id="399" name="フローチャート: 判断 398"/>
        <xdr:cNvSpPr/>
      </xdr:nvSpPr>
      <xdr:spPr>
        <a:xfrm>
          <a:off x="984250" y="173500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103</xdr:row>
      <xdr:rowOff>37391</xdr:rowOff>
    </xdr:from>
    <xdr:ext cx="405111" cy="259045"/>
    <xdr:sp macro="" textlink="">
      <xdr:nvSpPr>
        <xdr:cNvPr id="400" name="n_4aveValue【市民会館】&#10;有形固定資産減価償却率"/>
        <xdr:cNvSpPr txBox="1"/>
      </xdr:nvSpPr>
      <xdr:spPr>
        <a:xfrm>
          <a:off x="851544" y="1712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401" name="テキスト ボックス 400"/>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2" name="テキスト ボックス 401"/>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3" name="テキスト ボックス 402"/>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4" name="テキスト ボックス 403"/>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5" name="テキスト ボックス 404"/>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90714</xdr:rowOff>
    </xdr:from>
    <xdr:to>
      <xdr:col>24</xdr:col>
      <xdr:colOff>114300</xdr:colOff>
      <xdr:row>101</xdr:row>
      <xdr:rowOff>20864</xdr:rowOff>
    </xdr:to>
    <xdr:sp macro="" textlink="">
      <xdr:nvSpPr>
        <xdr:cNvPr id="406" name="楕円 405"/>
        <xdr:cNvSpPr/>
      </xdr:nvSpPr>
      <xdr:spPr>
        <a:xfrm>
          <a:off x="4127500" y="1666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113591</xdr:rowOff>
    </xdr:from>
    <xdr:ext cx="405111" cy="259045"/>
    <xdr:sp macro="" textlink="">
      <xdr:nvSpPr>
        <xdr:cNvPr id="407" name="【市民会館】&#10;有形固定資産減価償却率該当値テキスト"/>
        <xdr:cNvSpPr txBox="1"/>
      </xdr:nvSpPr>
      <xdr:spPr>
        <a:xfrm>
          <a:off x="4216400" y="1651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58057</xdr:rowOff>
    </xdr:from>
    <xdr:to>
      <xdr:col>20</xdr:col>
      <xdr:colOff>38100</xdr:colOff>
      <xdr:row>100</xdr:row>
      <xdr:rowOff>159657</xdr:rowOff>
    </xdr:to>
    <xdr:sp macro="" textlink="">
      <xdr:nvSpPr>
        <xdr:cNvPr id="408" name="楕円 407"/>
        <xdr:cNvSpPr/>
      </xdr:nvSpPr>
      <xdr:spPr>
        <a:xfrm>
          <a:off x="3384550" y="166315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108857</xdr:rowOff>
    </xdr:from>
    <xdr:to>
      <xdr:col>24</xdr:col>
      <xdr:colOff>63500</xdr:colOff>
      <xdr:row>100</xdr:row>
      <xdr:rowOff>141514</xdr:rowOff>
    </xdr:to>
    <xdr:cxnSp macro="">
      <xdr:nvCxnSpPr>
        <xdr:cNvPr id="409" name="直線コネクタ 408"/>
        <xdr:cNvCxnSpPr/>
      </xdr:nvCxnSpPr>
      <xdr:spPr>
        <a:xfrm>
          <a:off x="3429000" y="16682357"/>
          <a:ext cx="7493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25400</xdr:rowOff>
    </xdr:from>
    <xdr:to>
      <xdr:col>15</xdr:col>
      <xdr:colOff>101600</xdr:colOff>
      <xdr:row>100</xdr:row>
      <xdr:rowOff>127000</xdr:rowOff>
    </xdr:to>
    <xdr:sp macro="" textlink="">
      <xdr:nvSpPr>
        <xdr:cNvPr id="410" name="楕円 409"/>
        <xdr:cNvSpPr/>
      </xdr:nvSpPr>
      <xdr:spPr>
        <a:xfrm>
          <a:off x="2571750" y="1659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76200</xdr:rowOff>
    </xdr:from>
    <xdr:to>
      <xdr:col>19</xdr:col>
      <xdr:colOff>177800</xdr:colOff>
      <xdr:row>100</xdr:row>
      <xdr:rowOff>108857</xdr:rowOff>
    </xdr:to>
    <xdr:cxnSp macro="">
      <xdr:nvCxnSpPr>
        <xdr:cNvPr id="411" name="直線コネクタ 410"/>
        <xdr:cNvCxnSpPr/>
      </xdr:nvCxnSpPr>
      <xdr:spPr>
        <a:xfrm>
          <a:off x="2622550" y="16649700"/>
          <a:ext cx="8064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164193</xdr:rowOff>
    </xdr:from>
    <xdr:to>
      <xdr:col>10</xdr:col>
      <xdr:colOff>165100</xdr:colOff>
      <xdr:row>100</xdr:row>
      <xdr:rowOff>94343</xdr:rowOff>
    </xdr:to>
    <xdr:sp macro="" textlink="">
      <xdr:nvSpPr>
        <xdr:cNvPr id="412" name="楕円 411"/>
        <xdr:cNvSpPr/>
      </xdr:nvSpPr>
      <xdr:spPr>
        <a:xfrm>
          <a:off x="1778000" y="1656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43543</xdr:rowOff>
    </xdr:from>
    <xdr:to>
      <xdr:col>15</xdr:col>
      <xdr:colOff>50800</xdr:colOff>
      <xdr:row>100</xdr:row>
      <xdr:rowOff>76200</xdr:rowOff>
    </xdr:to>
    <xdr:cxnSp macro="">
      <xdr:nvCxnSpPr>
        <xdr:cNvPr id="413" name="直線コネクタ 412"/>
        <xdr:cNvCxnSpPr/>
      </xdr:nvCxnSpPr>
      <xdr:spPr>
        <a:xfrm>
          <a:off x="1828800" y="16617043"/>
          <a:ext cx="7937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99</xdr:row>
      <xdr:rowOff>4734</xdr:rowOff>
    </xdr:from>
    <xdr:ext cx="405111" cy="259045"/>
    <xdr:sp macro="" textlink="">
      <xdr:nvSpPr>
        <xdr:cNvPr id="414" name="n_1mainValue【市民会館】&#10;有形固定資産減価償却率"/>
        <xdr:cNvSpPr txBox="1"/>
      </xdr:nvSpPr>
      <xdr:spPr>
        <a:xfrm>
          <a:off x="3239144" y="16406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143527</xdr:rowOff>
    </xdr:from>
    <xdr:ext cx="340478" cy="259045"/>
    <xdr:sp macro="" textlink="">
      <xdr:nvSpPr>
        <xdr:cNvPr id="415" name="n_2mainValue【市民会館】&#10;有形固定資産減価償却率"/>
        <xdr:cNvSpPr txBox="1"/>
      </xdr:nvSpPr>
      <xdr:spPr>
        <a:xfrm>
          <a:off x="2471361" y="16374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98</xdr:row>
      <xdr:rowOff>110870</xdr:rowOff>
    </xdr:from>
    <xdr:ext cx="340478" cy="259045"/>
    <xdr:sp macro="" textlink="">
      <xdr:nvSpPr>
        <xdr:cNvPr id="416" name="n_3mainValue【市民会館】&#10;有形固定資産減価償却率"/>
        <xdr:cNvSpPr txBox="1"/>
      </xdr:nvSpPr>
      <xdr:spPr>
        <a:xfrm>
          <a:off x="1677611" y="163414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7" name="正方形/長方形 416"/>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8" name="正方形/長方形 417"/>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9" name="正方形/長方形 418"/>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0" name="正方形/長方形 419"/>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1" name="正方形/長方形 420"/>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2" name="正方形/長方形 421"/>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3" name="正方形/長方形 422"/>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4" name="正方形/長方形 423"/>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5" name="テキスト ボックス 424"/>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6" name="直線コネクタ 425"/>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7" name="直線コネクタ 426"/>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8" name="テキスト ボックス 427"/>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9" name="直線コネクタ 428"/>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30" name="テキスト ボックス 429"/>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1" name="直線コネクタ 430"/>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2" name="テキスト ボックス 431"/>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3" name="直線コネクタ 432"/>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4" name="テキスト ボックス 433"/>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5" name="直線コネクタ 434"/>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6" name="テキスト ボックス 435"/>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7" name="直線コネクタ 436"/>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8" name="テキスト ボックス 437"/>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9" name="【市民会館】&#10;一人当たり面積グラフ枠"/>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160020</xdr:rowOff>
    </xdr:from>
    <xdr:to>
      <xdr:col>54</xdr:col>
      <xdr:colOff>189865</xdr:colOff>
      <xdr:row>107</xdr:row>
      <xdr:rowOff>148589</xdr:rowOff>
    </xdr:to>
    <xdr:cxnSp macro="">
      <xdr:nvCxnSpPr>
        <xdr:cNvPr id="440" name="直線コネクタ 439"/>
        <xdr:cNvCxnSpPr/>
      </xdr:nvCxnSpPr>
      <xdr:spPr>
        <a:xfrm flipV="1">
          <a:off x="9429115" y="16733520"/>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152416</xdr:rowOff>
    </xdr:from>
    <xdr:ext cx="469744" cy="259045"/>
    <xdr:sp macro="" textlink="">
      <xdr:nvSpPr>
        <xdr:cNvPr id="441" name="【市民会館】&#10;一人当たり面積最小値テキスト"/>
        <xdr:cNvSpPr txBox="1"/>
      </xdr:nvSpPr>
      <xdr:spPr>
        <a:xfrm>
          <a:off x="9467850" y="17926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148589</xdr:rowOff>
    </xdr:from>
    <xdr:to>
      <xdr:col>55</xdr:col>
      <xdr:colOff>88900</xdr:colOff>
      <xdr:row>107</xdr:row>
      <xdr:rowOff>148589</xdr:rowOff>
    </xdr:to>
    <xdr:cxnSp macro="">
      <xdr:nvCxnSpPr>
        <xdr:cNvPr id="442" name="直線コネクタ 441"/>
        <xdr:cNvCxnSpPr/>
      </xdr:nvCxnSpPr>
      <xdr:spPr>
        <a:xfrm>
          <a:off x="9359900" y="179222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106697</xdr:rowOff>
    </xdr:from>
    <xdr:ext cx="469744" cy="259045"/>
    <xdr:sp macro="" textlink="">
      <xdr:nvSpPr>
        <xdr:cNvPr id="443" name="【市民会館】&#10;一人当たり面積最大値テキスト"/>
        <xdr:cNvSpPr txBox="1"/>
      </xdr:nvSpPr>
      <xdr:spPr>
        <a:xfrm>
          <a:off x="9467850" y="16508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160020</xdr:rowOff>
    </xdr:from>
    <xdr:to>
      <xdr:col>55</xdr:col>
      <xdr:colOff>88900</xdr:colOff>
      <xdr:row>100</xdr:row>
      <xdr:rowOff>160020</xdr:rowOff>
    </xdr:to>
    <xdr:cxnSp macro="">
      <xdr:nvCxnSpPr>
        <xdr:cNvPr id="444" name="直線コネクタ 443"/>
        <xdr:cNvCxnSpPr/>
      </xdr:nvCxnSpPr>
      <xdr:spPr>
        <a:xfrm>
          <a:off x="9359900" y="167335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67327</xdr:rowOff>
    </xdr:from>
    <xdr:ext cx="469744" cy="259045"/>
    <xdr:sp macro="" textlink="">
      <xdr:nvSpPr>
        <xdr:cNvPr id="445" name="【市民会館】&#10;一人当たり面積平均値テキスト"/>
        <xdr:cNvSpPr txBox="1"/>
      </xdr:nvSpPr>
      <xdr:spPr>
        <a:xfrm>
          <a:off x="9467850" y="17326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44450</xdr:rowOff>
    </xdr:from>
    <xdr:to>
      <xdr:col>55</xdr:col>
      <xdr:colOff>50800</xdr:colOff>
      <xdr:row>105</xdr:row>
      <xdr:rowOff>146050</xdr:rowOff>
    </xdr:to>
    <xdr:sp macro="" textlink="">
      <xdr:nvSpPr>
        <xdr:cNvPr id="446" name="フローチャート: 判断 445"/>
        <xdr:cNvSpPr/>
      </xdr:nvSpPr>
      <xdr:spPr>
        <a:xfrm>
          <a:off x="9398000" y="17475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47" name="フローチャート: 判断 446"/>
        <xdr:cNvSpPr/>
      </xdr:nvSpPr>
      <xdr:spPr>
        <a:xfrm>
          <a:off x="8636000" y="1748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170197</xdr:rowOff>
    </xdr:from>
    <xdr:ext cx="469744" cy="259045"/>
    <xdr:sp macro="" textlink="">
      <xdr:nvSpPr>
        <xdr:cNvPr id="448" name="n_1aveValue【市民会館】&#10;一人当たり面積"/>
        <xdr:cNvSpPr txBox="1"/>
      </xdr:nvSpPr>
      <xdr:spPr>
        <a:xfrm>
          <a:off x="8458277" y="1725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21589</xdr:rowOff>
    </xdr:from>
    <xdr:to>
      <xdr:col>46</xdr:col>
      <xdr:colOff>38100</xdr:colOff>
      <xdr:row>105</xdr:row>
      <xdr:rowOff>123189</xdr:rowOff>
    </xdr:to>
    <xdr:sp macro="" textlink="">
      <xdr:nvSpPr>
        <xdr:cNvPr id="449" name="フローチャート: 判断 448"/>
        <xdr:cNvSpPr/>
      </xdr:nvSpPr>
      <xdr:spPr>
        <a:xfrm>
          <a:off x="7842250" y="174523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103</xdr:row>
      <xdr:rowOff>139716</xdr:rowOff>
    </xdr:from>
    <xdr:ext cx="469744" cy="259045"/>
    <xdr:sp macro="" textlink="">
      <xdr:nvSpPr>
        <xdr:cNvPr id="450" name="n_2aveValue【市民会館】&#10;一人当たり面積"/>
        <xdr:cNvSpPr txBox="1"/>
      </xdr:nvSpPr>
      <xdr:spPr>
        <a:xfrm>
          <a:off x="7677227" y="1722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105</xdr:row>
      <xdr:rowOff>44450</xdr:rowOff>
    </xdr:from>
    <xdr:to>
      <xdr:col>41</xdr:col>
      <xdr:colOff>101600</xdr:colOff>
      <xdr:row>105</xdr:row>
      <xdr:rowOff>146050</xdr:rowOff>
    </xdr:to>
    <xdr:sp macro="" textlink="">
      <xdr:nvSpPr>
        <xdr:cNvPr id="451" name="フローチャート: 判断 450"/>
        <xdr:cNvSpPr/>
      </xdr:nvSpPr>
      <xdr:spPr>
        <a:xfrm>
          <a:off x="7029450" y="1747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103</xdr:row>
      <xdr:rowOff>162577</xdr:rowOff>
    </xdr:from>
    <xdr:ext cx="469744" cy="259045"/>
    <xdr:sp macro="" textlink="">
      <xdr:nvSpPr>
        <xdr:cNvPr id="452" name="n_3aveValue【市民会館】&#10;一人当たり面積"/>
        <xdr:cNvSpPr txBox="1"/>
      </xdr:nvSpPr>
      <xdr:spPr>
        <a:xfrm>
          <a:off x="6864427" y="1725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105</xdr:row>
      <xdr:rowOff>29211</xdr:rowOff>
    </xdr:from>
    <xdr:to>
      <xdr:col>36</xdr:col>
      <xdr:colOff>165100</xdr:colOff>
      <xdr:row>105</xdr:row>
      <xdr:rowOff>130811</xdr:rowOff>
    </xdr:to>
    <xdr:sp macro="" textlink="">
      <xdr:nvSpPr>
        <xdr:cNvPr id="453" name="フローチャート: 判断 452"/>
        <xdr:cNvSpPr/>
      </xdr:nvSpPr>
      <xdr:spPr>
        <a:xfrm>
          <a:off x="6235700" y="1745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103</xdr:row>
      <xdr:rowOff>147338</xdr:rowOff>
    </xdr:from>
    <xdr:ext cx="469744" cy="259045"/>
    <xdr:sp macro="" textlink="">
      <xdr:nvSpPr>
        <xdr:cNvPr id="454" name="n_4aveValue【市民会館】&#10;一人当たり面積"/>
        <xdr:cNvSpPr txBox="1"/>
      </xdr:nvSpPr>
      <xdr:spPr>
        <a:xfrm>
          <a:off x="6070677" y="1723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455" name="テキスト ボックス 454"/>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6" name="テキスト ボックス 455"/>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7" name="テキスト ボックス 456"/>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8" name="テキスト ボックス 457"/>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9" name="テキスト ボックス 458"/>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13970</xdr:rowOff>
    </xdr:from>
    <xdr:to>
      <xdr:col>55</xdr:col>
      <xdr:colOff>50800</xdr:colOff>
      <xdr:row>107</xdr:row>
      <xdr:rowOff>115570</xdr:rowOff>
    </xdr:to>
    <xdr:sp macro="" textlink="">
      <xdr:nvSpPr>
        <xdr:cNvPr id="460" name="楕円 459"/>
        <xdr:cNvSpPr/>
      </xdr:nvSpPr>
      <xdr:spPr>
        <a:xfrm>
          <a:off x="9398000" y="177876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100347</xdr:rowOff>
    </xdr:from>
    <xdr:ext cx="469744" cy="259045"/>
    <xdr:sp macro="" textlink="">
      <xdr:nvSpPr>
        <xdr:cNvPr id="461" name="【市民会館】&#10;一人当たり面積該当値テキスト"/>
        <xdr:cNvSpPr txBox="1"/>
      </xdr:nvSpPr>
      <xdr:spPr>
        <a:xfrm>
          <a:off x="9467850" y="17702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13970</xdr:rowOff>
    </xdr:from>
    <xdr:to>
      <xdr:col>50</xdr:col>
      <xdr:colOff>165100</xdr:colOff>
      <xdr:row>107</xdr:row>
      <xdr:rowOff>115570</xdr:rowOff>
    </xdr:to>
    <xdr:sp macro="" textlink="">
      <xdr:nvSpPr>
        <xdr:cNvPr id="462" name="楕円 461"/>
        <xdr:cNvSpPr/>
      </xdr:nvSpPr>
      <xdr:spPr>
        <a:xfrm>
          <a:off x="86360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64770</xdr:rowOff>
    </xdr:from>
    <xdr:to>
      <xdr:col>55</xdr:col>
      <xdr:colOff>0</xdr:colOff>
      <xdr:row>107</xdr:row>
      <xdr:rowOff>64770</xdr:rowOff>
    </xdr:to>
    <xdr:cxnSp macro="">
      <xdr:nvCxnSpPr>
        <xdr:cNvPr id="463" name="直線コネクタ 462"/>
        <xdr:cNvCxnSpPr/>
      </xdr:nvCxnSpPr>
      <xdr:spPr>
        <a:xfrm>
          <a:off x="8686800" y="1783842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13970</xdr:rowOff>
    </xdr:from>
    <xdr:to>
      <xdr:col>46</xdr:col>
      <xdr:colOff>38100</xdr:colOff>
      <xdr:row>107</xdr:row>
      <xdr:rowOff>115570</xdr:rowOff>
    </xdr:to>
    <xdr:sp macro="" textlink="">
      <xdr:nvSpPr>
        <xdr:cNvPr id="464" name="楕円 463"/>
        <xdr:cNvSpPr/>
      </xdr:nvSpPr>
      <xdr:spPr>
        <a:xfrm>
          <a:off x="7842250" y="177876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64770</xdr:rowOff>
    </xdr:from>
    <xdr:to>
      <xdr:col>50</xdr:col>
      <xdr:colOff>114300</xdr:colOff>
      <xdr:row>107</xdr:row>
      <xdr:rowOff>64770</xdr:rowOff>
    </xdr:to>
    <xdr:cxnSp macro="">
      <xdr:nvCxnSpPr>
        <xdr:cNvPr id="465" name="直線コネクタ 464"/>
        <xdr:cNvCxnSpPr/>
      </xdr:nvCxnSpPr>
      <xdr:spPr>
        <a:xfrm>
          <a:off x="7886700" y="1783842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6350</xdr:rowOff>
    </xdr:from>
    <xdr:to>
      <xdr:col>41</xdr:col>
      <xdr:colOff>101600</xdr:colOff>
      <xdr:row>107</xdr:row>
      <xdr:rowOff>107950</xdr:rowOff>
    </xdr:to>
    <xdr:sp macro="" textlink="">
      <xdr:nvSpPr>
        <xdr:cNvPr id="466" name="楕円 465"/>
        <xdr:cNvSpPr/>
      </xdr:nvSpPr>
      <xdr:spPr>
        <a:xfrm>
          <a:off x="702945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57150</xdr:rowOff>
    </xdr:from>
    <xdr:to>
      <xdr:col>45</xdr:col>
      <xdr:colOff>177800</xdr:colOff>
      <xdr:row>107</xdr:row>
      <xdr:rowOff>64770</xdr:rowOff>
    </xdr:to>
    <xdr:cxnSp macro="">
      <xdr:nvCxnSpPr>
        <xdr:cNvPr id="467" name="直線コネクタ 466"/>
        <xdr:cNvCxnSpPr/>
      </xdr:nvCxnSpPr>
      <xdr:spPr>
        <a:xfrm>
          <a:off x="7080250" y="17830800"/>
          <a:ext cx="8064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106697</xdr:rowOff>
    </xdr:from>
    <xdr:ext cx="469744" cy="259045"/>
    <xdr:sp macro="" textlink="">
      <xdr:nvSpPr>
        <xdr:cNvPr id="468" name="n_1mainValue【市民会館】&#10;一人当たり面積"/>
        <xdr:cNvSpPr txBox="1"/>
      </xdr:nvSpPr>
      <xdr:spPr>
        <a:xfrm>
          <a:off x="8458277" y="1788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106697</xdr:rowOff>
    </xdr:from>
    <xdr:ext cx="469744" cy="259045"/>
    <xdr:sp macro="" textlink="">
      <xdr:nvSpPr>
        <xdr:cNvPr id="469" name="n_2mainValue【市民会館】&#10;一人当たり面積"/>
        <xdr:cNvSpPr txBox="1"/>
      </xdr:nvSpPr>
      <xdr:spPr>
        <a:xfrm>
          <a:off x="7677227" y="1788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99077</xdr:rowOff>
    </xdr:from>
    <xdr:ext cx="469744" cy="259045"/>
    <xdr:sp macro="" textlink="">
      <xdr:nvSpPr>
        <xdr:cNvPr id="470" name="n_3mainValue【市民会館】&#10;一人当たり面積"/>
        <xdr:cNvSpPr txBox="1"/>
      </xdr:nvSpPr>
      <xdr:spPr>
        <a:xfrm>
          <a:off x="6864427" y="1787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1" name="正方形/長方形 470"/>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2" name="正方形/長方形 471"/>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3" name="正方形/長方形 472"/>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4" name="正方形/長方形 473"/>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5" name="正方形/長方形 474"/>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6" name="正方形/長方形 475"/>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7" name="正方形/長方形 476"/>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8" name="正方形/長方形 477"/>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9" name="テキスト ボックス 478"/>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0" name="直線コネクタ 479"/>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1" name="テキスト ボックス 480"/>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2" name="直線コネクタ 481"/>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3" name="テキスト ボックス 482"/>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4" name="直線コネクタ 483"/>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5" name="テキスト ボックス 484"/>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6" name="直線コネクタ 485"/>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7" name="テキスト ボックス 486"/>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8" name="直線コネクタ 487"/>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9" name="テキスト ボックス 488"/>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0" name="直線コネクタ 489"/>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1" name="テキスト ボックス 490"/>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2" name="直線コネクタ 491"/>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3" name="テキスト ボックス 492"/>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4" name="【一般廃棄物処理施設】&#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142875</xdr:rowOff>
    </xdr:from>
    <xdr:to>
      <xdr:col>85</xdr:col>
      <xdr:colOff>126364</xdr:colOff>
      <xdr:row>41</xdr:row>
      <xdr:rowOff>112395</xdr:rowOff>
    </xdr:to>
    <xdr:cxnSp macro="">
      <xdr:nvCxnSpPr>
        <xdr:cNvPr id="495" name="直線コネクタ 494"/>
        <xdr:cNvCxnSpPr/>
      </xdr:nvCxnSpPr>
      <xdr:spPr>
        <a:xfrm flipV="1">
          <a:off x="14699614" y="5597525"/>
          <a:ext cx="0" cy="1290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116222</xdr:rowOff>
    </xdr:from>
    <xdr:ext cx="405111" cy="259045"/>
    <xdr:sp macro="" textlink="">
      <xdr:nvSpPr>
        <xdr:cNvPr id="496" name="【一般廃棄物処理施設】&#10;有形固定資産減価償却率最小値テキスト"/>
        <xdr:cNvSpPr txBox="1"/>
      </xdr:nvSpPr>
      <xdr:spPr>
        <a:xfrm>
          <a:off x="14738350" y="689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112395</xdr:rowOff>
    </xdr:from>
    <xdr:to>
      <xdr:col>86</xdr:col>
      <xdr:colOff>25400</xdr:colOff>
      <xdr:row>41</xdr:row>
      <xdr:rowOff>112395</xdr:rowOff>
    </xdr:to>
    <xdr:cxnSp macro="">
      <xdr:nvCxnSpPr>
        <xdr:cNvPr id="497" name="直線コネクタ 496"/>
        <xdr:cNvCxnSpPr/>
      </xdr:nvCxnSpPr>
      <xdr:spPr>
        <a:xfrm>
          <a:off x="14611350" y="68878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89552</xdr:rowOff>
    </xdr:from>
    <xdr:ext cx="405111" cy="259045"/>
    <xdr:sp macro="" textlink="">
      <xdr:nvSpPr>
        <xdr:cNvPr id="498" name="【一般廃棄物処理施設】&#10;有形固定資産減価償却率最大値テキスト"/>
        <xdr:cNvSpPr txBox="1"/>
      </xdr:nvSpPr>
      <xdr:spPr>
        <a:xfrm>
          <a:off x="14738350" y="5379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142875</xdr:rowOff>
    </xdr:from>
    <xdr:to>
      <xdr:col>86</xdr:col>
      <xdr:colOff>25400</xdr:colOff>
      <xdr:row>33</xdr:row>
      <xdr:rowOff>142875</xdr:rowOff>
    </xdr:to>
    <xdr:cxnSp macro="">
      <xdr:nvCxnSpPr>
        <xdr:cNvPr id="499" name="直線コネクタ 498"/>
        <xdr:cNvCxnSpPr/>
      </xdr:nvCxnSpPr>
      <xdr:spPr>
        <a:xfrm>
          <a:off x="14611350" y="55975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86377</xdr:rowOff>
    </xdr:from>
    <xdr:ext cx="405111" cy="259045"/>
    <xdr:sp macro="" textlink="">
      <xdr:nvSpPr>
        <xdr:cNvPr id="500" name="【一般廃棄物処理施設】&#10;有形固定資産減価償却率平均値テキスト"/>
        <xdr:cNvSpPr txBox="1"/>
      </xdr:nvSpPr>
      <xdr:spPr>
        <a:xfrm>
          <a:off x="14738350" y="6036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63500</xdr:rowOff>
    </xdr:from>
    <xdr:to>
      <xdr:col>85</xdr:col>
      <xdr:colOff>177800</xdr:colOff>
      <xdr:row>37</xdr:row>
      <xdr:rowOff>165100</xdr:rowOff>
    </xdr:to>
    <xdr:sp macro="" textlink="">
      <xdr:nvSpPr>
        <xdr:cNvPr id="501" name="フローチャート: 判断 500"/>
        <xdr:cNvSpPr/>
      </xdr:nvSpPr>
      <xdr:spPr>
        <a:xfrm>
          <a:off x="14649450" y="617855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86360</xdr:rowOff>
    </xdr:from>
    <xdr:to>
      <xdr:col>81</xdr:col>
      <xdr:colOff>101600</xdr:colOff>
      <xdr:row>38</xdr:row>
      <xdr:rowOff>16510</xdr:rowOff>
    </xdr:to>
    <xdr:sp macro="" textlink="">
      <xdr:nvSpPr>
        <xdr:cNvPr id="502" name="フローチャート: 判断 501"/>
        <xdr:cNvSpPr/>
      </xdr:nvSpPr>
      <xdr:spPr>
        <a:xfrm>
          <a:off x="13887450" y="62014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33037</xdr:rowOff>
    </xdr:from>
    <xdr:ext cx="405111" cy="259045"/>
    <xdr:sp macro="" textlink="">
      <xdr:nvSpPr>
        <xdr:cNvPr id="503" name="n_1aveValue【一般廃棄物処理施設】&#10;有形固定資産減価償却率"/>
        <xdr:cNvSpPr txBox="1"/>
      </xdr:nvSpPr>
      <xdr:spPr>
        <a:xfrm>
          <a:off x="13742044" y="5982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57785</xdr:rowOff>
    </xdr:from>
    <xdr:to>
      <xdr:col>76</xdr:col>
      <xdr:colOff>165100</xdr:colOff>
      <xdr:row>37</xdr:row>
      <xdr:rowOff>159385</xdr:rowOff>
    </xdr:to>
    <xdr:sp macro="" textlink="">
      <xdr:nvSpPr>
        <xdr:cNvPr id="504" name="フローチャート: 判断 503"/>
        <xdr:cNvSpPr/>
      </xdr:nvSpPr>
      <xdr:spPr>
        <a:xfrm>
          <a:off x="13093700" y="617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4462</xdr:rowOff>
    </xdr:from>
    <xdr:ext cx="405111" cy="259045"/>
    <xdr:sp macro="" textlink="">
      <xdr:nvSpPr>
        <xdr:cNvPr id="505" name="n_2aveValue【一般廃棄物処理施設】&#10;有形固定資産減価償却率"/>
        <xdr:cNvSpPr txBox="1"/>
      </xdr:nvSpPr>
      <xdr:spPr>
        <a:xfrm>
          <a:off x="12960994" y="5954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38735</xdr:rowOff>
    </xdr:from>
    <xdr:to>
      <xdr:col>72</xdr:col>
      <xdr:colOff>38100</xdr:colOff>
      <xdr:row>37</xdr:row>
      <xdr:rowOff>140335</xdr:rowOff>
    </xdr:to>
    <xdr:sp macro="" textlink="">
      <xdr:nvSpPr>
        <xdr:cNvPr id="506" name="フローチャート: 判断 505"/>
        <xdr:cNvSpPr/>
      </xdr:nvSpPr>
      <xdr:spPr>
        <a:xfrm>
          <a:off x="12299950" y="61537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35</xdr:row>
      <xdr:rowOff>156862</xdr:rowOff>
    </xdr:from>
    <xdr:ext cx="405111" cy="259045"/>
    <xdr:sp macro="" textlink="">
      <xdr:nvSpPr>
        <xdr:cNvPr id="507" name="n_3aveValue【一般廃棄物処理施設】&#10;有形固定資産減価償却率"/>
        <xdr:cNvSpPr txBox="1"/>
      </xdr:nvSpPr>
      <xdr:spPr>
        <a:xfrm>
          <a:off x="12167244" y="5941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10160</xdr:rowOff>
    </xdr:from>
    <xdr:to>
      <xdr:col>67</xdr:col>
      <xdr:colOff>101600</xdr:colOff>
      <xdr:row>37</xdr:row>
      <xdr:rowOff>111760</xdr:rowOff>
    </xdr:to>
    <xdr:sp macro="" textlink="">
      <xdr:nvSpPr>
        <xdr:cNvPr id="508" name="フローチャート: 判断 507"/>
        <xdr:cNvSpPr/>
      </xdr:nvSpPr>
      <xdr:spPr>
        <a:xfrm>
          <a:off x="11487150" y="612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35</xdr:row>
      <xdr:rowOff>128287</xdr:rowOff>
    </xdr:from>
    <xdr:ext cx="405111" cy="259045"/>
    <xdr:sp macro="" textlink="">
      <xdr:nvSpPr>
        <xdr:cNvPr id="509" name="n_4aveValue【一般廃棄物処理施設】&#10;有形固定資産減価償却率"/>
        <xdr:cNvSpPr txBox="1"/>
      </xdr:nvSpPr>
      <xdr:spPr>
        <a:xfrm>
          <a:off x="11354444" y="5913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510" name="テキスト ボックス 509"/>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1" name="テキスト ボックス 510"/>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2" name="テキスト ボックス 511"/>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3" name="テキスト ボックス 512"/>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4" name="テキスト ボックス 513"/>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67310</xdr:rowOff>
    </xdr:from>
    <xdr:to>
      <xdr:col>85</xdr:col>
      <xdr:colOff>177800</xdr:colOff>
      <xdr:row>39</xdr:row>
      <xdr:rowOff>168910</xdr:rowOff>
    </xdr:to>
    <xdr:sp macro="" textlink="">
      <xdr:nvSpPr>
        <xdr:cNvPr id="515" name="楕円 514"/>
        <xdr:cNvSpPr/>
      </xdr:nvSpPr>
      <xdr:spPr>
        <a:xfrm>
          <a:off x="14649450" y="65125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45737</xdr:rowOff>
    </xdr:from>
    <xdr:ext cx="405111" cy="259045"/>
    <xdr:sp macro="" textlink="">
      <xdr:nvSpPr>
        <xdr:cNvPr id="516" name="【一般廃棄物処理施設】&#10;有形固定資産減価償却率該当値テキスト"/>
        <xdr:cNvSpPr txBox="1"/>
      </xdr:nvSpPr>
      <xdr:spPr>
        <a:xfrm>
          <a:off x="14738350" y="6490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170180</xdr:rowOff>
    </xdr:from>
    <xdr:to>
      <xdr:col>81</xdr:col>
      <xdr:colOff>101600</xdr:colOff>
      <xdr:row>40</xdr:row>
      <xdr:rowOff>100330</xdr:rowOff>
    </xdr:to>
    <xdr:sp macro="" textlink="">
      <xdr:nvSpPr>
        <xdr:cNvPr id="517" name="楕円 516"/>
        <xdr:cNvSpPr/>
      </xdr:nvSpPr>
      <xdr:spPr>
        <a:xfrm>
          <a:off x="1388745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118110</xdr:rowOff>
    </xdr:from>
    <xdr:to>
      <xdr:col>85</xdr:col>
      <xdr:colOff>127000</xdr:colOff>
      <xdr:row>40</xdr:row>
      <xdr:rowOff>49530</xdr:rowOff>
    </xdr:to>
    <xdr:cxnSp macro="">
      <xdr:nvCxnSpPr>
        <xdr:cNvPr id="518" name="直線コネクタ 517"/>
        <xdr:cNvCxnSpPr/>
      </xdr:nvCxnSpPr>
      <xdr:spPr>
        <a:xfrm flipV="1">
          <a:off x="13938250" y="6563360"/>
          <a:ext cx="762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92075</xdr:rowOff>
    </xdr:from>
    <xdr:to>
      <xdr:col>76</xdr:col>
      <xdr:colOff>165100</xdr:colOff>
      <xdr:row>41</xdr:row>
      <xdr:rowOff>22225</xdr:rowOff>
    </xdr:to>
    <xdr:sp macro="" textlink="">
      <xdr:nvSpPr>
        <xdr:cNvPr id="519" name="楕円 518"/>
        <xdr:cNvSpPr/>
      </xdr:nvSpPr>
      <xdr:spPr>
        <a:xfrm>
          <a:off x="13093700" y="67024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49530</xdr:rowOff>
    </xdr:from>
    <xdr:to>
      <xdr:col>81</xdr:col>
      <xdr:colOff>50800</xdr:colOff>
      <xdr:row>40</xdr:row>
      <xdr:rowOff>142875</xdr:rowOff>
    </xdr:to>
    <xdr:cxnSp macro="">
      <xdr:nvCxnSpPr>
        <xdr:cNvPr id="520" name="直線コネクタ 519"/>
        <xdr:cNvCxnSpPr/>
      </xdr:nvCxnSpPr>
      <xdr:spPr>
        <a:xfrm flipV="1">
          <a:off x="13144500" y="6659880"/>
          <a:ext cx="79375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88265</xdr:rowOff>
    </xdr:from>
    <xdr:to>
      <xdr:col>72</xdr:col>
      <xdr:colOff>38100</xdr:colOff>
      <xdr:row>41</xdr:row>
      <xdr:rowOff>18415</xdr:rowOff>
    </xdr:to>
    <xdr:sp macro="" textlink="">
      <xdr:nvSpPr>
        <xdr:cNvPr id="521" name="楕円 520"/>
        <xdr:cNvSpPr/>
      </xdr:nvSpPr>
      <xdr:spPr>
        <a:xfrm>
          <a:off x="12299950" y="66986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139065</xdr:rowOff>
    </xdr:from>
    <xdr:to>
      <xdr:col>76</xdr:col>
      <xdr:colOff>114300</xdr:colOff>
      <xdr:row>40</xdr:row>
      <xdr:rowOff>142875</xdr:rowOff>
    </xdr:to>
    <xdr:cxnSp macro="">
      <xdr:nvCxnSpPr>
        <xdr:cNvPr id="522" name="直線コネクタ 521"/>
        <xdr:cNvCxnSpPr/>
      </xdr:nvCxnSpPr>
      <xdr:spPr>
        <a:xfrm>
          <a:off x="12344400" y="6749415"/>
          <a:ext cx="8001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91457</xdr:rowOff>
    </xdr:from>
    <xdr:ext cx="405111" cy="259045"/>
    <xdr:sp macro="" textlink="">
      <xdr:nvSpPr>
        <xdr:cNvPr id="523" name="n_1mainValue【一般廃棄物処理施設】&#10;有形固定資産減価償却率"/>
        <xdr:cNvSpPr txBox="1"/>
      </xdr:nvSpPr>
      <xdr:spPr>
        <a:xfrm>
          <a:off x="137420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13352</xdr:rowOff>
    </xdr:from>
    <xdr:ext cx="405111" cy="259045"/>
    <xdr:sp macro="" textlink="">
      <xdr:nvSpPr>
        <xdr:cNvPr id="524" name="n_2mainValue【一般廃棄物処理施設】&#10;有形固定資産減価償却率"/>
        <xdr:cNvSpPr txBox="1"/>
      </xdr:nvSpPr>
      <xdr:spPr>
        <a:xfrm>
          <a:off x="12960994" y="678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9542</xdr:rowOff>
    </xdr:from>
    <xdr:ext cx="405111" cy="259045"/>
    <xdr:sp macro="" textlink="">
      <xdr:nvSpPr>
        <xdr:cNvPr id="525" name="n_3mainValue【一般廃棄物処理施設】&#10;有形固定資産減価償却率"/>
        <xdr:cNvSpPr txBox="1"/>
      </xdr:nvSpPr>
      <xdr:spPr>
        <a:xfrm>
          <a:off x="12167244" y="678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6" name="正方形/長方形 525"/>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7" name="正方形/長方形 526"/>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8" name="正方形/長方形 527"/>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9" name="正方形/長方形 528"/>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0" name="正方形/長方形 529"/>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1" name="正方形/長方形 530"/>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2" name="正方形/長方形 531"/>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3" name="正方形/長方形 532"/>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4" name="テキスト ボックス 533"/>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5" name="直線コネクタ 534"/>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6" name="直線コネクタ 535"/>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37" name="テキスト ボックス 536"/>
        <xdr:cNvSpPr txBox="1"/>
      </xdr:nvSpPr>
      <xdr:spPr>
        <a:xfrm>
          <a:off x="16248514" y="684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8" name="直線コネクタ 537"/>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39" name="テキスト ボックス 538"/>
        <xdr:cNvSpPr txBox="1"/>
      </xdr:nvSpPr>
      <xdr:spPr>
        <a:xfrm>
          <a:off x="159850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0" name="直線コネクタ 539"/>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41" name="テキスト ボックス 540"/>
        <xdr:cNvSpPr txBox="1"/>
      </xdr:nvSpPr>
      <xdr:spPr>
        <a:xfrm>
          <a:off x="1598505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2" name="直線コネクタ 541"/>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43" name="テキスト ボックス 542"/>
        <xdr:cNvSpPr txBox="1"/>
      </xdr:nvSpPr>
      <xdr:spPr>
        <a:xfrm>
          <a:off x="15985051" y="5744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4" name="直線コネクタ 543"/>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45" name="テキスト ボックス 544"/>
        <xdr:cNvSpPr txBox="1"/>
      </xdr:nvSpPr>
      <xdr:spPr>
        <a:xfrm>
          <a:off x="1593998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6" name="直線コネクタ 545"/>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7" name="テキスト ボックス 546"/>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8" name="【一般廃棄物処理施設】&#10;一人当たり有形固定資産（償却資産）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161303</xdr:rowOff>
    </xdr:from>
    <xdr:to>
      <xdr:col>116</xdr:col>
      <xdr:colOff>62864</xdr:colOff>
      <xdr:row>41</xdr:row>
      <xdr:rowOff>41301</xdr:rowOff>
    </xdr:to>
    <xdr:cxnSp macro="">
      <xdr:nvCxnSpPr>
        <xdr:cNvPr id="549" name="直線コネクタ 548"/>
        <xdr:cNvCxnSpPr/>
      </xdr:nvCxnSpPr>
      <xdr:spPr>
        <a:xfrm flipV="1">
          <a:off x="19951064" y="5450853"/>
          <a:ext cx="0" cy="1365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45128</xdr:rowOff>
    </xdr:from>
    <xdr:ext cx="534377" cy="259045"/>
    <xdr:sp macro="" textlink="">
      <xdr:nvSpPr>
        <xdr:cNvPr id="550" name="【一般廃棄物処理施設】&#10;一人当たり有形固定資産（償却資産）額最小値テキスト"/>
        <xdr:cNvSpPr txBox="1"/>
      </xdr:nvSpPr>
      <xdr:spPr>
        <a:xfrm>
          <a:off x="19989800" y="682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41301</xdr:rowOff>
    </xdr:from>
    <xdr:to>
      <xdr:col>116</xdr:col>
      <xdr:colOff>152400</xdr:colOff>
      <xdr:row>41</xdr:row>
      <xdr:rowOff>41301</xdr:rowOff>
    </xdr:to>
    <xdr:cxnSp macro="">
      <xdr:nvCxnSpPr>
        <xdr:cNvPr id="551" name="直線コネクタ 550"/>
        <xdr:cNvCxnSpPr/>
      </xdr:nvCxnSpPr>
      <xdr:spPr>
        <a:xfrm>
          <a:off x="19881850" y="68167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107980</xdr:rowOff>
    </xdr:from>
    <xdr:ext cx="599010" cy="259045"/>
    <xdr:sp macro="" textlink="">
      <xdr:nvSpPr>
        <xdr:cNvPr id="552" name="【一般廃棄物処理施設】&#10;一人当たり有形固定資産（償却資産）額最大値テキスト"/>
        <xdr:cNvSpPr txBox="1"/>
      </xdr:nvSpPr>
      <xdr:spPr>
        <a:xfrm>
          <a:off x="19989800" y="5232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161303</xdr:rowOff>
    </xdr:from>
    <xdr:to>
      <xdr:col>116</xdr:col>
      <xdr:colOff>152400</xdr:colOff>
      <xdr:row>32</xdr:row>
      <xdr:rowOff>161303</xdr:rowOff>
    </xdr:to>
    <xdr:cxnSp macro="">
      <xdr:nvCxnSpPr>
        <xdr:cNvPr id="553" name="直線コネクタ 552"/>
        <xdr:cNvCxnSpPr/>
      </xdr:nvCxnSpPr>
      <xdr:spPr>
        <a:xfrm>
          <a:off x="19881850" y="54508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79684</xdr:rowOff>
    </xdr:from>
    <xdr:ext cx="534377" cy="259045"/>
    <xdr:sp macro="" textlink="">
      <xdr:nvSpPr>
        <xdr:cNvPr id="554" name="【一般廃棄物処理施設】&#10;一人当たり有形固定資産（償却資産）額平均値テキスト"/>
        <xdr:cNvSpPr txBox="1"/>
      </xdr:nvSpPr>
      <xdr:spPr>
        <a:xfrm>
          <a:off x="19989800" y="6029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101257</xdr:rowOff>
    </xdr:from>
    <xdr:to>
      <xdr:col>116</xdr:col>
      <xdr:colOff>114300</xdr:colOff>
      <xdr:row>37</xdr:row>
      <xdr:rowOff>31407</xdr:rowOff>
    </xdr:to>
    <xdr:sp macro="" textlink="">
      <xdr:nvSpPr>
        <xdr:cNvPr id="555" name="フローチャート: 判断 554"/>
        <xdr:cNvSpPr/>
      </xdr:nvSpPr>
      <xdr:spPr>
        <a:xfrm>
          <a:off x="19900900" y="60512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36</xdr:row>
      <xdr:rowOff>126225</xdr:rowOff>
    </xdr:from>
    <xdr:to>
      <xdr:col>112</xdr:col>
      <xdr:colOff>38100</xdr:colOff>
      <xdr:row>37</xdr:row>
      <xdr:rowOff>56375</xdr:rowOff>
    </xdr:to>
    <xdr:sp macro="" textlink="">
      <xdr:nvSpPr>
        <xdr:cNvPr id="556" name="フローチャート: 判断 555"/>
        <xdr:cNvSpPr/>
      </xdr:nvSpPr>
      <xdr:spPr>
        <a:xfrm>
          <a:off x="19157950" y="60761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37</xdr:row>
      <xdr:rowOff>47502</xdr:rowOff>
    </xdr:from>
    <xdr:ext cx="534377" cy="259045"/>
    <xdr:sp macro="" textlink="">
      <xdr:nvSpPr>
        <xdr:cNvPr id="557" name="n_1aveValue【一般廃棄物処理施設】&#10;一人当たり有形固定資産（償却資産）額"/>
        <xdr:cNvSpPr txBox="1"/>
      </xdr:nvSpPr>
      <xdr:spPr>
        <a:xfrm>
          <a:off x="18947911" y="616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116091</xdr:rowOff>
    </xdr:from>
    <xdr:to>
      <xdr:col>107</xdr:col>
      <xdr:colOff>101600</xdr:colOff>
      <xdr:row>37</xdr:row>
      <xdr:rowOff>46241</xdr:rowOff>
    </xdr:to>
    <xdr:sp macro="" textlink="">
      <xdr:nvSpPr>
        <xdr:cNvPr id="558" name="フローチャート: 判断 557"/>
        <xdr:cNvSpPr/>
      </xdr:nvSpPr>
      <xdr:spPr>
        <a:xfrm>
          <a:off x="18345150" y="606604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37</xdr:row>
      <xdr:rowOff>37368</xdr:rowOff>
    </xdr:from>
    <xdr:ext cx="534377" cy="259045"/>
    <xdr:sp macro="" textlink="">
      <xdr:nvSpPr>
        <xdr:cNvPr id="559" name="n_2aveValue【一般廃棄物処理施設】&#10;一人当たり有形固定資産（償却資産）額"/>
        <xdr:cNvSpPr txBox="1"/>
      </xdr:nvSpPr>
      <xdr:spPr>
        <a:xfrm>
          <a:off x="18166861" y="615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10008</xdr:rowOff>
    </xdr:from>
    <xdr:to>
      <xdr:col>102</xdr:col>
      <xdr:colOff>165100</xdr:colOff>
      <xdr:row>37</xdr:row>
      <xdr:rowOff>111608</xdr:rowOff>
    </xdr:to>
    <xdr:sp macro="" textlink="">
      <xdr:nvSpPr>
        <xdr:cNvPr id="560" name="フローチャート: 判断 559"/>
        <xdr:cNvSpPr/>
      </xdr:nvSpPr>
      <xdr:spPr>
        <a:xfrm>
          <a:off x="17551400" y="6125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37</xdr:row>
      <xdr:rowOff>102735</xdr:rowOff>
    </xdr:from>
    <xdr:ext cx="534377" cy="259045"/>
    <xdr:sp macro="" textlink="">
      <xdr:nvSpPr>
        <xdr:cNvPr id="561" name="n_3aveValue【一般廃棄物処理施設】&#10;一人当たり有形固定資産（償却資産）額"/>
        <xdr:cNvSpPr txBox="1"/>
      </xdr:nvSpPr>
      <xdr:spPr>
        <a:xfrm>
          <a:off x="17354061" y="621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90386</xdr:rowOff>
    </xdr:from>
    <xdr:to>
      <xdr:col>98</xdr:col>
      <xdr:colOff>38100</xdr:colOff>
      <xdr:row>38</xdr:row>
      <xdr:rowOff>20536</xdr:rowOff>
    </xdr:to>
    <xdr:sp macro="" textlink="">
      <xdr:nvSpPr>
        <xdr:cNvPr id="562" name="フローチャート: 判断 561"/>
        <xdr:cNvSpPr/>
      </xdr:nvSpPr>
      <xdr:spPr>
        <a:xfrm>
          <a:off x="16757650" y="620543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36</xdr:row>
      <xdr:rowOff>37063</xdr:rowOff>
    </xdr:from>
    <xdr:ext cx="534377" cy="259045"/>
    <xdr:sp macro="" textlink="">
      <xdr:nvSpPr>
        <xdr:cNvPr id="563" name="n_4aveValue【一般廃棄物処理施設】&#10;一人当たり有形固定資産（償却資産）額"/>
        <xdr:cNvSpPr txBox="1"/>
      </xdr:nvSpPr>
      <xdr:spPr>
        <a:xfrm>
          <a:off x="16560311" y="598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564" name="テキスト ボックス 563"/>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5" name="テキスト ボックス 564"/>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6" name="テキスト ボックス 565"/>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7" name="テキスト ボックス 566"/>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8" name="テキスト ボックス 567"/>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118034</xdr:rowOff>
    </xdr:from>
    <xdr:to>
      <xdr:col>116</xdr:col>
      <xdr:colOff>114300</xdr:colOff>
      <xdr:row>34</xdr:row>
      <xdr:rowOff>48184</xdr:rowOff>
    </xdr:to>
    <xdr:sp macro="" textlink="">
      <xdr:nvSpPr>
        <xdr:cNvPr id="569" name="楕円 568"/>
        <xdr:cNvSpPr/>
      </xdr:nvSpPr>
      <xdr:spPr>
        <a:xfrm>
          <a:off x="19900900" y="55726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32</xdr:row>
      <xdr:rowOff>140911</xdr:rowOff>
    </xdr:from>
    <xdr:ext cx="599010" cy="259045"/>
    <xdr:sp macro="" textlink="">
      <xdr:nvSpPr>
        <xdr:cNvPr id="570" name="【一般廃棄物処理施設】&#10;一人当たり有形固定資産（償却資産）額該当値テキスト"/>
        <xdr:cNvSpPr txBox="1"/>
      </xdr:nvSpPr>
      <xdr:spPr>
        <a:xfrm>
          <a:off x="19989800" y="5430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50991</xdr:rowOff>
    </xdr:from>
    <xdr:to>
      <xdr:col>112</xdr:col>
      <xdr:colOff>38100</xdr:colOff>
      <xdr:row>34</xdr:row>
      <xdr:rowOff>152591</xdr:rowOff>
    </xdr:to>
    <xdr:sp macro="" textlink="">
      <xdr:nvSpPr>
        <xdr:cNvPr id="571" name="楕円 570"/>
        <xdr:cNvSpPr/>
      </xdr:nvSpPr>
      <xdr:spPr>
        <a:xfrm>
          <a:off x="19157950" y="567074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168834</xdr:rowOff>
    </xdr:from>
    <xdr:to>
      <xdr:col>116</xdr:col>
      <xdr:colOff>63500</xdr:colOff>
      <xdr:row>34</xdr:row>
      <xdr:rowOff>101791</xdr:rowOff>
    </xdr:to>
    <xdr:cxnSp macro="">
      <xdr:nvCxnSpPr>
        <xdr:cNvPr id="572" name="直線コネクタ 571"/>
        <xdr:cNvCxnSpPr/>
      </xdr:nvCxnSpPr>
      <xdr:spPr>
        <a:xfrm flipV="1">
          <a:off x="19202400" y="5617134"/>
          <a:ext cx="749300" cy="10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127445</xdr:rowOff>
    </xdr:from>
    <xdr:to>
      <xdr:col>107</xdr:col>
      <xdr:colOff>101600</xdr:colOff>
      <xdr:row>35</xdr:row>
      <xdr:rowOff>57595</xdr:rowOff>
    </xdr:to>
    <xdr:sp macro="" textlink="">
      <xdr:nvSpPr>
        <xdr:cNvPr id="573" name="楕円 572"/>
        <xdr:cNvSpPr/>
      </xdr:nvSpPr>
      <xdr:spPr>
        <a:xfrm>
          <a:off x="18345150" y="57471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101791</xdr:rowOff>
    </xdr:from>
    <xdr:to>
      <xdr:col>111</xdr:col>
      <xdr:colOff>177800</xdr:colOff>
      <xdr:row>35</xdr:row>
      <xdr:rowOff>6795</xdr:rowOff>
    </xdr:to>
    <xdr:cxnSp macro="">
      <xdr:nvCxnSpPr>
        <xdr:cNvPr id="574" name="直線コネクタ 573"/>
        <xdr:cNvCxnSpPr/>
      </xdr:nvCxnSpPr>
      <xdr:spPr>
        <a:xfrm flipV="1">
          <a:off x="18395950" y="5721541"/>
          <a:ext cx="80645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128550</xdr:rowOff>
    </xdr:from>
    <xdr:to>
      <xdr:col>102</xdr:col>
      <xdr:colOff>165100</xdr:colOff>
      <xdr:row>35</xdr:row>
      <xdr:rowOff>58700</xdr:rowOff>
    </xdr:to>
    <xdr:sp macro="" textlink="">
      <xdr:nvSpPr>
        <xdr:cNvPr id="575" name="楕円 574"/>
        <xdr:cNvSpPr/>
      </xdr:nvSpPr>
      <xdr:spPr>
        <a:xfrm>
          <a:off x="17551400" y="57483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6795</xdr:rowOff>
    </xdr:from>
    <xdr:to>
      <xdr:col>107</xdr:col>
      <xdr:colOff>50800</xdr:colOff>
      <xdr:row>35</xdr:row>
      <xdr:rowOff>7900</xdr:rowOff>
    </xdr:to>
    <xdr:cxnSp macro="">
      <xdr:nvCxnSpPr>
        <xdr:cNvPr id="576" name="直線コネクタ 575"/>
        <xdr:cNvCxnSpPr/>
      </xdr:nvCxnSpPr>
      <xdr:spPr>
        <a:xfrm flipV="1">
          <a:off x="17602200" y="5791645"/>
          <a:ext cx="79375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32</xdr:row>
      <xdr:rowOff>169118</xdr:rowOff>
    </xdr:from>
    <xdr:ext cx="599010" cy="259045"/>
    <xdr:sp macro="" textlink="">
      <xdr:nvSpPr>
        <xdr:cNvPr id="577" name="n_1mainValue【一般廃棄物処理施設】&#10;一人当たり有形固定資産（償却資産）額"/>
        <xdr:cNvSpPr txBox="1"/>
      </xdr:nvSpPr>
      <xdr:spPr>
        <a:xfrm>
          <a:off x="18915595" y="545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33</xdr:row>
      <xdr:rowOff>74122</xdr:rowOff>
    </xdr:from>
    <xdr:ext cx="534377" cy="259045"/>
    <xdr:sp macro="" textlink="">
      <xdr:nvSpPr>
        <xdr:cNvPr id="578" name="n_2mainValue【一般廃棄物処理施設】&#10;一人当たり有形固定資産（償却資産）額"/>
        <xdr:cNvSpPr txBox="1"/>
      </xdr:nvSpPr>
      <xdr:spPr>
        <a:xfrm>
          <a:off x="18166861" y="552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33</xdr:row>
      <xdr:rowOff>75227</xdr:rowOff>
    </xdr:from>
    <xdr:ext cx="534377" cy="259045"/>
    <xdr:sp macro="" textlink="">
      <xdr:nvSpPr>
        <xdr:cNvPr id="579" name="n_3mainValue【一般廃棄物処理施設】&#10;一人当たり有形固定資産（償却資産）額"/>
        <xdr:cNvSpPr txBox="1"/>
      </xdr:nvSpPr>
      <xdr:spPr>
        <a:xfrm>
          <a:off x="17354061" y="552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0" name="正方形/長方形 579"/>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1" name="正方形/長方形 580"/>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2" name="正方形/長方形 581"/>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3" name="正方形/長方形 582"/>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4" name="正方形/長方形 583"/>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5" name="正方形/長方形 584"/>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6" name="正方形/長方形 585"/>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7" name="正方形/長方形 586"/>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8" name="テキスト ボックス 587"/>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9" name="直線コネクタ 588"/>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0" name="テキスト ボックス 589"/>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91" name="直線コネクタ 590"/>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92" name="テキスト ボックス 591"/>
        <xdr:cNvSpPr txBox="1"/>
      </xdr:nvSpPr>
      <xdr:spPr>
        <a:xfrm>
          <a:off x="107977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93" name="直線コネクタ 592"/>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94" name="テキスト ボックス 593"/>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95" name="直線コネクタ 594"/>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96" name="テキスト ボックス 595"/>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97" name="直線コネクタ 596"/>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98" name="テキスト ボックス 597"/>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99" name="直線コネクタ 598"/>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00" name="テキスト ボックス 599"/>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1" name="直線コネクタ 600"/>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02" name="テキスト ボックス 601"/>
        <xdr:cNvSpPr txBox="1"/>
      </xdr:nvSpPr>
      <xdr:spPr>
        <a:xfrm>
          <a:off x="1090691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3" name="【保健センター・保健所】&#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114300</xdr:rowOff>
    </xdr:from>
    <xdr:to>
      <xdr:col>85</xdr:col>
      <xdr:colOff>126364</xdr:colOff>
      <xdr:row>63</xdr:row>
      <xdr:rowOff>17145</xdr:rowOff>
    </xdr:to>
    <xdr:cxnSp macro="">
      <xdr:nvCxnSpPr>
        <xdr:cNvPr id="604" name="直線コネクタ 603"/>
        <xdr:cNvCxnSpPr/>
      </xdr:nvCxnSpPr>
      <xdr:spPr>
        <a:xfrm flipV="1">
          <a:off x="14699614" y="9366250"/>
          <a:ext cx="0" cy="1058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20972</xdr:rowOff>
    </xdr:from>
    <xdr:ext cx="405111" cy="259045"/>
    <xdr:sp macro="" textlink="">
      <xdr:nvSpPr>
        <xdr:cNvPr id="605" name="【保健センター・保健所】&#10;有形固定資産減価償却率最小値テキスト"/>
        <xdr:cNvSpPr txBox="1"/>
      </xdr:nvSpPr>
      <xdr:spPr>
        <a:xfrm>
          <a:off x="14738350" y="10428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17145</xdr:rowOff>
    </xdr:from>
    <xdr:to>
      <xdr:col>86</xdr:col>
      <xdr:colOff>25400</xdr:colOff>
      <xdr:row>63</xdr:row>
      <xdr:rowOff>17145</xdr:rowOff>
    </xdr:to>
    <xdr:cxnSp macro="">
      <xdr:nvCxnSpPr>
        <xdr:cNvPr id="606" name="直線コネクタ 605"/>
        <xdr:cNvCxnSpPr/>
      </xdr:nvCxnSpPr>
      <xdr:spPr>
        <a:xfrm>
          <a:off x="14611350" y="104247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60977</xdr:rowOff>
    </xdr:from>
    <xdr:ext cx="405111" cy="259045"/>
    <xdr:sp macro="" textlink="">
      <xdr:nvSpPr>
        <xdr:cNvPr id="607" name="【保健センター・保健所】&#10;有形固定資産減価償却率最大値テキスト"/>
        <xdr:cNvSpPr txBox="1"/>
      </xdr:nvSpPr>
      <xdr:spPr>
        <a:xfrm>
          <a:off x="14738350" y="914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114300</xdr:rowOff>
    </xdr:from>
    <xdr:to>
      <xdr:col>86</xdr:col>
      <xdr:colOff>25400</xdr:colOff>
      <xdr:row>56</xdr:row>
      <xdr:rowOff>114300</xdr:rowOff>
    </xdr:to>
    <xdr:cxnSp macro="">
      <xdr:nvCxnSpPr>
        <xdr:cNvPr id="608" name="直線コネクタ 607"/>
        <xdr:cNvCxnSpPr/>
      </xdr:nvCxnSpPr>
      <xdr:spPr>
        <a:xfrm>
          <a:off x="14611350" y="9366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74947</xdr:rowOff>
    </xdr:from>
    <xdr:ext cx="405111" cy="259045"/>
    <xdr:sp macro="" textlink="">
      <xdr:nvSpPr>
        <xdr:cNvPr id="609" name="【保健センター・保健所】&#10;有形固定資産減価償却率平均値テキスト"/>
        <xdr:cNvSpPr txBox="1"/>
      </xdr:nvSpPr>
      <xdr:spPr>
        <a:xfrm>
          <a:off x="14738350" y="9657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52070</xdr:rowOff>
    </xdr:from>
    <xdr:to>
      <xdr:col>85</xdr:col>
      <xdr:colOff>177800</xdr:colOff>
      <xdr:row>59</xdr:row>
      <xdr:rowOff>153670</xdr:rowOff>
    </xdr:to>
    <xdr:sp macro="" textlink="">
      <xdr:nvSpPr>
        <xdr:cNvPr id="610" name="フローチャート: 判断 609"/>
        <xdr:cNvSpPr/>
      </xdr:nvSpPr>
      <xdr:spPr>
        <a:xfrm>
          <a:off x="14649450" y="979932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19685</xdr:rowOff>
    </xdr:from>
    <xdr:to>
      <xdr:col>81</xdr:col>
      <xdr:colOff>101600</xdr:colOff>
      <xdr:row>59</xdr:row>
      <xdr:rowOff>121285</xdr:rowOff>
    </xdr:to>
    <xdr:sp macro="" textlink="">
      <xdr:nvSpPr>
        <xdr:cNvPr id="611" name="フローチャート: 判断 610"/>
        <xdr:cNvSpPr/>
      </xdr:nvSpPr>
      <xdr:spPr>
        <a:xfrm>
          <a:off x="13887450" y="976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137812</xdr:rowOff>
    </xdr:from>
    <xdr:ext cx="405111" cy="259045"/>
    <xdr:sp macro="" textlink="">
      <xdr:nvSpPr>
        <xdr:cNvPr id="612" name="n_1aveValue【保健センター・保健所】&#10;有形固定資産減価償却率"/>
        <xdr:cNvSpPr txBox="1"/>
      </xdr:nvSpPr>
      <xdr:spPr>
        <a:xfrm>
          <a:off x="13742044" y="9554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151130</xdr:rowOff>
    </xdr:from>
    <xdr:to>
      <xdr:col>76</xdr:col>
      <xdr:colOff>165100</xdr:colOff>
      <xdr:row>59</xdr:row>
      <xdr:rowOff>81280</xdr:rowOff>
    </xdr:to>
    <xdr:sp macro="" textlink="">
      <xdr:nvSpPr>
        <xdr:cNvPr id="613" name="フローチャート: 判断 612"/>
        <xdr:cNvSpPr/>
      </xdr:nvSpPr>
      <xdr:spPr>
        <a:xfrm>
          <a:off x="13093700" y="97332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57</xdr:row>
      <xdr:rowOff>97807</xdr:rowOff>
    </xdr:from>
    <xdr:ext cx="405111" cy="259045"/>
    <xdr:sp macro="" textlink="">
      <xdr:nvSpPr>
        <xdr:cNvPr id="614" name="n_2aveValue【保健センター・保健所】&#10;有形固定資産減価償却率"/>
        <xdr:cNvSpPr txBox="1"/>
      </xdr:nvSpPr>
      <xdr:spPr>
        <a:xfrm>
          <a:off x="12960994" y="9514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86360</xdr:rowOff>
    </xdr:from>
    <xdr:to>
      <xdr:col>72</xdr:col>
      <xdr:colOff>38100</xdr:colOff>
      <xdr:row>59</xdr:row>
      <xdr:rowOff>16510</xdr:rowOff>
    </xdr:to>
    <xdr:sp macro="" textlink="">
      <xdr:nvSpPr>
        <xdr:cNvPr id="615" name="フローチャート: 判断 614"/>
        <xdr:cNvSpPr/>
      </xdr:nvSpPr>
      <xdr:spPr>
        <a:xfrm>
          <a:off x="12299950" y="96685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57</xdr:row>
      <xdr:rowOff>33037</xdr:rowOff>
    </xdr:from>
    <xdr:ext cx="405111" cy="259045"/>
    <xdr:sp macro="" textlink="">
      <xdr:nvSpPr>
        <xdr:cNvPr id="616" name="n_3aveValue【保健センター・保健所】&#10;有形固定資産減価償却率"/>
        <xdr:cNvSpPr txBox="1"/>
      </xdr:nvSpPr>
      <xdr:spPr>
        <a:xfrm>
          <a:off x="12167244" y="9450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42545</xdr:rowOff>
    </xdr:from>
    <xdr:to>
      <xdr:col>67</xdr:col>
      <xdr:colOff>101600</xdr:colOff>
      <xdr:row>58</xdr:row>
      <xdr:rowOff>144145</xdr:rowOff>
    </xdr:to>
    <xdr:sp macro="" textlink="">
      <xdr:nvSpPr>
        <xdr:cNvPr id="617" name="フローチャート: 判断 616"/>
        <xdr:cNvSpPr/>
      </xdr:nvSpPr>
      <xdr:spPr>
        <a:xfrm>
          <a:off x="11487150" y="9624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56</xdr:row>
      <xdr:rowOff>160672</xdr:rowOff>
    </xdr:from>
    <xdr:ext cx="405111" cy="259045"/>
    <xdr:sp macro="" textlink="">
      <xdr:nvSpPr>
        <xdr:cNvPr id="618" name="n_4aveValue【保健センター・保健所】&#10;有形固定資産減価償却率"/>
        <xdr:cNvSpPr txBox="1"/>
      </xdr:nvSpPr>
      <xdr:spPr>
        <a:xfrm>
          <a:off x="11354444" y="941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619" name="テキスト ボックス 618"/>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0" name="テキスト ボックス 619"/>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1" name="テキスト ボックス 620"/>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2" name="テキスト ボックス 621"/>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3" name="テキスト ボックス 622"/>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33020</xdr:rowOff>
    </xdr:from>
    <xdr:to>
      <xdr:col>85</xdr:col>
      <xdr:colOff>177800</xdr:colOff>
      <xdr:row>60</xdr:row>
      <xdr:rowOff>134620</xdr:rowOff>
    </xdr:to>
    <xdr:sp macro="" textlink="">
      <xdr:nvSpPr>
        <xdr:cNvPr id="624" name="楕円 623"/>
        <xdr:cNvSpPr/>
      </xdr:nvSpPr>
      <xdr:spPr>
        <a:xfrm>
          <a:off x="14649450" y="994537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11447</xdr:rowOff>
    </xdr:from>
    <xdr:ext cx="405111" cy="259045"/>
    <xdr:sp macro="" textlink="">
      <xdr:nvSpPr>
        <xdr:cNvPr id="625" name="【保健センター・保健所】&#10;有形固定資産減価償却率該当値テキスト"/>
        <xdr:cNvSpPr txBox="1"/>
      </xdr:nvSpPr>
      <xdr:spPr>
        <a:xfrm>
          <a:off x="14738350" y="992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162560</xdr:rowOff>
    </xdr:from>
    <xdr:to>
      <xdr:col>81</xdr:col>
      <xdr:colOff>101600</xdr:colOff>
      <xdr:row>60</xdr:row>
      <xdr:rowOff>92710</xdr:rowOff>
    </xdr:to>
    <xdr:sp macro="" textlink="">
      <xdr:nvSpPr>
        <xdr:cNvPr id="626" name="楕円 625"/>
        <xdr:cNvSpPr/>
      </xdr:nvSpPr>
      <xdr:spPr>
        <a:xfrm>
          <a:off x="13887450" y="99098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41910</xdr:rowOff>
    </xdr:from>
    <xdr:to>
      <xdr:col>85</xdr:col>
      <xdr:colOff>127000</xdr:colOff>
      <xdr:row>60</xdr:row>
      <xdr:rowOff>83820</xdr:rowOff>
    </xdr:to>
    <xdr:cxnSp macro="">
      <xdr:nvCxnSpPr>
        <xdr:cNvPr id="627" name="直線コネクタ 626"/>
        <xdr:cNvCxnSpPr/>
      </xdr:nvCxnSpPr>
      <xdr:spPr>
        <a:xfrm>
          <a:off x="13938250" y="9954260"/>
          <a:ext cx="762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114935</xdr:rowOff>
    </xdr:from>
    <xdr:to>
      <xdr:col>76</xdr:col>
      <xdr:colOff>165100</xdr:colOff>
      <xdr:row>60</xdr:row>
      <xdr:rowOff>45085</xdr:rowOff>
    </xdr:to>
    <xdr:sp macro="" textlink="">
      <xdr:nvSpPr>
        <xdr:cNvPr id="628" name="楕円 627"/>
        <xdr:cNvSpPr/>
      </xdr:nvSpPr>
      <xdr:spPr>
        <a:xfrm>
          <a:off x="13093700" y="98621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165735</xdr:rowOff>
    </xdr:from>
    <xdr:to>
      <xdr:col>81</xdr:col>
      <xdr:colOff>50800</xdr:colOff>
      <xdr:row>60</xdr:row>
      <xdr:rowOff>41910</xdr:rowOff>
    </xdr:to>
    <xdr:cxnSp macro="">
      <xdr:nvCxnSpPr>
        <xdr:cNvPr id="629" name="直線コネクタ 628"/>
        <xdr:cNvCxnSpPr/>
      </xdr:nvCxnSpPr>
      <xdr:spPr>
        <a:xfrm>
          <a:off x="13144500" y="9912985"/>
          <a:ext cx="793750" cy="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12065</xdr:rowOff>
    </xdr:from>
    <xdr:to>
      <xdr:col>72</xdr:col>
      <xdr:colOff>38100</xdr:colOff>
      <xdr:row>60</xdr:row>
      <xdr:rowOff>113665</xdr:rowOff>
    </xdr:to>
    <xdr:sp macro="" textlink="">
      <xdr:nvSpPr>
        <xdr:cNvPr id="630" name="楕円 629"/>
        <xdr:cNvSpPr/>
      </xdr:nvSpPr>
      <xdr:spPr>
        <a:xfrm>
          <a:off x="12299950" y="99244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165735</xdr:rowOff>
    </xdr:from>
    <xdr:to>
      <xdr:col>76</xdr:col>
      <xdr:colOff>114300</xdr:colOff>
      <xdr:row>60</xdr:row>
      <xdr:rowOff>62865</xdr:rowOff>
    </xdr:to>
    <xdr:cxnSp macro="">
      <xdr:nvCxnSpPr>
        <xdr:cNvPr id="631" name="直線コネクタ 630"/>
        <xdr:cNvCxnSpPr/>
      </xdr:nvCxnSpPr>
      <xdr:spPr>
        <a:xfrm flipV="1">
          <a:off x="12344400" y="9912985"/>
          <a:ext cx="80010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83837</xdr:rowOff>
    </xdr:from>
    <xdr:ext cx="405111" cy="259045"/>
    <xdr:sp macro="" textlink="">
      <xdr:nvSpPr>
        <xdr:cNvPr id="632" name="n_1mainValue【保健センター・保健所】&#10;有形固定資産減価償却率"/>
        <xdr:cNvSpPr txBox="1"/>
      </xdr:nvSpPr>
      <xdr:spPr>
        <a:xfrm>
          <a:off x="137420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36212</xdr:rowOff>
    </xdr:from>
    <xdr:ext cx="405111" cy="259045"/>
    <xdr:sp macro="" textlink="">
      <xdr:nvSpPr>
        <xdr:cNvPr id="633" name="n_2mainValue【保健センター・保健所】&#10;有形固定資産減価償却率"/>
        <xdr:cNvSpPr txBox="1"/>
      </xdr:nvSpPr>
      <xdr:spPr>
        <a:xfrm>
          <a:off x="12960994"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104792</xdr:rowOff>
    </xdr:from>
    <xdr:ext cx="405111" cy="259045"/>
    <xdr:sp macro="" textlink="">
      <xdr:nvSpPr>
        <xdr:cNvPr id="634" name="n_3mainValue【保健センター・保健所】&#10;有形固定資産減価償却率"/>
        <xdr:cNvSpPr txBox="1"/>
      </xdr:nvSpPr>
      <xdr:spPr>
        <a:xfrm>
          <a:off x="121672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5" name="正方形/長方形 634"/>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6" name="正方形/長方形 635"/>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7" name="正方形/長方形 636"/>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8" name="正方形/長方形 637"/>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9" name="正方形/長方形 638"/>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0" name="正方形/長方形 639"/>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1" name="正方形/長方形 640"/>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2" name="正方形/長方形 641"/>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3" name="テキスト ボックス 642"/>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4" name="直線コネクタ 643"/>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45" name="直線コネクタ 644"/>
        <xdr:cNvCxnSpPr/>
      </xdr:nvCxnSpPr>
      <xdr:spPr>
        <a:xfrm>
          <a:off x="164592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46" name="テキスト ボックス 645"/>
        <xdr:cNvSpPr txBox="1"/>
      </xdr:nvSpPr>
      <xdr:spPr>
        <a:xfrm>
          <a:off x="160491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47" name="直線コネクタ 646"/>
        <xdr:cNvCxnSpPr/>
      </xdr:nvCxnSpPr>
      <xdr:spPr>
        <a:xfrm>
          <a:off x="164592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48" name="テキスト ボックス 647"/>
        <xdr:cNvSpPr txBox="1"/>
      </xdr:nvSpPr>
      <xdr:spPr>
        <a:xfrm>
          <a:off x="1604917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49" name="直線コネクタ 648"/>
        <xdr:cNvCxnSpPr/>
      </xdr:nvCxnSpPr>
      <xdr:spPr>
        <a:xfrm>
          <a:off x="164592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50" name="テキスト ボックス 649"/>
        <xdr:cNvSpPr txBox="1"/>
      </xdr:nvSpPr>
      <xdr:spPr>
        <a:xfrm>
          <a:off x="1604917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51" name="直線コネクタ 650"/>
        <xdr:cNvCxnSpPr/>
      </xdr:nvCxnSpPr>
      <xdr:spPr>
        <a:xfrm>
          <a:off x="164592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52" name="テキスト ボックス 651"/>
        <xdr:cNvSpPr txBox="1"/>
      </xdr:nvSpPr>
      <xdr:spPr>
        <a:xfrm>
          <a:off x="1604917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53" name="直線コネクタ 652"/>
        <xdr:cNvCxnSpPr/>
      </xdr:nvCxnSpPr>
      <xdr:spPr>
        <a:xfrm>
          <a:off x="164592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54" name="テキスト ボックス 653"/>
        <xdr:cNvSpPr txBox="1"/>
      </xdr:nvSpPr>
      <xdr:spPr>
        <a:xfrm>
          <a:off x="1604917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55" name="直線コネクタ 654"/>
        <xdr:cNvCxnSpPr/>
      </xdr:nvCxnSpPr>
      <xdr:spPr>
        <a:xfrm>
          <a:off x="164592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56" name="テキスト ボックス 655"/>
        <xdr:cNvSpPr txBox="1"/>
      </xdr:nvSpPr>
      <xdr:spPr>
        <a:xfrm>
          <a:off x="160491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7" name="直線コネクタ 656"/>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8" name="テキスト ボックス 657"/>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9" name="【保健センター・保健所】&#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146957</xdr:rowOff>
    </xdr:from>
    <xdr:to>
      <xdr:col>116</xdr:col>
      <xdr:colOff>62864</xdr:colOff>
      <xdr:row>63</xdr:row>
      <xdr:rowOff>106135</xdr:rowOff>
    </xdr:to>
    <xdr:cxnSp macro="">
      <xdr:nvCxnSpPr>
        <xdr:cNvPr id="660" name="直線コネクタ 659"/>
        <xdr:cNvCxnSpPr/>
      </xdr:nvCxnSpPr>
      <xdr:spPr>
        <a:xfrm flipV="1">
          <a:off x="19951064" y="9068707"/>
          <a:ext cx="0"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109962</xdr:rowOff>
    </xdr:from>
    <xdr:ext cx="469744" cy="259045"/>
    <xdr:sp macro="" textlink="">
      <xdr:nvSpPr>
        <xdr:cNvPr id="661" name="【保健センター・保健所】&#10;一人当たり面積最小値テキスト"/>
        <xdr:cNvSpPr txBox="1"/>
      </xdr:nvSpPr>
      <xdr:spPr>
        <a:xfrm>
          <a:off x="19989800" y="1051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106135</xdr:rowOff>
    </xdr:from>
    <xdr:to>
      <xdr:col>116</xdr:col>
      <xdr:colOff>152400</xdr:colOff>
      <xdr:row>63</xdr:row>
      <xdr:rowOff>106135</xdr:rowOff>
    </xdr:to>
    <xdr:cxnSp macro="">
      <xdr:nvCxnSpPr>
        <xdr:cNvPr id="662" name="直線コネクタ 661"/>
        <xdr:cNvCxnSpPr/>
      </xdr:nvCxnSpPr>
      <xdr:spPr>
        <a:xfrm>
          <a:off x="19881850" y="105137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93634</xdr:rowOff>
    </xdr:from>
    <xdr:ext cx="469744" cy="259045"/>
    <xdr:sp macro="" textlink="">
      <xdr:nvSpPr>
        <xdr:cNvPr id="663" name="【保健センター・保健所】&#10;一人当たり面積最大値テキスト"/>
        <xdr:cNvSpPr txBox="1"/>
      </xdr:nvSpPr>
      <xdr:spPr>
        <a:xfrm>
          <a:off x="19989800" y="885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146957</xdr:rowOff>
    </xdr:from>
    <xdr:to>
      <xdr:col>116</xdr:col>
      <xdr:colOff>152400</xdr:colOff>
      <xdr:row>54</xdr:row>
      <xdr:rowOff>146957</xdr:rowOff>
    </xdr:to>
    <xdr:cxnSp macro="">
      <xdr:nvCxnSpPr>
        <xdr:cNvPr id="664" name="直線コネクタ 663"/>
        <xdr:cNvCxnSpPr/>
      </xdr:nvCxnSpPr>
      <xdr:spPr>
        <a:xfrm>
          <a:off x="19881850" y="90687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164392</xdr:rowOff>
    </xdr:from>
    <xdr:ext cx="469744" cy="259045"/>
    <xdr:sp macro="" textlink="">
      <xdr:nvSpPr>
        <xdr:cNvPr id="665" name="【保健センター・保健所】&#10;一人当たり面積平均値テキスト"/>
        <xdr:cNvSpPr txBox="1"/>
      </xdr:nvSpPr>
      <xdr:spPr>
        <a:xfrm>
          <a:off x="19989800" y="9911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14515</xdr:rowOff>
    </xdr:from>
    <xdr:to>
      <xdr:col>116</xdr:col>
      <xdr:colOff>114300</xdr:colOff>
      <xdr:row>60</xdr:row>
      <xdr:rowOff>116115</xdr:rowOff>
    </xdr:to>
    <xdr:sp macro="" textlink="">
      <xdr:nvSpPr>
        <xdr:cNvPr id="666" name="フローチャート: 判断 665"/>
        <xdr:cNvSpPr/>
      </xdr:nvSpPr>
      <xdr:spPr>
        <a:xfrm>
          <a:off x="19900900" y="9926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14515</xdr:rowOff>
    </xdr:from>
    <xdr:to>
      <xdr:col>112</xdr:col>
      <xdr:colOff>38100</xdr:colOff>
      <xdr:row>60</xdr:row>
      <xdr:rowOff>116115</xdr:rowOff>
    </xdr:to>
    <xdr:sp macro="" textlink="">
      <xdr:nvSpPr>
        <xdr:cNvPr id="667" name="フローチャート: 判断 666"/>
        <xdr:cNvSpPr/>
      </xdr:nvSpPr>
      <xdr:spPr>
        <a:xfrm>
          <a:off x="19157950" y="99268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107242</xdr:rowOff>
    </xdr:from>
    <xdr:ext cx="469744" cy="259045"/>
    <xdr:sp macro="" textlink="">
      <xdr:nvSpPr>
        <xdr:cNvPr id="668" name="n_1aveValue【保健センター・保健所】&#10;一人当たり面積"/>
        <xdr:cNvSpPr txBox="1"/>
      </xdr:nvSpPr>
      <xdr:spPr>
        <a:xfrm>
          <a:off x="18980227" y="10019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60</xdr:row>
      <xdr:rowOff>14515</xdr:rowOff>
    </xdr:from>
    <xdr:to>
      <xdr:col>107</xdr:col>
      <xdr:colOff>101600</xdr:colOff>
      <xdr:row>60</xdr:row>
      <xdr:rowOff>116115</xdr:rowOff>
    </xdr:to>
    <xdr:sp macro="" textlink="">
      <xdr:nvSpPr>
        <xdr:cNvPr id="669" name="フローチャート: 判断 668"/>
        <xdr:cNvSpPr/>
      </xdr:nvSpPr>
      <xdr:spPr>
        <a:xfrm>
          <a:off x="18345150" y="9926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107242</xdr:rowOff>
    </xdr:from>
    <xdr:ext cx="469744" cy="259045"/>
    <xdr:sp macro="" textlink="">
      <xdr:nvSpPr>
        <xdr:cNvPr id="670" name="n_2aveValue【保健センター・保健所】&#10;一人当たり面積"/>
        <xdr:cNvSpPr txBox="1"/>
      </xdr:nvSpPr>
      <xdr:spPr>
        <a:xfrm>
          <a:off x="18180127" y="10019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60</xdr:row>
      <xdr:rowOff>79828</xdr:rowOff>
    </xdr:from>
    <xdr:to>
      <xdr:col>102</xdr:col>
      <xdr:colOff>165100</xdr:colOff>
      <xdr:row>61</xdr:row>
      <xdr:rowOff>9978</xdr:rowOff>
    </xdr:to>
    <xdr:sp macro="" textlink="">
      <xdr:nvSpPr>
        <xdr:cNvPr id="671" name="フローチャート: 判断 670"/>
        <xdr:cNvSpPr/>
      </xdr:nvSpPr>
      <xdr:spPr>
        <a:xfrm>
          <a:off x="17551400" y="99921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61</xdr:row>
      <xdr:rowOff>1105</xdr:rowOff>
    </xdr:from>
    <xdr:ext cx="469744" cy="259045"/>
    <xdr:sp macro="" textlink="">
      <xdr:nvSpPr>
        <xdr:cNvPr id="672" name="n_3aveValue【保健センター・保健所】&#10;一人当たり面積"/>
        <xdr:cNvSpPr txBox="1"/>
      </xdr:nvSpPr>
      <xdr:spPr>
        <a:xfrm>
          <a:off x="17386377" y="1007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60</xdr:row>
      <xdr:rowOff>79828</xdr:rowOff>
    </xdr:from>
    <xdr:to>
      <xdr:col>98</xdr:col>
      <xdr:colOff>38100</xdr:colOff>
      <xdr:row>61</xdr:row>
      <xdr:rowOff>9978</xdr:rowOff>
    </xdr:to>
    <xdr:sp macro="" textlink="">
      <xdr:nvSpPr>
        <xdr:cNvPr id="673" name="フローチャート: 判断 672"/>
        <xdr:cNvSpPr/>
      </xdr:nvSpPr>
      <xdr:spPr>
        <a:xfrm>
          <a:off x="16757650" y="999217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59</xdr:row>
      <xdr:rowOff>26505</xdr:rowOff>
    </xdr:from>
    <xdr:ext cx="469744" cy="259045"/>
    <xdr:sp macro="" textlink="">
      <xdr:nvSpPr>
        <xdr:cNvPr id="674" name="n_4aveValue【保健センター・保健所】&#10;一人当たり面積"/>
        <xdr:cNvSpPr txBox="1"/>
      </xdr:nvSpPr>
      <xdr:spPr>
        <a:xfrm>
          <a:off x="16592627" y="9773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675" name="テキスト ボックス 674"/>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6" name="テキスト ボックス 675"/>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7" name="テキスト ボックス 676"/>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8" name="テキスト ボックス 677"/>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9" name="テキスト ボックス 678"/>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71665</xdr:rowOff>
    </xdr:from>
    <xdr:to>
      <xdr:col>116</xdr:col>
      <xdr:colOff>114300</xdr:colOff>
      <xdr:row>58</xdr:row>
      <xdr:rowOff>1815</xdr:rowOff>
    </xdr:to>
    <xdr:sp macro="" textlink="">
      <xdr:nvSpPr>
        <xdr:cNvPr id="680" name="楕円 679"/>
        <xdr:cNvSpPr/>
      </xdr:nvSpPr>
      <xdr:spPr>
        <a:xfrm>
          <a:off x="19900900" y="94887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94542</xdr:rowOff>
    </xdr:from>
    <xdr:ext cx="469744" cy="259045"/>
    <xdr:sp macro="" textlink="">
      <xdr:nvSpPr>
        <xdr:cNvPr id="681" name="【保健センター・保健所】&#10;一人当たり面積該当値テキスト"/>
        <xdr:cNvSpPr txBox="1"/>
      </xdr:nvSpPr>
      <xdr:spPr>
        <a:xfrm>
          <a:off x="19989800" y="9346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71665</xdr:rowOff>
    </xdr:from>
    <xdr:to>
      <xdr:col>112</xdr:col>
      <xdr:colOff>38100</xdr:colOff>
      <xdr:row>58</xdr:row>
      <xdr:rowOff>1815</xdr:rowOff>
    </xdr:to>
    <xdr:sp macro="" textlink="">
      <xdr:nvSpPr>
        <xdr:cNvPr id="682" name="楕円 681"/>
        <xdr:cNvSpPr/>
      </xdr:nvSpPr>
      <xdr:spPr>
        <a:xfrm>
          <a:off x="19157950" y="94887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122465</xdr:rowOff>
    </xdr:from>
    <xdr:to>
      <xdr:col>116</xdr:col>
      <xdr:colOff>63500</xdr:colOff>
      <xdr:row>57</xdr:row>
      <xdr:rowOff>122465</xdr:rowOff>
    </xdr:to>
    <xdr:cxnSp macro="">
      <xdr:nvCxnSpPr>
        <xdr:cNvPr id="683" name="直線コネクタ 682"/>
        <xdr:cNvCxnSpPr/>
      </xdr:nvCxnSpPr>
      <xdr:spPr>
        <a:xfrm>
          <a:off x="19202400" y="9539515"/>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39007</xdr:rowOff>
    </xdr:from>
    <xdr:to>
      <xdr:col>107</xdr:col>
      <xdr:colOff>101600</xdr:colOff>
      <xdr:row>57</xdr:row>
      <xdr:rowOff>140607</xdr:rowOff>
    </xdr:to>
    <xdr:sp macro="" textlink="">
      <xdr:nvSpPr>
        <xdr:cNvPr id="684" name="楕円 683"/>
        <xdr:cNvSpPr/>
      </xdr:nvSpPr>
      <xdr:spPr>
        <a:xfrm>
          <a:off x="18345150" y="945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89807</xdr:rowOff>
    </xdr:from>
    <xdr:to>
      <xdr:col>111</xdr:col>
      <xdr:colOff>177800</xdr:colOff>
      <xdr:row>57</xdr:row>
      <xdr:rowOff>122465</xdr:rowOff>
    </xdr:to>
    <xdr:cxnSp macro="">
      <xdr:nvCxnSpPr>
        <xdr:cNvPr id="685" name="直線コネクタ 684"/>
        <xdr:cNvCxnSpPr/>
      </xdr:nvCxnSpPr>
      <xdr:spPr>
        <a:xfrm>
          <a:off x="18395950" y="9506857"/>
          <a:ext cx="80645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63500</xdr:rowOff>
    </xdr:from>
    <xdr:to>
      <xdr:col>102</xdr:col>
      <xdr:colOff>165100</xdr:colOff>
      <xdr:row>58</xdr:row>
      <xdr:rowOff>165100</xdr:rowOff>
    </xdr:to>
    <xdr:sp macro="" textlink="">
      <xdr:nvSpPr>
        <xdr:cNvPr id="686" name="楕円 685"/>
        <xdr:cNvSpPr/>
      </xdr:nvSpPr>
      <xdr:spPr>
        <a:xfrm>
          <a:off x="17551400" y="964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89807</xdr:rowOff>
    </xdr:from>
    <xdr:to>
      <xdr:col>107</xdr:col>
      <xdr:colOff>50800</xdr:colOff>
      <xdr:row>58</xdr:row>
      <xdr:rowOff>114300</xdr:rowOff>
    </xdr:to>
    <xdr:cxnSp macro="">
      <xdr:nvCxnSpPr>
        <xdr:cNvPr id="687" name="直線コネクタ 686"/>
        <xdr:cNvCxnSpPr/>
      </xdr:nvCxnSpPr>
      <xdr:spPr>
        <a:xfrm flipV="1">
          <a:off x="17602200" y="9506857"/>
          <a:ext cx="79375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56</xdr:row>
      <xdr:rowOff>18342</xdr:rowOff>
    </xdr:from>
    <xdr:ext cx="469744" cy="259045"/>
    <xdr:sp macro="" textlink="">
      <xdr:nvSpPr>
        <xdr:cNvPr id="688" name="n_1mainValue【保健センター・保健所】&#10;一人当たり面積"/>
        <xdr:cNvSpPr txBox="1"/>
      </xdr:nvSpPr>
      <xdr:spPr>
        <a:xfrm>
          <a:off x="18980227" y="927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157134</xdr:rowOff>
    </xdr:from>
    <xdr:ext cx="469744" cy="259045"/>
    <xdr:sp macro="" textlink="">
      <xdr:nvSpPr>
        <xdr:cNvPr id="689" name="n_2mainValue【保健センター・保健所】&#10;一人当たり面積"/>
        <xdr:cNvSpPr txBox="1"/>
      </xdr:nvSpPr>
      <xdr:spPr>
        <a:xfrm>
          <a:off x="18180127" y="924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10177</xdr:rowOff>
    </xdr:from>
    <xdr:ext cx="469744" cy="259045"/>
    <xdr:sp macro="" textlink="">
      <xdr:nvSpPr>
        <xdr:cNvPr id="690" name="n_3mainValue【保健センター・保健所】&#10;一人当たり面積"/>
        <xdr:cNvSpPr txBox="1"/>
      </xdr:nvSpPr>
      <xdr:spPr>
        <a:xfrm>
          <a:off x="17386377" y="942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1" name="正方形/長方形 690"/>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2" name="正方形/長方形 691"/>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3" name="正方形/長方形 692"/>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4" name="正方形/長方形 693"/>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5" name="正方形/長方形 694"/>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6" name="正方形/長方形 695"/>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7" name="正方形/長方形 696"/>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8" name="正方形/長方形 697"/>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9" name="テキスト ボックス 698"/>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0" name="直線コネクタ 699"/>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1" name="テキスト ボックス 700"/>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02" name="直線コネクタ 701"/>
        <xdr:cNvCxnSpPr/>
      </xdr:nvCxnSpPr>
      <xdr:spPr>
        <a:xfrm>
          <a:off x="11207750" y="14243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03" name="テキスト ボックス 702"/>
        <xdr:cNvSpPr txBox="1"/>
      </xdr:nvSpPr>
      <xdr:spPr>
        <a:xfrm>
          <a:off x="10842791" y="14107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04" name="直線コネクタ 703"/>
        <xdr:cNvCxnSpPr/>
      </xdr:nvCxnSpPr>
      <xdr:spPr>
        <a:xfrm>
          <a:off x="11207750" y="13804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05" name="テキスト ボックス 704"/>
        <xdr:cNvSpPr txBox="1"/>
      </xdr:nvSpPr>
      <xdr:spPr>
        <a:xfrm>
          <a:off x="108427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06" name="直線コネクタ 705"/>
        <xdr:cNvCxnSpPr/>
      </xdr:nvCxnSpPr>
      <xdr:spPr>
        <a:xfrm>
          <a:off x="11207750" y="13366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07" name="テキスト ボックス 706"/>
        <xdr:cNvSpPr txBox="1"/>
      </xdr:nvSpPr>
      <xdr:spPr>
        <a:xfrm>
          <a:off x="108427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08" name="直線コネクタ 707"/>
        <xdr:cNvCxnSpPr/>
      </xdr:nvCxnSpPr>
      <xdr:spPr>
        <a:xfrm>
          <a:off x="11207750" y="12922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09" name="テキスト ボックス 708"/>
        <xdr:cNvSpPr txBox="1"/>
      </xdr:nvSpPr>
      <xdr:spPr>
        <a:xfrm>
          <a:off x="108427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0" name="直線コネクタ 709"/>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11" name="テキスト ボックス 710"/>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12" name="【消防施設】&#10;有形固定資産減価償却率グラフ枠"/>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99822</xdr:rowOff>
    </xdr:from>
    <xdr:to>
      <xdr:col>85</xdr:col>
      <xdr:colOff>126364</xdr:colOff>
      <xdr:row>86</xdr:row>
      <xdr:rowOff>145542</xdr:rowOff>
    </xdr:to>
    <xdr:cxnSp macro="">
      <xdr:nvCxnSpPr>
        <xdr:cNvPr id="713" name="直線コネクタ 712"/>
        <xdr:cNvCxnSpPr/>
      </xdr:nvCxnSpPr>
      <xdr:spPr>
        <a:xfrm flipV="1">
          <a:off x="14699614" y="13149072"/>
          <a:ext cx="0" cy="1201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149369</xdr:rowOff>
    </xdr:from>
    <xdr:ext cx="405111" cy="259045"/>
    <xdr:sp macro="" textlink="">
      <xdr:nvSpPr>
        <xdr:cNvPr id="714" name="【消防施設】&#10;有形固定資産減価償却率最小値テキスト"/>
        <xdr:cNvSpPr txBox="1"/>
      </xdr:nvSpPr>
      <xdr:spPr>
        <a:xfrm>
          <a:off x="14738350" y="14354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145542</xdr:rowOff>
    </xdr:from>
    <xdr:to>
      <xdr:col>86</xdr:col>
      <xdr:colOff>25400</xdr:colOff>
      <xdr:row>86</xdr:row>
      <xdr:rowOff>145542</xdr:rowOff>
    </xdr:to>
    <xdr:cxnSp macro="">
      <xdr:nvCxnSpPr>
        <xdr:cNvPr id="715" name="直線コネクタ 714"/>
        <xdr:cNvCxnSpPr/>
      </xdr:nvCxnSpPr>
      <xdr:spPr>
        <a:xfrm>
          <a:off x="14611350" y="143504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46499</xdr:rowOff>
    </xdr:from>
    <xdr:ext cx="405111" cy="259045"/>
    <xdr:sp macro="" textlink="">
      <xdr:nvSpPr>
        <xdr:cNvPr id="716" name="【消防施設】&#10;有形固定資産減価償却率最大値テキスト"/>
        <xdr:cNvSpPr txBox="1"/>
      </xdr:nvSpPr>
      <xdr:spPr>
        <a:xfrm>
          <a:off x="14738350" y="12930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99822</xdr:rowOff>
    </xdr:from>
    <xdr:to>
      <xdr:col>86</xdr:col>
      <xdr:colOff>25400</xdr:colOff>
      <xdr:row>79</xdr:row>
      <xdr:rowOff>99822</xdr:rowOff>
    </xdr:to>
    <xdr:cxnSp macro="">
      <xdr:nvCxnSpPr>
        <xdr:cNvPr id="717" name="直線コネクタ 716"/>
        <xdr:cNvCxnSpPr/>
      </xdr:nvCxnSpPr>
      <xdr:spPr>
        <a:xfrm>
          <a:off x="14611350" y="131490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119905</xdr:rowOff>
    </xdr:from>
    <xdr:ext cx="405111" cy="259045"/>
    <xdr:sp macro="" textlink="">
      <xdr:nvSpPr>
        <xdr:cNvPr id="718" name="【消防施設】&#10;有形固定資産減価償却率平均値テキスト"/>
        <xdr:cNvSpPr txBox="1"/>
      </xdr:nvSpPr>
      <xdr:spPr>
        <a:xfrm>
          <a:off x="14738350" y="136644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97028</xdr:rowOff>
    </xdr:from>
    <xdr:to>
      <xdr:col>85</xdr:col>
      <xdr:colOff>177800</xdr:colOff>
      <xdr:row>84</xdr:row>
      <xdr:rowOff>27178</xdr:rowOff>
    </xdr:to>
    <xdr:sp macro="" textlink="">
      <xdr:nvSpPr>
        <xdr:cNvPr id="719" name="フローチャート: 判断 718"/>
        <xdr:cNvSpPr/>
      </xdr:nvSpPr>
      <xdr:spPr>
        <a:xfrm>
          <a:off x="14649450" y="1380667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51308</xdr:rowOff>
    </xdr:from>
    <xdr:to>
      <xdr:col>81</xdr:col>
      <xdr:colOff>101600</xdr:colOff>
      <xdr:row>83</xdr:row>
      <xdr:rowOff>152908</xdr:rowOff>
    </xdr:to>
    <xdr:sp macro="" textlink="">
      <xdr:nvSpPr>
        <xdr:cNvPr id="720" name="フローチャート: 判断 719"/>
        <xdr:cNvSpPr/>
      </xdr:nvSpPr>
      <xdr:spPr>
        <a:xfrm>
          <a:off x="13887450" y="137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169435</xdr:rowOff>
    </xdr:from>
    <xdr:ext cx="405111" cy="259045"/>
    <xdr:sp macro="" textlink="">
      <xdr:nvSpPr>
        <xdr:cNvPr id="721" name="n_1aveValue【消防施設】&#10;有形固定資産減価償却率"/>
        <xdr:cNvSpPr txBox="1"/>
      </xdr:nvSpPr>
      <xdr:spPr>
        <a:xfrm>
          <a:off x="13742044" y="1354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83</xdr:row>
      <xdr:rowOff>60452</xdr:rowOff>
    </xdr:from>
    <xdr:to>
      <xdr:col>76</xdr:col>
      <xdr:colOff>165100</xdr:colOff>
      <xdr:row>83</xdr:row>
      <xdr:rowOff>162052</xdr:rowOff>
    </xdr:to>
    <xdr:sp macro="" textlink="">
      <xdr:nvSpPr>
        <xdr:cNvPr id="722" name="フローチャート: 判断 721"/>
        <xdr:cNvSpPr/>
      </xdr:nvSpPr>
      <xdr:spPr>
        <a:xfrm>
          <a:off x="13093700" y="1377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83</xdr:row>
      <xdr:rowOff>153179</xdr:rowOff>
    </xdr:from>
    <xdr:ext cx="405111" cy="259045"/>
    <xdr:sp macro="" textlink="">
      <xdr:nvSpPr>
        <xdr:cNvPr id="723" name="n_2aveValue【消防施設】&#10;有形固定資産減価償却率"/>
        <xdr:cNvSpPr txBox="1"/>
      </xdr:nvSpPr>
      <xdr:spPr>
        <a:xfrm>
          <a:off x="12960994" y="13862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83</xdr:row>
      <xdr:rowOff>49022</xdr:rowOff>
    </xdr:from>
    <xdr:to>
      <xdr:col>72</xdr:col>
      <xdr:colOff>38100</xdr:colOff>
      <xdr:row>83</xdr:row>
      <xdr:rowOff>150622</xdr:rowOff>
    </xdr:to>
    <xdr:sp macro="" textlink="">
      <xdr:nvSpPr>
        <xdr:cNvPr id="724" name="フローチャート: 判断 723"/>
        <xdr:cNvSpPr/>
      </xdr:nvSpPr>
      <xdr:spPr>
        <a:xfrm>
          <a:off x="12299950" y="1375867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83</xdr:row>
      <xdr:rowOff>141749</xdr:rowOff>
    </xdr:from>
    <xdr:ext cx="405111" cy="259045"/>
    <xdr:sp macro="" textlink="">
      <xdr:nvSpPr>
        <xdr:cNvPr id="725" name="n_3aveValue【消防施設】&#10;有形固定資産減価償却率"/>
        <xdr:cNvSpPr txBox="1"/>
      </xdr:nvSpPr>
      <xdr:spPr>
        <a:xfrm>
          <a:off x="12167244" y="13851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83</xdr:row>
      <xdr:rowOff>42163</xdr:rowOff>
    </xdr:from>
    <xdr:to>
      <xdr:col>67</xdr:col>
      <xdr:colOff>101600</xdr:colOff>
      <xdr:row>83</xdr:row>
      <xdr:rowOff>143763</xdr:rowOff>
    </xdr:to>
    <xdr:sp macro="" textlink="">
      <xdr:nvSpPr>
        <xdr:cNvPr id="726" name="フローチャート: 判断 725"/>
        <xdr:cNvSpPr/>
      </xdr:nvSpPr>
      <xdr:spPr>
        <a:xfrm>
          <a:off x="11487150" y="1375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81</xdr:row>
      <xdr:rowOff>160290</xdr:rowOff>
    </xdr:from>
    <xdr:ext cx="405111" cy="259045"/>
    <xdr:sp macro="" textlink="">
      <xdr:nvSpPr>
        <xdr:cNvPr id="727" name="n_4aveValue【消防施設】&#10;有形固定資産減価償却率"/>
        <xdr:cNvSpPr txBox="1"/>
      </xdr:nvSpPr>
      <xdr:spPr>
        <a:xfrm>
          <a:off x="11354444" y="1353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728" name="テキスト ボックス 727"/>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9" name="テキスト ボックス 728"/>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0" name="テキスト ボックス 729"/>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1" name="テキスト ボックス 730"/>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2" name="テキスト ボックス 731"/>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133604</xdr:rowOff>
    </xdr:from>
    <xdr:to>
      <xdr:col>85</xdr:col>
      <xdr:colOff>177800</xdr:colOff>
      <xdr:row>84</xdr:row>
      <xdr:rowOff>63754</xdr:rowOff>
    </xdr:to>
    <xdr:sp macro="" textlink="">
      <xdr:nvSpPr>
        <xdr:cNvPr id="733" name="楕円 732"/>
        <xdr:cNvSpPr/>
      </xdr:nvSpPr>
      <xdr:spPr>
        <a:xfrm>
          <a:off x="14649450" y="1384325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112031</xdr:rowOff>
    </xdr:from>
    <xdr:ext cx="405111" cy="259045"/>
    <xdr:sp macro="" textlink="">
      <xdr:nvSpPr>
        <xdr:cNvPr id="734" name="【消防施設】&#10;有形固定資産減価償却率該当値テキスト"/>
        <xdr:cNvSpPr txBox="1"/>
      </xdr:nvSpPr>
      <xdr:spPr>
        <a:xfrm>
          <a:off x="14738350" y="13821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83313</xdr:rowOff>
    </xdr:from>
    <xdr:to>
      <xdr:col>81</xdr:col>
      <xdr:colOff>101600</xdr:colOff>
      <xdr:row>84</xdr:row>
      <xdr:rowOff>13463</xdr:rowOff>
    </xdr:to>
    <xdr:sp macro="" textlink="">
      <xdr:nvSpPr>
        <xdr:cNvPr id="735" name="楕円 734"/>
        <xdr:cNvSpPr/>
      </xdr:nvSpPr>
      <xdr:spPr>
        <a:xfrm>
          <a:off x="13887450" y="137929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134113</xdr:rowOff>
    </xdr:from>
    <xdr:to>
      <xdr:col>85</xdr:col>
      <xdr:colOff>127000</xdr:colOff>
      <xdr:row>84</xdr:row>
      <xdr:rowOff>12954</xdr:rowOff>
    </xdr:to>
    <xdr:cxnSp macro="">
      <xdr:nvCxnSpPr>
        <xdr:cNvPr id="736" name="直線コネクタ 735"/>
        <xdr:cNvCxnSpPr/>
      </xdr:nvCxnSpPr>
      <xdr:spPr>
        <a:xfrm>
          <a:off x="13938250" y="13843763"/>
          <a:ext cx="762000" cy="4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35306</xdr:rowOff>
    </xdr:from>
    <xdr:to>
      <xdr:col>76</xdr:col>
      <xdr:colOff>165100</xdr:colOff>
      <xdr:row>83</xdr:row>
      <xdr:rowOff>136906</xdr:rowOff>
    </xdr:to>
    <xdr:sp macro="" textlink="">
      <xdr:nvSpPr>
        <xdr:cNvPr id="737" name="楕円 736"/>
        <xdr:cNvSpPr/>
      </xdr:nvSpPr>
      <xdr:spPr>
        <a:xfrm>
          <a:off x="13093700" y="1374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86106</xdr:rowOff>
    </xdr:from>
    <xdr:to>
      <xdr:col>81</xdr:col>
      <xdr:colOff>50800</xdr:colOff>
      <xdr:row>83</xdr:row>
      <xdr:rowOff>134113</xdr:rowOff>
    </xdr:to>
    <xdr:cxnSp macro="">
      <xdr:nvCxnSpPr>
        <xdr:cNvPr id="738" name="直線コネクタ 737"/>
        <xdr:cNvCxnSpPr/>
      </xdr:nvCxnSpPr>
      <xdr:spPr>
        <a:xfrm>
          <a:off x="13144500" y="13795756"/>
          <a:ext cx="79375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147320</xdr:rowOff>
    </xdr:from>
    <xdr:to>
      <xdr:col>72</xdr:col>
      <xdr:colOff>38100</xdr:colOff>
      <xdr:row>83</xdr:row>
      <xdr:rowOff>77470</xdr:rowOff>
    </xdr:to>
    <xdr:sp macro="" textlink="">
      <xdr:nvSpPr>
        <xdr:cNvPr id="739" name="楕円 738"/>
        <xdr:cNvSpPr/>
      </xdr:nvSpPr>
      <xdr:spPr>
        <a:xfrm>
          <a:off x="12299950" y="136918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26670</xdr:rowOff>
    </xdr:from>
    <xdr:to>
      <xdr:col>76</xdr:col>
      <xdr:colOff>114300</xdr:colOff>
      <xdr:row>83</xdr:row>
      <xdr:rowOff>86106</xdr:rowOff>
    </xdr:to>
    <xdr:cxnSp macro="">
      <xdr:nvCxnSpPr>
        <xdr:cNvPr id="740" name="直線コネクタ 739"/>
        <xdr:cNvCxnSpPr/>
      </xdr:nvCxnSpPr>
      <xdr:spPr>
        <a:xfrm>
          <a:off x="12344400" y="13736320"/>
          <a:ext cx="8001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4590</xdr:rowOff>
    </xdr:from>
    <xdr:ext cx="405111" cy="259045"/>
    <xdr:sp macro="" textlink="">
      <xdr:nvSpPr>
        <xdr:cNvPr id="741" name="n_1mainValue【消防施設】&#10;有形固定資産減価償却率"/>
        <xdr:cNvSpPr txBox="1"/>
      </xdr:nvSpPr>
      <xdr:spPr>
        <a:xfrm>
          <a:off x="13742044" y="13879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153433</xdr:rowOff>
    </xdr:from>
    <xdr:ext cx="405111" cy="259045"/>
    <xdr:sp macro="" textlink="">
      <xdr:nvSpPr>
        <xdr:cNvPr id="742" name="n_2mainValue【消防施設】&#10;有形固定資産減価償却率"/>
        <xdr:cNvSpPr txBox="1"/>
      </xdr:nvSpPr>
      <xdr:spPr>
        <a:xfrm>
          <a:off x="12960994" y="13532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93997</xdr:rowOff>
    </xdr:from>
    <xdr:ext cx="405111" cy="259045"/>
    <xdr:sp macro="" textlink="">
      <xdr:nvSpPr>
        <xdr:cNvPr id="743" name="n_3mainValue【消防施設】&#10;有形固定資産減価償却率"/>
        <xdr:cNvSpPr txBox="1"/>
      </xdr:nvSpPr>
      <xdr:spPr>
        <a:xfrm>
          <a:off x="12167244" y="13473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4" name="正方形/長方形 743"/>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5" name="正方形/長方形 744"/>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6" name="正方形/長方形 745"/>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7" name="正方形/長方形 746"/>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8" name="正方形/長方形 747"/>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9" name="正方形/長方形 748"/>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0" name="正方形/長方形 749"/>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1" name="正方形/長方形 750"/>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2" name="テキスト ボックス 751"/>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3" name="直線コネクタ 752"/>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54" name="テキスト ボックス 753"/>
        <xdr:cNvSpPr txBox="1"/>
      </xdr:nvSpPr>
      <xdr:spPr>
        <a:xfrm>
          <a:off x="160491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55" name="直線コネクタ 754"/>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56" name="テキスト ボックス 755"/>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57" name="直線コネクタ 756"/>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58" name="テキスト ボックス 757"/>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59" name="直線コネクタ 758"/>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60" name="テキスト ボックス 759"/>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61" name="直線コネクタ 760"/>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62" name="テキスト ボックス 761"/>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63" name="直線コネクタ 762"/>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64" name="テキスト ボックス 763"/>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5" name="直線コネクタ 764"/>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6" name="テキスト ボックス 765"/>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7" name="【消防施設】&#10;一人当たり面積グラフ枠"/>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86</xdr:row>
      <xdr:rowOff>95250</xdr:rowOff>
    </xdr:to>
    <xdr:cxnSp macro="">
      <xdr:nvCxnSpPr>
        <xdr:cNvPr id="768" name="直線コネクタ 767"/>
        <xdr:cNvCxnSpPr/>
      </xdr:nvCxnSpPr>
      <xdr:spPr>
        <a:xfrm flipV="1">
          <a:off x="19951064" y="129032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769" name="【消防施設】&#10;一人当たり面積最小値テキスト"/>
        <xdr:cNvSpPr txBox="1"/>
      </xdr:nvSpPr>
      <xdr:spPr>
        <a:xfrm>
          <a:off x="19989800" y="1430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770" name="直線コネクタ 769"/>
        <xdr:cNvCxnSpPr/>
      </xdr:nvCxnSpPr>
      <xdr:spPr>
        <a:xfrm>
          <a:off x="19881850" y="14300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771" name="【消防施設】&#10;一人当たり面積最大値テキスト"/>
        <xdr:cNvSpPr txBox="1"/>
      </xdr:nvSpPr>
      <xdr:spPr>
        <a:xfrm>
          <a:off x="19989800" y="1269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772" name="直線コネクタ 771"/>
        <xdr:cNvCxnSpPr/>
      </xdr:nvCxnSpPr>
      <xdr:spPr>
        <a:xfrm>
          <a:off x="19881850" y="12903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29227</xdr:rowOff>
    </xdr:from>
    <xdr:ext cx="469744" cy="259045"/>
    <xdr:sp macro="" textlink="">
      <xdr:nvSpPr>
        <xdr:cNvPr id="773" name="【消防施設】&#10;一人当たり面積平均値テキスト"/>
        <xdr:cNvSpPr txBox="1"/>
      </xdr:nvSpPr>
      <xdr:spPr>
        <a:xfrm>
          <a:off x="19989800" y="13573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774" name="フローチャート: 判断 773"/>
        <xdr:cNvSpPr/>
      </xdr:nvSpPr>
      <xdr:spPr>
        <a:xfrm>
          <a:off x="19900900" y="1371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xdr:rowOff>
    </xdr:from>
    <xdr:to>
      <xdr:col>112</xdr:col>
      <xdr:colOff>38100</xdr:colOff>
      <xdr:row>83</xdr:row>
      <xdr:rowOff>107950</xdr:rowOff>
    </xdr:to>
    <xdr:sp macro="" textlink="">
      <xdr:nvSpPr>
        <xdr:cNvPr id="775" name="フローチャート: 判断 774"/>
        <xdr:cNvSpPr/>
      </xdr:nvSpPr>
      <xdr:spPr>
        <a:xfrm>
          <a:off x="19157950" y="137160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81</xdr:row>
      <xdr:rowOff>124477</xdr:rowOff>
    </xdr:from>
    <xdr:ext cx="469744" cy="259045"/>
    <xdr:sp macro="" textlink="">
      <xdr:nvSpPr>
        <xdr:cNvPr id="776" name="n_1aveValue【消防施設】&#10;一人当たり面積"/>
        <xdr:cNvSpPr txBox="1"/>
      </xdr:nvSpPr>
      <xdr:spPr>
        <a:xfrm>
          <a:off x="18980227" y="1350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6350</xdr:rowOff>
    </xdr:from>
    <xdr:to>
      <xdr:col>107</xdr:col>
      <xdr:colOff>101600</xdr:colOff>
      <xdr:row>83</xdr:row>
      <xdr:rowOff>107950</xdr:rowOff>
    </xdr:to>
    <xdr:sp macro="" textlink="">
      <xdr:nvSpPr>
        <xdr:cNvPr id="777" name="フローチャート: 判断 776"/>
        <xdr:cNvSpPr/>
      </xdr:nvSpPr>
      <xdr:spPr>
        <a:xfrm>
          <a:off x="18345150" y="1371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81</xdr:row>
      <xdr:rowOff>124477</xdr:rowOff>
    </xdr:from>
    <xdr:ext cx="469744" cy="259045"/>
    <xdr:sp macro="" textlink="">
      <xdr:nvSpPr>
        <xdr:cNvPr id="778" name="n_2aveValue【消防施設】&#10;一人当たり面積"/>
        <xdr:cNvSpPr txBox="1"/>
      </xdr:nvSpPr>
      <xdr:spPr>
        <a:xfrm>
          <a:off x="18180127" y="1350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83</xdr:row>
      <xdr:rowOff>25400</xdr:rowOff>
    </xdr:from>
    <xdr:to>
      <xdr:col>102</xdr:col>
      <xdr:colOff>165100</xdr:colOff>
      <xdr:row>83</xdr:row>
      <xdr:rowOff>127000</xdr:rowOff>
    </xdr:to>
    <xdr:sp macro="" textlink="">
      <xdr:nvSpPr>
        <xdr:cNvPr id="779" name="フローチャート: 判断 778"/>
        <xdr:cNvSpPr/>
      </xdr:nvSpPr>
      <xdr:spPr>
        <a:xfrm>
          <a:off x="17551400" y="1373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81</xdr:row>
      <xdr:rowOff>143527</xdr:rowOff>
    </xdr:from>
    <xdr:ext cx="469744" cy="259045"/>
    <xdr:sp macro="" textlink="">
      <xdr:nvSpPr>
        <xdr:cNvPr id="780" name="n_3aveValue【消防施設】&#10;一人当たり面積"/>
        <xdr:cNvSpPr txBox="1"/>
      </xdr:nvSpPr>
      <xdr:spPr>
        <a:xfrm>
          <a:off x="17386377" y="1352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83</xdr:row>
      <xdr:rowOff>25400</xdr:rowOff>
    </xdr:from>
    <xdr:to>
      <xdr:col>98</xdr:col>
      <xdr:colOff>38100</xdr:colOff>
      <xdr:row>83</xdr:row>
      <xdr:rowOff>127000</xdr:rowOff>
    </xdr:to>
    <xdr:sp macro="" textlink="">
      <xdr:nvSpPr>
        <xdr:cNvPr id="781" name="フローチャート: 判断 780"/>
        <xdr:cNvSpPr/>
      </xdr:nvSpPr>
      <xdr:spPr>
        <a:xfrm>
          <a:off x="16757650" y="137350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81</xdr:row>
      <xdr:rowOff>143527</xdr:rowOff>
    </xdr:from>
    <xdr:ext cx="469744" cy="259045"/>
    <xdr:sp macro="" textlink="">
      <xdr:nvSpPr>
        <xdr:cNvPr id="782" name="n_4aveValue【消防施設】&#10;一人当たり面積"/>
        <xdr:cNvSpPr txBox="1"/>
      </xdr:nvSpPr>
      <xdr:spPr>
        <a:xfrm>
          <a:off x="16592627" y="1352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783" name="テキスト ボックス 782"/>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4" name="テキスト ボックス 783"/>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5" name="テキスト ボックス 784"/>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6" name="テキスト ボックス 785"/>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7" name="テキスト ボックス 786"/>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63500</xdr:rowOff>
    </xdr:from>
    <xdr:to>
      <xdr:col>116</xdr:col>
      <xdr:colOff>114300</xdr:colOff>
      <xdr:row>84</xdr:row>
      <xdr:rowOff>165100</xdr:rowOff>
    </xdr:to>
    <xdr:sp macro="" textlink="">
      <xdr:nvSpPr>
        <xdr:cNvPr id="788" name="楕円 787"/>
        <xdr:cNvSpPr/>
      </xdr:nvSpPr>
      <xdr:spPr>
        <a:xfrm>
          <a:off x="19900900" y="1393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41927</xdr:rowOff>
    </xdr:from>
    <xdr:ext cx="469744" cy="259045"/>
    <xdr:sp macro="" textlink="">
      <xdr:nvSpPr>
        <xdr:cNvPr id="789" name="【消防施設】&#10;一人当たり面積該当値テキスト"/>
        <xdr:cNvSpPr txBox="1"/>
      </xdr:nvSpPr>
      <xdr:spPr>
        <a:xfrm>
          <a:off x="19989800"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63500</xdr:rowOff>
    </xdr:from>
    <xdr:to>
      <xdr:col>112</xdr:col>
      <xdr:colOff>38100</xdr:colOff>
      <xdr:row>84</xdr:row>
      <xdr:rowOff>165100</xdr:rowOff>
    </xdr:to>
    <xdr:sp macro="" textlink="">
      <xdr:nvSpPr>
        <xdr:cNvPr id="790" name="楕円 789"/>
        <xdr:cNvSpPr/>
      </xdr:nvSpPr>
      <xdr:spPr>
        <a:xfrm>
          <a:off x="19157950" y="139382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114300</xdr:rowOff>
    </xdr:from>
    <xdr:to>
      <xdr:col>116</xdr:col>
      <xdr:colOff>63500</xdr:colOff>
      <xdr:row>84</xdr:row>
      <xdr:rowOff>114300</xdr:rowOff>
    </xdr:to>
    <xdr:cxnSp macro="">
      <xdr:nvCxnSpPr>
        <xdr:cNvPr id="791" name="直線コネクタ 790"/>
        <xdr:cNvCxnSpPr/>
      </xdr:nvCxnSpPr>
      <xdr:spPr>
        <a:xfrm>
          <a:off x="19202400" y="139890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44450</xdr:rowOff>
    </xdr:from>
    <xdr:to>
      <xdr:col>107</xdr:col>
      <xdr:colOff>101600</xdr:colOff>
      <xdr:row>84</xdr:row>
      <xdr:rowOff>146050</xdr:rowOff>
    </xdr:to>
    <xdr:sp macro="" textlink="">
      <xdr:nvSpPr>
        <xdr:cNvPr id="792" name="楕円 791"/>
        <xdr:cNvSpPr/>
      </xdr:nvSpPr>
      <xdr:spPr>
        <a:xfrm>
          <a:off x="18345150" y="1391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95250</xdr:rowOff>
    </xdr:from>
    <xdr:to>
      <xdr:col>111</xdr:col>
      <xdr:colOff>177800</xdr:colOff>
      <xdr:row>84</xdr:row>
      <xdr:rowOff>114300</xdr:rowOff>
    </xdr:to>
    <xdr:cxnSp macro="">
      <xdr:nvCxnSpPr>
        <xdr:cNvPr id="793" name="直線コネクタ 792"/>
        <xdr:cNvCxnSpPr/>
      </xdr:nvCxnSpPr>
      <xdr:spPr>
        <a:xfrm>
          <a:off x="18395950" y="13970000"/>
          <a:ext cx="8064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44450</xdr:rowOff>
    </xdr:from>
    <xdr:to>
      <xdr:col>102</xdr:col>
      <xdr:colOff>165100</xdr:colOff>
      <xdr:row>84</xdr:row>
      <xdr:rowOff>146050</xdr:rowOff>
    </xdr:to>
    <xdr:sp macro="" textlink="">
      <xdr:nvSpPr>
        <xdr:cNvPr id="794" name="楕円 793"/>
        <xdr:cNvSpPr/>
      </xdr:nvSpPr>
      <xdr:spPr>
        <a:xfrm>
          <a:off x="17551400" y="1391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95250</xdr:rowOff>
    </xdr:from>
    <xdr:to>
      <xdr:col>107</xdr:col>
      <xdr:colOff>50800</xdr:colOff>
      <xdr:row>84</xdr:row>
      <xdr:rowOff>95250</xdr:rowOff>
    </xdr:to>
    <xdr:cxnSp macro="">
      <xdr:nvCxnSpPr>
        <xdr:cNvPr id="795" name="直線コネクタ 794"/>
        <xdr:cNvCxnSpPr/>
      </xdr:nvCxnSpPr>
      <xdr:spPr>
        <a:xfrm>
          <a:off x="17602200" y="139700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156227</xdr:rowOff>
    </xdr:from>
    <xdr:ext cx="469744" cy="259045"/>
    <xdr:sp macro="" textlink="">
      <xdr:nvSpPr>
        <xdr:cNvPr id="796" name="n_1mainValue【消防施設】&#10;一人当たり面積"/>
        <xdr:cNvSpPr txBox="1"/>
      </xdr:nvSpPr>
      <xdr:spPr>
        <a:xfrm>
          <a:off x="189802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137177</xdr:rowOff>
    </xdr:from>
    <xdr:ext cx="469744" cy="259045"/>
    <xdr:sp macro="" textlink="">
      <xdr:nvSpPr>
        <xdr:cNvPr id="797" name="n_2mainValue【消防施設】&#10;一人当たり面積"/>
        <xdr:cNvSpPr txBox="1"/>
      </xdr:nvSpPr>
      <xdr:spPr>
        <a:xfrm>
          <a:off x="181801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137177</xdr:rowOff>
    </xdr:from>
    <xdr:ext cx="469744" cy="259045"/>
    <xdr:sp macro="" textlink="">
      <xdr:nvSpPr>
        <xdr:cNvPr id="798" name="n_3mainValue【消防施設】&#10;一人当たり面積"/>
        <xdr:cNvSpPr txBox="1"/>
      </xdr:nvSpPr>
      <xdr:spPr>
        <a:xfrm>
          <a:off x="1738637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9" name="正方形/長方形 798"/>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00" name="正方形/長方形 799"/>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01" name="正方形/長方形 800"/>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02" name="正方形/長方形 801"/>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3" name="正方形/長方形 802"/>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4" name="正方形/長方形 803"/>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5" name="正方形/長方形 804"/>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6" name="正方形/長方形 805"/>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7" name="テキスト ボックス 806"/>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8" name="直線コネクタ 807"/>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9" name="テキスト ボックス 808"/>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10" name="直線コネクタ 809"/>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11" name="テキスト ボックス 810"/>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12" name="直線コネクタ 811"/>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13" name="テキスト ボックス 812"/>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14" name="直線コネクタ 813"/>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15" name="テキスト ボックス 814"/>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16" name="直線コネクタ 815"/>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17" name="テキスト ボックス 816"/>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18" name="直線コネクタ 817"/>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19" name="テキスト ボックス 818"/>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20" name="直線コネクタ 819"/>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21" name="テキスト ボックス 820"/>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22" name="直線コネクタ 821"/>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3" name="【庁舎】&#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63137</xdr:rowOff>
    </xdr:from>
    <xdr:to>
      <xdr:col>85</xdr:col>
      <xdr:colOff>126364</xdr:colOff>
      <xdr:row>109</xdr:row>
      <xdr:rowOff>35379</xdr:rowOff>
    </xdr:to>
    <xdr:cxnSp macro="">
      <xdr:nvCxnSpPr>
        <xdr:cNvPr id="824" name="直線コネクタ 823"/>
        <xdr:cNvCxnSpPr/>
      </xdr:nvCxnSpPr>
      <xdr:spPr>
        <a:xfrm flipV="1">
          <a:off x="14699614" y="16636637"/>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25" name="【庁舎】&#10;有形固定資産減価償却率最小値テキスト"/>
        <xdr:cNvSpPr txBox="1"/>
      </xdr:nvSpPr>
      <xdr:spPr>
        <a:xfrm>
          <a:off x="14738350" y="181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26" name="直線コネクタ 825"/>
        <xdr:cNvCxnSpPr/>
      </xdr:nvCxnSpPr>
      <xdr:spPr>
        <a:xfrm>
          <a:off x="14611350" y="18151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9814</xdr:rowOff>
    </xdr:from>
    <xdr:ext cx="340478" cy="259045"/>
    <xdr:sp macro="" textlink="">
      <xdr:nvSpPr>
        <xdr:cNvPr id="827" name="【庁舎】&#10;有形固定資産減価償却率最大値テキスト"/>
        <xdr:cNvSpPr txBox="1"/>
      </xdr:nvSpPr>
      <xdr:spPr>
        <a:xfrm>
          <a:off x="14738350" y="164118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63137</xdr:rowOff>
    </xdr:from>
    <xdr:to>
      <xdr:col>86</xdr:col>
      <xdr:colOff>25400</xdr:colOff>
      <xdr:row>100</xdr:row>
      <xdr:rowOff>63137</xdr:rowOff>
    </xdr:to>
    <xdr:cxnSp macro="">
      <xdr:nvCxnSpPr>
        <xdr:cNvPr id="828" name="直線コネクタ 827"/>
        <xdr:cNvCxnSpPr/>
      </xdr:nvCxnSpPr>
      <xdr:spPr>
        <a:xfrm>
          <a:off x="14611350" y="166366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98896</xdr:rowOff>
    </xdr:from>
    <xdr:ext cx="405111" cy="259045"/>
    <xdr:sp macro="" textlink="">
      <xdr:nvSpPr>
        <xdr:cNvPr id="829" name="【庁舎】&#10;有形固定資産減価償却率平均値テキスト"/>
        <xdr:cNvSpPr txBox="1"/>
      </xdr:nvSpPr>
      <xdr:spPr>
        <a:xfrm>
          <a:off x="14738350" y="171867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76019</xdr:rowOff>
    </xdr:from>
    <xdr:to>
      <xdr:col>85</xdr:col>
      <xdr:colOff>177800</xdr:colOff>
      <xdr:row>105</xdr:row>
      <xdr:rowOff>6169</xdr:rowOff>
    </xdr:to>
    <xdr:sp macro="" textlink="">
      <xdr:nvSpPr>
        <xdr:cNvPr id="830" name="フローチャート: 判断 829"/>
        <xdr:cNvSpPr/>
      </xdr:nvSpPr>
      <xdr:spPr>
        <a:xfrm>
          <a:off x="14649450" y="1733531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98879</xdr:rowOff>
    </xdr:from>
    <xdr:to>
      <xdr:col>81</xdr:col>
      <xdr:colOff>101600</xdr:colOff>
      <xdr:row>105</xdr:row>
      <xdr:rowOff>29029</xdr:rowOff>
    </xdr:to>
    <xdr:sp macro="" textlink="">
      <xdr:nvSpPr>
        <xdr:cNvPr id="831" name="フローチャート: 判断 830"/>
        <xdr:cNvSpPr/>
      </xdr:nvSpPr>
      <xdr:spPr>
        <a:xfrm>
          <a:off x="13887450" y="1735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45556</xdr:rowOff>
    </xdr:from>
    <xdr:ext cx="405111" cy="259045"/>
    <xdr:sp macro="" textlink="">
      <xdr:nvSpPr>
        <xdr:cNvPr id="832" name="n_1aveValue【庁舎】&#10;有形固定資産減価償却率"/>
        <xdr:cNvSpPr txBox="1"/>
      </xdr:nvSpPr>
      <xdr:spPr>
        <a:xfrm>
          <a:off x="13742044" y="17133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87449</xdr:rowOff>
    </xdr:from>
    <xdr:to>
      <xdr:col>76</xdr:col>
      <xdr:colOff>165100</xdr:colOff>
      <xdr:row>105</xdr:row>
      <xdr:rowOff>17599</xdr:rowOff>
    </xdr:to>
    <xdr:sp macro="" textlink="">
      <xdr:nvSpPr>
        <xdr:cNvPr id="833" name="フローチャート: 判断 832"/>
        <xdr:cNvSpPr/>
      </xdr:nvSpPr>
      <xdr:spPr>
        <a:xfrm>
          <a:off x="13093700" y="1734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34126</xdr:rowOff>
    </xdr:from>
    <xdr:ext cx="405111" cy="259045"/>
    <xdr:sp macro="" textlink="">
      <xdr:nvSpPr>
        <xdr:cNvPr id="834" name="n_2aveValue【庁舎】&#10;有形固定資産減価償却率"/>
        <xdr:cNvSpPr txBox="1"/>
      </xdr:nvSpPr>
      <xdr:spPr>
        <a:xfrm>
          <a:off x="12960994" y="17121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38463</xdr:rowOff>
    </xdr:from>
    <xdr:to>
      <xdr:col>72</xdr:col>
      <xdr:colOff>38100</xdr:colOff>
      <xdr:row>104</xdr:row>
      <xdr:rowOff>140063</xdr:rowOff>
    </xdr:to>
    <xdr:sp macro="" textlink="">
      <xdr:nvSpPr>
        <xdr:cNvPr id="835" name="フローチャート: 判断 834"/>
        <xdr:cNvSpPr/>
      </xdr:nvSpPr>
      <xdr:spPr>
        <a:xfrm>
          <a:off x="12299950" y="172977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156590</xdr:rowOff>
    </xdr:from>
    <xdr:ext cx="405111" cy="259045"/>
    <xdr:sp macro="" textlink="">
      <xdr:nvSpPr>
        <xdr:cNvPr id="836" name="n_3aveValue【庁舎】&#10;有形固定資産減価償却率"/>
        <xdr:cNvSpPr txBox="1"/>
      </xdr:nvSpPr>
      <xdr:spPr>
        <a:xfrm>
          <a:off x="12167244" y="17072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104</xdr:row>
      <xdr:rowOff>22134</xdr:rowOff>
    </xdr:from>
    <xdr:to>
      <xdr:col>67</xdr:col>
      <xdr:colOff>101600</xdr:colOff>
      <xdr:row>104</xdr:row>
      <xdr:rowOff>123734</xdr:rowOff>
    </xdr:to>
    <xdr:sp macro="" textlink="">
      <xdr:nvSpPr>
        <xdr:cNvPr id="837" name="フローチャート: 判断 836"/>
        <xdr:cNvSpPr/>
      </xdr:nvSpPr>
      <xdr:spPr>
        <a:xfrm>
          <a:off x="11487150" y="17281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102</xdr:row>
      <xdr:rowOff>140261</xdr:rowOff>
    </xdr:from>
    <xdr:ext cx="405111" cy="259045"/>
    <xdr:sp macro="" textlink="">
      <xdr:nvSpPr>
        <xdr:cNvPr id="838" name="n_4aveValue【庁舎】&#10;有形固定資産減価償却率"/>
        <xdr:cNvSpPr txBox="1"/>
      </xdr:nvSpPr>
      <xdr:spPr>
        <a:xfrm>
          <a:off x="11354444" y="17056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839" name="テキスト ボックス 838"/>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40" name="テキスト ボックス 839"/>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41" name="テキスト ボックス 840"/>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42" name="テキスト ボックス 841"/>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43" name="テキスト ボックス 842"/>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142966</xdr:rowOff>
    </xdr:from>
    <xdr:to>
      <xdr:col>85</xdr:col>
      <xdr:colOff>177800</xdr:colOff>
      <xdr:row>106</xdr:row>
      <xdr:rowOff>73116</xdr:rowOff>
    </xdr:to>
    <xdr:sp macro="" textlink="">
      <xdr:nvSpPr>
        <xdr:cNvPr id="844" name="楕円 843"/>
        <xdr:cNvSpPr/>
      </xdr:nvSpPr>
      <xdr:spPr>
        <a:xfrm>
          <a:off x="14649450" y="1757371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121393</xdr:rowOff>
    </xdr:from>
    <xdr:ext cx="405111" cy="259045"/>
    <xdr:sp macro="" textlink="">
      <xdr:nvSpPr>
        <xdr:cNvPr id="845" name="【庁舎】&#10;有形固定資産減価償却率該当値テキスト"/>
        <xdr:cNvSpPr txBox="1"/>
      </xdr:nvSpPr>
      <xdr:spPr>
        <a:xfrm>
          <a:off x="14738350" y="17552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111942</xdr:rowOff>
    </xdr:from>
    <xdr:to>
      <xdr:col>81</xdr:col>
      <xdr:colOff>101600</xdr:colOff>
      <xdr:row>106</xdr:row>
      <xdr:rowOff>42092</xdr:rowOff>
    </xdr:to>
    <xdr:sp macro="" textlink="">
      <xdr:nvSpPr>
        <xdr:cNvPr id="846" name="楕円 845"/>
        <xdr:cNvSpPr/>
      </xdr:nvSpPr>
      <xdr:spPr>
        <a:xfrm>
          <a:off x="13887450" y="1754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162742</xdr:rowOff>
    </xdr:from>
    <xdr:to>
      <xdr:col>85</xdr:col>
      <xdr:colOff>127000</xdr:colOff>
      <xdr:row>106</xdr:row>
      <xdr:rowOff>22316</xdr:rowOff>
    </xdr:to>
    <xdr:cxnSp macro="">
      <xdr:nvCxnSpPr>
        <xdr:cNvPr id="847" name="直線コネクタ 846"/>
        <xdr:cNvCxnSpPr/>
      </xdr:nvCxnSpPr>
      <xdr:spPr>
        <a:xfrm>
          <a:off x="13938250" y="17593492"/>
          <a:ext cx="762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62956</xdr:rowOff>
    </xdr:from>
    <xdr:to>
      <xdr:col>76</xdr:col>
      <xdr:colOff>165100</xdr:colOff>
      <xdr:row>105</xdr:row>
      <xdr:rowOff>164556</xdr:rowOff>
    </xdr:to>
    <xdr:sp macro="" textlink="">
      <xdr:nvSpPr>
        <xdr:cNvPr id="848" name="楕円 847"/>
        <xdr:cNvSpPr/>
      </xdr:nvSpPr>
      <xdr:spPr>
        <a:xfrm>
          <a:off x="13093700" y="1749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113756</xdr:rowOff>
    </xdr:from>
    <xdr:to>
      <xdr:col>81</xdr:col>
      <xdr:colOff>50800</xdr:colOff>
      <xdr:row>105</xdr:row>
      <xdr:rowOff>162742</xdr:rowOff>
    </xdr:to>
    <xdr:cxnSp macro="">
      <xdr:nvCxnSpPr>
        <xdr:cNvPr id="849" name="直線コネクタ 848"/>
        <xdr:cNvCxnSpPr/>
      </xdr:nvCxnSpPr>
      <xdr:spPr>
        <a:xfrm>
          <a:off x="13144500" y="17544506"/>
          <a:ext cx="79375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30299</xdr:rowOff>
    </xdr:from>
    <xdr:to>
      <xdr:col>72</xdr:col>
      <xdr:colOff>38100</xdr:colOff>
      <xdr:row>105</xdr:row>
      <xdr:rowOff>131899</xdr:rowOff>
    </xdr:to>
    <xdr:sp macro="" textlink="">
      <xdr:nvSpPr>
        <xdr:cNvPr id="850" name="楕円 849"/>
        <xdr:cNvSpPr/>
      </xdr:nvSpPr>
      <xdr:spPr>
        <a:xfrm>
          <a:off x="12299950" y="1746104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81099</xdr:rowOff>
    </xdr:from>
    <xdr:to>
      <xdr:col>76</xdr:col>
      <xdr:colOff>114300</xdr:colOff>
      <xdr:row>105</xdr:row>
      <xdr:rowOff>113756</xdr:rowOff>
    </xdr:to>
    <xdr:cxnSp macro="">
      <xdr:nvCxnSpPr>
        <xdr:cNvPr id="851" name="直線コネクタ 850"/>
        <xdr:cNvCxnSpPr/>
      </xdr:nvCxnSpPr>
      <xdr:spPr>
        <a:xfrm>
          <a:off x="12344400" y="17511849"/>
          <a:ext cx="8001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33219</xdr:rowOff>
    </xdr:from>
    <xdr:ext cx="405111" cy="259045"/>
    <xdr:sp macro="" textlink="">
      <xdr:nvSpPr>
        <xdr:cNvPr id="852" name="n_1mainValue【庁舎】&#10;有形固定資産減価償却率"/>
        <xdr:cNvSpPr txBox="1"/>
      </xdr:nvSpPr>
      <xdr:spPr>
        <a:xfrm>
          <a:off x="13742044" y="17635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155683</xdr:rowOff>
    </xdr:from>
    <xdr:ext cx="405111" cy="259045"/>
    <xdr:sp macro="" textlink="">
      <xdr:nvSpPr>
        <xdr:cNvPr id="853" name="n_2mainValue【庁舎】&#10;有形固定資産減価償却率"/>
        <xdr:cNvSpPr txBox="1"/>
      </xdr:nvSpPr>
      <xdr:spPr>
        <a:xfrm>
          <a:off x="12960994" y="17586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123026</xdr:rowOff>
    </xdr:from>
    <xdr:ext cx="405111" cy="259045"/>
    <xdr:sp macro="" textlink="">
      <xdr:nvSpPr>
        <xdr:cNvPr id="854" name="n_3mainValue【庁舎】&#10;有形固定資産減価償却率"/>
        <xdr:cNvSpPr txBox="1"/>
      </xdr:nvSpPr>
      <xdr:spPr>
        <a:xfrm>
          <a:off x="12167244" y="17553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55" name="正方形/長方形 854"/>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6" name="正方形/長方形 855"/>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7" name="正方形/長方形 856"/>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8" name="正方形/長方形 857"/>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9" name="正方形/長方形 858"/>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60" name="正方形/長方形 859"/>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61" name="正方形/長方形 860"/>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62" name="正方形/長方形 861"/>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63" name="テキスト ボックス 862"/>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64" name="直線コネクタ 863"/>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65" name="直線コネクタ 864"/>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66" name="テキスト ボックス 865"/>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67" name="直線コネクタ 866"/>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68" name="テキスト ボックス 867"/>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69" name="直線コネクタ 868"/>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70" name="テキスト ボックス 869"/>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71" name="直線コネクタ 870"/>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72" name="テキスト ボックス 871"/>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73" name="直線コネクタ 872"/>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74" name="テキスト ボックス 873"/>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5" name="直線コネクタ 874"/>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6" name="テキスト ボックス 875"/>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7" name="【庁舎】&#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3811</xdr:rowOff>
    </xdr:from>
    <xdr:to>
      <xdr:col>116</xdr:col>
      <xdr:colOff>62864</xdr:colOff>
      <xdr:row>108</xdr:row>
      <xdr:rowOff>34289</xdr:rowOff>
    </xdr:to>
    <xdr:cxnSp macro="">
      <xdr:nvCxnSpPr>
        <xdr:cNvPr id="878" name="直線コネクタ 877"/>
        <xdr:cNvCxnSpPr/>
      </xdr:nvCxnSpPr>
      <xdr:spPr>
        <a:xfrm flipV="1">
          <a:off x="19951064" y="16577311"/>
          <a:ext cx="0" cy="1402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38116</xdr:rowOff>
    </xdr:from>
    <xdr:ext cx="469744" cy="259045"/>
    <xdr:sp macro="" textlink="">
      <xdr:nvSpPr>
        <xdr:cNvPr id="879" name="【庁舎】&#10;一人当たり面積最小値テキスト"/>
        <xdr:cNvSpPr txBox="1"/>
      </xdr:nvSpPr>
      <xdr:spPr>
        <a:xfrm>
          <a:off x="19989800" y="17983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34289</xdr:rowOff>
    </xdr:from>
    <xdr:to>
      <xdr:col>116</xdr:col>
      <xdr:colOff>152400</xdr:colOff>
      <xdr:row>108</xdr:row>
      <xdr:rowOff>34289</xdr:rowOff>
    </xdr:to>
    <xdr:cxnSp macro="">
      <xdr:nvCxnSpPr>
        <xdr:cNvPr id="880" name="直線コネクタ 879"/>
        <xdr:cNvCxnSpPr/>
      </xdr:nvCxnSpPr>
      <xdr:spPr>
        <a:xfrm>
          <a:off x="19881850" y="179793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121938</xdr:rowOff>
    </xdr:from>
    <xdr:ext cx="469744" cy="259045"/>
    <xdr:sp macro="" textlink="">
      <xdr:nvSpPr>
        <xdr:cNvPr id="881" name="【庁舎】&#10;一人当たり面積最大値テキスト"/>
        <xdr:cNvSpPr txBox="1"/>
      </xdr:nvSpPr>
      <xdr:spPr>
        <a:xfrm>
          <a:off x="19989800" y="1635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3811</xdr:rowOff>
    </xdr:from>
    <xdr:to>
      <xdr:col>116</xdr:col>
      <xdr:colOff>152400</xdr:colOff>
      <xdr:row>100</xdr:row>
      <xdr:rowOff>3811</xdr:rowOff>
    </xdr:to>
    <xdr:cxnSp macro="">
      <xdr:nvCxnSpPr>
        <xdr:cNvPr id="882" name="直線コネクタ 881"/>
        <xdr:cNvCxnSpPr/>
      </xdr:nvCxnSpPr>
      <xdr:spPr>
        <a:xfrm>
          <a:off x="19881850" y="165773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97807</xdr:rowOff>
    </xdr:from>
    <xdr:ext cx="469744" cy="259045"/>
    <xdr:sp macro="" textlink="">
      <xdr:nvSpPr>
        <xdr:cNvPr id="883" name="【庁舎】&#10;一人当たり面積平均値テキスト"/>
        <xdr:cNvSpPr txBox="1"/>
      </xdr:nvSpPr>
      <xdr:spPr>
        <a:xfrm>
          <a:off x="19989800" y="17357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884" name="フローチャート: 判断 883"/>
        <xdr:cNvSpPr/>
      </xdr:nvSpPr>
      <xdr:spPr>
        <a:xfrm>
          <a:off x="19900900" y="1750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885" name="フローチャート: 判断 884"/>
        <xdr:cNvSpPr/>
      </xdr:nvSpPr>
      <xdr:spPr>
        <a:xfrm>
          <a:off x="19157950" y="175056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21607</xdr:rowOff>
    </xdr:from>
    <xdr:ext cx="469744" cy="259045"/>
    <xdr:sp macro="" textlink="">
      <xdr:nvSpPr>
        <xdr:cNvPr id="886" name="n_1aveValue【庁舎】&#10;一人当たり面積"/>
        <xdr:cNvSpPr txBox="1"/>
      </xdr:nvSpPr>
      <xdr:spPr>
        <a:xfrm>
          <a:off x="18980227" y="1728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90170</xdr:rowOff>
    </xdr:from>
    <xdr:to>
      <xdr:col>107</xdr:col>
      <xdr:colOff>101600</xdr:colOff>
      <xdr:row>106</xdr:row>
      <xdr:rowOff>20320</xdr:rowOff>
    </xdr:to>
    <xdr:sp macro="" textlink="">
      <xdr:nvSpPr>
        <xdr:cNvPr id="887" name="フローチャート: 判断 886"/>
        <xdr:cNvSpPr/>
      </xdr:nvSpPr>
      <xdr:spPr>
        <a:xfrm>
          <a:off x="18345150" y="1752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36847</xdr:rowOff>
    </xdr:from>
    <xdr:ext cx="469744" cy="259045"/>
    <xdr:sp macro="" textlink="">
      <xdr:nvSpPr>
        <xdr:cNvPr id="888" name="n_2aveValue【庁舎】&#10;一人当たり面積"/>
        <xdr:cNvSpPr txBox="1"/>
      </xdr:nvSpPr>
      <xdr:spPr>
        <a:xfrm>
          <a:off x="18180127" y="1729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105</xdr:row>
      <xdr:rowOff>90170</xdr:rowOff>
    </xdr:from>
    <xdr:to>
      <xdr:col>102</xdr:col>
      <xdr:colOff>165100</xdr:colOff>
      <xdr:row>106</xdr:row>
      <xdr:rowOff>20320</xdr:rowOff>
    </xdr:to>
    <xdr:sp macro="" textlink="">
      <xdr:nvSpPr>
        <xdr:cNvPr id="889" name="フローチャート: 判断 888"/>
        <xdr:cNvSpPr/>
      </xdr:nvSpPr>
      <xdr:spPr>
        <a:xfrm>
          <a:off x="17551400" y="1752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104</xdr:row>
      <xdr:rowOff>36847</xdr:rowOff>
    </xdr:from>
    <xdr:ext cx="469744" cy="259045"/>
    <xdr:sp macro="" textlink="">
      <xdr:nvSpPr>
        <xdr:cNvPr id="890" name="n_3aveValue【庁舎】&#10;一人当たり面積"/>
        <xdr:cNvSpPr txBox="1"/>
      </xdr:nvSpPr>
      <xdr:spPr>
        <a:xfrm>
          <a:off x="17386377" y="1729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105</xdr:row>
      <xdr:rowOff>78739</xdr:rowOff>
    </xdr:from>
    <xdr:to>
      <xdr:col>98</xdr:col>
      <xdr:colOff>38100</xdr:colOff>
      <xdr:row>106</xdr:row>
      <xdr:rowOff>8889</xdr:rowOff>
    </xdr:to>
    <xdr:sp macro="" textlink="">
      <xdr:nvSpPr>
        <xdr:cNvPr id="891" name="フローチャート: 判断 890"/>
        <xdr:cNvSpPr/>
      </xdr:nvSpPr>
      <xdr:spPr>
        <a:xfrm>
          <a:off x="16757650" y="175094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104</xdr:row>
      <xdr:rowOff>25416</xdr:rowOff>
    </xdr:from>
    <xdr:ext cx="469744" cy="259045"/>
    <xdr:sp macro="" textlink="">
      <xdr:nvSpPr>
        <xdr:cNvPr id="892" name="n_4aveValue【庁舎】&#10;一人当たり面積"/>
        <xdr:cNvSpPr txBox="1"/>
      </xdr:nvSpPr>
      <xdr:spPr>
        <a:xfrm>
          <a:off x="16592627" y="1728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893" name="テキスト ボックス 892"/>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94" name="テキスト ボックス 893"/>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95" name="テキスト ボックス 894"/>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96" name="テキスト ボックス 895"/>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7" name="テキスト ボックス 896"/>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55880</xdr:rowOff>
    </xdr:from>
    <xdr:to>
      <xdr:col>116</xdr:col>
      <xdr:colOff>114300</xdr:colOff>
      <xdr:row>106</xdr:row>
      <xdr:rowOff>157480</xdr:rowOff>
    </xdr:to>
    <xdr:sp macro="" textlink="">
      <xdr:nvSpPr>
        <xdr:cNvPr id="898" name="楕円 897"/>
        <xdr:cNvSpPr/>
      </xdr:nvSpPr>
      <xdr:spPr>
        <a:xfrm>
          <a:off x="19900900" y="1765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34307</xdr:rowOff>
    </xdr:from>
    <xdr:ext cx="469744" cy="259045"/>
    <xdr:sp macro="" textlink="">
      <xdr:nvSpPr>
        <xdr:cNvPr id="899" name="【庁舎】&#10;一人当たり面積該当値テキスト"/>
        <xdr:cNvSpPr txBox="1"/>
      </xdr:nvSpPr>
      <xdr:spPr>
        <a:xfrm>
          <a:off x="19989800" y="1763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55880</xdr:rowOff>
    </xdr:from>
    <xdr:to>
      <xdr:col>112</xdr:col>
      <xdr:colOff>38100</xdr:colOff>
      <xdr:row>106</xdr:row>
      <xdr:rowOff>157480</xdr:rowOff>
    </xdr:to>
    <xdr:sp macro="" textlink="">
      <xdr:nvSpPr>
        <xdr:cNvPr id="900" name="楕円 899"/>
        <xdr:cNvSpPr/>
      </xdr:nvSpPr>
      <xdr:spPr>
        <a:xfrm>
          <a:off x="19157950" y="176580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106680</xdr:rowOff>
    </xdr:from>
    <xdr:to>
      <xdr:col>116</xdr:col>
      <xdr:colOff>63500</xdr:colOff>
      <xdr:row>106</xdr:row>
      <xdr:rowOff>106680</xdr:rowOff>
    </xdr:to>
    <xdr:cxnSp macro="">
      <xdr:nvCxnSpPr>
        <xdr:cNvPr id="901" name="直線コネクタ 900"/>
        <xdr:cNvCxnSpPr/>
      </xdr:nvCxnSpPr>
      <xdr:spPr>
        <a:xfrm>
          <a:off x="19202400" y="1770888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52070</xdr:rowOff>
    </xdr:from>
    <xdr:to>
      <xdr:col>107</xdr:col>
      <xdr:colOff>101600</xdr:colOff>
      <xdr:row>106</xdr:row>
      <xdr:rowOff>153670</xdr:rowOff>
    </xdr:to>
    <xdr:sp macro="" textlink="">
      <xdr:nvSpPr>
        <xdr:cNvPr id="902" name="楕円 901"/>
        <xdr:cNvSpPr/>
      </xdr:nvSpPr>
      <xdr:spPr>
        <a:xfrm>
          <a:off x="18345150" y="1765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102870</xdr:rowOff>
    </xdr:from>
    <xdr:to>
      <xdr:col>111</xdr:col>
      <xdr:colOff>177800</xdr:colOff>
      <xdr:row>106</xdr:row>
      <xdr:rowOff>106680</xdr:rowOff>
    </xdr:to>
    <xdr:cxnSp macro="">
      <xdr:nvCxnSpPr>
        <xdr:cNvPr id="903" name="直線コネクタ 902"/>
        <xdr:cNvCxnSpPr/>
      </xdr:nvCxnSpPr>
      <xdr:spPr>
        <a:xfrm>
          <a:off x="18395950" y="17705070"/>
          <a:ext cx="8064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48261</xdr:rowOff>
    </xdr:from>
    <xdr:to>
      <xdr:col>102</xdr:col>
      <xdr:colOff>165100</xdr:colOff>
      <xdr:row>106</xdr:row>
      <xdr:rowOff>149861</xdr:rowOff>
    </xdr:to>
    <xdr:sp macro="" textlink="">
      <xdr:nvSpPr>
        <xdr:cNvPr id="904" name="楕円 903"/>
        <xdr:cNvSpPr/>
      </xdr:nvSpPr>
      <xdr:spPr>
        <a:xfrm>
          <a:off x="175514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99061</xdr:rowOff>
    </xdr:from>
    <xdr:to>
      <xdr:col>107</xdr:col>
      <xdr:colOff>50800</xdr:colOff>
      <xdr:row>106</xdr:row>
      <xdr:rowOff>102870</xdr:rowOff>
    </xdr:to>
    <xdr:cxnSp macro="">
      <xdr:nvCxnSpPr>
        <xdr:cNvPr id="905" name="直線コネクタ 904"/>
        <xdr:cNvCxnSpPr/>
      </xdr:nvCxnSpPr>
      <xdr:spPr>
        <a:xfrm>
          <a:off x="17602200" y="17701261"/>
          <a:ext cx="79375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148607</xdr:rowOff>
    </xdr:from>
    <xdr:ext cx="469744" cy="259045"/>
    <xdr:sp macro="" textlink="">
      <xdr:nvSpPr>
        <xdr:cNvPr id="906" name="n_1mainValue【庁舎】&#10;一人当たり面積"/>
        <xdr:cNvSpPr txBox="1"/>
      </xdr:nvSpPr>
      <xdr:spPr>
        <a:xfrm>
          <a:off x="18980227" y="17750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144797</xdr:rowOff>
    </xdr:from>
    <xdr:ext cx="469744" cy="259045"/>
    <xdr:sp macro="" textlink="">
      <xdr:nvSpPr>
        <xdr:cNvPr id="907" name="n_2mainValue【庁舎】&#10;一人当たり面積"/>
        <xdr:cNvSpPr txBox="1"/>
      </xdr:nvSpPr>
      <xdr:spPr>
        <a:xfrm>
          <a:off x="18180127" y="1774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140988</xdr:rowOff>
    </xdr:from>
    <xdr:ext cx="469744" cy="259045"/>
    <xdr:sp macro="" textlink="">
      <xdr:nvSpPr>
        <xdr:cNvPr id="908" name="n_3mainValue【庁舎】&#10;一人当たり面積"/>
        <xdr:cNvSpPr txBox="1"/>
      </xdr:nvSpPr>
      <xdr:spPr>
        <a:xfrm>
          <a:off x="17386377" y="1774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9" name="正方形/長方形 908"/>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10" name="正方形/長方形 909"/>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11" name="テキスト ボックス 910"/>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類似団体と比較して有形固定資産減価償却率が特に高くなっている施設は、「体育館・プール」、「</a:t>
          </a:r>
          <a:r>
            <a:rPr kumimoji="1" lang="ja-JP" altLang="en-US" sz="1100">
              <a:solidFill>
                <a:schemeClr val="dk1"/>
              </a:solidFill>
              <a:effectLst/>
              <a:latin typeface="+mn-lt"/>
              <a:ea typeface="+mn-ea"/>
              <a:cs typeface="+mn-cs"/>
            </a:rPr>
            <a:t>一般廃棄物処理施設</a:t>
          </a:r>
          <a:r>
            <a:rPr kumimoji="1" lang="ja-JP" altLang="ja-JP" sz="1100">
              <a:solidFill>
                <a:schemeClr val="dk1"/>
              </a:solidFill>
              <a:effectLst/>
              <a:latin typeface="+mn-lt"/>
              <a:ea typeface="+mn-ea"/>
              <a:cs typeface="+mn-cs"/>
            </a:rPr>
            <a:t>」であり、一方、特に低くなっている施設は「図書館」及び「市民会館」である。</a:t>
          </a:r>
          <a:endParaRPr lang="ja-JP" altLang="ja-JP" sz="1400">
            <a:effectLst/>
          </a:endParaRPr>
        </a:p>
        <a:p>
          <a:pPr eaLnBrk="1" fontAlgn="auto" latinLnBrk="0" hangingPunct="1"/>
          <a:r>
            <a:rPr lang="ja-JP" altLang="ja-JP" sz="1100">
              <a:solidFill>
                <a:schemeClr val="dk1"/>
              </a:solidFill>
              <a:effectLst/>
              <a:latin typeface="+mn-lt"/>
              <a:ea typeface="+mn-ea"/>
              <a:cs typeface="+mn-cs"/>
            </a:rPr>
            <a:t>「一般廃棄物処理施設」については、令和</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年度から</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年度にかけて施設の大規模な延命化工事を実施しているため、今後、有形固定資産減価償却率の低下が見込まれる。</a:t>
          </a:r>
          <a:endParaRPr lang="en-US" altLang="ja-JP" sz="1100">
            <a:solidFill>
              <a:schemeClr val="dk1"/>
            </a:solidFill>
            <a:effectLst/>
            <a:latin typeface="+mn-lt"/>
            <a:ea typeface="+mn-ea"/>
            <a:cs typeface="+mn-cs"/>
          </a:endParaRPr>
        </a:p>
        <a:p>
          <a:pPr eaLnBrk="1" fontAlgn="auto" latinLnBrk="0" hangingPunct="1"/>
          <a:r>
            <a:rPr lang="ja-JP" altLang="ja-JP" sz="1100">
              <a:solidFill>
                <a:schemeClr val="dk1"/>
              </a:solidFill>
              <a:effectLst/>
              <a:latin typeface="+mn-lt"/>
              <a:ea typeface="+mn-ea"/>
              <a:cs typeface="+mn-cs"/>
            </a:rPr>
            <a:t>「図書館」及び「市民会館」は、ともに平成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年度に整備した施設であるため、有形固定資産減価償却率が低くなっている</a:t>
          </a:r>
          <a:r>
            <a:rPr lang="ja-JP" altLang="en-US" sz="1100">
              <a:solidFill>
                <a:schemeClr val="dk1"/>
              </a:solidFill>
              <a:effectLst/>
              <a:latin typeface="+mn-lt"/>
              <a:ea typeface="+mn-ea"/>
              <a:cs typeface="+mn-cs"/>
            </a:rPr>
            <a:t>。</a:t>
          </a:r>
          <a:endParaRPr lang="ja-JP" altLang="ja-JP" sz="1400">
            <a:effectLst/>
          </a:endParaRPr>
        </a:p>
        <a:p>
          <a:pPr eaLnBrk="1" fontAlgn="auto" latinLnBrk="0" hangingPunct="1"/>
          <a:r>
            <a:rPr lang="ja-JP" altLang="en-US" sz="1100">
              <a:solidFill>
                <a:schemeClr val="dk1"/>
              </a:solidFill>
              <a:effectLst/>
              <a:latin typeface="+mn-lt"/>
              <a:ea typeface="+mn-ea"/>
              <a:cs typeface="+mn-cs"/>
            </a:rPr>
            <a:t>その他</a:t>
          </a:r>
          <a:r>
            <a:rPr lang="ja-JP" altLang="ja-JP" sz="1100">
              <a:solidFill>
                <a:schemeClr val="dk1"/>
              </a:solidFill>
              <a:effectLst/>
              <a:latin typeface="+mn-lt"/>
              <a:ea typeface="+mn-ea"/>
              <a:cs typeface="+mn-cs"/>
            </a:rPr>
            <a:t>「体育館・プール」や「福祉施設」</a:t>
          </a:r>
          <a:r>
            <a:rPr lang="ja-JP" altLang="en-US" sz="1100">
              <a:solidFill>
                <a:schemeClr val="dk1"/>
              </a:solidFill>
              <a:effectLst/>
              <a:latin typeface="+mn-lt"/>
              <a:ea typeface="+mn-ea"/>
              <a:cs typeface="+mn-cs"/>
            </a:rPr>
            <a:t>等についても</a:t>
          </a:r>
          <a:r>
            <a:rPr lang="ja-JP" altLang="ja-JP" sz="1100">
              <a:solidFill>
                <a:schemeClr val="dk1"/>
              </a:solidFill>
              <a:effectLst/>
              <a:latin typeface="+mn-lt"/>
              <a:ea typeface="+mn-ea"/>
              <a:cs typeface="+mn-cs"/>
            </a:rPr>
            <a:t>、老朽化が進んでいるものの、公共施設等総合管理計画等に基づき、適切に更新・維持管理を進めているところである。</a:t>
          </a:r>
          <a:endParaRPr lang="ja-JP" altLang="ja-JP" sz="1400">
            <a:effectLst/>
          </a:endParaRPr>
        </a:p>
        <a:p>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神奈川県大和市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244,421
236,897
27.09
91,599,644
87,873,362
3,650,419
45,264,887
58,568,012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33.7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令和４年度の財政力指数は、前年度より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0.02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ポイント低下した。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主な要因は、算出において、令和元年度の単年度財政力指数</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0.97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が、令和４年度の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0.93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と入れ替わったことによる。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令和４年度の単年度財政力指数の低下は、分母となる基準財政需要額が臨時財政対策債発行可能額の減少などにより前年度より約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億円増、分子となる基準財政収入額が個人市民税や地方消費税交付金の増加などにより前年度より約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億円増となったことによる。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137160</xdr:rowOff>
    </xdr:from>
    <xdr:to>
      <xdr:col>23</xdr:col>
      <xdr:colOff>133350</xdr:colOff>
      <xdr:row>45</xdr:row>
      <xdr:rowOff>41910</xdr:rowOff>
    </xdr:to>
    <xdr:cxnSp macro="">
      <xdr:nvCxnSpPr>
        <xdr:cNvPr id="62" name="直線コネクタ 61"/>
        <xdr:cNvCxnSpPr/>
      </xdr:nvCxnSpPr>
      <xdr:spPr>
        <a:xfrm flipV="1">
          <a:off x="4953000" y="630936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13987</xdr:rowOff>
    </xdr:from>
    <xdr:ext cx="762000" cy="259045"/>
    <xdr:sp macro="" textlink="">
      <xdr:nvSpPr>
        <xdr:cNvPr id="63" name="財政力最小値テキスト"/>
        <xdr:cNvSpPr txBox="1"/>
      </xdr:nvSpPr>
      <xdr:spPr>
        <a:xfrm>
          <a:off x="5041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41910</xdr:rowOff>
    </xdr:from>
    <xdr:to>
      <xdr:col>24</xdr:col>
      <xdr:colOff>12700</xdr:colOff>
      <xdr:row>45</xdr:row>
      <xdr:rowOff>41910</xdr:rowOff>
    </xdr:to>
    <xdr:cxnSp macro="">
      <xdr:nvCxnSpPr>
        <xdr:cNvPr id="64" name="直線コネクタ 63"/>
        <xdr:cNvCxnSpPr/>
      </xdr:nvCxnSpPr>
      <xdr:spPr>
        <a:xfrm>
          <a:off x="4864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52087</xdr:rowOff>
    </xdr:from>
    <xdr:ext cx="762000" cy="259045"/>
    <xdr:sp macro="" textlink="">
      <xdr:nvSpPr>
        <xdr:cNvPr id="65" name="財政力最大値テキスト"/>
        <xdr:cNvSpPr txBox="1"/>
      </xdr:nvSpPr>
      <xdr:spPr>
        <a:xfrm>
          <a:off x="5041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137160</xdr:rowOff>
    </xdr:from>
    <xdr:to>
      <xdr:col>24</xdr:col>
      <xdr:colOff>12700</xdr:colOff>
      <xdr:row>36</xdr:row>
      <xdr:rowOff>137160</xdr:rowOff>
    </xdr:to>
    <xdr:cxnSp macro="">
      <xdr:nvCxnSpPr>
        <xdr:cNvPr id="66" name="直線コネクタ 65"/>
        <xdr:cNvCxnSpPr/>
      </xdr:nvCxnSpPr>
      <xdr:spPr>
        <a:xfrm>
          <a:off x="4864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153670</xdr:rowOff>
    </xdr:from>
    <xdr:to>
      <xdr:col>23</xdr:col>
      <xdr:colOff>133350</xdr:colOff>
      <xdr:row>40</xdr:row>
      <xdr:rowOff>30480</xdr:rowOff>
    </xdr:to>
    <xdr:cxnSp macro="">
      <xdr:nvCxnSpPr>
        <xdr:cNvPr id="67" name="直線コネクタ 66"/>
        <xdr:cNvCxnSpPr/>
      </xdr:nvCxnSpPr>
      <xdr:spPr>
        <a:xfrm>
          <a:off x="4114800" y="684022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96537</xdr:rowOff>
    </xdr:from>
    <xdr:ext cx="762000" cy="259045"/>
    <xdr:sp macro="" textlink="">
      <xdr:nvSpPr>
        <xdr:cNvPr id="68" name="財政力平均値テキスト"/>
        <xdr:cNvSpPr txBox="1"/>
      </xdr:nvSpPr>
      <xdr:spPr>
        <a:xfrm>
          <a:off x="5041900" y="695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124460</xdr:rowOff>
    </xdr:from>
    <xdr:to>
      <xdr:col>23</xdr:col>
      <xdr:colOff>184150</xdr:colOff>
      <xdr:row>41</xdr:row>
      <xdr:rowOff>54610</xdr:rowOff>
    </xdr:to>
    <xdr:sp macro="" textlink="">
      <xdr:nvSpPr>
        <xdr:cNvPr id="69" name="フローチャート: 判断 68"/>
        <xdr:cNvSpPr/>
      </xdr:nvSpPr>
      <xdr:spPr>
        <a:xfrm>
          <a:off x="4902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129540</xdr:rowOff>
    </xdr:from>
    <xdr:to>
      <xdr:col>19</xdr:col>
      <xdr:colOff>133350</xdr:colOff>
      <xdr:row>39</xdr:row>
      <xdr:rowOff>153670</xdr:rowOff>
    </xdr:to>
    <xdr:cxnSp macro="">
      <xdr:nvCxnSpPr>
        <xdr:cNvPr id="70" name="直線コネクタ 69"/>
        <xdr:cNvCxnSpPr/>
      </xdr:nvCxnSpPr>
      <xdr:spPr>
        <a:xfrm>
          <a:off x="3225800" y="68160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1" name="フローチャート: 判断 70"/>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2" name="テキスト ボックス 71"/>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129540</xdr:rowOff>
    </xdr:from>
    <xdr:to>
      <xdr:col>15</xdr:col>
      <xdr:colOff>82550</xdr:colOff>
      <xdr:row>39</xdr:row>
      <xdr:rowOff>129540</xdr:rowOff>
    </xdr:to>
    <xdr:cxnSp macro="">
      <xdr:nvCxnSpPr>
        <xdr:cNvPr id="73" name="直線コネクタ 72"/>
        <xdr:cNvCxnSpPr/>
      </xdr:nvCxnSpPr>
      <xdr:spPr>
        <a:xfrm>
          <a:off x="2336800" y="68160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4" name="フローチャート: 判断 73"/>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75" name="テキスト ボックス 74"/>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129540</xdr:rowOff>
    </xdr:from>
    <xdr:to>
      <xdr:col>11</xdr:col>
      <xdr:colOff>31750</xdr:colOff>
      <xdr:row>39</xdr:row>
      <xdr:rowOff>129540</xdr:rowOff>
    </xdr:to>
    <xdr:cxnSp macro="">
      <xdr:nvCxnSpPr>
        <xdr:cNvPr id="76" name="直線コネクタ 75"/>
        <xdr:cNvCxnSpPr/>
      </xdr:nvCxnSpPr>
      <xdr:spPr>
        <a:xfrm>
          <a:off x="1447800" y="68160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78" name="テキスト ボックス 77"/>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124460</xdr:rowOff>
    </xdr:from>
    <xdr:to>
      <xdr:col>7</xdr:col>
      <xdr:colOff>31750</xdr:colOff>
      <xdr:row>41</xdr:row>
      <xdr:rowOff>54610</xdr:rowOff>
    </xdr:to>
    <xdr:sp macro="" textlink="">
      <xdr:nvSpPr>
        <xdr:cNvPr id="79" name="フローチャート: 判断 78"/>
        <xdr:cNvSpPr/>
      </xdr:nvSpPr>
      <xdr:spPr>
        <a:xfrm>
          <a:off x="1397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39387</xdr:rowOff>
    </xdr:from>
    <xdr:ext cx="762000" cy="259045"/>
    <xdr:sp macro="" textlink="">
      <xdr:nvSpPr>
        <xdr:cNvPr id="80" name="テキスト ボックス 79"/>
        <xdr:cNvSpPr txBox="1"/>
      </xdr:nvSpPr>
      <xdr:spPr>
        <a:xfrm>
          <a:off x="1066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151130</xdr:rowOff>
    </xdr:from>
    <xdr:to>
      <xdr:col>23</xdr:col>
      <xdr:colOff>184150</xdr:colOff>
      <xdr:row>40</xdr:row>
      <xdr:rowOff>81280</xdr:rowOff>
    </xdr:to>
    <xdr:sp macro="" textlink="">
      <xdr:nvSpPr>
        <xdr:cNvPr id="86" name="楕円 85"/>
        <xdr:cNvSpPr/>
      </xdr:nvSpPr>
      <xdr:spPr>
        <a:xfrm>
          <a:off x="49022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167657</xdr:rowOff>
    </xdr:from>
    <xdr:ext cx="762000" cy="259045"/>
    <xdr:sp macro="" textlink="">
      <xdr:nvSpPr>
        <xdr:cNvPr id="87" name="財政力該当値テキスト"/>
        <xdr:cNvSpPr txBox="1"/>
      </xdr:nvSpPr>
      <xdr:spPr>
        <a:xfrm>
          <a:off x="50419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102870</xdr:rowOff>
    </xdr:from>
    <xdr:to>
      <xdr:col>19</xdr:col>
      <xdr:colOff>184150</xdr:colOff>
      <xdr:row>40</xdr:row>
      <xdr:rowOff>33020</xdr:rowOff>
    </xdr:to>
    <xdr:sp macro="" textlink="">
      <xdr:nvSpPr>
        <xdr:cNvPr id="88" name="楕円 87"/>
        <xdr:cNvSpPr/>
      </xdr:nvSpPr>
      <xdr:spPr>
        <a:xfrm>
          <a:off x="4064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43197</xdr:rowOff>
    </xdr:from>
    <xdr:ext cx="736600" cy="259045"/>
    <xdr:sp macro="" textlink="">
      <xdr:nvSpPr>
        <xdr:cNvPr id="89" name="テキスト ボックス 88"/>
        <xdr:cNvSpPr txBox="1"/>
      </xdr:nvSpPr>
      <xdr:spPr>
        <a:xfrm>
          <a:off x="3733800" y="655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78740</xdr:rowOff>
    </xdr:from>
    <xdr:to>
      <xdr:col>15</xdr:col>
      <xdr:colOff>133350</xdr:colOff>
      <xdr:row>40</xdr:row>
      <xdr:rowOff>8890</xdr:rowOff>
    </xdr:to>
    <xdr:sp macro="" textlink="">
      <xdr:nvSpPr>
        <xdr:cNvPr id="90" name="楕円 89"/>
        <xdr:cNvSpPr/>
      </xdr:nvSpPr>
      <xdr:spPr>
        <a:xfrm>
          <a:off x="3175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19067</xdr:rowOff>
    </xdr:from>
    <xdr:ext cx="762000" cy="259045"/>
    <xdr:sp macro="" textlink="">
      <xdr:nvSpPr>
        <xdr:cNvPr id="91" name="テキスト ボックス 90"/>
        <xdr:cNvSpPr txBox="1"/>
      </xdr:nvSpPr>
      <xdr:spPr>
        <a:xfrm>
          <a:off x="2844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78740</xdr:rowOff>
    </xdr:from>
    <xdr:to>
      <xdr:col>11</xdr:col>
      <xdr:colOff>82550</xdr:colOff>
      <xdr:row>40</xdr:row>
      <xdr:rowOff>8890</xdr:rowOff>
    </xdr:to>
    <xdr:sp macro="" textlink="">
      <xdr:nvSpPr>
        <xdr:cNvPr id="92" name="楕円 91"/>
        <xdr:cNvSpPr/>
      </xdr:nvSpPr>
      <xdr:spPr>
        <a:xfrm>
          <a:off x="2286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19067</xdr:rowOff>
    </xdr:from>
    <xdr:ext cx="762000" cy="259045"/>
    <xdr:sp macro="" textlink="">
      <xdr:nvSpPr>
        <xdr:cNvPr id="93" name="テキスト ボックス 92"/>
        <xdr:cNvSpPr txBox="1"/>
      </xdr:nvSpPr>
      <xdr:spPr>
        <a:xfrm>
          <a:off x="1955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78740</xdr:rowOff>
    </xdr:from>
    <xdr:to>
      <xdr:col>7</xdr:col>
      <xdr:colOff>31750</xdr:colOff>
      <xdr:row>40</xdr:row>
      <xdr:rowOff>8890</xdr:rowOff>
    </xdr:to>
    <xdr:sp macro="" textlink="">
      <xdr:nvSpPr>
        <xdr:cNvPr id="94" name="楕円 93"/>
        <xdr:cNvSpPr/>
      </xdr:nvSpPr>
      <xdr:spPr>
        <a:xfrm>
          <a:off x="1397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19067</xdr:rowOff>
    </xdr:from>
    <xdr:ext cx="762000" cy="259045"/>
    <xdr:sp macro="" textlink="">
      <xdr:nvSpPr>
        <xdr:cNvPr id="95" name="テキスト ボックス 94"/>
        <xdr:cNvSpPr txBox="1"/>
      </xdr:nvSpPr>
      <xdr:spPr>
        <a:xfrm>
          <a:off x="1066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令和４年度の経常収支比率は、前年度より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ポイント増加した。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主な要因は、算定式の分母となる経常一般財源が、臨時財政対策債や地方交付税の減少などにより前年度から約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億円減少した一方で、分子となる経常経費に充当した一般財源が、健康診査事業を始めとする物件費の増や、生活保護事業を始めとする扶助費の増により約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億円増加したことによる。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110913</xdr:rowOff>
    </xdr:from>
    <xdr:to>
      <xdr:col>23</xdr:col>
      <xdr:colOff>133350</xdr:colOff>
      <xdr:row>66</xdr:row>
      <xdr:rowOff>26246</xdr:rowOff>
    </xdr:to>
    <xdr:cxnSp macro="">
      <xdr:nvCxnSpPr>
        <xdr:cNvPr id="125" name="直線コネクタ 124"/>
        <xdr:cNvCxnSpPr/>
      </xdr:nvCxnSpPr>
      <xdr:spPr>
        <a:xfrm flipV="1">
          <a:off x="4953000" y="10055013"/>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169773</xdr:rowOff>
    </xdr:from>
    <xdr:ext cx="762000" cy="259045"/>
    <xdr:sp macro="" textlink="">
      <xdr:nvSpPr>
        <xdr:cNvPr id="126" name="財政構造の弾力性最小値テキスト"/>
        <xdr:cNvSpPr txBox="1"/>
      </xdr:nvSpPr>
      <xdr:spPr>
        <a:xfrm>
          <a:off x="5041900" y="1131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26246</xdr:rowOff>
    </xdr:from>
    <xdr:to>
      <xdr:col>24</xdr:col>
      <xdr:colOff>12700</xdr:colOff>
      <xdr:row>66</xdr:row>
      <xdr:rowOff>26246</xdr:rowOff>
    </xdr:to>
    <xdr:cxnSp macro="">
      <xdr:nvCxnSpPr>
        <xdr:cNvPr id="127" name="直線コネクタ 126"/>
        <xdr:cNvCxnSpPr/>
      </xdr:nvCxnSpPr>
      <xdr:spPr>
        <a:xfrm>
          <a:off x="4864100" y="113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25840</xdr:rowOff>
    </xdr:from>
    <xdr:ext cx="762000" cy="259045"/>
    <xdr:sp macro="" textlink="">
      <xdr:nvSpPr>
        <xdr:cNvPr id="128" name="財政構造の弾力性最大値テキスト"/>
        <xdr:cNvSpPr txBox="1"/>
      </xdr:nvSpPr>
      <xdr:spPr>
        <a:xfrm>
          <a:off x="5041900" y="979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110913</xdr:rowOff>
    </xdr:from>
    <xdr:to>
      <xdr:col>24</xdr:col>
      <xdr:colOff>12700</xdr:colOff>
      <xdr:row>58</xdr:row>
      <xdr:rowOff>110913</xdr:rowOff>
    </xdr:to>
    <xdr:cxnSp macro="">
      <xdr:nvCxnSpPr>
        <xdr:cNvPr id="129" name="直線コネクタ 128"/>
        <xdr:cNvCxnSpPr/>
      </xdr:nvCxnSpPr>
      <xdr:spPr>
        <a:xfrm>
          <a:off x="4864100" y="10055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170604</xdr:rowOff>
    </xdr:from>
    <xdr:to>
      <xdr:col>23</xdr:col>
      <xdr:colOff>133350</xdr:colOff>
      <xdr:row>66</xdr:row>
      <xdr:rowOff>26246</xdr:rowOff>
    </xdr:to>
    <xdr:cxnSp macro="">
      <xdr:nvCxnSpPr>
        <xdr:cNvPr id="130" name="直線コネクタ 129"/>
        <xdr:cNvCxnSpPr/>
      </xdr:nvCxnSpPr>
      <xdr:spPr>
        <a:xfrm>
          <a:off x="4114800" y="10971954"/>
          <a:ext cx="838200" cy="36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136331</xdr:rowOff>
    </xdr:from>
    <xdr:ext cx="762000" cy="259045"/>
    <xdr:sp macro="" textlink="">
      <xdr:nvSpPr>
        <xdr:cNvPr id="131" name="財政構造の弾力性平均値テキスト"/>
        <xdr:cNvSpPr txBox="1"/>
      </xdr:nvSpPr>
      <xdr:spPr>
        <a:xfrm>
          <a:off x="5041900" y="1076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119804</xdr:rowOff>
    </xdr:from>
    <xdr:to>
      <xdr:col>23</xdr:col>
      <xdr:colOff>184150</xdr:colOff>
      <xdr:row>64</xdr:row>
      <xdr:rowOff>49954</xdr:rowOff>
    </xdr:to>
    <xdr:sp macro="" textlink="">
      <xdr:nvSpPr>
        <xdr:cNvPr id="132" name="フローチャート: 判断 131"/>
        <xdr:cNvSpPr/>
      </xdr:nvSpPr>
      <xdr:spPr>
        <a:xfrm>
          <a:off x="49022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170604</xdr:rowOff>
    </xdr:from>
    <xdr:to>
      <xdr:col>19</xdr:col>
      <xdr:colOff>133350</xdr:colOff>
      <xdr:row>66</xdr:row>
      <xdr:rowOff>122767</xdr:rowOff>
    </xdr:to>
    <xdr:cxnSp macro="">
      <xdr:nvCxnSpPr>
        <xdr:cNvPr id="133" name="直線コネクタ 132"/>
        <xdr:cNvCxnSpPr/>
      </xdr:nvCxnSpPr>
      <xdr:spPr>
        <a:xfrm flipV="1">
          <a:off x="3225800" y="10971954"/>
          <a:ext cx="889000" cy="466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17780</xdr:rowOff>
    </xdr:from>
    <xdr:to>
      <xdr:col>19</xdr:col>
      <xdr:colOff>184150</xdr:colOff>
      <xdr:row>62</xdr:row>
      <xdr:rowOff>119380</xdr:rowOff>
    </xdr:to>
    <xdr:sp macro="" textlink="">
      <xdr:nvSpPr>
        <xdr:cNvPr id="134" name="フローチャート: 判断 133"/>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35" name="テキスト ボックス 134"/>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122767</xdr:rowOff>
    </xdr:from>
    <xdr:to>
      <xdr:col>15</xdr:col>
      <xdr:colOff>82550</xdr:colOff>
      <xdr:row>67</xdr:row>
      <xdr:rowOff>88054</xdr:rowOff>
    </xdr:to>
    <xdr:cxnSp macro="">
      <xdr:nvCxnSpPr>
        <xdr:cNvPr id="136" name="直線コネクタ 135"/>
        <xdr:cNvCxnSpPr/>
      </xdr:nvCxnSpPr>
      <xdr:spPr>
        <a:xfrm flipV="1">
          <a:off x="2336800" y="11438467"/>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103717</xdr:rowOff>
    </xdr:from>
    <xdr:to>
      <xdr:col>15</xdr:col>
      <xdr:colOff>133350</xdr:colOff>
      <xdr:row>64</xdr:row>
      <xdr:rowOff>33867</xdr:rowOff>
    </xdr:to>
    <xdr:sp macro="" textlink="">
      <xdr:nvSpPr>
        <xdr:cNvPr id="137" name="フローチャート: 判断 136"/>
        <xdr:cNvSpPr/>
      </xdr:nvSpPr>
      <xdr:spPr>
        <a:xfrm>
          <a:off x="3175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44044</xdr:rowOff>
    </xdr:from>
    <xdr:ext cx="762000" cy="259045"/>
    <xdr:sp macro="" textlink="">
      <xdr:nvSpPr>
        <xdr:cNvPr id="138" name="テキスト ボックス 137"/>
        <xdr:cNvSpPr txBox="1"/>
      </xdr:nvSpPr>
      <xdr:spPr>
        <a:xfrm>
          <a:off x="2844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154940</xdr:rowOff>
    </xdr:from>
    <xdr:to>
      <xdr:col>11</xdr:col>
      <xdr:colOff>31750</xdr:colOff>
      <xdr:row>67</xdr:row>
      <xdr:rowOff>88054</xdr:rowOff>
    </xdr:to>
    <xdr:cxnSp macro="">
      <xdr:nvCxnSpPr>
        <xdr:cNvPr id="139" name="直線コネクタ 138"/>
        <xdr:cNvCxnSpPr/>
      </xdr:nvCxnSpPr>
      <xdr:spPr>
        <a:xfrm>
          <a:off x="1447800" y="11470640"/>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160020</xdr:rowOff>
    </xdr:from>
    <xdr:to>
      <xdr:col>11</xdr:col>
      <xdr:colOff>82550</xdr:colOff>
      <xdr:row>64</xdr:row>
      <xdr:rowOff>90170</xdr:rowOff>
    </xdr:to>
    <xdr:sp macro="" textlink="">
      <xdr:nvSpPr>
        <xdr:cNvPr id="140" name="フローチャート: 判断 139"/>
        <xdr:cNvSpPr/>
      </xdr:nvSpPr>
      <xdr:spPr>
        <a:xfrm>
          <a:off x="2286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100347</xdr:rowOff>
    </xdr:from>
    <xdr:ext cx="762000" cy="259045"/>
    <xdr:sp macro="" textlink="">
      <xdr:nvSpPr>
        <xdr:cNvPr id="141" name="テキスト ボックス 140"/>
        <xdr:cNvSpPr txBox="1"/>
      </xdr:nvSpPr>
      <xdr:spPr>
        <a:xfrm>
          <a:off x="1955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103717</xdr:rowOff>
    </xdr:from>
    <xdr:to>
      <xdr:col>7</xdr:col>
      <xdr:colOff>31750</xdr:colOff>
      <xdr:row>64</xdr:row>
      <xdr:rowOff>33867</xdr:rowOff>
    </xdr:to>
    <xdr:sp macro="" textlink="">
      <xdr:nvSpPr>
        <xdr:cNvPr id="142" name="フローチャート: 判断 141"/>
        <xdr:cNvSpPr/>
      </xdr:nvSpPr>
      <xdr:spPr>
        <a:xfrm>
          <a:off x="1397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44044</xdr:rowOff>
    </xdr:from>
    <xdr:ext cx="762000" cy="259045"/>
    <xdr:sp macro="" textlink="">
      <xdr:nvSpPr>
        <xdr:cNvPr id="143" name="テキスト ボックス 142"/>
        <xdr:cNvSpPr txBox="1"/>
      </xdr:nvSpPr>
      <xdr:spPr>
        <a:xfrm>
          <a:off x="1066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146896</xdr:rowOff>
    </xdr:from>
    <xdr:to>
      <xdr:col>23</xdr:col>
      <xdr:colOff>184150</xdr:colOff>
      <xdr:row>66</xdr:row>
      <xdr:rowOff>77046</xdr:rowOff>
    </xdr:to>
    <xdr:sp macro="" textlink="">
      <xdr:nvSpPr>
        <xdr:cNvPr id="149" name="楕円 148"/>
        <xdr:cNvSpPr/>
      </xdr:nvSpPr>
      <xdr:spPr>
        <a:xfrm>
          <a:off x="4902200" y="1129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42773</xdr:rowOff>
    </xdr:from>
    <xdr:ext cx="762000" cy="259045"/>
    <xdr:sp macro="" textlink="">
      <xdr:nvSpPr>
        <xdr:cNvPr id="150" name="財政構造の弾力性該当値テキスト"/>
        <xdr:cNvSpPr txBox="1"/>
      </xdr:nvSpPr>
      <xdr:spPr>
        <a:xfrm>
          <a:off x="5041900" y="11187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119804</xdr:rowOff>
    </xdr:from>
    <xdr:to>
      <xdr:col>19</xdr:col>
      <xdr:colOff>184150</xdr:colOff>
      <xdr:row>64</xdr:row>
      <xdr:rowOff>49954</xdr:rowOff>
    </xdr:to>
    <xdr:sp macro="" textlink="">
      <xdr:nvSpPr>
        <xdr:cNvPr id="151" name="楕円 150"/>
        <xdr:cNvSpPr/>
      </xdr:nvSpPr>
      <xdr:spPr>
        <a:xfrm>
          <a:off x="4064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34731</xdr:rowOff>
    </xdr:from>
    <xdr:ext cx="736600" cy="259045"/>
    <xdr:sp macro="" textlink="">
      <xdr:nvSpPr>
        <xdr:cNvPr id="152" name="テキスト ボックス 151"/>
        <xdr:cNvSpPr txBox="1"/>
      </xdr:nvSpPr>
      <xdr:spPr>
        <a:xfrm>
          <a:off x="3733800" y="1100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71967</xdr:rowOff>
    </xdr:from>
    <xdr:to>
      <xdr:col>15</xdr:col>
      <xdr:colOff>133350</xdr:colOff>
      <xdr:row>67</xdr:row>
      <xdr:rowOff>2117</xdr:rowOff>
    </xdr:to>
    <xdr:sp macro="" textlink="">
      <xdr:nvSpPr>
        <xdr:cNvPr id="153" name="楕円 152"/>
        <xdr:cNvSpPr/>
      </xdr:nvSpPr>
      <xdr:spPr>
        <a:xfrm>
          <a:off x="3175000" y="1138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158344</xdr:rowOff>
    </xdr:from>
    <xdr:ext cx="762000" cy="259045"/>
    <xdr:sp macro="" textlink="">
      <xdr:nvSpPr>
        <xdr:cNvPr id="154" name="テキスト ボックス 153"/>
        <xdr:cNvSpPr txBox="1"/>
      </xdr:nvSpPr>
      <xdr:spPr>
        <a:xfrm>
          <a:off x="2844800" y="1147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67</xdr:row>
      <xdr:rowOff>37254</xdr:rowOff>
    </xdr:from>
    <xdr:to>
      <xdr:col>11</xdr:col>
      <xdr:colOff>82550</xdr:colOff>
      <xdr:row>67</xdr:row>
      <xdr:rowOff>138854</xdr:rowOff>
    </xdr:to>
    <xdr:sp macro="" textlink="">
      <xdr:nvSpPr>
        <xdr:cNvPr id="155" name="楕円 154"/>
        <xdr:cNvSpPr/>
      </xdr:nvSpPr>
      <xdr:spPr>
        <a:xfrm>
          <a:off x="2286000" y="1152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123631</xdr:rowOff>
    </xdr:from>
    <xdr:ext cx="762000" cy="259045"/>
    <xdr:sp macro="" textlink="">
      <xdr:nvSpPr>
        <xdr:cNvPr id="156" name="テキスト ボックス 155"/>
        <xdr:cNvSpPr txBox="1"/>
      </xdr:nvSpPr>
      <xdr:spPr>
        <a:xfrm>
          <a:off x="1955800" y="11610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104140</xdr:rowOff>
    </xdr:from>
    <xdr:to>
      <xdr:col>7</xdr:col>
      <xdr:colOff>31750</xdr:colOff>
      <xdr:row>67</xdr:row>
      <xdr:rowOff>34290</xdr:rowOff>
    </xdr:to>
    <xdr:sp macro="" textlink="">
      <xdr:nvSpPr>
        <xdr:cNvPr id="157" name="楕円 156"/>
        <xdr:cNvSpPr/>
      </xdr:nvSpPr>
      <xdr:spPr>
        <a:xfrm>
          <a:off x="1397000" y="1141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19067</xdr:rowOff>
    </xdr:from>
    <xdr:ext cx="762000" cy="259045"/>
    <xdr:sp macro="" textlink="">
      <xdr:nvSpPr>
        <xdr:cNvPr id="158" name="テキスト ボックス 157"/>
        <xdr:cNvSpPr txBox="1"/>
      </xdr:nvSpPr>
      <xdr:spPr>
        <a:xfrm>
          <a:off x="1066800" y="1150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[114,885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令和４年度の人口一人当たりの額は、前年度より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2,835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円増額した。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主な要因としては、人件費の約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億円の増加に加え、教育ネットワーク運用管理事業に係る委託料の増加等により物件費が約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億円増加したことなどによる。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そのような中、全国的には人口が減少傾向にある一方で、本市においては人口が増加傾向にあることなどから、全国平均や類似団体平均よりも低い額を維持している。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45797</xdr:rowOff>
    </xdr:from>
    <xdr:to>
      <xdr:col>23</xdr:col>
      <xdr:colOff>133350</xdr:colOff>
      <xdr:row>90</xdr:row>
      <xdr:rowOff>64756</xdr:rowOff>
    </xdr:to>
    <xdr:cxnSp macro="">
      <xdr:nvCxnSpPr>
        <xdr:cNvPr id="188" name="直線コネクタ 187"/>
        <xdr:cNvCxnSpPr/>
      </xdr:nvCxnSpPr>
      <xdr:spPr>
        <a:xfrm flipV="1">
          <a:off x="4953000" y="13761797"/>
          <a:ext cx="0" cy="17334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36833</xdr:rowOff>
    </xdr:from>
    <xdr:ext cx="762000" cy="259045"/>
    <xdr:sp macro="" textlink="">
      <xdr:nvSpPr>
        <xdr:cNvPr id="189" name="人件費・物件費等の状況最小値テキスト"/>
        <xdr:cNvSpPr txBox="1"/>
      </xdr:nvSpPr>
      <xdr:spPr>
        <a:xfrm>
          <a:off x="5041900" y="1546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64756</xdr:rowOff>
    </xdr:from>
    <xdr:to>
      <xdr:col>24</xdr:col>
      <xdr:colOff>12700</xdr:colOff>
      <xdr:row>90</xdr:row>
      <xdr:rowOff>64756</xdr:rowOff>
    </xdr:to>
    <xdr:cxnSp macro="">
      <xdr:nvCxnSpPr>
        <xdr:cNvPr id="190" name="直線コネクタ 189"/>
        <xdr:cNvCxnSpPr/>
      </xdr:nvCxnSpPr>
      <xdr:spPr>
        <a:xfrm>
          <a:off x="4864100" y="15495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132174</xdr:rowOff>
    </xdr:from>
    <xdr:ext cx="762000" cy="259045"/>
    <xdr:sp macro="" textlink="">
      <xdr:nvSpPr>
        <xdr:cNvPr id="191" name="人件費・物件費等の状況最大値テキスト"/>
        <xdr:cNvSpPr txBox="1"/>
      </xdr:nvSpPr>
      <xdr:spPr>
        <a:xfrm>
          <a:off x="5041900" y="13505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45797</xdr:rowOff>
    </xdr:from>
    <xdr:to>
      <xdr:col>24</xdr:col>
      <xdr:colOff>12700</xdr:colOff>
      <xdr:row>80</xdr:row>
      <xdr:rowOff>45797</xdr:rowOff>
    </xdr:to>
    <xdr:cxnSp macro="">
      <xdr:nvCxnSpPr>
        <xdr:cNvPr id="192" name="直線コネクタ 191"/>
        <xdr:cNvCxnSpPr/>
      </xdr:nvCxnSpPr>
      <xdr:spPr>
        <a:xfrm>
          <a:off x="4864100" y="13761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155522</xdr:rowOff>
    </xdr:from>
    <xdr:to>
      <xdr:col>23</xdr:col>
      <xdr:colOff>133350</xdr:colOff>
      <xdr:row>82</xdr:row>
      <xdr:rowOff>41080</xdr:rowOff>
    </xdr:to>
    <xdr:cxnSp macro="">
      <xdr:nvCxnSpPr>
        <xdr:cNvPr id="193" name="直線コネクタ 192"/>
        <xdr:cNvCxnSpPr/>
      </xdr:nvCxnSpPr>
      <xdr:spPr>
        <a:xfrm>
          <a:off x="4114800" y="14042972"/>
          <a:ext cx="838200" cy="5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84126</xdr:rowOff>
    </xdr:from>
    <xdr:ext cx="762000" cy="259045"/>
    <xdr:sp macro="" textlink="">
      <xdr:nvSpPr>
        <xdr:cNvPr id="194" name="人件費・物件費等の状況平均値テキスト"/>
        <xdr:cNvSpPr txBox="1"/>
      </xdr:nvSpPr>
      <xdr:spPr>
        <a:xfrm>
          <a:off x="5041900" y="143144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112049</xdr:rowOff>
    </xdr:from>
    <xdr:to>
      <xdr:col>23</xdr:col>
      <xdr:colOff>184150</xdr:colOff>
      <xdr:row>84</xdr:row>
      <xdr:rowOff>42199</xdr:rowOff>
    </xdr:to>
    <xdr:sp macro="" textlink="">
      <xdr:nvSpPr>
        <xdr:cNvPr id="195" name="フローチャート: 判断 194"/>
        <xdr:cNvSpPr/>
      </xdr:nvSpPr>
      <xdr:spPr>
        <a:xfrm>
          <a:off x="4902200" y="143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142270</xdr:rowOff>
    </xdr:from>
    <xdr:to>
      <xdr:col>19</xdr:col>
      <xdr:colOff>133350</xdr:colOff>
      <xdr:row>81</xdr:row>
      <xdr:rowOff>155522</xdr:rowOff>
    </xdr:to>
    <xdr:cxnSp macro="">
      <xdr:nvCxnSpPr>
        <xdr:cNvPr id="196" name="直線コネクタ 195"/>
        <xdr:cNvCxnSpPr/>
      </xdr:nvCxnSpPr>
      <xdr:spPr>
        <a:xfrm>
          <a:off x="3225800" y="14029720"/>
          <a:ext cx="889000" cy="1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45793</xdr:rowOff>
    </xdr:from>
    <xdr:to>
      <xdr:col>19</xdr:col>
      <xdr:colOff>184150</xdr:colOff>
      <xdr:row>83</xdr:row>
      <xdr:rowOff>147393</xdr:rowOff>
    </xdr:to>
    <xdr:sp macro="" textlink="">
      <xdr:nvSpPr>
        <xdr:cNvPr id="197" name="フローチャート: 判断 196"/>
        <xdr:cNvSpPr/>
      </xdr:nvSpPr>
      <xdr:spPr>
        <a:xfrm>
          <a:off x="4064000" y="1427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132170</xdr:rowOff>
    </xdr:from>
    <xdr:ext cx="736600" cy="259045"/>
    <xdr:sp macro="" textlink="">
      <xdr:nvSpPr>
        <xdr:cNvPr id="198" name="テキスト ボックス 197"/>
        <xdr:cNvSpPr txBox="1"/>
      </xdr:nvSpPr>
      <xdr:spPr>
        <a:xfrm>
          <a:off x="3733800" y="1436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3282</xdr:rowOff>
    </xdr:from>
    <xdr:to>
      <xdr:col>15</xdr:col>
      <xdr:colOff>82550</xdr:colOff>
      <xdr:row>81</xdr:row>
      <xdr:rowOff>142270</xdr:rowOff>
    </xdr:to>
    <xdr:cxnSp macro="">
      <xdr:nvCxnSpPr>
        <xdr:cNvPr id="199" name="直線コネクタ 198"/>
        <xdr:cNvCxnSpPr/>
      </xdr:nvCxnSpPr>
      <xdr:spPr>
        <a:xfrm>
          <a:off x="2336800" y="13890732"/>
          <a:ext cx="889000" cy="138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54525</xdr:rowOff>
    </xdr:from>
    <xdr:to>
      <xdr:col>15</xdr:col>
      <xdr:colOff>133350</xdr:colOff>
      <xdr:row>82</xdr:row>
      <xdr:rowOff>156125</xdr:rowOff>
    </xdr:to>
    <xdr:sp macro="" textlink="">
      <xdr:nvSpPr>
        <xdr:cNvPr id="200" name="フローチャート: 判断 199"/>
        <xdr:cNvSpPr/>
      </xdr:nvSpPr>
      <xdr:spPr>
        <a:xfrm>
          <a:off x="3175000" y="1411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140902</xdr:rowOff>
    </xdr:from>
    <xdr:ext cx="762000" cy="259045"/>
    <xdr:sp macro="" textlink="">
      <xdr:nvSpPr>
        <xdr:cNvPr id="201" name="テキスト ボックス 200"/>
        <xdr:cNvSpPr txBox="1"/>
      </xdr:nvSpPr>
      <xdr:spPr>
        <a:xfrm>
          <a:off x="2844800" y="14199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117101</xdr:rowOff>
    </xdr:from>
    <xdr:to>
      <xdr:col>11</xdr:col>
      <xdr:colOff>31750</xdr:colOff>
      <xdr:row>81</xdr:row>
      <xdr:rowOff>3282</xdr:rowOff>
    </xdr:to>
    <xdr:cxnSp macro="">
      <xdr:nvCxnSpPr>
        <xdr:cNvPr id="202" name="直線コネクタ 201"/>
        <xdr:cNvCxnSpPr/>
      </xdr:nvCxnSpPr>
      <xdr:spPr>
        <a:xfrm>
          <a:off x="1447800" y="13833101"/>
          <a:ext cx="889000" cy="5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101746</xdr:rowOff>
    </xdr:from>
    <xdr:to>
      <xdr:col>11</xdr:col>
      <xdr:colOff>82550</xdr:colOff>
      <xdr:row>82</xdr:row>
      <xdr:rowOff>31896</xdr:rowOff>
    </xdr:to>
    <xdr:sp macro="" textlink="">
      <xdr:nvSpPr>
        <xdr:cNvPr id="203" name="フローチャート: 判断 202"/>
        <xdr:cNvSpPr/>
      </xdr:nvSpPr>
      <xdr:spPr>
        <a:xfrm>
          <a:off x="2286000" y="1398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16673</xdr:rowOff>
    </xdr:from>
    <xdr:ext cx="762000" cy="259045"/>
    <xdr:sp macro="" textlink="">
      <xdr:nvSpPr>
        <xdr:cNvPr id="204" name="テキスト ボックス 203"/>
        <xdr:cNvSpPr txBox="1"/>
      </xdr:nvSpPr>
      <xdr:spPr>
        <a:xfrm>
          <a:off x="1955800" y="1407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14436</xdr:rowOff>
    </xdr:from>
    <xdr:to>
      <xdr:col>7</xdr:col>
      <xdr:colOff>31750</xdr:colOff>
      <xdr:row>81</xdr:row>
      <xdr:rowOff>116036</xdr:rowOff>
    </xdr:to>
    <xdr:sp macro="" textlink="">
      <xdr:nvSpPr>
        <xdr:cNvPr id="205" name="フローチャート: 判断 204"/>
        <xdr:cNvSpPr/>
      </xdr:nvSpPr>
      <xdr:spPr>
        <a:xfrm>
          <a:off x="1397000" y="1390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100813</xdr:rowOff>
    </xdr:from>
    <xdr:ext cx="762000" cy="259045"/>
    <xdr:sp macro="" textlink="">
      <xdr:nvSpPr>
        <xdr:cNvPr id="206" name="テキスト ボックス 205"/>
        <xdr:cNvSpPr txBox="1"/>
      </xdr:nvSpPr>
      <xdr:spPr>
        <a:xfrm>
          <a:off x="1066800" y="1398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161730</xdr:rowOff>
    </xdr:from>
    <xdr:to>
      <xdr:col>23</xdr:col>
      <xdr:colOff>184150</xdr:colOff>
      <xdr:row>82</xdr:row>
      <xdr:rowOff>91880</xdr:rowOff>
    </xdr:to>
    <xdr:sp macro="" textlink="">
      <xdr:nvSpPr>
        <xdr:cNvPr id="212" name="楕円 211"/>
        <xdr:cNvSpPr/>
      </xdr:nvSpPr>
      <xdr:spPr>
        <a:xfrm>
          <a:off x="4902200" y="1404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6807</xdr:rowOff>
    </xdr:from>
    <xdr:ext cx="762000" cy="259045"/>
    <xdr:sp macro="" textlink="">
      <xdr:nvSpPr>
        <xdr:cNvPr id="213" name="人件費・物件費等の状況該当値テキスト"/>
        <xdr:cNvSpPr txBox="1"/>
      </xdr:nvSpPr>
      <xdr:spPr>
        <a:xfrm>
          <a:off x="5041900" y="138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104722</xdr:rowOff>
    </xdr:from>
    <xdr:to>
      <xdr:col>19</xdr:col>
      <xdr:colOff>184150</xdr:colOff>
      <xdr:row>82</xdr:row>
      <xdr:rowOff>34872</xdr:rowOff>
    </xdr:to>
    <xdr:sp macro="" textlink="">
      <xdr:nvSpPr>
        <xdr:cNvPr id="214" name="楕円 213"/>
        <xdr:cNvSpPr/>
      </xdr:nvSpPr>
      <xdr:spPr>
        <a:xfrm>
          <a:off x="4064000" y="1399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45049</xdr:rowOff>
    </xdr:from>
    <xdr:ext cx="736600" cy="259045"/>
    <xdr:sp macro="" textlink="">
      <xdr:nvSpPr>
        <xdr:cNvPr id="215" name="テキスト ボックス 214"/>
        <xdr:cNvSpPr txBox="1"/>
      </xdr:nvSpPr>
      <xdr:spPr>
        <a:xfrm>
          <a:off x="3733800" y="13761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91470</xdr:rowOff>
    </xdr:from>
    <xdr:to>
      <xdr:col>15</xdr:col>
      <xdr:colOff>133350</xdr:colOff>
      <xdr:row>82</xdr:row>
      <xdr:rowOff>21620</xdr:rowOff>
    </xdr:to>
    <xdr:sp macro="" textlink="">
      <xdr:nvSpPr>
        <xdr:cNvPr id="216" name="楕円 215"/>
        <xdr:cNvSpPr/>
      </xdr:nvSpPr>
      <xdr:spPr>
        <a:xfrm>
          <a:off x="3175000" y="1397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31797</xdr:rowOff>
    </xdr:from>
    <xdr:ext cx="762000" cy="259045"/>
    <xdr:sp macro="" textlink="">
      <xdr:nvSpPr>
        <xdr:cNvPr id="217" name="テキスト ボックス 216"/>
        <xdr:cNvSpPr txBox="1"/>
      </xdr:nvSpPr>
      <xdr:spPr>
        <a:xfrm>
          <a:off x="2844800" y="1374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123932</xdr:rowOff>
    </xdr:from>
    <xdr:to>
      <xdr:col>11</xdr:col>
      <xdr:colOff>82550</xdr:colOff>
      <xdr:row>81</xdr:row>
      <xdr:rowOff>54082</xdr:rowOff>
    </xdr:to>
    <xdr:sp macro="" textlink="">
      <xdr:nvSpPr>
        <xdr:cNvPr id="218" name="楕円 217"/>
        <xdr:cNvSpPr/>
      </xdr:nvSpPr>
      <xdr:spPr>
        <a:xfrm>
          <a:off x="2286000" y="1383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64259</xdr:rowOff>
    </xdr:from>
    <xdr:ext cx="762000" cy="259045"/>
    <xdr:sp macro="" textlink="">
      <xdr:nvSpPr>
        <xdr:cNvPr id="219" name="テキスト ボックス 218"/>
        <xdr:cNvSpPr txBox="1"/>
      </xdr:nvSpPr>
      <xdr:spPr>
        <a:xfrm>
          <a:off x="1955800" y="1360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66301</xdr:rowOff>
    </xdr:from>
    <xdr:to>
      <xdr:col>7</xdr:col>
      <xdr:colOff>31750</xdr:colOff>
      <xdr:row>80</xdr:row>
      <xdr:rowOff>167901</xdr:rowOff>
    </xdr:to>
    <xdr:sp macro="" textlink="">
      <xdr:nvSpPr>
        <xdr:cNvPr id="220" name="楕円 219"/>
        <xdr:cNvSpPr/>
      </xdr:nvSpPr>
      <xdr:spPr>
        <a:xfrm>
          <a:off x="1397000" y="1378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6628</xdr:rowOff>
    </xdr:from>
    <xdr:ext cx="762000" cy="259045"/>
    <xdr:sp macro="" textlink="">
      <xdr:nvSpPr>
        <xdr:cNvPr id="221" name="テキスト ボックス 220"/>
        <xdr:cNvSpPr txBox="1"/>
      </xdr:nvSpPr>
      <xdr:spPr>
        <a:xfrm>
          <a:off x="1066800" y="13551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ラスパイレス指数は、採用・退職に伴う職員構成の変動等により低下傾向にあり、令和元年度決算（</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H31.4.1</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現在）及び令和２年度決算（</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R2.4.1</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現在）も、職員構成の変動により低下した。令和３年度（</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R3.4.1</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現在）は、職員構成の変動により上昇したが、令和４年度（</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R4.4.1</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現在）においては、職員構成の変動により</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ポイント低下した。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144991</xdr:rowOff>
    </xdr:from>
    <xdr:to>
      <xdr:col>81</xdr:col>
      <xdr:colOff>44450</xdr:colOff>
      <xdr:row>90</xdr:row>
      <xdr:rowOff>59266</xdr:rowOff>
    </xdr:to>
    <xdr:cxnSp macro="">
      <xdr:nvCxnSpPr>
        <xdr:cNvPr id="250" name="直線コネクタ 249"/>
        <xdr:cNvCxnSpPr/>
      </xdr:nvCxnSpPr>
      <xdr:spPr>
        <a:xfrm flipV="1">
          <a:off x="17018000" y="13860991"/>
          <a:ext cx="0" cy="1628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51" name="給与水準   （国との比較）最小値テキスト"/>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52" name="直線コネクタ 251"/>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59918</xdr:rowOff>
    </xdr:from>
    <xdr:ext cx="762000" cy="259045"/>
    <xdr:sp macro="" textlink="">
      <xdr:nvSpPr>
        <xdr:cNvPr id="253" name="給与水準   （国との比較）最大値テキスト"/>
        <xdr:cNvSpPr txBox="1"/>
      </xdr:nvSpPr>
      <xdr:spPr>
        <a:xfrm>
          <a:off x="17106900" y="13604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144991</xdr:rowOff>
    </xdr:from>
    <xdr:to>
      <xdr:col>81</xdr:col>
      <xdr:colOff>133350</xdr:colOff>
      <xdr:row>80</xdr:row>
      <xdr:rowOff>144991</xdr:rowOff>
    </xdr:to>
    <xdr:cxnSp macro="">
      <xdr:nvCxnSpPr>
        <xdr:cNvPr id="254" name="直線コネクタ 253"/>
        <xdr:cNvCxnSpPr/>
      </xdr:nvCxnSpPr>
      <xdr:spPr>
        <a:xfrm>
          <a:off x="16929100" y="13860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144991</xdr:rowOff>
    </xdr:from>
    <xdr:to>
      <xdr:col>81</xdr:col>
      <xdr:colOff>44450</xdr:colOff>
      <xdr:row>82</xdr:row>
      <xdr:rowOff>83609</xdr:rowOff>
    </xdr:to>
    <xdr:cxnSp macro="">
      <xdr:nvCxnSpPr>
        <xdr:cNvPr id="255" name="直線コネクタ 254"/>
        <xdr:cNvCxnSpPr/>
      </xdr:nvCxnSpPr>
      <xdr:spPr>
        <a:xfrm flipV="1">
          <a:off x="16179800" y="13860991"/>
          <a:ext cx="838200" cy="28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83202</xdr:rowOff>
    </xdr:from>
    <xdr:ext cx="762000" cy="259045"/>
    <xdr:sp macro="" textlink="">
      <xdr:nvSpPr>
        <xdr:cNvPr id="256" name="給与水準   （国との比較）平均値テキスト"/>
        <xdr:cNvSpPr txBox="1"/>
      </xdr:nvSpPr>
      <xdr:spPr>
        <a:xfrm>
          <a:off x="17106900" y="14827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111125</xdr:rowOff>
    </xdr:from>
    <xdr:to>
      <xdr:col>81</xdr:col>
      <xdr:colOff>95250</xdr:colOff>
      <xdr:row>87</xdr:row>
      <xdr:rowOff>41275</xdr:rowOff>
    </xdr:to>
    <xdr:sp macro="" textlink="">
      <xdr:nvSpPr>
        <xdr:cNvPr id="257" name="フローチャート: 判断 256"/>
        <xdr:cNvSpPr/>
      </xdr:nvSpPr>
      <xdr:spPr>
        <a:xfrm>
          <a:off x="169672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43391</xdr:rowOff>
    </xdr:from>
    <xdr:to>
      <xdr:col>77</xdr:col>
      <xdr:colOff>44450</xdr:colOff>
      <xdr:row>82</xdr:row>
      <xdr:rowOff>83609</xdr:rowOff>
    </xdr:to>
    <xdr:cxnSp macro="">
      <xdr:nvCxnSpPr>
        <xdr:cNvPr id="258" name="直線コネクタ 257"/>
        <xdr:cNvCxnSpPr/>
      </xdr:nvCxnSpPr>
      <xdr:spPr>
        <a:xfrm>
          <a:off x="15290800" y="14102291"/>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151341</xdr:rowOff>
    </xdr:from>
    <xdr:to>
      <xdr:col>77</xdr:col>
      <xdr:colOff>95250</xdr:colOff>
      <xdr:row>87</xdr:row>
      <xdr:rowOff>81491</xdr:rowOff>
    </xdr:to>
    <xdr:sp macro="" textlink="">
      <xdr:nvSpPr>
        <xdr:cNvPr id="259" name="フローチャート: 判断 258"/>
        <xdr:cNvSpPr/>
      </xdr:nvSpPr>
      <xdr:spPr>
        <a:xfrm>
          <a:off x="16129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66268</xdr:rowOff>
    </xdr:from>
    <xdr:ext cx="736600" cy="259045"/>
    <xdr:sp macro="" textlink="">
      <xdr:nvSpPr>
        <xdr:cNvPr id="260" name="テキスト ボックス 259"/>
        <xdr:cNvSpPr txBox="1"/>
      </xdr:nvSpPr>
      <xdr:spPr>
        <a:xfrm>
          <a:off x="15798800" y="149824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43391</xdr:rowOff>
    </xdr:from>
    <xdr:to>
      <xdr:col>72</xdr:col>
      <xdr:colOff>203200</xdr:colOff>
      <xdr:row>84</xdr:row>
      <xdr:rowOff>102659</xdr:rowOff>
    </xdr:to>
    <xdr:cxnSp macro="">
      <xdr:nvCxnSpPr>
        <xdr:cNvPr id="261" name="直線コネクタ 260"/>
        <xdr:cNvCxnSpPr/>
      </xdr:nvCxnSpPr>
      <xdr:spPr>
        <a:xfrm flipV="1">
          <a:off x="14401800" y="14102291"/>
          <a:ext cx="889000" cy="40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20109</xdr:rowOff>
    </xdr:from>
    <xdr:to>
      <xdr:col>73</xdr:col>
      <xdr:colOff>44450</xdr:colOff>
      <xdr:row>87</xdr:row>
      <xdr:rowOff>121709</xdr:rowOff>
    </xdr:to>
    <xdr:sp macro="" textlink="">
      <xdr:nvSpPr>
        <xdr:cNvPr id="262" name="フローチャート: 判断 261"/>
        <xdr:cNvSpPr/>
      </xdr:nvSpPr>
      <xdr:spPr>
        <a:xfrm>
          <a:off x="15240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106486</xdr:rowOff>
    </xdr:from>
    <xdr:ext cx="762000" cy="259045"/>
    <xdr:sp macro="" textlink="">
      <xdr:nvSpPr>
        <xdr:cNvPr id="263" name="テキスト ボックス 262"/>
        <xdr:cNvSpPr txBox="1"/>
      </xdr:nvSpPr>
      <xdr:spPr>
        <a:xfrm>
          <a:off x="14909800" y="150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102659</xdr:rowOff>
    </xdr:from>
    <xdr:to>
      <xdr:col>68</xdr:col>
      <xdr:colOff>152400</xdr:colOff>
      <xdr:row>85</xdr:row>
      <xdr:rowOff>71966</xdr:rowOff>
    </xdr:to>
    <xdr:cxnSp macro="">
      <xdr:nvCxnSpPr>
        <xdr:cNvPr id="264" name="直線コネクタ 263"/>
        <xdr:cNvCxnSpPr/>
      </xdr:nvCxnSpPr>
      <xdr:spPr>
        <a:xfrm flipV="1">
          <a:off x="13512800" y="14504459"/>
          <a:ext cx="889000" cy="14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20109</xdr:rowOff>
    </xdr:from>
    <xdr:to>
      <xdr:col>68</xdr:col>
      <xdr:colOff>203200</xdr:colOff>
      <xdr:row>87</xdr:row>
      <xdr:rowOff>121709</xdr:rowOff>
    </xdr:to>
    <xdr:sp macro="" textlink="">
      <xdr:nvSpPr>
        <xdr:cNvPr id="265" name="フローチャート: 判断 264"/>
        <xdr:cNvSpPr/>
      </xdr:nvSpPr>
      <xdr:spPr>
        <a:xfrm>
          <a:off x="14351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106486</xdr:rowOff>
    </xdr:from>
    <xdr:ext cx="762000" cy="259045"/>
    <xdr:sp macro="" textlink="">
      <xdr:nvSpPr>
        <xdr:cNvPr id="266" name="テキスト ボックス 265"/>
        <xdr:cNvSpPr txBox="1"/>
      </xdr:nvSpPr>
      <xdr:spPr>
        <a:xfrm>
          <a:off x="14020800" y="150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67" name="フローチャート: 判断 266"/>
        <xdr:cNvSpPr/>
      </xdr:nvSpPr>
      <xdr:spPr>
        <a:xfrm>
          <a:off x="13462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126593</xdr:rowOff>
    </xdr:from>
    <xdr:ext cx="762000" cy="259045"/>
    <xdr:sp macro="" textlink="">
      <xdr:nvSpPr>
        <xdr:cNvPr id="268" name="テキスト ボックス 267"/>
        <xdr:cNvSpPr txBox="1"/>
      </xdr:nvSpPr>
      <xdr:spPr>
        <a:xfrm>
          <a:off x="13131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94191</xdr:rowOff>
    </xdr:from>
    <xdr:to>
      <xdr:col>81</xdr:col>
      <xdr:colOff>95250</xdr:colOff>
      <xdr:row>81</xdr:row>
      <xdr:rowOff>24341</xdr:rowOff>
    </xdr:to>
    <xdr:sp macro="" textlink="">
      <xdr:nvSpPr>
        <xdr:cNvPr id="274" name="楕円 273"/>
        <xdr:cNvSpPr/>
      </xdr:nvSpPr>
      <xdr:spPr>
        <a:xfrm>
          <a:off x="16967200" y="1381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15468</xdr:rowOff>
    </xdr:from>
    <xdr:ext cx="762000" cy="259045"/>
    <xdr:sp macro="" textlink="">
      <xdr:nvSpPr>
        <xdr:cNvPr id="275" name="給与水準   （国との比較）該当値テキスト"/>
        <xdr:cNvSpPr txBox="1"/>
      </xdr:nvSpPr>
      <xdr:spPr>
        <a:xfrm>
          <a:off x="17106900" y="13731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32809</xdr:rowOff>
    </xdr:from>
    <xdr:to>
      <xdr:col>77</xdr:col>
      <xdr:colOff>95250</xdr:colOff>
      <xdr:row>82</xdr:row>
      <xdr:rowOff>134409</xdr:rowOff>
    </xdr:to>
    <xdr:sp macro="" textlink="">
      <xdr:nvSpPr>
        <xdr:cNvPr id="276" name="楕円 275"/>
        <xdr:cNvSpPr/>
      </xdr:nvSpPr>
      <xdr:spPr>
        <a:xfrm>
          <a:off x="16129000" y="1409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144586</xdr:rowOff>
    </xdr:from>
    <xdr:ext cx="736600" cy="259045"/>
    <xdr:sp macro="" textlink="">
      <xdr:nvSpPr>
        <xdr:cNvPr id="277" name="テキスト ボックス 276"/>
        <xdr:cNvSpPr txBox="1"/>
      </xdr:nvSpPr>
      <xdr:spPr>
        <a:xfrm>
          <a:off x="15798800" y="13860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164041</xdr:rowOff>
    </xdr:from>
    <xdr:to>
      <xdr:col>73</xdr:col>
      <xdr:colOff>44450</xdr:colOff>
      <xdr:row>82</xdr:row>
      <xdr:rowOff>94191</xdr:rowOff>
    </xdr:to>
    <xdr:sp macro="" textlink="">
      <xdr:nvSpPr>
        <xdr:cNvPr id="278" name="楕円 277"/>
        <xdr:cNvSpPr/>
      </xdr:nvSpPr>
      <xdr:spPr>
        <a:xfrm>
          <a:off x="15240000" y="1405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104368</xdr:rowOff>
    </xdr:from>
    <xdr:ext cx="762000" cy="259045"/>
    <xdr:sp macro="" textlink="">
      <xdr:nvSpPr>
        <xdr:cNvPr id="279" name="テキスト ボックス 278"/>
        <xdr:cNvSpPr txBox="1"/>
      </xdr:nvSpPr>
      <xdr:spPr>
        <a:xfrm>
          <a:off x="14909800" y="1382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51859</xdr:rowOff>
    </xdr:from>
    <xdr:to>
      <xdr:col>68</xdr:col>
      <xdr:colOff>203200</xdr:colOff>
      <xdr:row>84</xdr:row>
      <xdr:rowOff>153459</xdr:rowOff>
    </xdr:to>
    <xdr:sp macro="" textlink="">
      <xdr:nvSpPr>
        <xdr:cNvPr id="280" name="楕円 279"/>
        <xdr:cNvSpPr/>
      </xdr:nvSpPr>
      <xdr:spPr>
        <a:xfrm>
          <a:off x="14351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163636</xdr:rowOff>
    </xdr:from>
    <xdr:ext cx="762000" cy="259045"/>
    <xdr:sp macro="" textlink="">
      <xdr:nvSpPr>
        <xdr:cNvPr id="281" name="テキスト ボックス 280"/>
        <xdr:cNvSpPr txBox="1"/>
      </xdr:nvSpPr>
      <xdr:spPr>
        <a:xfrm>
          <a:off x="14020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82" name="楕円 281"/>
        <xdr:cNvSpPr/>
      </xdr:nvSpPr>
      <xdr:spPr>
        <a:xfrm>
          <a:off x="13462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132943</xdr:rowOff>
    </xdr:from>
    <xdr:ext cx="762000" cy="259045"/>
    <xdr:sp macro="" textlink="">
      <xdr:nvSpPr>
        <xdr:cNvPr id="283" name="テキスト ボックス 282"/>
        <xdr:cNvSpPr txBox="1"/>
      </xdr:nvSpPr>
      <xdr:spPr>
        <a:xfrm>
          <a:off x="13131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定数管理計画を着実に実行することにより、類似団体の平均値よりも低い数値を実現している。今後も職員数の適正化の取り組みを進めていくとともに、各部門の業務量分析を的確に行い、職員の適正配置を図っ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34502</xdr:rowOff>
    </xdr:from>
    <xdr:to>
      <xdr:col>81</xdr:col>
      <xdr:colOff>44450</xdr:colOff>
      <xdr:row>66</xdr:row>
      <xdr:rowOff>50377</xdr:rowOff>
    </xdr:to>
    <xdr:cxnSp macro="">
      <xdr:nvCxnSpPr>
        <xdr:cNvPr id="313" name="直線コネクタ 312"/>
        <xdr:cNvCxnSpPr/>
      </xdr:nvCxnSpPr>
      <xdr:spPr>
        <a:xfrm flipV="1">
          <a:off x="17018000" y="9978602"/>
          <a:ext cx="0" cy="1387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22454</xdr:rowOff>
    </xdr:from>
    <xdr:ext cx="762000" cy="259045"/>
    <xdr:sp macro="" textlink="">
      <xdr:nvSpPr>
        <xdr:cNvPr id="314" name="定員管理の状況最小値テキスト"/>
        <xdr:cNvSpPr txBox="1"/>
      </xdr:nvSpPr>
      <xdr:spPr>
        <a:xfrm>
          <a:off x="17106900" y="1133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50377</xdr:rowOff>
    </xdr:from>
    <xdr:to>
      <xdr:col>81</xdr:col>
      <xdr:colOff>133350</xdr:colOff>
      <xdr:row>66</xdr:row>
      <xdr:rowOff>50377</xdr:rowOff>
    </xdr:to>
    <xdr:cxnSp macro="">
      <xdr:nvCxnSpPr>
        <xdr:cNvPr id="315" name="直線コネクタ 314"/>
        <xdr:cNvCxnSpPr/>
      </xdr:nvCxnSpPr>
      <xdr:spPr>
        <a:xfrm>
          <a:off x="16929100" y="1136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120879</xdr:rowOff>
    </xdr:from>
    <xdr:ext cx="762000" cy="259045"/>
    <xdr:sp macro="" textlink="">
      <xdr:nvSpPr>
        <xdr:cNvPr id="316" name="定員管理の状況最大値テキスト"/>
        <xdr:cNvSpPr txBox="1"/>
      </xdr:nvSpPr>
      <xdr:spPr>
        <a:xfrm>
          <a:off x="17106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34502</xdr:rowOff>
    </xdr:from>
    <xdr:to>
      <xdr:col>81</xdr:col>
      <xdr:colOff>133350</xdr:colOff>
      <xdr:row>58</xdr:row>
      <xdr:rowOff>34502</xdr:rowOff>
    </xdr:to>
    <xdr:cxnSp macro="">
      <xdr:nvCxnSpPr>
        <xdr:cNvPr id="317" name="直線コネクタ 316"/>
        <xdr:cNvCxnSpPr/>
      </xdr:nvCxnSpPr>
      <xdr:spPr>
        <a:xfrm>
          <a:off x="16929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94827</xdr:rowOff>
    </xdr:from>
    <xdr:to>
      <xdr:col>81</xdr:col>
      <xdr:colOff>44450</xdr:colOff>
      <xdr:row>58</xdr:row>
      <xdr:rowOff>98848</xdr:rowOff>
    </xdr:to>
    <xdr:cxnSp macro="">
      <xdr:nvCxnSpPr>
        <xdr:cNvPr id="318" name="直線コネクタ 317"/>
        <xdr:cNvCxnSpPr/>
      </xdr:nvCxnSpPr>
      <xdr:spPr>
        <a:xfrm flipV="1">
          <a:off x="16179800" y="10038927"/>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32614</xdr:rowOff>
    </xdr:from>
    <xdr:ext cx="762000" cy="259045"/>
    <xdr:sp macro="" textlink="">
      <xdr:nvSpPr>
        <xdr:cNvPr id="319" name="定員管理の状況平均値テキスト"/>
        <xdr:cNvSpPr txBox="1"/>
      </xdr:nvSpPr>
      <xdr:spPr>
        <a:xfrm>
          <a:off x="17106900" y="1049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60537</xdr:rowOff>
    </xdr:from>
    <xdr:to>
      <xdr:col>81</xdr:col>
      <xdr:colOff>95250</xdr:colOff>
      <xdr:row>61</xdr:row>
      <xdr:rowOff>162137</xdr:rowOff>
    </xdr:to>
    <xdr:sp macro="" textlink="">
      <xdr:nvSpPr>
        <xdr:cNvPr id="320" name="フローチャート: 判断 319"/>
        <xdr:cNvSpPr/>
      </xdr:nvSpPr>
      <xdr:spPr>
        <a:xfrm>
          <a:off x="169672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98848</xdr:rowOff>
    </xdr:from>
    <xdr:to>
      <xdr:col>77</xdr:col>
      <xdr:colOff>44450</xdr:colOff>
      <xdr:row>58</xdr:row>
      <xdr:rowOff>114935</xdr:rowOff>
    </xdr:to>
    <xdr:cxnSp macro="">
      <xdr:nvCxnSpPr>
        <xdr:cNvPr id="321" name="直線コネクタ 320"/>
        <xdr:cNvCxnSpPr/>
      </xdr:nvCxnSpPr>
      <xdr:spPr>
        <a:xfrm flipV="1">
          <a:off x="15290800" y="10042948"/>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48471</xdr:rowOff>
    </xdr:from>
    <xdr:to>
      <xdr:col>77</xdr:col>
      <xdr:colOff>95250</xdr:colOff>
      <xdr:row>61</xdr:row>
      <xdr:rowOff>150071</xdr:rowOff>
    </xdr:to>
    <xdr:sp macro="" textlink="">
      <xdr:nvSpPr>
        <xdr:cNvPr id="322" name="フローチャート: 判断 321"/>
        <xdr:cNvSpPr/>
      </xdr:nvSpPr>
      <xdr:spPr>
        <a:xfrm>
          <a:off x="16129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134848</xdr:rowOff>
    </xdr:from>
    <xdr:ext cx="736600" cy="259045"/>
    <xdr:sp macro="" textlink="">
      <xdr:nvSpPr>
        <xdr:cNvPr id="323" name="テキスト ボックス 322"/>
        <xdr:cNvSpPr txBox="1"/>
      </xdr:nvSpPr>
      <xdr:spPr>
        <a:xfrm>
          <a:off x="15798800" y="10593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114935</xdr:rowOff>
    </xdr:from>
    <xdr:to>
      <xdr:col>72</xdr:col>
      <xdr:colOff>203200</xdr:colOff>
      <xdr:row>59</xdr:row>
      <xdr:rowOff>3810</xdr:rowOff>
    </xdr:to>
    <xdr:cxnSp macro="">
      <xdr:nvCxnSpPr>
        <xdr:cNvPr id="324" name="直線コネクタ 323"/>
        <xdr:cNvCxnSpPr/>
      </xdr:nvCxnSpPr>
      <xdr:spPr>
        <a:xfrm flipV="1">
          <a:off x="14401800" y="1005903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5" name="フローチャート: 判断 324"/>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134848</xdr:rowOff>
    </xdr:from>
    <xdr:ext cx="762000" cy="259045"/>
    <xdr:sp macro="" textlink="">
      <xdr:nvSpPr>
        <xdr:cNvPr id="326" name="テキスト ボックス 325"/>
        <xdr:cNvSpPr txBox="1"/>
      </xdr:nvSpPr>
      <xdr:spPr>
        <a:xfrm>
          <a:off x="14909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167217</xdr:rowOff>
    </xdr:from>
    <xdr:to>
      <xdr:col>68</xdr:col>
      <xdr:colOff>152400</xdr:colOff>
      <xdr:row>59</xdr:row>
      <xdr:rowOff>3810</xdr:rowOff>
    </xdr:to>
    <xdr:cxnSp macro="">
      <xdr:nvCxnSpPr>
        <xdr:cNvPr id="327" name="直線コネクタ 326"/>
        <xdr:cNvCxnSpPr/>
      </xdr:nvCxnSpPr>
      <xdr:spPr>
        <a:xfrm>
          <a:off x="13512800" y="1011131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28" name="フローチャート: 判断 327"/>
        <xdr:cNvSpPr/>
      </xdr:nvSpPr>
      <xdr:spPr>
        <a:xfrm>
          <a:off x="14351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134848</xdr:rowOff>
    </xdr:from>
    <xdr:ext cx="762000" cy="259045"/>
    <xdr:sp macro="" textlink="">
      <xdr:nvSpPr>
        <xdr:cNvPr id="329" name="テキスト ボックス 328"/>
        <xdr:cNvSpPr txBox="1"/>
      </xdr:nvSpPr>
      <xdr:spPr>
        <a:xfrm>
          <a:off x="14020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8255</xdr:rowOff>
    </xdr:from>
    <xdr:to>
      <xdr:col>64</xdr:col>
      <xdr:colOff>152400</xdr:colOff>
      <xdr:row>61</xdr:row>
      <xdr:rowOff>109855</xdr:rowOff>
    </xdr:to>
    <xdr:sp macro="" textlink="">
      <xdr:nvSpPr>
        <xdr:cNvPr id="330" name="フローチャート: 判断 329"/>
        <xdr:cNvSpPr/>
      </xdr:nvSpPr>
      <xdr:spPr>
        <a:xfrm>
          <a:off x="13462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94632</xdr:rowOff>
    </xdr:from>
    <xdr:ext cx="762000" cy="259045"/>
    <xdr:sp macro="" textlink="">
      <xdr:nvSpPr>
        <xdr:cNvPr id="331" name="テキスト ボックス 330"/>
        <xdr:cNvSpPr txBox="1"/>
      </xdr:nvSpPr>
      <xdr:spPr>
        <a:xfrm>
          <a:off x="13131800" y="1055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44027</xdr:rowOff>
    </xdr:from>
    <xdr:to>
      <xdr:col>81</xdr:col>
      <xdr:colOff>95250</xdr:colOff>
      <xdr:row>58</xdr:row>
      <xdr:rowOff>145627</xdr:rowOff>
    </xdr:to>
    <xdr:sp macro="" textlink="">
      <xdr:nvSpPr>
        <xdr:cNvPr id="337" name="楕円 336"/>
        <xdr:cNvSpPr/>
      </xdr:nvSpPr>
      <xdr:spPr>
        <a:xfrm>
          <a:off x="16967200" y="998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136754</xdr:rowOff>
    </xdr:from>
    <xdr:ext cx="762000" cy="259045"/>
    <xdr:sp macro="" textlink="">
      <xdr:nvSpPr>
        <xdr:cNvPr id="338" name="定員管理の状況該当値テキスト"/>
        <xdr:cNvSpPr txBox="1"/>
      </xdr:nvSpPr>
      <xdr:spPr>
        <a:xfrm>
          <a:off x="17106900" y="9909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48048</xdr:rowOff>
    </xdr:from>
    <xdr:to>
      <xdr:col>77</xdr:col>
      <xdr:colOff>95250</xdr:colOff>
      <xdr:row>58</xdr:row>
      <xdr:rowOff>149648</xdr:rowOff>
    </xdr:to>
    <xdr:sp macro="" textlink="">
      <xdr:nvSpPr>
        <xdr:cNvPr id="339" name="楕円 338"/>
        <xdr:cNvSpPr/>
      </xdr:nvSpPr>
      <xdr:spPr>
        <a:xfrm>
          <a:off x="16129000" y="999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159825</xdr:rowOff>
    </xdr:from>
    <xdr:ext cx="736600" cy="259045"/>
    <xdr:sp macro="" textlink="">
      <xdr:nvSpPr>
        <xdr:cNvPr id="340" name="テキスト ボックス 339"/>
        <xdr:cNvSpPr txBox="1"/>
      </xdr:nvSpPr>
      <xdr:spPr>
        <a:xfrm>
          <a:off x="15798800" y="9761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64135</xdr:rowOff>
    </xdr:from>
    <xdr:to>
      <xdr:col>73</xdr:col>
      <xdr:colOff>44450</xdr:colOff>
      <xdr:row>58</xdr:row>
      <xdr:rowOff>165735</xdr:rowOff>
    </xdr:to>
    <xdr:sp macro="" textlink="">
      <xdr:nvSpPr>
        <xdr:cNvPr id="341" name="楕円 340"/>
        <xdr:cNvSpPr/>
      </xdr:nvSpPr>
      <xdr:spPr>
        <a:xfrm>
          <a:off x="15240000" y="1000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4462</xdr:rowOff>
    </xdr:from>
    <xdr:ext cx="762000" cy="259045"/>
    <xdr:sp macro="" textlink="">
      <xdr:nvSpPr>
        <xdr:cNvPr id="342" name="テキスト ボックス 341"/>
        <xdr:cNvSpPr txBox="1"/>
      </xdr:nvSpPr>
      <xdr:spPr>
        <a:xfrm>
          <a:off x="14909800" y="977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124460</xdr:rowOff>
    </xdr:from>
    <xdr:to>
      <xdr:col>68</xdr:col>
      <xdr:colOff>203200</xdr:colOff>
      <xdr:row>59</xdr:row>
      <xdr:rowOff>54610</xdr:rowOff>
    </xdr:to>
    <xdr:sp macro="" textlink="">
      <xdr:nvSpPr>
        <xdr:cNvPr id="343" name="楕円 342"/>
        <xdr:cNvSpPr/>
      </xdr:nvSpPr>
      <xdr:spPr>
        <a:xfrm>
          <a:off x="14351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64787</xdr:rowOff>
    </xdr:from>
    <xdr:ext cx="762000" cy="259045"/>
    <xdr:sp macro="" textlink="">
      <xdr:nvSpPr>
        <xdr:cNvPr id="344" name="テキスト ボックス 343"/>
        <xdr:cNvSpPr txBox="1"/>
      </xdr:nvSpPr>
      <xdr:spPr>
        <a:xfrm>
          <a:off x="14020800" y="983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116417</xdr:rowOff>
    </xdr:from>
    <xdr:to>
      <xdr:col>64</xdr:col>
      <xdr:colOff>152400</xdr:colOff>
      <xdr:row>59</xdr:row>
      <xdr:rowOff>46567</xdr:rowOff>
    </xdr:to>
    <xdr:sp macro="" textlink="">
      <xdr:nvSpPr>
        <xdr:cNvPr id="345" name="楕円 344"/>
        <xdr:cNvSpPr/>
      </xdr:nvSpPr>
      <xdr:spPr>
        <a:xfrm>
          <a:off x="13462000" y="1006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56744</xdr:rowOff>
    </xdr:from>
    <xdr:ext cx="762000" cy="259045"/>
    <xdr:sp macro="" textlink="">
      <xdr:nvSpPr>
        <xdr:cNvPr id="346" name="テキスト ボックス 345"/>
        <xdr:cNvSpPr txBox="1"/>
      </xdr:nvSpPr>
      <xdr:spPr>
        <a:xfrm>
          <a:off x="13131800" y="982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令和４年度の実質公債費比率は、前年度より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ポイント増加した。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要因としては、算出において、令和元年度の単年度実質公債費比率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が、令和４年度の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と入れ替わったことによる。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令和４年度の単年度実質公債費比率の上昇は、算定式の分子にあたる地方債等元利償還金が増加したことなどによる。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全国平均や類似団体平均を下回っているものの、本市の実質公債費比率は年々上昇傾向にあるため、引き続き、地方債の計画的な発行、償還に努めていく。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39612</xdr:rowOff>
    </xdr:to>
    <xdr:cxnSp macro="">
      <xdr:nvCxnSpPr>
        <xdr:cNvPr id="376" name="直線コネクタ 375"/>
        <xdr:cNvCxnSpPr/>
      </xdr:nvCxnSpPr>
      <xdr:spPr>
        <a:xfrm flipV="1">
          <a:off x="17018000" y="6341533"/>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11689</xdr:rowOff>
    </xdr:from>
    <xdr:ext cx="762000" cy="259045"/>
    <xdr:sp macro="" textlink="">
      <xdr:nvSpPr>
        <xdr:cNvPr id="377" name="公債費負担の状況最小値テキスト"/>
        <xdr:cNvSpPr txBox="1"/>
      </xdr:nvSpPr>
      <xdr:spPr>
        <a:xfrm>
          <a:off x="17106900" y="77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39612</xdr:rowOff>
    </xdr:from>
    <xdr:to>
      <xdr:col>81</xdr:col>
      <xdr:colOff>133350</xdr:colOff>
      <xdr:row>45</xdr:row>
      <xdr:rowOff>39612</xdr:rowOff>
    </xdr:to>
    <xdr:cxnSp macro="">
      <xdr:nvCxnSpPr>
        <xdr:cNvPr id="378" name="直線コネクタ 377"/>
        <xdr:cNvCxnSpPr/>
      </xdr:nvCxnSpPr>
      <xdr:spPr>
        <a:xfrm>
          <a:off x="16929100" y="775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9" name="公債費負担の状況最大値テキスト"/>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0" name="直線コネクタ 379"/>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103112</xdr:rowOff>
    </xdr:from>
    <xdr:to>
      <xdr:col>81</xdr:col>
      <xdr:colOff>44450</xdr:colOff>
      <xdr:row>40</xdr:row>
      <xdr:rowOff>605</xdr:rowOff>
    </xdr:to>
    <xdr:cxnSp macro="">
      <xdr:nvCxnSpPr>
        <xdr:cNvPr id="381" name="直線コネクタ 380"/>
        <xdr:cNvCxnSpPr/>
      </xdr:nvCxnSpPr>
      <xdr:spPr>
        <a:xfrm>
          <a:off x="16179800" y="6789662"/>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162275</xdr:rowOff>
    </xdr:from>
    <xdr:ext cx="762000" cy="259045"/>
    <xdr:sp macro="" textlink="">
      <xdr:nvSpPr>
        <xdr:cNvPr id="382" name="公債費負担の状況平均値テキスト"/>
        <xdr:cNvSpPr txBox="1"/>
      </xdr:nvSpPr>
      <xdr:spPr>
        <a:xfrm>
          <a:off x="17106900" y="68488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18748</xdr:rowOff>
    </xdr:from>
    <xdr:to>
      <xdr:col>81</xdr:col>
      <xdr:colOff>95250</xdr:colOff>
      <xdr:row>40</xdr:row>
      <xdr:rowOff>120348</xdr:rowOff>
    </xdr:to>
    <xdr:sp macro="" textlink="">
      <xdr:nvSpPr>
        <xdr:cNvPr id="383" name="フローチャート: 判断 382"/>
        <xdr:cNvSpPr/>
      </xdr:nvSpPr>
      <xdr:spPr>
        <a:xfrm>
          <a:off x="16967200" y="687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159657</xdr:rowOff>
    </xdr:from>
    <xdr:to>
      <xdr:col>77</xdr:col>
      <xdr:colOff>44450</xdr:colOff>
      <xdr:row>39</xdr:row>
      <xdr:rowOff>103112</xdr:rowOff>
    </xdr:to>
    <xdr:cxnSp macro="">
      <xdr:nvCxnSpPr>
        <xdr:cNvPr id="384" name="直線コネクタ 383"/>
        <xdr:cNvCxnSpPr/>
      </xdr:nvCxnSpPr>
      <xdr:spPr>
        <a:xfrm>
          <a:off x="15290800" y="6674757"/>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5" name="フローチャート: 判断 384"/>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59162</xdr:rowOff>
    </xdr:from>
    <xdr:ext cx="736600" cy="259045"/>
    <xdr:sp macro="" textlink="">
      <xdr:nvSpPr>
        <xdr:cNvPr id="386" name="テキスト ボックス 385"/>
        <xdr:cNvSpPr txBox="1"/>
      </xdr:nvSpPr>
      <xdr:spPr>
        <a:xfrm>
          <a:off x="15798800" y="6917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90715</xdr:rowOff>
    </xdr:from>
    <xdr:to>
      <xdr:col>72</xdr:col>
      <xdr:colOff>203200</xdr:colOff>
      <xdr:row>38</xdr:row>
      <xdr:rowOff>159657</xdr:rowOff>
    </xdr:to>
    <xdr:cxnSp macro="">
      <xdr:nvCxnSpPr>
        <xdr:cNvPr id="387" name="直線コネクタ 386"/>
        <xdr:cNvCxnSpPr/>
      </xdr:nvCxnSpPr>
      <xdr:spPr>
        <a:xfrm>
          <a:off x="14401800" y="6605815"/>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132745</xdr:rowOff>
    </xdr:from>
    <xdr:to>
      <xdr:col>73</xdr:col>
      <xdr:colOff>44450</xdr:colOff>
      <xdr:row>40</xdr:row>
      <xdr:rowOff>62895</xdr:rowOff>
    </xdr:to>
    <xdr:sp macro="" textlink="">
      <xdr:nvSpPr>
        <xdr:cNvPr id="388" name="フローチャート: 判断 387"/>
        <xdr:cNvSpPr/>
      </xdr:nvSpPr>
      <xdr:spPr>
        <a:xfrm>
          <a:off x="15240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47672</xdr:rowOff>
    </xdr:from>
    <xdr:ext cx="762000" cy="259045"/>
    <xdr:sp macro="" textlink="">
      <xdr:nvSpPr>
        <xdr:cNvPr id="389" name="テキスト ボックス 388"/>
        <xdr:cNvSpPr txBox="1"/>
      </xdr:nvSpPr>
      <xdr:spPr>
        <a:xfrm>
          <a:off x="14909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21772</xdr:rowOff>
    </xdr:from>
    <xdr:to>
      <xdr:col>68</xdr:col>
      <xdr:colOff>152400</xdr:colOff>
      <xdr:row>38</xdr:row>
      <xdr:rowOff>90715</xdr:rowOff>
    </xdr:to>
    <xdr:cxnSp macro="">
      <xdr:nvCxnSpPr>
        <xdr:cNvPr id="390" name="直線コネクタ 389"/>
        <xdr:cNvCxnSpPr/>
      </xdr:nvCxnSpPr>
      <xdr:spPr>
        <a:xfrm>
          <a:off x="13512800" y="653687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1" name="フローチャート: 判断 390"/>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59162</xdr:rowOff>
    </xdr:from>
    <xdr:ext cx="762000" cy="259045"/>
    <xdr:sp macro="" textlink="">
      <xdr:nvSpPr>
        <xdr:cNvPr id="392" name="テキスト ボックス 391"/>
        <xdr:cNvSpPr txBox="1"/>
      </xdr:nvSpPr>
      <xdr:spPr>
        <a:xfrm>
          <a:off x="14020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3" name="フローチャート: 判断 392"/>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128105</xdr:rowOff>
    </xdr:from>
    <xdr:ext cx="762000" cy="259045"/>
    <xdr:sp macro="" textlink="">
      <xdr:nvSpPr>
        <xdr:cNvPr id="394" name="テキスト ボックス 393"/>
        <xdr:cNvSpPr txBox="1"/>
      </xdr:nvSpPr>
      <xdr:spPr>
        <a:xfrm>
          <a:off x="13131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121255</xdr:rowOff>
    </xdr:from>
    <xdr:to>
      <xdr:col>81</xdr:col>
      <xdr:colOff>95250</xdr:colOff>
      <xdr:row>40</xdr:row>
      <xdr:rowOff>51405</xdr:rowOff>
    </xdr:to>
    <xdr:sp macro="" textlink="">
      <xdr:nvSpPr>
        <xdr:cNvPr id="400" name="楕円 399"/>
        <xdr:cNvSpPr/>
      </xdr:nvSpPr>
      <xdr:spPr>
        <a:xfrm>
          <a:off x="16967200" y="68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137782</xdr:rowOff>
    </xdr:from>
    <xdr:ext cx="762000" cy="259045"/>
    <xdr:sp macro="" textlink="">
      <xdr:nvSpPr>
        <xdr:cNvPr id="401" name="公債費負担の状況該当値テキスト"/>
        <xdr:cNvSpPr txBox="1"/>
      </xdr:nvSpPr>
      <xdr:spPr>
        <a:xfrm>
          <a:off x="17106900" y="665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52312</xdr:rowOff>
    </xdr:from>
    <xdr:to>
      <xdr:col>77</xdr:col>
      <xdr:colOff>95250</xdr:colOff>
      <xdr:row>39</xdr:row>
      <xdr:rowOff>153912</xdr:rowOff>
    </xdr:to>
    <xdr:sp macro="" textlink="">
      <xdr:nvSpPr>
        <xdr:cNvPr id="402" name="楕円 401"/>
        <xdr:cNvSpPr/>
      </xdr:nvSpPr>
      <xdr:spPr>
        <a:xfrm>
          <a:off x="16129000" y="67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164089</xdr:rowOff>
    </xdr:from>
    <xdr:ext cx="736600" cy="259045"/>
    <xdr:sp macro="" textlink="">
      <xdr:nvSpPr>
        <xdr:cNvPr id="403" name="テキスト ボックス 402"/>
        <xdr:cNvSpPr txBox="1"/>
      </xdr:nvSpPr>
      <xdr:spPr>
        <a:xfrm>
          <a:off x="15798800" y="650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108857</xdr:rowOff>
    </xdr:from>
    <xdr:to>
      <xdr:col>73</xdr:col>
      <xdr:colOff>44450</xdr:colOff>
      <xdr:row>39</xdr:row>
      <xdr:rowOff>39007</xdr:rowOff>
    </xdr:to>
    <xdr:sp macro="" textlink="">
      <xdr:nvSpPr>
        <xdr:cNvPr id="404" name="楕円 403"/>
        <xdr:cNvSpPr/>
      </xdr:nvSpPr>
      <xdr:spPr>
        <a:xfrm>
          <a:off x="15240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49184</xdr:rowOff>
    </xdr:from>
    <xdr:ext cx="762000" cy="259045"/>
    <xdr:sp macro="" textlink="">
      <xdr:nvSpPr>
        <xdr:cNvPr id="405" name="テキスト ボックス 404"/>
        <xdr:cNvSpPr txBox="1"/>
      </xdr:nvSpPr>
      <xdr:spPr>
        <a:xfrm>
          <a:off x="14909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39915</xdr:rowOff>
    </xdr:from>
    <xdr:to>
      <xdr:col>68</xdr:col>
      <xdr:colOff>203200</xdr:colOff>
      <xdr:row>38</xdr:row>
      <xdr:rowOff>141515</xdr:rowOff>
    </xdr:to>
    <xdr:sp macro="" textlink="">
      <xdr:nvSpPr>
        <xdr:cNvPr id="406" name="楕円 405"/>
        <xdr:cNvSpPr/>
      </xdr:nvSpPr>
      <xdr:spPr>
        <a:xfrm>
          <a:off x="143510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151691</xdr:rowOff>
    </xdr:from>
    <xdr:ext cx="762000" cy="259045"/>
    <xdr:sp macro="" textlink="">
      <xdr:nvSpPr>
        <xdr:cNvPr id="407" name="テキスト ボックス 406"/>
        <xdr:cNvSpPr txBox="1"/>
      </xdr:nvSpPr>
      <xdr:spPr>
        <a:xfrm>
          <a:off x="14020800" y="632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142422</xdr:rowOff>
    </xdr:from>
    <xdr:to>
      <xdr:col>64</xdr:col>
      <xdr:colOff>152400</xdr:colOff>
      <xdr:row>38</xdr:row>
      <xdr:rowOff>72572</xdr:rowOff>
    </xdr:to>
    <xdr:sp macro="" textlink="">
      <xdr:nvSpPr>
        <xdr:cNvPr id="408" name="楕円 407"/>
        <xdr:cNvSpPr/>
      </xdr:nvSpPr>
      <xdr:spPr>
        <a:xfrm>
          <a:off x="13462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82749</xdr:rowOff>
    </xdr:from>
    <xdr:ext cx="762000" cy="259045"/>
    <xdr:sp macro="" textlink="">
      <xdr:nvSpPr>
        <xdr:cNvPr id="409" name="テキスト ボックス 408"/>
        <xdr:cNvSpPr txBox="1"/>
      </xdr:nvSpPr>
      <xdr:spPr>
        <a:xfrm>
          <a:off x="13131800" y="625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令和４年度の将来負担比率は、前年度より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ポイント低下した。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臨時財政対策債発行可能額の減などにより、標準財政規模が減少したことから、算定式の分母全体では約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億円減少した。また、公営企業債等繰入見込額の減などにより、分子においては約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億円の減少となった。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167746</xdr:rowOff>
    </xdr:to>
    <xdr:cxnSp macro="">
      <xdr:nvCxnSpPr>
        <xdr:cNvPr id="438" name="直線コネクタ 437"/>
        <xdr:cNvCxnSpPr/>
      </xdr:nvCxnSpPr>
      <xdr:spPr>
        <a:xfrm flipV="1">
          <a:off x="17018000" y="2370667"/>
          <a:ext cx="0" cy="13975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139823</xdr:rowOff>
    </xdr:from>
    <xdr:ext cx="762000" cy="259045"/>
    <xdr:sp macro="" textlink="">
      <xdr:nvSpPr>
        <xdr:cNvPr id="439" name="将来負担の状況最小値テキスト"/>
        <xdr:cNvSpPr txBox="1"/>
      </xdr:nvSpPr>
      <xdr:spPr>
        <a:xfrm>
          <a:off x="17106900" y="3740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167746</xdr:rowOff>
    </xdr:from>
    <xdr:to>
      <xdr:col>81</xdr:col>
      <xdr:colOff>133350</xdr:colOff>
      <xdr:row>21</xdr:row>
      <xdr:rowOff>167746</xdr:rowOff>
    </xdr:to>
    <xdr:cxnSp macro="">
      <xdr:nvCxnSpPr>
        <xdr:cNvPr id="440" name="直線コネクタ 439"/>
        <xdr:cNvCxnSpPr/>
      </xdr:nvCxnSpPr>
      <xdr:spPr>
        <a:xfrm>
          <a:off x="16929100" y="376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133667</xdr:rowOff>
    </xdr:from>
    <xdr:to>
      <xdr:col>81</xdr:col>
      <xdr:colOff>44450</xdr:colOff>
      <xdr:row>17</xdr:row>
      <xdr:rowOff>149754</xdr:rowOff>
    </xdr:to>
    <xdr:cxnSp macro="">
      <xdr:nvCxnSpPr>
        <xdr:cNvPr id="443" name="直線コネクタ 442"/>
        <xdr:cNvCxnSpPr/>
      </xdr:nvCxnSpPr>
      <xdr:spPr>
        <a:xfrm flipV="1">
          <a:off x="16179800" y="3048317"/>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155275</xdr:rowOff>
    </xdr:from>
    <xdr:ext cx="762000" cy="259045"/>
    <xdr:sp macro="" textlink="">
      <xdr:nvSpPr>
        <xdr:cNvPr id="444" name="将来負担の状況平均値テキスト"/>
        <xdr:cNvSpPr txBox="1"/>
      </xdr:nvSpPr>
      <xdr:spPr>
        <a:xfrm>
          <a:off x="17106900" y="2384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138748</xdr:rowOff>
    </xdr:from>
    <xdr:to>
      <xdr:col>81</xdr:col>
      <xdr:colOff>95250</xdr:colOff>
      <xdr:row>15</xdr:row>
      <xdr:rowOff>68898</xdr:rowOff>
    </xdr:to>
    <xdr:sp macro="" textlink="">
      <xdr:nvSpPr>
        <xdr:cNvPr id="445" name="フローチャート: 判断 444"/>
        <xdr:cNvSpPr/>
      </xdr:nvSpPr>
      <xdr:spPr>
        <a:xfrm>
          <a:off x="16967200" y="253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149754</xdr:rowOff>
    </xdr:from>
    <xdr:to>
      <xdr:col>77</xdr:col>
      <xdr:colOff>44450</xdr:colOff>
      <xdr:row>18</xdr:row>
      <xdr:rowOff>72813</xdr:rowOff>
    </xdr:to>
    <xdr:cxnSp macro="">
      <xdr:nvCxnSpPr>
        <xdr:cNvPr id="446" name="直線コネクタ 445"/>
        <xdr:cNvCxnSpPr/>
      </xdr:nvCxnSpPr>
      <xdr:spPr>
        <a:xfrm flipV="1">
          <a:off x="15290800" y="3064404"/>
          <a:ext cx="889000" cy="9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11536</xdr:rowOff>
    </xdr:from>
    <xdr:to>
      <xdr:col>77</xdr:col>
      <xdr:colOff>95250</xdr:colOff>
      <xdr:row>15</xdr:row>
      <xdr:rowOff>113136</xdr:rowOff>
    </xdr:to>
    <xdr:sp macro="" textlink="">
      <xdr:nvSpPr>
        <xdr:cNvPr id="447" name="フローチャート: 判断 446"/>
        <xdr:cNvSpPr/>
      </xdr:nvSpPr>
      <xdr:spPr>
        <a:xfrm>
          <a:off x="161290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123313</xdr:rowOff>
    </xdr:from>
    <xdr:ext cx="736600" cy="259045"/>
    <xdr:sp macro="" textlink="">
      <xdr:nvSpPr>
        <xdr:cNvPr id="448" name="テキスト ボックス 447"/>
        <xdr:cNvSpPr txBox="1"/>
      </xdr:nvSpPr>
      <xdr:spPr>
        <a:xfrm>
          <a:off x="15798800" y="2352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52705</xdr:rowOff>
    </xdr:from>
    <xdr:to>
      <xdr:col>72</xdr:col>
      <xdr:colOff>203200</xdr:colOff>
      <xdr:row>18</xdr:row>
      <xdr:rowOff>72813</xdr:rowOff>
    </xdr:to>
    <xdr:cxnSp macro="">
      <xdr:nvCxnSpPr>
        <xdr:cNvPr id="449" name="直線コネクタ 448"/>
        <xdr:cNvCxnSpPr/>
      </xdr:nvCxnSpPr>
      <xdr:spPr>
        <a:xfrm>
          <a:off x="14401800" y="313880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110067</xdr:rowOff>
    </xdr:from>
    <xdr:to>
      <xdr:col>73</xdr:col>
      <xdr:colOff>44450</xdr:colOff>
      <xdr:row>16</xdr:row>
      <xdr:rowOff>40217</xdr:rowOff>
    </xdr:to>
    <xdr:sp macro="" textlink="">
      <xdr:nvSpPr>
        <xdr:cNvPr id="450" name="フローチャート: 判断 449"/>
        <xdr:cNvSpPr/>
      </xdr:nvSpPr>
      <xdr:spPr>
        <a:xfrm>
          <a:off x="15240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50394</xdr:rowOff>
    </xdr:from>
    <xdr:ext cx="762000" cy="259045"/>
    <xdr:sp macro="" textlink="">
      <xdr:nvSpPr>
        <xdr:cNvPr id="451" name="テキスト ボックス 450"/>
        <xdr:cNvSpPr txBox="1"/>
      </xdr:nvSpPr>
      <xdr:spPr>
        <a:xfrm>
          <a:off x="14909800" y="245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51223</xdr:rowOff>
    </xdr:from>
    <xdr:to>
      <xdr:col>68</xdr:col>
      <xdr:colOff>152400</xdr:colOff>
      <xdr:row>18</xdr:row>
      <xdr:rowOff>52705</xdr:rowOff>
    </xdr:to>
    <xdr:cxnSp macro="">
      <xdr:nvCxnSpPr>
        <xdr:cNvPr id="452" name="直線コネクタ 451"/>
        <xdr:cNvCxnSpPr/>
      </xdr:nvCxnSpPr>
      <xdr:spPr>
        <a:xfrm>
          <a:off x="13512800" y="2965873"/>
          <a:ext cx="889000" cy="17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130175</xdr:rowOff>
    </xdr:from>
    <xdr:to>
      <xdr:col>68</xdr:col>
      <xdr:colOff>203200</xdr:colOff>
      <xdr:row>16</xdr:row>
      <xdr:rowOff>60325</xdr:rowOff>
    </xdr:to>
    <xdr:sp macro="" textlink="">
      <xdr:nvSpPr>
        <xdr:cNvPr id="453" name="フローチャート: 判断 452"/>
        <xdr:cNvSpPr/>
      </xdr:nvSpPr>
      <xdr:spPr>
        <a:xfrm>
          <a:off x="14351000" y="270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70502</xdr:rowOff>
    </xdr:from>
    <xdr:ext cx="762000" cy="259045"/>
    <xdr:sp macro="" textlink="">
      <xdr:nvSpPr>
        <xdr:cNvPr id="454" name="テキスト ボックス 453"/>
        <xdr:cNvSpPr txBox="1"/>
      </xdr:nvSpPr>
      <xdr:spPr>
        <a:xfrm>
          <a:off x="14020800" y="247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41169</xdr:rowOff>
    </xdr:from>
    <xdr:to>
      <xdr:col>64</xdr:col>
      <xdr:colOff>152400</xdr:colOff>
      <xdr:row>16</xdr:row>
      <xdr:rowOff>142769</xdr:rowOff>
    </xdr:to>
    <xdr:sp macro="" textlink="">
      <xdr:nvSpPr>
        <xdr:cNvPr id="455" name="フローチャート: 判断 454"/>
        <xdr:cNvSpPr/>
      </xdr:nvSpPr>
      <xdr:spPr>
        <a:xfrm>
          <a:off x="13462000" y="278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152946</xdr:rowOff>
    </xdr:from>
    <xdr:ext cx="762000" cy="259045"/>
    <xdr:sp macro="" textlink="">
      <xdr:nvSpPr>
        <xdr:cNvPr id="456" name="テキスト ボックス 455"/>
        <xdr:cNvSpPr txBox="1"/>
      </xdr:nvSpPr>
      <xdr:spPr>
        <a:xfrm>
          <a:off x="13131800" y="255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82867</xdr:rowOff>
    </xdr:from>
    <xdr:to>
      <xdr:col>81</xdr:col>
      <xdr:colOff>95250</xdr:colOff>
      <xdr:row>18</xdr:row>
      <xdr:rowOff>13017</xdr:rowOff>
    </xdr:to>
    <xdr:sp macro="" textlink="">
      <xdr:nvSpPr>
        <xdr:cNvPr id="462" name="楕円 461"/>
        <xdr:cNvSpPr/>
      </xdr:nvSpPr>
      <xdr:spPr>
        <a:xfrm>
          <a:off x="16967200" y="299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54944</xdr:rowOff>
    </xdr:from>
    <xdr:ext cx="762000" cy="259045"/>
    <xdr:sp macro="" textlink="">
      <xdr:nvSpPr>
        <xdr:cNvPr id="463" name="将来負担の状況該当値テキスト"/>
        <xdr:cNvSpPr txBox="1"/>
      </xdr:nvSpPr>
      <xdr:spPr>
        <a:xfrm>
          <a:off x="17106900" y="2969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98954</xdr:rowOff>
    </xdr:from>
    <xdr:to>
      <xdr:col>77</xdr:col>
      <xdr:colOff>95250</xdr:colOff>
      <xdr:row>18</xdr:row>
      <xdr:rowOff>29104</xdr:rowOff>
    </xdr:to>
    <xdr:sp macro="" textlink="">
      <xdr:nvSpPr>
        <xdr:cNvPr id="464" name="楕円 463"/>
        <xdr:cNvSpPr/>
      </xdr:nvSpPr>
      <xdr:spPr>
        <a:xfrm>
          <a:off x="16129000" y="301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13881</xdr:rowOff>
    </xdr:from>
    <xdr:ext cx="736600" cy="259045"/>
    <xdr:sp macro="" textlink="">
      <xdr:nvSpPr>
        <xdr:cNvPr id="465" name="テキスト ボックス 464"/>
        <xdr:cNvSpPr txBox="1"/>
      </xdr:nvSpPr>
      <xdr:spPr>
        <a:xfrm>
          <a:off x="15798800" y="3099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22013</xdr:rowOff>
    </xdr:from>
    <xdr:to>
      <xdr:col>73</xdr:col>
      <xdr:colOff>44450</xdr:colOff>
      <xdr:row>18</xdr:row>
      <xdr:rowOff>123613</xdr:rowOff>
    </xdr:to>
    <xdr:sp macro="" textlink="">
      <xdr:nvSpPr>
        <xdr:cNvPr id="466" name="楕円 465"/>
        <xdr:cNvSpPr/>
      </xdr:nvSpPr>
      <xdr:spPr>
        <a:xfrm>
          <a:off x="15240000" y="310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108390</xdr:rowOff>
    </xdr:from>
    <xdr:ext cx="762000" cy="259045"/>
    <xdr:sp macro="" textlink="">
      <xdr:nvSpPr>
        <xdr:cNvPr id="467" name="テキスト ボックス 466"/>
        <xdr:cNvSpPr txBox="1"/>
      </xdr:nvSpPr>
      <xdr:spPr>
        <a:xfrm>
          <a:off x="14909800" y="319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1905</xdr:rowOff>
    </xdr:from>
    <xdr:to>
      <xdr:col>68</xdr:col>
      <xdr:colOff>203200</xdr:colOff>
      <xdr:row>18</xdr:row>
      <xdr:rowOff>103505</xdr:rowOff>
    </xdr:to>
    <xdr:sp macro="" textlink="">
      <xdr:nvSpPr>
        <xdr:cNvPr id="468" name="楕円 467"/>
        <xdr:cNvSpPr/>
      </xdr:nvSpPr>
      <xdr:spPr>
        <a:xfrm>
          <a:off x="14351000" y="308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88282</xdr:rowOff>
    </xdr:from>
    <xdr:ext cx="762000" cy="259045"/>
    <xdr:sp macro="" textlink="">
      <xdr:nvSpPr>
        <xdr:cNvPr id="469" name="テキスト ボックス 468"/>
        <xdr:cNvSpPr txBox="1"/>
      </xdr:nvSpPr>
      <xdr:spPr>
        <a:xfrm>
          <a:off x="14020800" y="317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423</xdr:rowOff>
    </xdr:from>
    <xdr:to>
      <xdr:col>64</xdr:col>
      <xdr:colOff>152400</xdr:colOff>
      <xdr:row>17</xdr:row>
      <xdr:rowOff>102023</xdr:rowOff>
    </xdr:to>
    <xdr:sp macro="" textlink="">
      <xdr:nvSpPr>
        <xdr:cNvPr id="470" name="楕円 469"/>
        <xdr:cNvSpPr/>
      </xdr:nvSpPr>
      <xdr:spPr>
        <a:xfrm>
          <a:off x="13462000" y="291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86800</xdr:rowOff>
    </xdr:from>
    <xdr:ext cx="762000" cy="259045"/>
    <xdr:sp macro="" textlink="">
      <xdr:nvSpPr>
        <xdr:cNvPr id="471" name="テキスト ボックス 470"/>
        <xdr:cNvSpPr txBox="1"/>
      </xdr:nvSpPr>
      <xdr:spPr>
        <a:xfrm>
          <a:off x="13131800" y="300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神奈川県大和市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244,421
236,897
27.09
91,599,644
87,873,362
3,650,419
45,264,887
58,568,012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33.7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令和４年度の人件費は、前年度より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ポイント増加した。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主な要因は、任期の定めのない常勤職員の給与や、委員報酬等の増などによる。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107950</xdr:rowOff>
    </xdr:from>
    <xdr:to>
      <xdr:col>24</xdr:col>
      <xdr:colOff>25400</xdr:colOff>
      <xdr:row>42</xdr:row>
      <xdr:rowOff>31750</xdr:rowOff>
    </xdr:to>
    <xdr:cxnSp macro="">
      <xdr:nvCxnSpPr>
        <xdr:cNvPr id="61" name="直線コネクタ 60"/>
        <xdr:cNvCxnSpPr/>
      </xdr:nvCxnSpPr>
      <xdr:spPr>
        <a:xfrm flipV="1">
          <a:off x="4826000" y="559435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3827</xdr:rowOff>
    </xdr:from>
    <xdr:ext cx="762000" cy="259045"/>
    <xdr:sp macro="" textlink="">
      <xdr:nvSpPr>
        <xdr:cNvPr id="62" name="人件費最小値テキスト"/>
        <xdr:cNvSpPr txBox="1"/>
      </xdr:nvSpPr>
      <xdr:spPr>
        <a:xfrm>
          <a:off x="4914900" y="720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31750</xdr:rowOff>
    </xdr:from>
    <xdr:to>
      <xdr:col>24</xdr:col>
      <xdr:colOff>114300</xdr:colOff>
      <xdr:row>42</xdr:row>
      <xdr:rowOff>31750</xdr:rowOff>
    </xdr:to>
    <xdr:cxnSp macro="">
      <xdr:nvCxnSpPr>
        <xdr:cNvPr id="63" name="直線コネクタ 62"/>
        <xdr:cNvCxnSpPr/>
      </xdr:nvCxnSpPr>
      <xdr:spPr>
        <a:xfrm>
          <a:off x="4737100" y="723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22877</xdr:rowOff>
    </xdr:from>
    <xdr:ext cx="762000" cy="259045"/>
    <xdr:sp macro="" textlink="">
      <xdr:nvSpPr>
        <xdr:cNvPr id="64" name="人件費最大値テキスト"/>
        <xdr:cNvSpPr txBox="1"/>
      </xdr:nvSpPr>
      <xdr:spPr>
        <a:xfrm>
          <a:off x="4914900" y="5337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107950</xdr:rowOff>
    </xdr:from>
    <xdr:to>
      <xdr:col>24</xdr:col>
      <xdr:colOff>114300</xdr:colOff>
      <xdr:row>32</xdr:row>
      <xdr:rowOff>107950</xdr:rowOff>
    </xdr:to>
    <xdr:cxnSp macro="">
      <xdr:nvCxnSpPr>
        <xdr:cNvPr id="65" name="直線コネクタ 64"/>
        <xdr:cNvCxnSpPr/>
      </xdr:nvCxnSpPr>
      <xdr:spPr>
        <a:xfrm>
          <a:off x="4737100" y="559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50800</xdr:rowOff>
    </xdr:from>
    <xdr:to>
      <xdr:col>24</xdr:col>
      <xdr:colOff>25400</xdr:colOff>
      <xdr:row>35</xdr:row>
      <xdr:rowOff>165100</xdr:rowOff>
    </xdr:to>
    <xdr:cxnSp macro="">
      <xdr:nvCxnSpPr>
        <xdr:cNvPr id="66" name="直線コネクタ 65"/>
        <xdr:cNvCxnSpPr/>
      </xdr:nvCxnSpPr>
      <xdr:spPr>
        <a:xfrm>
          <a:off x="3987800" y="60515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124477</xdr:rowOff>
    </xdr:from>
    <xdr:ext cx="762000" cy="259045"/>
    <xdr:sp macro="" textlink="">
      <xdr:nvSpPr>
        <xdr:cNvPr id="67" name="人件費平均値テキスト"/>
        <xdr:cNvSpPr txBox="1"/>
      </xdr:nvSpPr>
      <xdr:spPr>
        <a:xfrm>
          <a:off x="4914900" y="629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152400</xdr:rowOff>
    </xdr:from>
    <xdr:to>
      <xdr:col>24</xdr:col>
      <xdr:colOff>76200</xdr:colOff>
      <xdr:row>37</xdr:row>
      <xdr:rowOff>82550</xdr:rowOff>
    </xdr:to>
    <xdr:sp macro="" textlink="">
      <xdr:nvSpPr>
        <xdr:cNvPr id="68" name="フローチャート: 判断 67"/>
        <xdr:cNvSpPr/>
      </xdr:nvSpPr>
      <xdr:spPr>
        <a:xfrm>
          <a:off x="47752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50800</xdr:rowOff>
    </xdr:from>
    <xdr:to>
      <xdr:col>19</xdr:col>
      <xdr:colOff>187325</xdr:colOff>
      <xdr:row>38</xdr:row>
      <xdr:rowOff>12700</xdr:rowOff>
    </xdr:to>
    <xdr:cxnSp macro="">
      <xdr:nvCxnSpPr>
        <xdr:cNvPr id="69" name="直線コネクタ 68"/>
        <xdr:cNvCxnSpPr/>
      </xdr:nvCxnSpPr>
      <xdr:spPr>
        <a:xfrm flipV="1">
          <a:off x="3098800" y="6051550"/>
          <a:ext cx="889000" cy="47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50800</xdr:rowOff>
    </xdr:from>
    <xdr:to>
      <xdr:col>15</xdr:col>
      <xdr:colOff>98425</xdr:colOff>
      <xdr:row>38</xdr:row>
      <xdr:rowOff>12700</xdr:rowOff>
    </xdr:to>
    <xdr:cxnSp macro="">
      <xdr:nvCxnSpPr>
        <xdr:cNvPr id="72" name="直線コネクタ 71"/>
        <xdr:cNvCxnSpPr/>
      </xdr:nvCxnSpPr>
      <xdr:spPr>
        <a:xfrm>
          <a:off x="2209800" y="62230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133350</xdr:rowOff>
    </xdr:from>
    <xdr:to>
      <xdr:col>15</xdr:col>
      <xdr:colOff>149225</xdr:colOff>
      <xdr:row>38</xdr:row>
      <xdr:rowOff>63500</xdr:rowOff>
    </xdr:to>
    <xdr:sp macro="" textlink="">
      <xdr:nvSpPr>
        <xdr:cNvPr id="73" name="フローチャート: 判断 72"/>
        <xdr:cNvSpPr/>
      </xdr:nvSpPr>
      <xdr:spPr>
        <a:xfrm>
          <a:off x="3048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73677</xdr:rowOff>
    </xdr:from>
    <xdr:ext cx="762000" cy="259045"/>
    <xdr:sp macro="" textlink="">
      <xdr:nvSpPr>
        <xdr:cNvPr id="74" name="テキスト ボックス 73"/>
        <xdr:cNvSpPr txBox="1"/>
      </xdr:nvSpPr>
      <xdr:spPr>
        <a:xfrm>
          <a:off x="2717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50800</xdr:rowOff>
    </xdr:from>
    <xdr:to>
      <xdr:col>11</xdr:col>
      <xdr:colOff>9525</xdr:colOff>
      <xdr:row>36</xdr:row>
      <xdr:rowOff>127000</xdr:rowOff>
    </xdr:to>
    <xdr:cxnSp macro="">
      <xdr:nvCxnSpPr>
        <xdr:cNvPr id="75" name="直線コネクタ 74"/>
        <xdr:cNvCxnSpPr/>
      </xdr:nvCxnSpPr>
      <xdr:spPr>
        <a:xfrm flipV="1">
          <a:off x="1320800" y="6223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95250</xdr:rowOff>
    </xdr:from>
    <xdr:to>
      <xdr:col>11</xdr:col>
      <xdr:colOff>60325</xdr:colOff>
      <xdr:row>36</xdr:row>
      <xdr:rowOff>25400</xdr:rowOff>
    </xdr:to>
    <xdr:sp macro="" textlink="">
      <xdr:nvSpPr>
        <xdr:cNvPr id="76" name="フローチャート: 判断 75"/>
        <xdr:cNvSpPr/>
      </xdr:nvSpPr>
      <xdr:spPr>
        <a:xfrm>
          <a:off x="2159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35577</xdr:rowOff>
    </xdr:from>
    <xdr:ext cx="762000" cy="259045"/>
    <xdr:sp macro="" textlink="">
      <xdr:nvSpPr>
        <xdr:cNvPr id="77" name="テキスト ボックス 76"/>
        <xdr:cNvSpPr txBox="1"/>
      </xdr:nvSpPr>
      <xdr:spPr>
        <a:xfrm>
          <a:off x="1828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57150</xdr:rowOff>
    </xdr:from>
    <xdr:to>
      <xdr:col>6</xdr:col>
      <xdr:colOff>171450</xdr:colOff>
      <xdr:row>35</xdr:row>
      <xdr:rowOff>158750</xdr:rowOff>
    </xdr:to>
    <xdr:sp macro="" textlink="">
      <xdr:nvSpPr>
        <xdr:cNvPr id="78" name="フローチャート: 判断 77"/>
        <xdr:cNvSpPr/>
      </xdr:nvSpPr>
      <xdr:spPr>
        <a:xfrm>
          <a:off x="1270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168927</xdr:rowOff>
    </xdr:from>
    <xdr:ext cx="762000" cy="259045"/>
    <xdr:sp macro="" textlink="">
      <xdr:nvSpPr>
        <xdr:cNvPr id="79" name="テキスト ボックス 78"/>
        <xdr:cNvSpPr txBox="1"/>
      </xdr:nvSpPr>
      <xdr:spPr>
        <a:xfrm>
          <a:off x="939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114300</xdr:rowOff>
    </xdr:from>
    <xdr:to>
      <xdr:col>24</xdr:col>
      <xdr:colOff>76200</xdr:colOff>
      <xdr:row>36</xdr:row>
      <xdr:rowOff>44450</xdr:rowOff>
    </xdr:to>
    <xdr:sp macro="" textlink="">
      <xdr:nvSpPr>
        <xdr:cNvPr id="85" name="楕円 84"/>
        <xdr:cNvSpPr/>
      </xdr:nvSpPr>
      <xdr:spPr>
        <a:xfrm>
          <a:off x="47752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130827</xdr:rowOff>
    </xdr:from>
    <xdr:ext cx="762000" cy="259045"/>
    <xdr:sp macro="" textlink="">
      <xdr:nvSpPr>
        <xdr:cNvPr id="86" name="人件費該当値テキスト"/>
        <xdr:cNvSpPr txBox="1"/>
      </xdr:nvSpPr>
      <xdr:spPr>
        <a:xfrm>
          <a:off x="4914900" y="596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0</xdr:rowOff>
    </xdr:from>
    <xdr:to>
      <xdr:col>20</xdr:col>
      <xdr:colOff>38100</xdr:colOff>
      <xdr:row>35</xdr:row>
      <xdr:rowOff>101600</xdr:rowOff>
    </xdr:to>
    <xdr:sp macro="" textlink="">
      <xdr:nvSpPr>
        <xdr:cNvPr id="87" name="楕円 86"/>
        <xdr:cNvSpPr/>
      </xdr:nvSpPr>
      <xdr:spPr>
        <a:xfrm>
          <a:off x="3937000" y="600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111777</xdr:rowOff>
    </xdr:from>
    <xdr:ext cx="736600" cy="259045"/>
    <xdr:sp macro="" textlink="">
      <xdr:nvSpPr>
        <xdr:cNvPr id="88" name="テキスト ボックス 87"/>
        <xdr:cNvSpPr txBox="1"/>
      </xdr:nvSpPr>
      <xdr:spPr>
        <a:xfrm>
          <a:off x="3606800" y="5769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133350</xdr:rowOff>
    </xdr:from>
    <xdr:to>
      <xdr:col>15</xdr:col>
      <xdr:colOff>149225</xdr:colOff>
      <xdr:row>38</xdr:row>
      <xdr:rowOff>63500</xdr:rowOff>
    </xdr:to>
    <xdr:sp macro="" textlink="">
      <xdr:nvSpPr>
        <xdr:cNvPr id="89" name="楕円 88"/>
        <xdr:cNvSpPr/>
      </xdr:nvSpPr>
      <xdr:spPr>
        <a:xfrm>
          <a:off x="3048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48277</xdr:rowOff>
    </xdr:from>
    <xdr:ext cx="762000" cy="259045"/>
    <xdr:sp macro="" textlink="">
      <xdr:nvSpPr>
        <xdr:cNvPr id="90" name="テキスト ボックス 89"/>
        <xdr:cNvSpPr txBox="1"/>
      </xdr:nvSpPr>
      <xdr:spPr>
        <a:xfrm>
          <a:off x="2717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0</xdr:rowOff>
    </xdr:from>
    <xdr:to>
      <xdr:col>11</xdr:col>
      <xdr:colOff>60325</xdr:colOff>
      <xdr:row>36</xdr:row>
      <xdr:rowOff>101600</xdr:rowOff>
    </xdr:to>
    <xdr:sp macro="" textlink="">
      <xdr:nvSpPr>
        <xdr:cNvPr id="91" name="楕円 90"/>
        <xdr:cNvSpPr/>
      </xdr:nvSpPr>
      <xdr:spPr>
        <a:xfrm>
          <a:off x="2159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86377</xdr:rowOff>
    </xdr:from>
    <xdr:ext cx="762000" cy="259045"/>
    <xdr:sp macro="" textlink="">
      <xdr:nvSpPr>
        <xdr:cNvPr id="92" name="テキスト ボックス 91"/>
        <xdr:cNvSpPr txBox="1"/>
      </xdr:nvSpPr>
      <xdr:spPr>
        <a:xfrm>
          <a:off x="1828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93" name="楕円 92"/>
        <xdr:cNvSpPr/>
      </xdr:nvSpPr>
      <xdr:spPr>
        <a:xfrm>
          <a:off x="1270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94" name="テキスト ボックス 93"/>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令和４年度の物件費は、前年度より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ポイント増加した。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委託料が健康診査事業（対前年度＋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億円）等により約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億円増加したほか、需用費が教育用コンピュータ運用管理事業（対前年度＋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億円）等により約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億円増加したことなどから、物件費全体では約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億円の増加となったことによる。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95250</xdr:rowOff>
    </xdr:from>
    <xdr:to>
      <xdr:col>82</xdr:col>
      <xdr:colOff>107950</xdr:colOff>
      <xdr:row>20</xdr:row>
      <xdr:rowOff>152400</xdr:rowOff>
    </xdr:to>
    <xdr:cxnSp macro="">
      <xdr:nvCxnSpPr>
        <xdr:cNvPr id="122" name="直線コネクタ 121"/>
        <xdr:cNvCxnSpPr/>
      </xdr:nvCxnSpPr>
      <xdr:spPr>
        <a:xfrm flipV="1">
          <a:off x="16510000" y="23241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124477</xdr:rowOff>
    </xdr:from>
    <xdr:ext cx="762000" cy="259045"/>
    <xdr:sp macro="" textlink="">
      <xdr:nvSpPr>
        <xdr:cNvPr id="123" name="物件費最小値テキスト"/>
        <xdr:cNvSpPr txBox="1"/>
      </xdr:nvSpPr>
      <xdr:spPr>
        <a:xfrm>
          <a:off x="16598900" y="355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152400</xdr:rowOff>
    </xdr:from>
    <xdr:to>
      <xdr:col>82</xdr:col>
      <xdr:colOff>196850</xdr:colOff>
      <xdr:row>20</xdr:row>
      <xdr:rowOff>152400</xdr:rowOff>
    </xdr:to>
    <xdr:cxnSp macro="">
      <xdr:nvCxnSpPr>
        <xdr:cNvPr id="124" name="直線コネクタ 123"/>
        <xdr:cNvCxnSpPr/>
      </xdr:nvCxnSpPr>
      <xdr:spPr>
        <a:xfrm>
          <a:off x="16421100" y="358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10177</xdr:rowOff>
    </xdr:from>
    <xdr:ext cx="762000" cy="259045"/>
    <xdr:sp macro="" textlink="">
      <xdr:nvSpPr>
        <xdr:cNvPr id="125" name="物件費最大値テキスト"/>
        <xdr:cNvSpPr txBox="1"/>
      </xdr:nvSpPr>
      <xdr:spPr>
        <a:xfrm>
          <a:off x="16598900" y="20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95250</xdr:rowOff>
    </xdr:from>
    <xdr:to>
      <xdr:col>82</xdr:col>
      <xdr:colOff>196850</xdr:colOff>
      <xdr:row>13</xdr:row>
      <xdr:rowOff>95250</xdr:rowOff>
    </xdr:to>
    <xdr:cxnSp macro="">
      <xdr:nvCxnSpPr>
        <xdr:cNvPr id="126" name="直線コネクタ 125"/>
        <xdr:cNvCxnSpPr/>
      </xdr:nvCxnSpPr>
      <xdr:spPr>
        <a:xfrm>
          <a:off x="16421100" y="232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82550</xdr:rowOff>
    </xdr:from>
    <xdr:to>
      <xdr:col>82</xdr:col>
      <xdr:colOff>107950</xdr:colOff>
      <xdr:row>20</xdr:row>
      <xdr:rowOff>152400</xdr:rowOff>
    </xdr:to>
    <xdr:cxnSp macro="">
      <xdr:nvCxnSpPr>
        <xdr:cNvPr id="127" name="直線コネクタ 126"/>
        <xdr:cNvCxnSpPr/>
      </xdr:nvCxnSpPr>
      <xdr:spPr>
        <a:xfrm>
          <a:off x="15671800" y="3340100"/>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80027</xdr:rowOff>
    </xdr:from>
    <xdr:ext cx="762000" cy="259045"/>
    <xdr:sp macro="" textlink="">
      <xdr:nvSpPr>
        <xdr:cNvPr id="128" name="物件費平均値テキスト"/>
        <xdr:cNvSpPr txBox="1"/>
      </xdr:nvSpPr>
      <xdr:spPr>
        <a:xfrm>
          <a:off x="16598900" y="2651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63500</xdr:rowOff>
    </xdr:from>
    <xdr:to>
      <xdr:col>82</xdr:col>
      <xdr:colOff>158750</xdr:colOff>
      <xdr:row>16</xdr:row>
      <xdr:rowOff>165100</xdr:rowOff>
    </xdr:to>
    <xdr:sp macro="" textlink="">
      <xdr:nvSpPr>
        <xdr:cNvPr id="129" name="フローチャート: 判断 128"/>
        <xdr:cNvSpPr/>
      </xdr:nvSpPr>
      <xdr:spPr>
        <a:xfrm>
          <a:off x="164592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82550</xdr:rowOff>
    </xdr:from>
    <xdr:to>
      <xdr:col>78</xdr:col>
      <xdr:colOff>69850</xdr:colOff>
      <xdr:row>20</xdr:row>
      <xdr:rowOff>114300</xdr:rowOff>
    </xdr:to>
    <xdr:cxnSp macro="">
      <xdr:nvCxnSpPr>
        <xdr:cNvPr id="130" name="直線コネクタ 129"/>
        <xdr:cNvCxnSpPr/>
      </xdr:nvCxnSpPr>
      <xdr:spPr>
        <a:xfrm flipV="1">
          <a:off x="14782800" y="33401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107950</xdr:rowOff>
    </xdr:from>
    <xdr:to>
      <xdr:col>78</xdr:col>
      <xdr:colOff>120650</xdr:colOff>
      <xdr:row>16</xdr:row>
      <xdr:rowOff>38100</xdr:rowOff>
    </xdr:to>
    <xdr:sp macro="" textlink="">
      <xdr:nvSpPr>
        <xdr:cNvPr id="131" name="フローチャート: 判断 130"/>
        <xdr:cNvSpPr/>
      </xdr:nvSpPr>
      <xdr:spPr>
        <a:xfrm>
          <a:off x="15621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48277</xdr:rowOff>
    </xdr:from>
    <xdr:ext cx="736600" cy="259045"/>
    <xdr:sp macro="" textlink="">
      <xdr:nvSpPr>
        <xdr:cNvPr id="132" name="テキスト ボックス 131"/>
        <xdr:cNvSpPr txBox="1"/>
      </xdr:nvSpPr>
      <xdr:spPr>
        <a:xfrm>
          <a:off x="15290800" y="244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114300</xdr:rowOff>
    </xdr:from>
    <xdr:to>
      <xdr:col>73</xdr:col>
      <xdr:colOff>180975</xdr:colOff>
      <xdr:row>21</xdr:row>
      <xdr:rowOff>120650</xdr:rowOff>
    </xdr:to>
    <xdr:cxnSp macro="">
      <xdr:nvCxnSpPr>
        <xdr:cNvPr id="133" name="直線コネクタ 132"/>
        <xdr:cNvCxnSpPr/>
      </xdr:nvCxnSpPr>
      <xdr:spPr>
        <a:xfrm flipV="1">
          <a:off x="13893800" y="35433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146050</xdr:rowOff>
    </xdr:from>
    <xdr:to>
      <xdr:col>74</xdr:col>
      <xdr:colOff>31750</xdr:colOff>
      <xdr:row>16</xdr:row>
      <xdr:rowOff>76200</xdr:rowOff>
    </xdr:to>
    <xdr:sp macro="" textlink="">
      <xdr:nvSpPr>
        <xdr:cNvPr id="134" name="フローチャート: 判断 133"/>
        <xdr:cNvSpPr/>
      </xdr:nvSpPr>
      <xdr:spPr>
        <a:xfrm>
          <a:off x="14732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86377</xdr:rowOff>
    </xdr:from>
    <xdr:ext cx="762000" cy="259045"/>
    <xdr:sp macro="" textlink="">
      <xdr:nvSpPr>
        <xdr:cNvPr id="135" name="テキスト ボックス 134"/>
        <xdr:cNvSpPr txBox="1"/>
      </xdr:nvSpPr>
      <xdr:spPr>
        <a:xfrm>
          <a:off x="14401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21</xdr:row>
      <xdr:rowOff>82550</xdr:rowOff>
    </xdr:from>
    <xdr:to>
      <xdr:col>69</xdr:col>
      <xdr:colOff>92075</xdr:colOff>
      <xdr:row>21</xdr:row>
      <xdr:rowOff>120650</xdr:rowOff>
    </xdr:to>
    <xdr:cxnSp macro="">
      <xdr:nvCxnSpPr>
        <xdr:cNvPr id="136" name="直線コネクタ 135"/>
        <xdr:cNvCxnSpPr/>
      </xdr:nvCxnSpPr>
      <xdr:spPr>
        <a:xfrm>
          <a:off x="13004800" y="368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92727</xdr:rowOff>
    </xdr:from>
    <xdr:ext cx="762000" cy="259045"/>
    <xdr:sp macro="" textlink="">
      <xdr:nvSpPr>
        <xdr:cNvPr id="138" name="テキスト ボックス 137"/>
        <xdr:cNvSpPr txBox="1"/>
      </xdr:nvSpPr>
      <xdr:spPr>
        <a:xfrm>
          <a:off x="13512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39" name="フローチャート: 判断 138"/>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149877</xdr:rowOff>
    </xdr:from>
    <xdr:ext cx="762000" cy="259045"/>
    <xdr:sp macro="" textlink="">
      <xdr:nvSpPr>
        <xdr:cNvPr id="140" name="テキスト ボックス 139"/>
        <xdr:cNvSpPr txBox="1"/>
      </xdr:nvSpPr>
      <xdr:spPr>
        <a:xfrm>
          <a:off x="12623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101600</xdr:rowOff>
    </xdr:from>
    <xdr:to>
      <xdr:col>82</xdr:col>
      <xdr:colOff>158750</xdr:colOff>
      <xdr:row>21</xdr:row>
      <xdr:rowOff>31750</xdr:rowOff>
    </xdr:to>
    <xdr:sp macro="" textlink="">
      <xdr:nvSpPr>
        <xdr:cNvPr id="146" name="楕円 145"/>
        <xdr:cNvSpPr/>
      </xdr:nvSpPr>
      <xdr:spPr>
        <a:xfrm>
          <a:off x="16459200" y="353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10177</xdr:rowOff>
    </xdr:from>
    <xdr:ext cx="762000" cy="259045"/>
    <xdr:sp macro="" textlink="">
      <xdr:nvSpPr>
        <xdr:cNvPr id="147" name="物件費該当値テキスト"/>
        <xdr:cNvSpPr txBox="1"/>
      </xdr:nvSpPr>
      <xdr:spPr>
        <a:xfrm>
          <a:off x="16598900" y="343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31750</xdr:rowOff>
    </xdr:from>
    <xdr:to>
      <xdr:col>78</xdr:col>
      <xdr:colOff>120650</xdr:colOff>
      <xdr:row>19</xdr:row>
      <xdr:rowOff>133350</xdr:rowOff>
    </xdr:to>
    <xdr:sp macro="" textlink="">
      <xdr:nvSpPr>
        <xdr:cNvPr id="148" name="楕円 147"/>
        <xdr:cNvSpPr/>
      </xdr:nvSpPr>
      <xdr:spPr>
        <a:xfrm>
          <a:off x="15621000" y="328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118127</xdr:rowOff>
    </xdr:from>
    <xdr:ext cx="736600" cy="259045"/>
    <xdr:sp macro="" textlink="">
      <xdr:nvSpPr>
        <xdr:cNvPr id="149" name="テキスト ボックス 148"/>
        <xdr:cNvSpPr txBox="1"/>
      </xdr:nvSpPr>
      <xdr:spPr>
        <a:xfrm>
          <a:off x="15290800" y="337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63500</xdr:rowOff>
    </xdr:from>
    <xdr:to>
      <xdr:col>74</xdr:col>
      <xdr:colOff>31750</xdr:colOff>
      <xdr:row>20</xdr:row>
      <xdr:rowOff>165100</xdr:rowOff>
    </xdr:to>
    <xdr:sp macro="" textlink="">
      <xdr:nvSpPr>
        <xdr:cNvPr id="150" name="楕円 149"/>
        <xdr:cNvSpPr/>
      </xdr:nvSpPr>
      <xdr:spPr>
        <a:xfrm>
          <a:off x="14732000" y="349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149877</xdr:rowOff>
    </xdr:from>
    <xdr:ext cx="762000" cy="259045"/>
    <xdr:sp macro="" textlink="">
      <xdr:nvSpPr>
        <xdr:cNvPr id="151" name="テキスト ボックス 150"/>
        <xdr:cNvSpPr txBox="1"/>
      </xdr:nvSpPr>
      <xdr:spPr>
        <a:xfrm>
          <a:off x="14401800" y="357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21</xdr:row>
      <xdr:rowOff>69850</xdr:rowOff>
    </xdr:from>
    <xdr:to>
      <xdr:col>69</xdr:col>
      <xdr:colOff>142875</xdr:colOff>
      <xdr:row>22</xdr:row>
      <xdr:rowOff>0</xdr:rowOff>
    </xdr:to>
    <xdr:sp macro="" textlink="">
      <xdr:nvSpPr>
        <xdr:cNvPr id="152" name="楕円 151"/>
        <xdr:cNvSpPr/>
      </xdr:nvSpPr>
      <xdr:spPr>
        <a:xfrm>
          <a:off x="13843000" y="367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156227</xdr:rowOff>
    </xdr:from>
    <xdr:ext cx="762000" cy="259045"/>
    <xdr:sp macro="" textlink="">
      <xdr:nvSpPr>
        <xdr:cNvPr id="153" name="テキスト ボックス 152"/>
        <xdr:cNvSpPr txBox="1"/>
      </xdr:nvSpPr>
      <xdr:spPr>
        <a:xfrm>
          <a:off x="135128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21</xdr:row>
      <xdr:rowOff>31750</xdr:rowOff>
    </xdr:from>
    <xdr:to>
      <xdr:col>65</xdr:col>
      <xdr:colOff>53975</xdr:colOff>
      <xdr:row>21</xdr:row>
      <xdr:rowOff>133350</xdr:rowOff>
    </xdr:to>
    <xdr:sp macro="" textlink="">
      <xdr:nvSpPr>
        <xdr:cNvPr id="154" name="楕円 153"/>
        <xdr:cNvSpPr/>
      </xdr:nvSpPr>
      <xdr:spPr>
        <a:xfrm>
          <a:off x="12954000" y="363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118127</xdr:rowOff>
    </xdr:from>
    <xdr:ext cx="762000" cy="259045"/>
    <xdr:sp macro="" textlink="">
      <xdr:nvSpPr>
        <xdr:cNvPr id="155" name="テキスト ボックス 154"/>
        <xdr:cNvSpPr txBox="1"/>
      </xdr:nvSpPr>
      <xdr:spPr>
        <a:xfrm>
          <a:off x="126238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令和４年度の扶助費は、前年度より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ポイント増加した。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主な要因は、生活保護事業や保育所等施設型給付事業などの増となっている。また、小児医療費助成事業について、全国的に助成対象を拡大する傾向にあり、本市においても対象拡大による更なる費用の増加が見込まれ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4535</xdr:rowOff>
    </xdr:to>
    <xdr:cxnSp macro="">
      <xdr:nvCxnSpPr>
        <xdr:cNvPr id="185" name="直線コネクタ 184"/>
        <xdr:cNvCxnSpPr/>
      </xdr:nvCxnSpPr>
      <xdr:spPr>
        <a:xfrm flipV="1">
          <a:off x="4826000" y="9058728"/>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8"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9" name="直線コネクタ 188"/>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118835</xdr:rowOff>
    </xdr:from>
    <xdr:to>
      <xdr:col>24</xdr:col>
      <xdr:colOff>25400</xdr:colOff>
      <xdr:row>60</xdr:row>
      <xdr:rowOff>78015</xdr:rowOff>
    </xdr:to>
    <xdr:cxnSp macro="">
      <xdr:nvCxnSpPr>
        <xdr:cNvPr id="190" name="直線コネクタ 189"/>
        <xdr:cNvCxnSpPr/>
      </xdr:nvCxnSpPr>
      <xdr:spPr>
        <a:xfrm>
          <a:off x="3987800" y="10234385"/>
          <a:ext cx="8382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51905</xdr:rowOff>
    </xdr:from>
    <xdr:ext cx="762000" cy="259045"/>
    <xdr:sp macro="" textlink="">
      <xdr:nvSpPr>
        <xdr:cNvPr id="191" name="扶助費平均値テキスト"/>
        <xdr:cNvSpPr txBox="1"/>
      </xdr:nvSpPr>
      <xdr:spPr>
        <a:xfrm>
          <a:off x="4914900" y="965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35378</xdr:rowOff>
    </xdr:from>
    <xdr:to>
      <xdr:col>24</xdr:col>
      <xdr:colOff>76200</xdr:colOff>
      <xdr:row>57</xdr:row>
      <xdr:rowOff>136978</xdr:rowOff>
    </xdr:to>
    <xdr:sp macro="" textlink="">
      <xdr:nvSpPr>
        <xdr:cNvPr id="192" name="フローチャート: 判断 191"/>
        <xdr:cNvSpPr/>
      </xdr:nvSpPr>
      <xdr:spPr>
        <a:xfrm>
          <a:off x="47752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118835</xdr:rowOff>
    </xdr:from>
    <xdr:to>
      <xdr:col>19</xdr:col>
      <xdr:colOff>187325</xdr:colOff>
      <xdr:row>60</xdr:row>
      <xdr:rowOff>29028</xdr:rowOff>
    </xdr:to>
    <xdr:cxnSp macro="">
      <xdr:nvCxnSpPr>
        <xdr:cNvPr id="193" name="直線コネクタ 192"/>
        <xdr:cNvCxnSpPr/>
      </xdr:nvCxnSpPr>
      <xdr:spPr>
        <a:xfrm flipV="1">
          <a:off x="3098800" y="102343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4" name="フローチャート: 判断 193"/>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65512</xdr:rowOff>
    </xdr:from>
    <xdr:ext cx="736600" cy="259045"/>
    <xdr:sp macro="" textlink="">
      <xdr:nvSpPr>
        <xdr:cNvPr id="195" name="テキスト ボックス 194"/>
        <xdr:cNvSpPr txBox="1"/>
      </xdr:nvSpPr>
      <xdr:spPr>
        <a:xfrm>
          <a:off x="3606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29028</xdr:rowOff>
    </xdr:from>
    <xdr:to>
      <xdr:col>15</xdr:col>
      <xdr:colOff>98425</xdr:colOff>
      <xdr:row>61</xdr:row>
      <xdr:rowOff>69850</xdr:rowOff>
    </xdr:to>
    <xdr:cxnSp macro="">
      <xdr:nvCxnSpPr>
        <xdr:cNvPr id="196" name="直線コネクタ 195"/>
        <xdr:cNvCxnSpPr/>
      </xdr:nvCxnSpPr>
      <xdr:spPr>
        <a:xfrm flipV="1">
          <a:off x="2209800" y="10316028"/>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2722</xdr:rowOff>
    </xdr:from>
    <xdr:to>
      <xdr:col>15</xdr:col>
      <xdr:colOff>149225</xdr:colOff>
      <xdr:row>57</xdr:row>
      <xdr:rowOff>104322</xdr:rowOff>
    </xdr:to>
    <xdr:sp macro="" textlink="">
      <xdr:nvSpPr>
        <xdr:cNvPr id="197" name="フローチャート: 判断 196"/>
        <xdr:cNvSpPr/>
      </xdr:nvSpPr>
      <xdr:spPr>
        <a:xfrm>
          <a:off x="3048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114499</xdr:rowOff>
    </xdr:from>
    <xdr:ext cx="762000" cy="259045"/>
    <xdr:sp macro="" textlink="">
      <xdr:nvSpPr>
        <xdr:cNvPr id="198" name="テキスト ボックス 197"/>
        <xdr:cNvSpPr txBox="1"/>
      </xdr:nvSpPr>
      <xdr:spPr>
        <a:xfrm>
          <a:off x="2717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4535</xdr:rowOff>
    </xdr:from>
    <xdr:to>
      <xdr:col>11</xdr:col>
      <xdr:colOff>9525</xdr:colOff>
      <xdr:row>61</xdr:row>
      <xdr:rowOff>69850</xdr:rowOff>
    </xdr:to>
    <xdr:cxnSp macro="">
      <xdr:nvCxnSpPr>
        <xdr:cNvPr id="199" name="直線コネクタ 198"/>
        <xdr:cNvCxnSpPr/>
      </xdr:nvCxnSpPr>
      <xdr:spPr>
        <a:xfrm>
          <a:off x="1320800" y="104629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27215</xdr:rowOff>
    </xdr:from>
    <xdr:to>
      <xdr:col>11</xdr:col>
      <xdr:colOff>60325</xdr:colOff>
      <xdr:row>58</xdr:row>
      <xdr:rowOff>128815</xdr:rowOff>
    </xdr:to>
    <xdr:sp macro="" textlink="">
      <xdr:nvSpPr>
        <xdr:cNvPr id="200" name="フローチャート: 判断 199"/>
        <xdr:cNvSpPr/>
      </xdr:nvSpPr>
      <xdr:spPr>
        <a:xfrm>
          <a:off x="2159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138992</xdr:rowOff>
    </xdr:from>
    <xdr:ext cx="762000" cy="259045"/>
    <xdr:sp macro="" textlink="">
      <xdr:nvSpPr>
        <xdr:cNvPr id="201" name="テキスト ボックス 200"/>
        <xdr:cNvSpPr txBox="1"/>
      </xdr:nvSpPr>
      <xdr:spPr>
        <a:xfrm>
          <a:off x="1828800" y="974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117022</xdr:rowOff>
    </xdr:from>
    <xdr:to>
      <xdr:col>6</xdr:col>
      <xdr:colOff>171450</xdr:colOff>
      <xdr:row>58</xdr:row>
      <xdr:rowOff>47172</xdr:rowOff>
    </xdr:to>
    <xdr:sp macro="" textlink="">
      <xdr:nvSpPr>
        <xdr:cNvPr id="202" name="フローチャート: 判断 201"/>
        <xdr:cNvSpPr/>
      </xdr:nvSpPr>
      <xdr:spPr>
        <a:xfrm>
          <a:off x="1270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57349</xdr:rowOff>
    </xdr:from>
    <xdr:ext cx="762000" cy="259045"/>
    <xdr:sp macro="" textlink="">
      <xdr:nvSpPr>
        <xdr:cNvPr id="203" name="テキスト ボックス 202"/>
        <xdr:cNvSpPr txBox="1"/>
      </xdr:nvSpPr>
      <xdr:spPr>
        <a:xfrm>
          <a:off x="939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27215</xdr:rowOff>
    </xdr:from>
    <xdr:to>
      <xdr:col>24</xdr:col>
      <xdr:colOff>76200</xdr:colOff>
      <xdr:row>60</xdr:row>
      <xdr:rowOff>128815</xdr:rowOff>
    </xdr:to>
    <xdr:sp macro="" textlink="">
      <xdr:nvSpPr>
        <xdr:cNvPr id="209" name="楕円 208"/>
        <xdr:cNvSpPr/>
      </xdr:nvSpPr>
      <xdr:spPr>
        <a:xfrm>
          <a:off x="47752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107242</xdr:rowOff>
    </xdr:from>
    <xdr:ext cx="762000" cy="259045"/>
    <xdr:sp macro="" textlink="">
      <xdr:nvSpPr>
        <xdr:cNvPr id="210" name="扶助費該当値テキスト"/>
        <xdr:cNvSpPr txBox="1"/>
      </xdr:nvSpPr>
      <xdr:spPr>
        <a:xfrm>
          <a:off x="4914900" y="1022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68035</xdr:rowOff>
    </xdr:from>
    <xdr:to>
      <xdr:col>20</xdr:col>
      <xdr:colOff>38100</xdr:colOff>
      <xdr:row>59</xdr:row>
      <xdr:rowOff>169635</xdr:rowOff>
    </xdr:to>
    <xdr:sp macro="" textlink="">
      <xdr:nvSpPr>
        <xdr:cNvPr id="211" name="楕円 210"/>
        <xdr:cNvSpPr/>
      </xdr:nvSpPr>
      <xdr:spPr>
        <a:xfrm>
          <a:off x="3937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154412</xdr:rowOff>
    </xdr:from>
    <xdr:ext cx="736600" cy="259045"/>
    <xdr:sp macro="" textlink="">
      <xdr:nvSpPr>
        <xdr:cNvPr id="212" name="テキスト ボックス 211"/>
        <xdr:cNvSpPr txBox="1"/>
      </xdr:nvSpPr>
      <xdr:spPr>
        <a:xfrm>
          <a:off x="3606800" y="10269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149678</xdr:rowOff>
    </xdr:from>
    <xdr:to>
      <xdr:col>15</xdr:col>
      <xdr:colOff>149225</xdr:colOff>
      <xdr:row>60</xdr:row>
      <xdr:rowOff>79828</xdr:rowOff>
    </xdr:to>
    <xdr:sp macro="" textlink="">
      <xdr:nvSpPr>
        <xdr:cNvPr id="213" name="楕円 212"/>
        <xdr:cNvSpPr/>
      </xdr:nvSpPr>
      <xdr:spPr>
        <a:xfrm>
          <a:off x="3048000" y="10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64605</xdr:rowOff>
    </xdr:from>
    <xdr:ext cx="762000" cy="259045"/>
    <xdr:sp macro="" textlink="">
      <xdr:nvSpPr>
        <xdr:cNvPr id="214" name="テキスト ボックス 213"/>
        <xdr:cNvSpPr txBox="1"/>
      </xdr:nvSpPr>
      <xdr:spPr>
        <a:xfrm>
          <a:off x="2717800" y="1035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19050</xdr:rowOff>
    </xdr:from>
    <xdr:to>
      <xdr:col>11</xdr:col>
      <xdr:colOff>60325</xdr:colOff>
      <xdr:row>61</xdr:row>
      <xdr:rowOff>120650</xdr:rowOff>
    </xdr:to>
    <xdr:sp macro="" textlink="">
      <xdr:nvSpPr>
        <xdr:cNvPr id="215" name="楕円 214"/>
        <xdr:cNvSpPr/>
      </xdr:nvSpPr>
      <xdr:spPr>
        <a:xfrm>
          <a:off x="2159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105427</xdr:rowOff>
    </xdr:from>
    <xdr:ext cx="762000" cy="259045"/>
    <xdr:sp macro="" textlink="">
      <xdr:nvSpPr>
        <xdr:cNvPr id="216" name="テキスト ボックス 215"/>
        <xdr:cNvSpPr txBox="1"/>
      </xdr:nvSpPr>
      <xdr:spPr>
        <a:xfrm>
          <a:off x="1828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125185</xdr:rowOff>
    </xdr:from>
    <xdr:to>
      <xdr:col>6</xdr:col>
      <xdr:colOff>171450</xdr:colOff>
      <xdr:row>61</xdr:row>
      <xdr:rowOff>55335</xdr:rowOff>
    </xdr:to>
    <xdr:sp macro="" textlink="">
      <xdr:nvSpPr>
        <xdr:cNvPr id="217" name="楕円 216"/>
        <xdr:cNvSpPr/>
      </xdr:nvSpPr>
      <xdr:spPr>
        <a:xfrm>
          <a:off x="1270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40112</xdr:rowOff>
    </xdr:from>
    <xdr:ext cx="762000" cy="259045"/>
    <xdr:sp macro="" textlink="">
      <xdr:nvSpPr>
        <xdr:cNvPr id="218" name="テキスト ボックス 217"/>
        <xdr:cNvSpPr txBox="1"/>
      </xdr:nvSpPr>
      <xdr:spPr>
        <a:xfrm>
          <a:off x="939800" y="1049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令和４年度のその他（維持補修費、繰出金）は、前年度より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ポイント増加した。</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主な要因は、後期高齢者医療広域連合や、介護保険事業特別会計への繰出金が増加したことによる。類似団体よりも低い水準を保っているものの、各特別会計への繰出金については、引き続き、独立採算を前提とした適切な繰出しとなるよう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61</xdr:row>
      <xdr:rowOff>31750</xdr:rowOff>
    </xdr:to>
    <xdr:cxnSp macro="">
      <xdr:nvCxnSpPr>
        <xdr:cNvPr id="246" name="直線コネクタ 245"/>
        <xdr:cNvCxnSpPr/>
      </xdr:nvCxnSpPr>
      <xdr:spPr>
        <a:xfrm flipV="1">
          <a:off x="16510000" y="91313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7"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48" name="直線コネクタ 247"/>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49" name="その他最大値テキスト"/>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0" name="直線コネクタ 249"/>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127000</xdr:rowOff>
    </xdr:from>
    <xdr:to>
      <xdr:col>82</xdr:col>
      <xdr:colOff>107950</xdr:colOff>
      <xdr:row>57</xdr:row>
      <xdr:rowOff>19050</xdr:rowOff>
    </xdr:to>
    <xdr:cxnSp macro="">
      <xdr:nvCxnSpPr>
        <xdr:cNvPr id="251" name="直線コネクタ 250"/>
        <xdr:cNvCxnSpPr/>
      </xdr:nvCxnSpPr>
      <xdr:spPr>
        <a:xfrm>
          <a:off x="15671800" y="97282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143527</xdr:rowOff>
    </xdr:from>
    <xdr:ext cx="762000" cy="259045"/>
    <xdr:sp macro="" textlink="">
      <xdr:nvSpPr>
        <xdr:cNvPr id="252" name="その他平均値テキスト"/>
        <xdr:cNvSpPr txBox="1"/>
      </xdr:nvSpPr>
      <xdr:spPr>
        <a:xfrm>
          <a:off x="16598900" y="991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53" name="フローチャート: 判断 252"/>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127000</xdr:rowOff>
    </xdr:from>
    <xdr:to>
      <xdr:col>78</xdr:col>
      <xdr:colOff>69850</xdr:colOff>
      <xdr:row>57</xdr:row>
      <xdr:rowOff>6350</xdr:rowOff>
    </xdr:to>
    <xdr:cxnSp macro="">
      <xdr:nvCxnSpPr>
        <xdr:cNvPr id="254" name="直線コネクタ 253"/>
        <xdr:cNvCxnSpPr/>
      </xdr:nvCxnSpPr>
      <xdr:spPr>
        <a:xfrm flipV="1">
          <a:off x="14782800" y="9728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95250</xdr:rowOff>
    </xdr:from>
    <xdr:to>
      <xdr:col>78</xdr:col>
      <xdr:colOff>120650</xdr:colOff>
      <xdr:row>58</xdr:row>
      <xdr:rowOff>25400</xdr:rowOff>
    </xdr:to>
    <xdr:sp macro="" textlink="">
      <xdr:nvSpPr>
        <xdr:cNvPr id="255" name="フローチャート: 判断 254"/>
        <xdr:cNvSpPr/>
      </xdr:nvSpPr>
      <xdr:spPr>
        <a:xfrm>
          <a:off x="15621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56" name="テキスト ボックス 255"/>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6350</xdr:rowOff>
    </xdr:from>
    <xdr:to>
      <xdr:col>73</xdr:col>
      <xdr:colOff>180975</xdr:colOff>
      <xdr:row>58</xdr:row>
      <xdr:rowOff>127000</xdr:rowOff>
    </xdr:to>
    <xdr:cxnSp macro="">
      <xdr:nvCxnSpPr>
        <xdr:cNvPr id="257" name="直線コネクタ 256"/>
        <xdr:cNvCxnSpPr/>
      </xdr:nvCxnSpPr>
      <xdr:spPr>
        <a:xfrm flipV="1">
          <a:off x="13893800" y="9779000"/>
          <a:ext cx="8890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158750</xdr:rowOff>
    </xdr:from>
    <xdr:to>
      <xdr:col>74</xdr:col>
      <xdr:colOff>31750</xdr:colOff>
      <xdr:row>58</xdr:row>
      <xdr:rowOff>88900</xdr:rowOff>
    </xdr:to>
    <xdr:sp macro="" textlink="">
      <xdr:nvSpPr>
        <xdr:cNvPr id="258" name="フローチャート: 判断 257"/>
        <xdr:cNvSpPr/>
      </xdr:nvSpPr>
      <xdr:spPr>
        <a:xfrm>
          <a:off x="14732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73677</xdr:rowOff>
    </xdr:from>
    <xdr:ext cx="762000" cy="259045"/>
    <xdr:sp macro="" textlink="">
      <xdr:nvSpPr>
        <xdr:cNvPr id="259" name="テキスト ボックス 258"/>
        <xdr:cNvSpPr txBox="1"/>
      </xdr:nvSpPr>
      <xdr:spPr>
        <a:xfrm>
          <a:off x="14401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88900</xdr:rowOff>
    </xdr:from>
    <xdr:to>
      <xdr:col>69</xdr:col>
      <xdr:colOff>92075</xdr:colOff>
      <xdr:row>58</xdr:row>
      <xdr:rowOff>127000</xdr:rowOff>
    </xdr:to>
    <xdr:cxnSp macro="">
      <xdr:nvCxnSpPr>
        <xdr:cNvPr id="260" name="直線コネクタ 259"/>
        <xdr:cNvCxnSpPr/>
      </xdr:nvCxnSpPr>
      <xdr:spPr>
        <a:xfrm>
          <a:off x="13004800" y="1003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63500</xdr:rowOff>
    </xdr:from>
    <xdr:to>
      <xdr:col>69</xdr:col>
      <xdr:colOff>142875</xdr:colOff>
      <xdr:row>58</xdr:row>
      <xdr:rowOff>165100</xdr:rowOff>
    </xdr:to>
    <xdr:sp macro="" textlink="">
      <xdr:nvSpPr>
        <xdr:cNvPr id="261" name="フローチャート: 判断 260"/>
        <xdr:cNvSpPr/>
      </xdr:nvSpPr>
      <xdr:spPr>
        <a:xfrm>
          <a:off x="13843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3827</xdr:rowOff>
    </xdr:from>
    <xdr:ext cx="762000" cy="259045"/>
    <xdr:sp macro="" textlink="">
      <xdr:nvSpPr>
        <xdr:cNvPr id="262" name="テキスト ボックス 261"/>
        <xdr:cNvSpPr txBox="1"/>
      </xdr:nvSpPr>
      <xdr:spPr>
        <a:xfrm>
          <a:off x="13512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3" name="フローチャート: 判断 262"/>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149877</xdr:rowOff>
    </xdr:from>
    <xdr:ext cx="762000" cy="259045"/>
    <xdr:sp macro="" textlink="">
      <xdr:nvSpPr>
        <xdr:cNvPr id="264" name="テキスト ボックス 263"/>
        <xdr:cNvSpPr txBox="1"/>
      </xdr:nvSpPr>
      <xdr:spPr>
        <a:xfrm>
          <a:off x="12623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139700</xdr:rowOff>
    </xdr:from>
    <xdr:to>
      <xdr:col>82</xdr:col>
      <xdr:colOff>158750</xdr:colOff>
      <xdr:row>57</xdr:row>
      <xdr:rowOff>69850</xdr:rowOff>
    </xdr:to>
    <xdr:sp macro="" textlink="">
      <xdr:nvSpPr>
        <xdr:cNvPr id="270" name="楕円 269"/>
        <xdr:cNvSpPr/>
      </xdr:nvSpPr>
      <xdr:spPr>
        <a:xfrm>
          <a:off x="164592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156227</xdr:rowOff>
    </xdr:from>
    <xdr:ext cx="762000" cy="259045"/>
    <xdr:sp macro="" textlink="">
      <xdr:nvSpPr>
        <xdr:cNvPr id="271" name="その他該当値テキスト"/>
        <xdr:cNvSpPr txBox="1"/>
      </xdr:nvSpPr>
      <xdr:spPr>
        <a:xfrm>
          <a:off x="165989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76200</xdr:rowOff>
    </xdr:from>
    <xdr:to>
      <xdr:col>78</xdr:col>
      <xdr:colOff>120650</xdr:colOff>
      <xdr:row>57</xdr:row>
      <xdr:rowOff>6350</xdr:rowOff>
    </xdr:to>
    <xdr:sp macro="" textlink="">
      <xdr:nvSpPr>
        <xdr:cNvPr id="272" name="楕円 271"/>
        <xdr:cNvSpPr/>
      </xdr:nvSpPr>
      <xdr:spPr>
        <a:xfrm>
          <a:off x="15621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73" name="テキスト ボックス 272"/>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127000</xdr:rowOff>
    </xdr:from>
    <xdr:to>
      <xdr:col>74</xdr:col>
      <xdr:colOff>31750</xdr:colOff>
      <xdr:row>57</xdr:row>
      <xdr:rowOff>57150</xdr:rowOff>
    </xdr:to>
    <xdr:sp macro="" textlink="">
      <xdr:nvSpPr>
        <xdr:cNvPr id="274" name="楕円 273"/>
        <xdr:cNvSpPr/>
      </xdr:nvSpPr>
      <xdr:spPr>
        <a:xfrm>
          <a:off x="14732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67327</xdr:rowOff>
    </xdr:from>
    <xdr:ext cx="762000" cy="259045"/>
    <xdr:sp macro="" textlink="">
      <xdr:nvSpPr>
        <xdr:cNvPr id="275" name="テキスト ボックス 274"/>
        <xdr:cNvSpPr txBox="1"/>
      </xdr:nvSpPr>
      <xdr:spPr>
        <a:xfrm>
          <a:off x="14401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76" name="楕円 275"/>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77" name="テキスト ボックス 276"/>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78" name="楕円 277"/>
        <xdr:cNvSpPr/>
      </xdr:nvSpPr>
      <xdr:spPr>
        <a:xfrm>
          <a:off x="12954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79" name="テキスト ボックス 278"/>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令和４年度の補助費等は、前年度より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ポイント増加した。</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主な要因は、病院事業会計負担金等（対前年度▲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億円）や下水道事業会計負担金（対前年度▲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億円）が減少した一方、民間保育所等運営支援事業の増（対前年度＋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億円）により、補助費等全体が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億円の増となったことによる。</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公営企業会計への負担金については、引き続き、独立採算を前提とした負担となるよう努めていく。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40</xdr:row>
      <xdr:rowOff>26416</xdr:rowOff>
    </xdr:to>
    <xdr:cxnSp macro="">
      <xdr:nvCxnSpPr>
        <xdr:cNvPr id="304" name="直線コネクタ 303"/>
        <xdr:cNvCxnSpPr/>
      </xdr:nvCxnSpPr>
      <xdr:spPr>
        <a:xfrm flipV="1">
          <a:off x="16510000" y="5970016"/>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169943</xdr:rowOff>
    </xdr:from>
    <xdr:ext cx="762000" cy="259045"/>
    <xdr:sp macro="" textlink="">
      <xdr:nvSpPr>
        <xdr:cNvPr id="305" name="補助費等最小値テキスト"/>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26416</xdr:rowOff>
    </xdr:from>
    <xdr:to>
      <xdr:col>82</xdr:col>
      <xdr:colOff>196850</xdr:colOff>
      <xdr:row>40</xdr:row>
      <xdr:rowOff>26416</xdr:rowOff>
    </xdr:to>
    <xdr:cxnSp macro="">
      <xdr:nvCxnSpPr>
        <xdr:cNvPr id="306" name="直線コネクタ 305"/>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7" name="補助費等最大値テキスト"/>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8" name="直線コネクタ 307"/>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xdr:rowOff>
    </xdr:from>
    <xdr:to>
      <xdr:col>82</xdr:col>
      <xdr:colOff>107950</xdr:colOff>
      <xdr:row>36</xdr:row>
      <xdr:rowOff>8128</xdr:rowOff>
    </xdr:to>
    <xdr:cxnSp macro="">
      <xdr:nvCxnSpPr>
        <xdr:cNvPr id="309" name="直線コネクタ 308"/>
        <xdr:cNvCxnSpPr/>
      </xdr:nvCxnSpPr>
      <xdr:spPr>
        <a:xfrm>
          <a:off x="15671800" y="61757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127017</xdr:rowOff>
    </xdr:from>
    <xdr:ext cx="762000" cy="259045"/>
    <xdr:sp macro="" textlink="">
      <xdr:nvSpPr>
        <xdr:cNvPr id="310" name="補助費等平均値テキスト"/>
        <xdr:cNvSpPr txBox="1"/>
      </xdr:nvSpPr>
      <xdr:spPr>
        <a:xfrm>
          <a:off x="16598900" y="5956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11" name="フローチャート: 判断 310"/>
        <xdr:cNvSpPr/>
      </xdr:nvSpPr>
      <xdr:spPr>
        <a:xfrm>
          <a:off x="16459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xdr:rowOff>
    </xdr:from>
    <xdr:to>
      <xdr:col>78</xdr:col>
      <xdr:colOff>69850</xdr:colOff>
      <xdr:row>36</xdr:row>
      <xdr:rowOff>26416</xdr:rowOff>
    </xdr:to>
    <xdr:cxnSp macro="">
      <xdr:nvCxnSpPr>
        <xdr:cNvPr id="312" name="直線コネクタ 311"/>
        <xdr:cNvCxnSpPr/>
      </xdr:nvCxnSpPr>
      <xdr:spPr>
        <a:xfrm flipV="1">
          <a:off x="14782800" y="61757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92202</xdr:rowOff>
    </xdr:from>
    <xdr:to>
      <xdr:col>78</xdr:col>
      <xdr:colOff>120650</xdr:colOff>
      <xdr:row>36</xdr:row>
      <xdr:rowOff>22352</xdr:rowOff>
    </xdr:to>
    <xdr:sp macro="" textlink="">
      <xdr:nvSpPr>
        <xdr:cNvPr id="313" name="フローチャート: 判断 312"/>
        <xdr:cNvSpPr/>
      </xdr:nvSpPr>
      <xdr:spPr>
        <a:xfrm>
          <a:off x="15621000" y="609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32529</xdr:rowOff>
    </xdr:from>
    <xdr:ext cx="736600" cy="259045"/>
    <xdr:sp macro="" textlink="">
      <xdr:nvSpPr>
        <xdr:cNvPr id="314" name="テキスト ボックス 313"/>
        <xdr:cNvSpPr txBox="1"/>
      </xdr:nvSpPr>
      <xdr:spPr>
        <a:xfrm>
          <a:off x="15290800" y="586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115570</xdr:rowOff>
    </xdr:from>
    <xdr:to>
      <xdr:col>73</xdr:col>
      <xdr:colOff>180975</xdr:colOff>
      <xdr:row>36</xdr:row>
      <xdr:rowOff>26416</xdr:rowOff>
    </xdr:to>
    <xdr:cxnSp macro="">
      <xdr:nvCxnSpPr>
        <xdr:cNvPr id="315" name="直線コネクタ 314"/>
        <xdr:cNvCxnSpPr/>
      </xdr:nvCxnSpPr>
      <xdr:spPr>
        <a:xfrm>
          <a:off x="13893800" y="611632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115062</xdr:rowOff>
    </xdr:from>
    <xdr:to>
      <xdr:col>74</xdr:col>
      <xdr:colOff>31750</xdr:colOff>
      <xdr:row>36</xdr:row>
      <xdr:rowOff>45212</xdr:rowOff>
    </xdr:to>
    <xdr:sp macro="" textlink="">
      <xdr:nvSpPr>
        <xdr:cNvPr id="316" name="フローチャート: 判断 315"/>
        <xdr:cNvSpPr/>
      </xdr:nvSpPr>
      <xdr:spPr>
        <a:xfrm>
          <a:off x="14732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55389</xdr:rowOff>
    </xdr:from>
    <xdr:ext cx="762000" cy="259045"/>
    <xdr:sp macro="" textlink="">
      <xdr:nvSpPr>
        <xdr:cNvPr id="317" name="テキスト ボックス 316"/>
        <xdr:cNvSpPr txBox="1"/>
      </xdr:nvSpPr>
      <xdr:spPr>
        <a:xfrm>
          <a:off x="14401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97282</xdr:rowOff>
    </xdr:from>
    <xdr:to>
      <xdr:col>69</xdr:col>
      <xdr:colOff>92075</xdr:colOff>
      <xdr:row>35</xdr:row>
      <xdr:rowOff>115570</xdr:rowOff>
    </xdr:to>
    <xdr:cxnSp macro="">
      <xdr:nvCxnSpPr>
        <xdr:cNvPr id="318" name="直線コネクタ 317"/>
        <xdr:cNvCxnSpPr/>
      </xdr:nvCxnSpPr>
      <xdr:spPr>
        <a:xfrm>
          <a:off x="13004800" y="60980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101346</xdr:rowOff>
    </xdr:from>
    <xdr:to>
      <xdr:col>69</xdr:col>
      <xdr:colOff>142875</xdr:colOff>
      <xdr:row>36</xdr:row>
      <xdr:rowOff>31496</xdr:rowOff>
    </xdr:to>
    <xdr:sp macro="" textlink="">
      <xdr:nvSpPr>
        <xdr:cNvPr id="319" name="フローチャート: 判断 318"/>
        <xdr:cNvSpPr/>
      </xdr:nvSpPr>
      <xdr:spPr>
        <a:xfrm>
          <a:off x="138430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16273</xdr:rowOff>
    </xdr:from>
    <xdr:ext cx="762000" cy="259045"/>
    <xdr:sp macro="" textlink="">
      <xdr:nvSpPr>
        <xdr:cNvPr id="320" name="テキスト ボックス 319"/>
        <xdr:cNvSpPr txBox="1"/>
      </xdr:nvSpPr>
      <xdr:spPr>
        <a:xfrm>
          <a:off x="13512800" y="6188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21" name="フローチャート: 判断 320"/>
        <xdr:cNvSpPr/>
      </xdr:nvSpPr>
      <xdr:spPr>
        <a:xfrm>
          <a:off x="12954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39133</xdr:rowOff>
    </xdr:from>
    <xdr:ext cx="762000" cy="259045"/>
    <xdr:sp macro="" textlink="">
      <xdr:nvSpPr>
        <xdr:cNvPr id="322" name="テキスト ボックス 321"/>
        <xdr:cNvSpPr txBox="1"/>
      </xdr:nvSpPr>
      <xdr:spPr>
        <a:xfrm>
          <a:off x="12623800" y="621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128778</xdr:rowOff>
    </xdr:from>
    <xdr:to>
      <xdr:col>82</xdr:col>
      <xdr:colOff>158750</xdr:colOff>
      <xdr:row>36</xdr:row>
      <xdr:rowOff>58928</xdr:rowOff>
    </xdr:to>
    <xdr:sp macro="" textlink="">
      <xdr:nvSpPr>
        <xdr:cNvPr id="328" name="楕円 327"/>
        <xdr:cNvSpPr/>
      </xdr:nvSpPr>
      <xdr:spPr>
        <a:xfrm>
          <a:off x="164592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100855</xdr:rowOff>
    </xdr:from>
    <xdr:ext cx="762000" cy="259045"/>
    <xdr:sp macro="" textlink="">
      <xdr:nvSpPr>
        <xdr:cNvPr id="329" name="補助費等該当値テキスト"/>
        <xdr:cNvSpPr txBox="1"/>
      </xdr:nvSpPr>
      <xdr:spPr>
        <a:xfrm>
          <a:off x="165989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124206</xdr:rowOff>
    </xdr:from>
    <xdr:to>
      <xdr:col>78</xdr:col>
      <xdr:colOff>120650</xdr:colOff>
      <xdr:row>36</xdr:row>
      <xdr:rowOff>54356</xdr:rowOff>
    </xdr:to>
    <xdr:sp macro="" textlink="">
      <xdr:nvSpPr>
        <xdr:cNvPr id="330" name="楕円 329"/>
        <xdr:cNvSpPr/>
      </xdr:nvSpPr>
      <xdr:spPr>
        <a:xfrm>
          <a:off x="15621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39133</xdr:rowOff>
    </xdr:from>
    <xdr:ext cx="736600" cy="259045"/>
    <xdr:sp macro="" textlink="">
      <xdr:nvSpPr>
        <xdr:cNvPr id="331" name="テキスト ボックス 330"/>
        <xdr:cNvSpPr txBox="1"/>
      </xdr:nvSpPr>
      <xdr:spPr>
        <a:xfrm>
          <a:off x="15290800" y="6211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147066</xdr:rowOff>
    </xdr:from>
    <xdr:to>
      <xdr:col>74</xdr:col>
      <xdr:colOff>31750</xdr:colOff>
      <xdr:row>36</xdr:row>
      <xdr:rowOff>77216</xdr:rowOff>
    </xdr:to>
    <xdr:sp macro="" textlink="">
      <xdr:nvSpPr>
        <xdr:cNvPr id="332" name="楕円 331"/>
        <xdr:cNvSpPr/>
      </xdr:nvSpPr>
      <xdr:spPr>
        <a:xfrm>
          <a:off x="14732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61993</xdr:rowOff>
    </xdr:from>
    <xdr:ext cx="762000" cy="259045"/>
    <xdr:sp macro="" textlink="">
      <xdr:nvSpPr>
        <xdr:cNvPr id="333" name="テキスト ボックス 332"/>
        <xdr:cNvSpPr txBox="1"/>
      </xdr:nvSpPr>
      <xdr:spPr>
        <a:xfrm>
          <a:off x="14401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64770</xdr:rowOff>
    </xdr:from>
    <xdr:to>
      <xdr:col>69</xdr:col>
      <xdr:colOff>142875</xdr:colOff>
      <xdr:row>35</xdr:row>
      <xdr:rowOff>166370</xdr:rowOff>
    </xdr:to>
    <xdr:sp macro="" textlink="">
      <xdr:nvSpPr>
        <xdr:cNvPr id="334" name="楕円 333"/>
        <xdr:cNvSpPr/>
      </xdr:nvSpPr>
      <xdr:spPr>
        <a:xfrm>
          <a:off x="13843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5097</xdr:rowOff>
    </xdr:from>
    <xdr:ext cx="762000" cy="259045"/>
    <xdr:sp macro="" textlink="">
      <xdr:nvSpPr>
        <xdr:cNvPr id="335" name="テキスト ボックス 334"/>
        <xdr:cNvSpPr txBox="1"/>
      </xdr:nvSpPr>
      <xdr:spPr>
        <a:xfrm>
          <a:off x="13512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46482</xdr:rowOff>
    </xdr:from>
    <xdr:to>
      <xdr:col>65</xdr:col>
      <xdr:colOff>53975</xdr:colOff>
      <xdr:row>35</xdr:row>
      <xdr:rowOff>148082</xdr:rowOff>
    </xdr:to>
    <xdr:sp macro="" textlink="">
      <xdr:nvSpPr>
        <xdr:cNvPr id="336" name="楕円 335"/>
        <xdr:cNvSpPr/>
      </xdr:nvSpPr>
      <xdr:spPr>
        <a:xfrm>
          <a:off x="12954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158259</xdr:rowOff>
    </xdr:from>
    <xdr:ext cx="762000" cy="259045"/>
    <xdr:sp macro="" textlink="">
      <xdr:nvSpPr>
        <xdr:cNvPr id="337" name="テキスト ボックス 336"/>
        <xdr:cNvSpPr txBox="1"/>
      </xdr:nvSpPr>
      <xdr:spPr>
        <a:xfrm>
          <a:off x="12623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令和４年度の公債費は、前年度より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ポイント増加しており、償還元金の増が要因となっている。</a:t>
          </a:r>
          <a:endParaRPr lang="ja-JP" altLang="ja-JP" sz="1300">
            <a:effectLst/>
            <a:latin typeface="ＭＳ ゴシック" panose="020B0609070205080204" pitchFamily="49" charset="-128"/>
            <a:ea typeface="ＭＳ ゴシック" panose="020B0609070205080204" pitchFamily="49" charset="-128"/>
          </a:endParaRP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や全国平均よりも低い水準となっているが、令和２年度から令和５年度にかけて実施する環境管理センター焼却炉の延命化工事に係る償還元金を確保するため、減債基金を活用し、適正な財政運営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80</xdr:row>
      <xdr:rowOff>134620</xdr:rowOff>
    </xdr:to>
    <xdr:cxnSp macro="">
      <xdr:nvCxnSpPr>
        <xdr:cNvPr id="365" name="直線コネクタ 364"/>
        <xdr:cNvCxnSpPr/>
      </xdr:nvCxnSpPr>
      <xdr:spPr>
        <a:xfrm flipV="1">
          <a:off x="4826000" y="1270000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106697</xdr:rowOff>
    </xdr:from>
    <xdr:ext cx="762000" cy="259045"/>
    <xdr:sp macro="" textlink="">
      <xdr:nvSpPr>
        <xdr:cNvPr id="366" name="公債費最小値テキスト"/>
        <xdr:cNvSpPr txBox="1"/>
      </xdr:nvSpPr>
      <xdr:spPr>
        <a:xfrm>
          <a:off x="4914900" y="13822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134620</xdr:rowOff>
    </xdr:from>
    <xdr:to>
      <xdr:col>24</xdr:col>
      <xdr:colOff>114300</xdr:colOff>
      <xdr:row>80</xdr:row>
      <xdr:rowOff>134620</xdr:rowOff>
    </xdr:to>
    <xdr:cxnSp macro="">
      <xdr:nvCxnSpPr>
        <xdr:cNvPr id="367" name="直線コネクタ 366"/>
        <xdr:cNvCxnSpPr/>
      </xdr:nvCxnSpPr>
      <xdr:spPr>
        <a:xfrm>
          <a:off x="4737100" y="1385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68" name="公債費最大値テキスト"/>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69" name="直線コネクタ 368"/>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107950</xdr:rowOff>
    </xdr:from>
    <xdr:to>
      <xdr:col>24</xdr:col>
      <xdr:colOff>25400</xdr:colOff>
      <xdr:row>75</xdr:row>
      <xdr:rowOff>161289</xdr:rowOff>
    </xdr:to>
    <xdr:cxnSp macro="">
      <xdr:nvCxnSpPr>
        <xdr:cNvPr id="370" name="直線コネクタ 369"/>
        <xdr:cNvCxnSpPr/>
      </xdr:nvCxnSpPr>
      <xdr:spPr>
        <a:xfrm>
          <a:off x="3987800" y="12966700"/>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55897</xdr:rowOff>
    </xdr:from>
    <xdr:ext cx="762000" cy="259045"/>
    <xdr:sp macro="" textlink="">
      <xdr:nvSpPr>
        <xdr:cNvPr id="371" name="公債費平均値テキスト"/>
        <xdr:cNvSpPr txBox="1"/>
      </xdr:nvSpPr>
      <xdr:spPr>
        <a:xfrm>
          <a:off x="4914900" y="13086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83820</xdr:rowOff>
    </xdr:from>
    <xdr:to>
      <xdr:col>24</xdr:col>
      <xdr:colOff>76200</xdr:colOff>
      <xdr:row>77</xdr:row>
      <xdr:rowOff>13970</xdr:rowOff>
    </xdr:to>
    <xdr:sp macro="" textlink="">
      <xdr:nvSpPr>
        <xdr:cNvPr id="372" name="フローチャート: 判断 371"/>
        <xdr:cNvSpPr/>
      </xdr:nvSpPr>
      <xdr:spPr>
        <a:xfrm>
          <a:off x="47752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107950</xdr:rowOff>
    </xdr:from>
    <xdr:to>
      <xdr:col>19</xdr:col>
      <xdr:colOff>187325</xdr:colOff>
      <xdr:row>75</xdr:row>
      <xdr:rowOff>130810</xdr:rowOff>
    </xdr:to>
    <xdr:cxnSp macro="">
      <xdr:nvCxnSpPr>
        <xdr:cNvPr id="373" name="直線コネクタ 372"/>
        <xdr:cNvCxnSpPr/>
      </xdr:nvCxnSpPr>
      <xdr:spPr>
        <a:xfrm flipV="1">
          <a:off x="3098800" y="129667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4" name="フローチャート: 判断 373"/>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132097</xdr:rowOff>
    </xdr:from>
    <xdr:ext cx="736600" cy="259045"/>
    <xdr:sp macro="" textlink="">
      <xdr:nvSpPr>
        <xdr:cNvPr id="375" name="テキスト ボックス 374"/>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130810</xdr:rowOff>
    </xdr:from>
    <xdr:to>
      <xdr:col>15</xdr:col>
      <xdr:colOff>98425</xdr:colOff>
      <xdr:row>75</xdr:row>
      <xdr:rowOff>138430</xdr:rowOff>
    </xdr:to>
    <xdr:cxnSp macro="">
      <xdr:nvCxnSpPr>
        <xdr:cNvPr id="376" name="直線コネクタ 375"/>
        <xdr:cNvCxnSpPr/>
      </xdr:nvCxnSpPr>
      <xdr:spPr>
        <a:xfrm flipV="1">
          <a:off x="2209800" y="12989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76200</xdr:rowOff>
    </xdr:from>
    <xdr:to>
      <xdr:col>15</xdr:col>
      <xdr:colOff>149225</xdr:colOff>
      <xdr:row>77</xdr:row>
      <xdr:rowOff>6350</xdr:rowOff>
    </xdr:to>
    <xdr:sp macro="" textlink="">
      <xdr:nvSpPr>
        <xdr:cNvPr id="377" name="フローチャート: 判断 376"/>
        <xdr:cNvSpPr/>
      </xdr:nvSpPr>
      <xdr:spPr>
        <a:xfrm>
          <a:off x="3048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162577</xdr:rowOff>
    </xdr:from>
    <xdr:ext cx="762000" cy="259045"/>
    <xdr:sp macro="" textlink="">
      <xdr:nvSpPr>
        <xdr:cNvPr id="378" name="テキスト ボックス 377"/>
        <xdr:cNvSpPr txBox="1"/>
      </xdr:nvSpPr>
      <xdr:spPr>
        <a:xfrm>
          <a:off x="2717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115570</xdr:rowOff>
    </xdr:from>
    <xdr:to>
      <xdr:col>11</xdr:col>
      <xdr:colOff>9525</xdr:colOff>
      <xdr:row>75</xdr:row>
      <xdr:rowOff>138430</xdr:rowOff>
    </xdr:to>
    <xdr:cxnSp macro="">
      <xdr:nvCxnSpPr>
        <xdr:cNvPr id="379" name="直線コネクタ 378"/>
        <xdr:cNvCxnSpPr/>
      </xdr:nvCxnSpPr>
      <xdr:spPr>
        <a:xfrm>
          <a:off x="1320800" y="12974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80" name="フローチャート: 判断 379"/>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81" name="テキスト ボックス 380"/>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82" name="フローチャート: 判断 381"/>
        <xdr:cNvSpPr/>
      </xdr:nvSpPr>
      <xdr:spPr>
        <a:xfrm>
          <a:off x="1270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21607</xdr:rowOff>
    </xdr:from>
    <xdr:ext cx="762000" cy="259045"/>
    <xdr:sp macro="" textlink="">
      <xdr:nvSpPr>
        <xdr:cNvPr id="383" name="テキスト ボックス 382"/>
        <xdr:cNvSpPr txBox="1"/>
      </xdr:nvSpPr>
      <xdr:spPr>
        <a:xfrm>
          <a:off x="939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110490</xdr:rowOff>
    </xdr:from>
    <xdr:to>
      <xdr:col>24</xdr:col>
      <xdr:colOff>76200</xdr:colOff>
      <xdr:row>76</xdr:row>
      <xdr:rowOff>40639</xdr:rowOff>
    </xdr:to>
    <xdr:sp macro="" textlink="">
      <xdr:nvSpPr>
        <xdr:cNvPr id="389" name="楕円 388"/>
        <xdr:cNvSpPr/>
      </xdr:nvSpPr>
      <xdr:spPr>
        <a:xfrm>
          <a:off x="4775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127017</xdr:rowOff>
    </xdr:from>
    <xdr:ext cx="762000" cy="259045"/>
    <xdr:sp macro="" textlink="">
      <xdr:nvSpPr>
        <xdr:cNvPr id="390" name="公債費該当値テキスト"/>
        <xdr:cNvSpPr txBox="1"/>
      </xdr:nvSpPr>
      <xdr:spPr>
        <a:xfrm>
          <a:off x="49149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57150</xdr:rowOff>
    </xdr:from>
    <xdr:to>
      <xdr:col>20</xdr:col>
      <xdr:colOff>38100</xdr:colOff>
      <xdr:row>75</xdr:row>
      <xdr:rowOff>158750</xdr:rowOff>
    </xdr:to>
    <xdr:sp macro="" textlink="">
      <xdr:nvSpPr>
        <xdr:cNvPr id="391" name="楕円 390"/>
        <xdr:cNvSpPr/>
      </xdr:nvSpPr>
      <xdr:spPr>
        <a:xfrm>
          <a:off x="3937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168927</xdr:rowOff>
    </xdr:from>
    <xdr:ext cx="736600" cy="259045"/>
    <xdr:sp macro="" textlink="">
      <xdr:nvSpPr>
        <xdr:cNvPr id="392" name="テキスト ボックス 391"/>
        <xdr:cNvSpPr txBox="1"/>
      </xdr:nvSpPr>
      <xdr:spPr>
        <a:xfrm>
          <a:off x="3606800" y="1268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80010</xdr:rowOff>
    </xdr:from>
    <xdr:to>
      <xdr:col>15</xdr:col>
      <xdr:colOff>149225</xdr:colOff>
      <xdr:row>76</xdr:row>
      <xdr:rowOff>10161</xdr:rowOff>
    </xdr:to>
    <xdr:sp macro="" textlink="">
      <xdr:nvSpPr>
        <xdr:cNvPr id="393" name="楕円 392"/>
        <xdr:cNvSpPr/>
      </xdr:nvSpPr>
      <xdr:spPr>
        <a:xfrm>
          <a:off x="3048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20337</xdr:rowOff>
    </xdr:from>
    <xdr:ext cx="762000" cy="259045"/>
    <xdr:sp macro="" textlink="">
      <xdr:nvSpPr>
        <xdr:cNvPr id="394" name="テキスト ボックス 393"/>
        <xdr:cNvSpPr txBox="1"/>
      </xdr:nvSpPr>
      <xdr:spPr>
        <a:xfrm>
          <a:off x="2717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87630</xdr:rowOff>
    </xdr:from>
    <xdr:to>
      <xdr:col>11</xdr:col>
      <xdr:colOff>60325</xdr:colOff>
      <xdr:row>76</xdr:row>
      <xdr:rowOff>17780</xdr:rowOff>
    </xdr:to>
    <xdr:sp macro="" textlink="">
      <xdr:nvSpPr>
        <xdr:cNvPr id="395" name="楕円 394"/>
        <xdr:cNvSpPr/>
      </xdr:nvSpPr>
      <xdr:spPr>
        <a:xfrm>
          <a:off x="2159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27957</xdr:rowOff>
    </xdr:from>
    <xdr:ext cx="762000" cy="259045"/>
    <xdr:sp macro="" textlink="">
      <xdr:nvSpPr>
        <xdr:cNvPr id="396" name="テキスト ボックス 395"/>
        <xdr:cNvSpPr txBox="1"/>
      </xdr:nvSpPr>
      <xdr:spPr>
        <a:xfrm>
          <a:off x="1828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64770</xdr:rowOff>
    </xdr:from>
    <xdr:to>
      <xdr:col>6</xdr:col>
      <xdr:colOff>171450</xdr:colOff>
      <xdr:row>75</xdr:row>
      <xdr:rowOff>166370</xdr:rowOff>
    </xdr:to>
    <xdr:sp macro="" textlink="">
      <xdr:nvSpPr>
        <xdr:cNvPr id="397" name="楕円 396"/>
        <xdr:cNvSpPr/>
      </xdr:nvSpPr>
      <xdr:spPr>
        <a:xfrm>
          <a:off x="1270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5097</xdr:rowOff>
    </xdr:from>
    <xdr:ext cx="762000" cy="259045"/>
    <xdr:sp macro="" textlink="">
      <xdr:nvSpPr>
        <xdr:cNvPr id="398" name="テキスト ボックス 397"/>
        <xdr:cNvSpPr txBox="1"/>
      </xdr:nvSpPr>
      <xdr:spPr>
        <a:xfrm>
          <a:off x="939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令和４年度の公債費以外は、前年度より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ポイント増加した。物件費の経常経費充当一般財源等が約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億円増加したほか、扶助費、人件費といった義務的経費にかかる経常経費充当一般財源等も軒並み増加しており、公債費以外では全体として約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億円の増加となっている。なお、臨時財政対策債や地方交付税等の減により、経常一般財源等は微減（対前年度▲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億円）となっている。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130810</xdr:rowOff>
    </xdr:from>
    <xdr:to>
      <xdr:col>82</xdr:col>
      <xdr:colOff>107950</xdr:colOff>
      <xdr:row>79</xdr:row>
      <xdr:rowOff>115570</xdr:rowOff>
    </xdr:to>
    <xdr:cxnSp macro="">
      <xdr:nvCxnSpPr>
        <xdr:cNvPr id="426" name="直線コネクタ 425"/>
        <xdr:cNvCxnSpPr/>
      </xdr:nvCxnSpPr>
      <xdr:spPr>
        <a:xfrm flipV="1">
          <a:off x="16510000" y="12646660"/>
          <a:ext cx="0" cy="1013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87647</xdr:rowOff>
    </xdr:from>
    <xdr:ext cx="762000" cy="259045"/>
    <xdr:sp macro="" textlink="">
      <xdr:nvSpPr>
        <xdr:cNvPr id="427" name="公債費以外最小値テキスト"/>
        <xdr:cNvSpPr txBox="1"/>
      </xdr:nvSpPr>
      <xdr:spPr>
        <a:xfrm>
          <a:off x="16598900" y="1363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115570</xdr:rowOff>
    </xdr:from>
    <xdr:to>
      <xdr:col>82</xdr:col>
      <xdr:colOff>196850</xdr:colOff>
      <xdr:row>79</xdr:row>
      <xdr:rowOff>115570</xdr:rowOff>
    </xdr:to>
    <xdr:cxnSp macro="">
      <xdr:nvCxnSpPr>
        <xdr:cNvPr id="428" name="直線コネクタ 427"/>
        <xdr:cNvCxnSpPr/>
      </xdr:nvCxnSpPr>
      <xdr:spPr>
        <a:xfrm>
          <a:off x="16421100" y="1366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45737</xdr:rowOff>
    </xdr:from>
    <xdr:ext cx="762000" cy="259045"/>
    <xdr:sp macro="" textlink="">
      <xdr:nvSpPr>
        <xdr:cNvPr id="429" name="公債費以外最大値テキスト"/>
        <xdr:cNvSpPr txBox="1"/>
      </xdr:nvSpPr>
      <xdr:spPr>
        <a:xfrm>
          <a:off x="16598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130810</xdr:rowOff>
    </xdr:from>
    <xdr:to>
      <xdr:col>82</xdr:col>
      <xdr:colOff>196850</xdr:colOff>
      <xdr:row>73</xdr:row>
      <xdr:rowOff>130810</xdr:rowOff>
    </xdr:to>
    <xdr:cxnSp macro="">
      <xdr:nvCxnSpPr>
        <xdr:cNvPr id="430" name="直線コネクタ 429"/>
        <xdr:cNvCxnSpPr/>
      </xdr:nvCxnSpPr>
      <xdr:spPr>
        <a:xfrm>
          <a:off x="16421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161289</xdr:rowOff>
    </xdr:from>
    <xdr:to>
      <xdr:col>82</xdr:col>
      <xdr:colOff>107950</xdr:colOff>
      <xdr:row>79</xdr:row>
      <xdr:rowOff>115570</xdr:rowOff>
    </xdr:to>
    <xdr:cxnSp macro="">
      <xdr:nvCxnSpPr>
        <xdr:cNvPr id="431" name="直線コネクタ 430"/>
        <xdr:cNvCxnSpPr/>
      </xdr:nvCxnSpPr>
      <xdr:spPr>
        <a:xfrm>
          <a:off x="15671800" y="13362939"/>
          <a:ext cx="838200" cy="29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100347</xdr:rowOff>
    </xdr:from>
    <xdr:ext cx="762000" cy="259045"/>
    <xdr:sp macro="" textlink="">
      <xdr:nvSpPr>
        <xdr:cNvPr id="432" name="公債費以外平均値テキスト"/>
        <xdr:cNvSpPr txBox="1"/>
      </xdr:nvSpPr>
      <xdr:spPr>
        <a:xfrm>
          <a:off x="16598900" y="1295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83820</xdr:rowOff>
    </xdr:from>
    <xdr:to>
      <xdr:col>82</xdr:col>
      <xdr:colOff>158750</xdr:colOff>
      <xdr:row>77</xdr:row>
      <xdr:rowOff>13970</xdr:rowOff>
    </xdr:to>
    <xdr:sp macro="" textlink="">
      <xdr:nvSpPr>
        <xdr:cNvPr id="433" name="フローチャート: 判断 432"/>
        <xdr:cNvSpPr/>
      </xdr:nvSpPr>
      <xdr:spPr>
        <a:xfrm>
          <a:off x="164592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161289</xdr:rowOff>
    </xdr:from>
    <xdr:to>
      <xdr:col>78</xdr:col>
      <xdr:colOff>69850</xdr:colOff>
      <xdr:row>80</xdr:row>
      <xdr:rowOff>66039</xdr:rowOff>
    </xdr:to>
    <xdr:cxnSp macro="">
      <xdr:nvCxnSpPr>
        <xdr:cNvPr id="434" name="直線コネクタ 433"/>
        <xdr:cNvCxnSpPr/>
      </xdr:nvCxnSpPr>
      <xdr:spPr>
        <a:xfrm flipV="1">
          <a:off x="14782800" y="13362939"/>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34290</xdr:rowOff>
    </xdr:from>
    <xdr:to>
      <xdr:col>78</xdr:col>
      <xdr:colOff>120650</xdr:colOff>
      <xdr:row>75</xdr:row>
      <xdr:rowOff>135890</xdr:rowOff>
    </xdr:to>
    <xdr:sp macro="" textlink="">
      <xdr:nvSpPr>
        <xdr:cNvPr id="435" name="フローチャート: 判断 434"/>
        <xdr:cNvSpPr/>
      </xdr:nvSpPr>
      <xdr:spPr>
        <a:xfrm>
          <a:off x="15621000" y="1289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146067</xdr:rowOff>
    </xdr:from>
    <xdr:ext cx="736600" cy="259045"/>
    <xdr:sp macro="" textlink="">
      <xdr:nvSpPr>
        <xdr:cNvPr id="436" name="テキスト ボックス 435"/>
        <xdr:cNvSpPr txBox="1"/>
      </xdr:nvSpPr>
      <xdr:spPr>
        <a:xfrm>
          <a:off x="15290800" y="1266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66039</xdr:rowOff>
    </xdr:from>
    <xdr:to>
      <xdr:col>73</xdr:col>
      <xdr:colOff>180975</xdr:colOff>
      <xdr:row>81</xdr:row>
      <xdr:rowOff>16511</xdr:rowOff>
    </xdr:to>
    <xdr:cxnSp macro="">
      <xdr:nvCxnSpPr>
        <xdr:cNvPr id="437" name="直線コネクタ 436"/>
        <xdr:cNvCxnSpPr/>
      </xdr:nvCxnSpPr>
      <xdr:spPr>
        <a:xfrm flipV="1">
          <a:off x="13893800" y="13782039"/>
          <a:ext cx="889000" cy="12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76200</xdr:rowOff>
    </xdr:from>
    <xdr:to>
      <xdr:col>74</xdr:col>
      <xdr:colOff>31750</xdr:colOff>
      <xdr:row>77</xdr:row>
      <xdr:rowOff>6350</xdr:rowOff>
    </xdr:to>
    <xdr:sp macro="" textlink="">
      <xdr:nvSpPr>
        <xdr:cNvPr id="438" name="フローチャート: 判断 437"/>
        <xdr:cNvSpPr/>
      </xdr:nvSpPr>
      <xdr:spPr>
        <a:xfrm>
          <a:off x="14732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16527</xdr:rowOff>
    </xdr:from>
    <xdr:ext cx="762000" cy="259045"/>
    <xdr:sp macro="" textlink="">
      <xdr:nvSpPr>
        <xdr:cNvPr id="439" name="テキスト ボックス 438"/>
        <xdr:cNvSpPr txBox="1"/>
      </xdr:nvSpPr>
      <xdr:spPr>
        <a:xfrm>
          <a:off x="14401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111761</xdr:rowOff>
    </xdr:from>
    <xdr:to>
      <xdr:col>69</xdr:col>
      <xdr:colOff>92075</xdr:colOff>
      <xdr:row>81</xdr:row>
      <xdr:rowOff>16511</xdr:rowOff>
    </xdr:to>
    <xdr:cxnSp macro="">
      <xdr:nvCxnSpPr>
        <xdr:cNvPr id="440" name="直線コネクタ 439"/>
        <xdr:cNvCxnSpPr/>
      </xdr:nvCxnSpPr>
      <xdr:spPr>
        <a:xfrm>
          <a:off x="13004800" y="1382776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144780</xdr:rowOff>
    </xdr:from>
    <xdr:to>
      <xdr:col>69</xdr:col>
      <xdr:colOff>142875</xdr:colOff>
      <xdr:row>77</xdr:row>
      <xdr:rowOff>74930</xdr:rowOff>
    </xdr:to>
    <xdr:sp macro="" textlink="">
      <xdr:nvSpPr>
        <xdr:cNvPr id="441" name="フローチャート: 判断 440"/>
        <xdr:cNvSpPr/>
      </xdr:nvSpPr>
      <xdr:spPr>
        <a:xfrm>
          <a:off x="13843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85107</xdr:rowOff>
    </xdr:from>
    <xdr:ext cx="762000" cy="259045"/>
    <xdr:sp macro="" textlink="">
      <xdr:nvSpPr>
        <xdr:cNvPr id="442" name="テキスト ボックス 441"/>
        <xdr:cNvSpPr txBox="1"/>
      </xdr:nvSpPr>
      <xdr:spPr>
        <a:xfrm>
          <a:off x="13512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45720</xdr:rowOff>
    </xdr:from>
    <xdr:to>
      <xdr:col>65</xdr:col>
      <xdr:colOff>53975</xdr:colOff>
      <xdr:row>76</xdr:row>
      <xdr:rowOff>147320</xdr:rowOff>
    </xdr:to>
    <xdr:sp macro="" textlink="">
      <xdr:nvSpPr>
        <xdr:cNvPr id="443" name="フローチャート: 判断 442"/>
        <xdr:cNvSpPr/>
      </xdr:nvSpPr>
      <xdr:spPr>
        <a:xfrm>
          <a:off x="12954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157497</xdr:rowOff>
    </xdr:from>
    <xdr:ext cx="762000" cy="259045"/>
    <xdr:sp macro="" textlink="">
      <xdr:nvSpPr>
        <xdr:cNvPr id="444" name="テキスト ボックス 443"/>
        <xdr:cNvSpPr txBox="1"/>
      </xdr:nvSpPr>
      <xdr:spPr>
        <a:xfrm>
          <a:off x="12623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64770</xdr:rowOff>
    </xdr:from>
    <xdr:to>
      <xdr:col>82</xdr:col>
      <xdr:colOff>158750</xdr:colOff>
      <xdr:row>79</xdr:row>
      <xdr:rowOff>166370</xdr:rowOff>
    </xdr:to>
    <xdr:sp macro="" textlink="">
      <xdr:nvSpPr>
        <xdr:cNvPr id="450" name="楕円 449"/>
        <xdr:cNvSpPr/>
      </xdr:nvSpPr>
      <xdr:spPr>
        <a:xfrm>
          <a:off x="164592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144797</xdr:rowOff>
    </xdr:from>
    <xdr:ext cx="762000" cy="259045"/>
    <xdr:sp macro="" textlink="">
      <xdr:nvSpPr>
        <xdr:cNvPr id="451" name="公債費以外該当値テキスト"/>
        <xdr:cNvSpPr txBox="1"/>
      </xdr:nvSpPr>
      <xdr:spPr>
        <a:xfrm>
          <a:off x="16598900" y="1351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110489</xdr:rowOff>
    </xdr:from>
    <xdr:to>
      <xdr:col>78</xdr:col>
      <xdr:colOff>120650</xdr:colOff>
      <xdr:row>78</xdr:row>
      <xdr:rowOff>40639</xdr:rowOff>
    </xdr:to>
    <xdr:sp macro="" textlink="">
      <xdr:nvSpPr>
        <xdr:cNvPr id="452" name="楕円 451"/>
        <xdr:cNvSpPr/>
      </xdr:nvSpPr>
      <xdr:spPr>
        <a:xfrm>
          <a:off x="15621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25416</xdr:rowOff>
    </xdr:from>
    <xdr:ext cx="736600" cy="259045"/>
    <xdr:sp macro="" textlink="">
      <xdr:nvSpPr>
        <xdr:cNvPr id="453" name="テキスト ボックス 452"/>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15239</xdr:rowOff>
    </xdr:from>
    <xdr:to>
      <xdr:col>74</xdr:col>
      <xdr:colOff>31750</xdr:colOff>
      <xdr:row>80</xdr:row>
      <xdr:rowOff>116839</xdr:rowOff>
    </xdr:to>
    <xdr:sp macro="" textlink="">
      <xdr:nvSpPr>
        <xdr:cNvPr id="454" name="楕円 453"/>
        <xdr:cNvSpPr/>
      </xdr:nvSpPr>
      <xdr:spPr>
        <a:xfrm>
          <a:off x="14732000" y="137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101616</xdr:rowOff>
    </xdr:from>
    <xdr:ext cx="762000" cy="259045"/>
    <xdr:sp macro="" textlink="">
      <xdr:nvSpPr>
        <xdr:cNvPr id="455" name="テキスト ボックス 454"/>
        <xdr:cNvSpPr txBox="1"/>
      </xdr:nvSpPr>
      <xdr:spPr>
        <a:xfrm>
          <a:off x="144018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137161</xdr:rowOff>
    </xdr:from>
    <xdr:to>
      <xdr:col>69</xdr:col>
      <xdr:colOff>142875</xdr:colOff>
      <xdr:row>81</xdr:row>
      <xdr:rowOff>67311</xdr:rowOff>
    </xdr:to>
    <xdr:sp macro="" textlink="">
      <xdr:nvSpPr>
        <xdr:cNvPr id="456" name="楕円 455"/>
        <xdr:cNvSpPr/>
      </xdr:nvSpPr>
      <xdr:spPr>
        <a:xfrm>
          <a:off x="13843000" y="1385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52088</xdr:rowOff>
    </xdr:from>
    <xdr:ext cx="762000" cy="259045"/>
    <xdr:sp macro="" textlink="">
      <xdr:nvSpPr>
        <xdr:cNvPr id="457" name="テキスト ボックス 456"/>
        <xdr:cNvSpPr txBox="1"/>
      </xdr:nvSpPr>
      <xdr:spPr>
        <a:xfrm>
          <a:off x="13512800" y="13939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60961</xdr:rowOff>
    </xdr:from>
    <xdr:to>
      <xdr:col>65</xdr:col>
      <xdr:colOff>53975</xdr:colOff>
      <xdr:row>80</xdr:row>
      <xdr:rowOff>162561</xdr:rowOff>
    </xdr:to>
    <xdr:sp macro="" textlink="">
      <xdr:nvSpPr>
        <xdr:cNvPr id="458" name="楕円 457"/>
        <xdr:cNvSpPr/>
      </xdr:nvSpPr>
      <xdr:spPr>
        <a:xfrm>
          <a:off x="12954000" y="137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147338</xdr:rowOff>
    </xdr:from>
    <xdr:ext cx="762000" cy="259045"/>
    <xdr:sp macro="" textlink="">
      <xdr:nvSpPr>
        <xdr:cNvPr id="459" name="テキスト ボックス 458"/>
        <xdr:cNvSpPr txBox="1"/>
      </xdr:nvSpPr>
      <xdr:spPr>
        <a:xfrm>
          <a:off x="12623800" y="1386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神奈川県大和市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55231</xdr:rowOff>
    </xdr:from>
    <xdr:to>
      <xdr:col>29</xdr:col>
      <xdr:colOff>127000</xdr:colOff>
      <xdr:row>20</xdr:row>
      <xdr:rowOff>42298</xdr:rowOff>
    </xdr:to>
    <xdr:cxnSp macro="">
      <xdr:nvCxnSpPr>
        <xdr:cNvPr id="47" name="直線コネクタ 46"/>
        <xdr:cNvCxnSpPr/>
      </xdr:nvCxnSpPr>
      <xdr:spPr bwMode="auto">
        <a:xfrm flipV="1">
          <a:off x="5651500" y="2160256"/>
          <a:ext cx="0" cy="13586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14375</xdr:rowOff>
    </xdr:from>
    <xdr:ext cx="762000" cy="259045"/>
    <xdr:sp macro="" textlink="">
      <xdr:nvSpPr>
        <xdr:cNvPr id="48" name="人口1人当たり決算額の推移最小値テキスト130"/>
        <xdr:cNvSpPr txBox="1"/>
      </xdr:nvSpPr>
      <xdr:spPr>
        <a:xfrm>
          <a:off x="5740400" y="349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42298</xdr:rowOff>
    </xdr:from>
    <xdr:to>
      <xdr:col>30</xdr:col>
      <xdr:colOff>25400</xdr:colOff>
      <xdr:row>20</xdr:row>
      <xdr:rowOff>42298</xdr:rowOff>
    </xdr:to>
    <xdr:cxnSp macro="">
      <xdr:nvCxnSpPr>
        <xdr:cNvPr id="49" name="直線コネクタ 48"/>
        <xdr:cNvCxnSpPr/>
      </xdr:nvCxnSpPr>
      <xdr:spPr bwMode="auto">
        <a:xfrm>
          <a:off x="5562600" y="35189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141608</xdr:rowOff>
    </xdr:from>
    <xdr:ext cx="762000" cy="259045"/>
    <xdr:sp macro="" textlink="">
      <xdr:nvSpPr>
        <xdr:cNvPr id="50" name="人口1人当たり決算額の推移最大値テキスト130"/>
        <xdr:cNvSpPr txBox="1"/>
      </xdr:nvSpPr>
      <xdr:spPr>
        <a:xfrm>
          <a:off x="5740400" y="190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55231</xdr:rowOff>
    </xdr:from>
    <xdr:to>
      <xdr:col>30</xdr:col>
      <xdr:colOff>25400</xdr:colOff>
      <xdr:row>12</xdr:row>
      <xdr:rowOff>55231</xdr:rowOff>
    </xdr:to>
    <xdr:cxnSp macro="">
      <xdr:nvCxnSpPr>
        <xdr:cNvPr id="51" name="直線コネクタ 50"/>
        <xdr:cNvCxnSpPr/>
      </xdr:nvCxnSpPr>
      <xdr:spPr bwMode="auto">
        <a:xfrm>
          <a:off x="5562600" y="2160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88476</xdr:rowOff>
    </xdr:from>
    <xdr:to>
      <xdr:col>29</xdr:col>
      <xdr:colOff>127000</xdr:colOff>
      <xdr:row>19</xdr:row>
      <xdr:rowOff>98371</xdr:rowOff>
    </xdr:to>
    <xdr:cxnSp macro="">
      <xdr:nvCxnSpPr>
        <xdr:cNvPr id="52" name="直線コネクタ 51"/>
        <xdr:cNvCxnSpPr/>
      </xdr:nvCxnSpPr>
      <xdr:spPr bwMode="auto">
        <a:xfrm flipV="1">
          <a:off x="5003800" y="3393651"/>
          <a:ext cx="647700" cy="98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57109</xdr:rowOff>
    </xdr:from>
    <xdr:ext cx="762000" cy="259045"/>
    <xdr:sp macro="" textlink="">
      <xdr:nvSpPr>
        <xdr:cNvPr id="53" name="人口1人当たり決算額の推移平均値テキスト130"/>
        <xdr:cNvSpPr txBox="1"/>
      </xdr:nvSpPr>
      <xdr:spPr>
        <a:xfrm>
          <a:off x="5740400" y="2847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40582</xdr:rowOff>
    </xdr:from>
    <xdr:to>
      <xdr:col>29</xdr:col>
      <xdr:colOff>177800</xdr:colOff>
      <xdr:row>17</xdr:row>
      <xdr:rowOff>142182</xdr:rowOff>
    </xdr:to>
    <xdr:sp macro="" textlink="">
      <xdr:nvSpPr>
        <xdr:cNvPr id="54" name="フローチャート: 判断 53"/>
        <xdr:cNvSpPr/>
      </xdr:nvSpPr>
      <xdr:spPr bwMode="auto">
        <a:xfrm>
          <a:off x="5600700" y="3002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19895</xdr:rowOff>
    </xdr:from>
    <xdr:to>
      <xdr:col>26</xdr:col>
      <xdr:colOff>50800</xdr:colOff>
      <xdr:row>19</xdr:row>
      <xdr:rowOff>98371</xdr:rowOff>
    </xdr:to>
    <xdr:cxnSp macro="">
      <xdr:nvCxnSpPr>
        <xdr:cNvPr id="55" name="直線コネクタ 54"/>
        <xdr:cNvCxnSpPr/>
      </xdr:nvCxnSpPr>
      <xdr:spPr bwMode="auto">
        <a:xfrm>
          <a:off x="4305300" y="3325070"/>
          <a:ext cx="698500" cy="78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60731</xdr:rowOff>
    </xdr:from>
    <xdr:to>
      <xdr:col>26</xdr:col>
      <xdr:colOff>101600</xdr:colOff>
      <xdr:row>17</xdr:row>
      <xdr:rowOff>162331</xdr:rowOff>
    </xdr:to>
    <xdr:sp macro="" textlink="">
      <xdr:nvSpPr>
        <xdr:cNvPr id="56" name="フローチャート: 判断 55"/>
        <xdr:cNvSpPr/>
      </xdr:nvSpPr>
      <xdr:spPr bwMode="auto">
        <a:xfrm>
          <a:off x="4953000" y="3023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1058</xdr:rowOff>
    </xdr:from>
    <xdr:ext cx="736600" cy="259045"/>
    <xdr:sp macro="" textlink="">
      <xdr:nvSpPr>
        <xdr:cNvPr id="57" name="テキスト ボックス 56"/>
        <xdr:cNvSpPr txBox="1"/>
      </xdr:nvSpPr>
      <xdr:spPr>
        <a:xfrm>
          <a:off x="4622800" y="2791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19895</xdr:rowOff>
    </xdr:from>
    <xdr:to>
      <xdr:col>22</xdr:col>
      <xdr:colOff>114300</xdr:colOff>
      <xdr:row>19</xdr:row>
      <xdr:rowOff>115973</xdr:rowOff>
    </xdr:to>
    <xdr:cxnSp macro="">
      <xdr:nvCxnSpPr>
        <xdr:cNvPr id="58" name="直線コネクタ 57"/>
        <xdr:cNvCxnSpPr/>
      </xdr:nvCxnSpPr>
      <xdr:spPr bwMode="auto">
        <a:xfrm flipV="1">
          <a:off x="3606800" y="3325070"/>
          <a:ext cx="698500" cy="96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79346</xdr:rowOff>
    </xdr:from>
    <xdr:to>
      <xdr:col>22</xdr:col>
      <xdr:colOff>165100</xdr:colOff>
      <xdr:row>18</xdr:row>
      <xdr:rowOff>9496</xdr:rowOff>
    </xdr:to>
    <xdr:sp macro="" textlink="">
      <xdr:nvSpPr>
        <xdr:cNvPr id="59" name="フローチャート: 判断 58"/>
        <xdr:cNvSpPr/>
      </xdr:nvSpPr>
      <xdr:spPr bwMode="auto">
        <a:xfrm>
          <a:off x="4254500" y="30416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19673</xdr:rowOff>
    </xdr:from>
    <xdr:ext cx="762000" cy="259045"/>
    <xdr:sp macro="" textlink="">
      <xdr:nvSpPr>
        <xdr:cNvPr id="60" name="テキスト ボックス 59"/>
        <xdr:cNvSpPr txBox="1"/>
      </xdr:nvSpPr>
      <xdr:spPr>
        <a:xfrm>
          <a:off x="3924300" y="2810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115973</xdr:rowOff>
    </xdr:from>
    <xdr:to>
      <xdr:col>18</xdr:col>
      <xdr:colOff>177800</xdr:colOff>
      <xdr:row>19</xdr:row>
      <xdr:rowOff>128121</xdr:rowOff>
    </xdr:to>
    <xdr:cxnSp macro="">
      <xdr:nvCxnSpPr>
        <xdr:cNvPr id="61" name="直線コネクタ 60"/>
        <xdr:cNvCxnSpPr/>
      </xdr:nvCxnSpPr>
      <xdr:spPr bwMode="auto">
        <a:xfrm flipV="1">
          <a:off x="2908300" y="3421148"/>
          <a:ext cx="698500" cy="121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138423</xdr:rowOff>
    </xdr:from>
    <xdr:to>
      <xdr:col>19</xdr:col>
      <xdr:colOff>38100</xdr:colOff>
      <xdr:row>18</xdr:row>
      <xdr:rowOff>68573</xdr:rowOff>
    </xdr:to>
    <xdr:sp macro="" textlink="">
      <xdr:nvSpPr>
        <xdr:cNvPr id="62" name="フローチャート: 判断 61"/>
        <xdr:cNvSpPr/>
      </xdr:nvSpPr>
      <xdr:spPr bwMode="auto">
        <a:xfrm>
          <a:off x="3556000" y="3100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78750</xdr:rowOff>
    </xdr:from>
    <xdr:ext cx="762000" cy="259045"/>
    <xdr:sp macro="" textlink="">
      <xdr:nvSpPr>
        <xdr:cNvPr id="63" name="テキスト ボックス 62"/>
        <xdr:cNvSpPr txBox="1"/>
      </xdr:nvSpPr>
      <xdr:spPr>
        <a:xfrm>
          <a:off x="3225800" y="2869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162916</xdr:rowOff>
    </xdr:from>
    <xdr:to>
      <xdr:col>15</xdr:col>
      <xdr:colOff>101600</xdr:colOff>
      <xdr:row>18</xdr:row>
      <xdr:rowOff>93066</xdr:rowOff>
    </xdr:to>
    <xdr:sp macro="" textlink="">
      <xdr:nvSpPr>
        <xdr:cNvPr id="64" name="フローチャート: 判断 63"/>
        <xdr:cNvSpPr/>
      </xdr:nvSpPr>
      <xdr:spPr bwMode="auto">
        <a:xfrm>
          <a:off x="2857500" y="3125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103243</xdr:rowOff>
    </xdr:from>
    <xdr:ext cx="762000" cy="259045"/>
    <xdr:sp macro="" textlink="">
      <xdr:nvSpPr>
        <xdr:cNvPr id="65" name="テキスト ボックス 64"/>
        <xdr:cNvSpPr txBox="1"/>
      </xdr:nvSpPr>
      <xdr:spPr>
        <a:xfrm>
          <a:off x="2527300" y="2894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37676</xdr:rowOff>
    </xdr:from>
    <xdr:to>
      <xdr:col>29</xdr:col>
      <xdr:colOff>177800</xdr:colOff>
      <xdr:row>19</xdr:row>
      <xdr:rowOff>139276</xdr:rowOff>
    </xdr:to>
    <xdr:sp macro="" textlink="">
      <xdr:nvSpPr>
        <xdr:cNvPr id="71" name="楕円 70"/>
        <xdr:cNvSpPr/>
      </xdr:nvSpPr>
      <xdr:spPr bwMode="auto">
        <a:xfrm>
          <a:off x="5600700" y="3342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117703</xdr:rowOff>
    </xdr:from>
    <xdr:ext cx="762000" cy="259045"/>
    <xdr:sp macro="" textlink="">
      <xdr:nvSpPr>
        <xdr:cNvPr id="72" name="人口1人当たり決算額の推移該当値テキスト130"/>
        <xdr:cNvSpPr txBox="1"/>
      </xdr:nvSpPr>
      <xdr:spPr>
        <a:xfrm>
          <a:off x="5740400" y="325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47571</xdr:rowOff>
    </xdr:from>
    <xdr:to>
      <xdr:col>26</xdr:col>
      <xdr:colOff>101600</xdr:colOff>
      <xdr:row>19</xdr:row>
      <xdr:rowOff>149171</xdr:rowOff>
    </xdr:to>
    <xdr:sp macro="" textlink="">
      <xdr:nvSpPr>
        <xdr:cNvPr id="73" name="楕円 72"/>
        <xdr:cNvSpPr/>
      </xdr:nvSpPr>
      <xdr:spPr bwMode="auto">
        <a:xfrm>
          <a:off x="4953000" y="3352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133948</xdr:rowOff>
    </xdr:from>
    <xdr:ext cx="736600" cy="259045"/>
    <xdr:sp macro="" textlink="">
      <xdr:nvSpPr>
        <xdr:cNvPr id="74" name="テキスト ボックス 73"/>
        <xdr:cNvSpPr txBox="1"/>
      </xdr:nvSpPr>
      <xdr:spPr>
        <a:xfrm>
          <a:off x="4622800" y="3439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140545</xdr:rowOff>
    </xdr:from>
    <xdr:to>
      <xdr:col>22</xdr:col>
      <xdr:colOff>165100</xdr:colOff>
      <xdr:row>19</xdr:row>
      <xdr:rowOff>70695</xdr:rowOff>
    </xdr:to>
    <xdr:sp macro="" textlink="">
      <xdr:nvSpPr>
        <xdr:cNvPr id="75" name="楕円 74"/>
        <xdr:cNvSpPr/>
      </xdr:nvSpPr>
      <xdr:spPr bwMode="auto">
        <a:xfrm>
          <a:off x="4254500" y="32742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55472</xdr:rowOff>
    </xdr:from>
    <xdr:ext cx="762000" cy="259045"/>
    <xdr:sp macro="" textlink="">
      <xdr:nvSpPr>
        <xdr:cNvPr id="76" name="テキスト ボックス 75"/>
        <xdr:cNvSpPr txBox="1"/>
      </xdr:nvSpPr>
      <xdr:spPr>
        <a:xfrm>
          <a:off x="3924300" y="3360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65173</xdr:rowOff>
    </xdr:from>
    <xdr:to>
      <xdr:col>19</xdr:col>
      <xdr:colOff>38100</xdr:colOff>
      <xdr:row>19</xdr:row>
      <xdr:rowOff>166773</xdr:rowOff>
    </xdr:to>
    <xdr:sp macro="" textlink="">
      <xdr:nvSpPr>
        <xdr:cNvPr id="77" name="楕円 76"/>
        <xdr:cNvSpPr/>
      </xdr:nvSpPr>
      <xdr:spPr bwMode="auto">
        <a:xfrm>
          <a:off x="3556000" y="3370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151550</xdr:rowOff>
    </xdr:from>
    <xdr:ext cx="762000" cy="259045"/>
    <xdr:sp macro="" textlink="">
      <xdr:nvSpPr>
        <xdr:cNvPr id="78" name="テキスト ボックス 77"/>
        <xdr:cNvSpPr txBox="1"/>
      </xdr:nvSpPr>
      <xdr:spPr>
        <a:xfrm>
          <a:off x="3225800" y="3456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77321</xdr:rowOff>
    </xdr:from>
    <xdr:to>
      <xdr:col>15</xdr:col>
      <xdr:colOff>101600</xdr:colOff>
      <xdr:row>20</xdr:row>
      <xdr:rowOff>7471</xdr:rowOff>
    </xdr:to>
    <xdr:sp macro="" textlink="">
      <xdr:nvSpPr>
        <xdr:cNvPr id="79" name="楕円 78"/>
        <xdr:cNvSpPr/>
      </xdr:nvSpPr>
      <xdr:spPr bwMode="auto">
        <a:xfrm>
          <a:off x="2857500" y="3382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163698</xdr:rowOff>
    </xdr:from>
    <xdr:ext cx="762000" cy="259045"/>
    <xdr:sp macro="" textlink="">
      <xdr:nvSpPr>
        <xdr:cNvPr id="80" name="テキスト ボックス 79"/>
        <xdr:cNvSpPr txBox="1"/>
      </xdr:nvSpPr>
      <xdr:spPr>
        <a:xfrm>
          <a:off x="2527300" y="3468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273495</xdr:rowOff>
    </xdr:from>
    <xdr:to>
      <xdr:col>29</xdr:col>
      <xdr:colOff>127000</xdr:colOff>
      <xdr:row>38</xdr:row>
      <xdr:rowOff>164757</xdr:rowOff>
    </xdr:to>
    <xdr:cxnSp macro="">
      <xdr:nvCxnSpPr>
        <xdr:cNvPr id="109" name="直線コネクタ 108"/>
        <xdr:cNvCxnSpPr/>
      </xdr:nvCxnSpPr>
      <xdr:spPr bwMode="auto">
        <a:xfrm flipV="1">
          <a:off x="5651500" y="6198045"/>
          <a:ext cx="0" cy="14343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136834</xdr:rowOff>
    </xdr:from>
    <xdr:ext cx="762000" cy="259045"/>
    <xdr:sp macro="" textlink="">
      <xdr:nvSpPr>
        <xdr:cNvPr id="110" name="人口1人当たり決算額の推移最小値テキスト445"/>
        <xdr:cNvSpPr txBox="1"/>
      </xdr:nvSpPr>
      <xdr:spPr>
        <a:xfrm>
          <a:off x="5740400" y="760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164757</xdr:rowOff>
    </xdr:from>
    <xdr:to>
      <xdr:col>30</xdr:col>
      <xdr:colOff>25400</xdr:colOff>
      <xdr:row>38</xdr:row>
      <xdr:rowOff>164757</xdr:rowOff>
    </xdr:to>
    <xdr:cxnSp macro="">
      <xdr:nvCxnSpPr>
        <xdr:cNvPr id="111" name="直線コネクタ 110"/>
        <xdr:cNvCxnSpPr/>
      </xdr:nvCxnSpPr>
      <xdr:spPr bwMode="auto">
        <a:xfrm>
          <a:off x="5562600" y="76323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16972</xdr:rowOff>
    </xdr:from>
    <xdr:ext cx="762000" cy="259045"/>
    <xdr:sp macro="" textlink="">
      <xdr:nvSpPr>
        <xdr:cNvPr id="112" name="人口1人当たり決算額の推移最大値テキスト445"/>
        <xdr:cNvSpPr txBox="1"/>
      </xdr:nvSpPr>
      <xdr:spPr>
        <a:xfrm>
          <a:off x="5740400" y="594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273495</xdr:rowOff>
    </xdr:from>
    <xdr:to>
      <xdr:col>30</xdr:col>
      <xdr:colOff>25400</xdr:colOff>
      <xdr:row>33</xdr:row>
      <xdr:rowOff>273495</xdr:rowOff>
    </xdr:to>
    <xdr:cxnSp macro="">
      <xdr:nvCxnSpPr>
        <xdr:cNvPr id="113" name="直線コネクタ 112"/>
        <xdr:cNvCxnSpPr/>
      </xdr:nvCxnSpPr>
      <xdr:spPr bwMode="auto">
        <a:xfrm>
          <a:off x="5562600" y="61980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145974</xdr:rowOff>
    </xdr:from>
    <xdr:to>
      <xdr:col>29</xdr:col>
      <xdr:colOff>127000</xdr:colOff>
      <xdr:row>37</xdr:row>
      <xdr:rowOff>205867</xdr:rowOff>
    </xdr:to>
    <xdr:cxnSp macro="">
      <xdr:nvCxnSpPr>
        <xdr:cNvPr id="114" name="直線コネクタ 113"/>
        <xdr:cNvCxnSpPr/>
      </xdr:nvCxnSpPr>
      <xdr:spPr bwMode="auto">
        <a:xfrm flipV="1">
          <a:off x="5003800" y="7270674"/>
          <a:ext cx="647700" cy="598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49141</xdr:rowOff>
    </xdr:from>
    <xdr:ext cx="762000" cy="259045"/>
    <xdr:sp macro="" textlink="">
      <xdr:nvSpPr>
        <xdr:cNvPr id="115" name="人口1人当たり決算額の推移平均値テキスト445"/>
        <xdr:cNvSpPr txBox="1"/>
      </xdr:nvSpPr>
      <xdr:spPr>
        <a:xfrm>
          <a:off x="5740400" y="7002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32614</xdr:rowOff>
    </xdr:from>
    <xdr:to>
      <xdr:col>29</xdr:col>
      <xdr:colOff>177800</xdr:colOff>
      <xdr:row>37</xdr:row>
      <xdr:rowOff>134214</xdr:rowOff>
    </xdr:to>
    <xdr:sp macro="" textlink="">
      <xdr:nvSpPr>
        <xdr:cNvPr id="116" name="フローチャート: 判断 115"/>
        <xdr:cNvSpPr/>
      </xdr:nvSpPr>
      <xdr:spPr bwMode="auto">
        <a:xfrm>
          <a:off x="5600700" y="7157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205867</xdr:rowOff>
    </xdr:from>
    <xdr:to>
      <xdr:col>26</xdr:col>
      <xdr:colOff>50800</xdr:colOff>
      <xdr:row>37</xdr:row>
      <xdr:rowOff>279362</xdr:rowOff>
    </xdr:to>
    <xdr:cxnSp macro="">
      <xdr:nvCxnSpPr>
        <xdr:cNvPr id="117" name="直線コネクタ 116"/>
        <xdr:cNvCxnSpPr/>
      </xdr:nvCxnSpPr>
      <xdr:spPr bwMode="auto">
        <a:xfrm flipV="1">
          <a:off x="4305300" y="7330567"/>
          <a:ext cx="698500" cy="734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106375</xdr:rowOff>
    </xdr:from>
    <xdr:to>
      <xdr:col>26</xdr:col>
      <xdr:colOff>101600</xdr:colOff>
      <xdr:row>37</xdr:row>
      <xdr:rowOff>207975</xdr:rowOff>
    </xdr:to>
    <xdr:sp macro="" textlink="">
      <xdr:nvSpPr>
        <xdr:cNvPr id="118" name="フローチャート: 判断 117"/>
        <xdr:cNvSpPr/>
      </xdr:nvSpPr>
      <xdr:spPr bwMode="auto">
        <a:xfrm>
          <a:off x="4953000" y="7231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46702</xdr:rowOff>
    </xdr:from>
    <xdr:ext cx="736600" cy="259045"/>
    <xdr:sp macro="" textlink="">
      <xdr:nvSpPr>
        <xdr:cNvPr id="119" name="テキスト ボックス 118"/>
        <xdr:cNvSpPr txBox="1"/>
      </xdr:nvSpPr>
      <xdr:spPr>
        <a:xfrm>
          <a:off x="4622800" y="6999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279362</xdr:rowOff>
    </xdr:from>
    <xdr:to>
      <xdr:col>22</xdr:col>
      <xdr:colOff>114300</xdr:colOff>
      <xdr:row>37</xdr:row>
      <xdr:rowOff>279971</xdr:rowOff>
    </xdr:to>
    <xdr:cxnSp macro="">
      <xdr:nvCxnSpPr>
        <xdr:cNvPr id="120" name="直線コネクタ 119"/>
        <xdr:cNvCxnSpPr/>
      </xdr:nvCxnSpPr>
      <xdr:spPr bwMode="auto">
        <a:xfrm flipV="1">
          <a:off x="3606800" y="7404062"/>
          <a:ext cx="698500" cy="6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133617</xdr:rowOff>
    </xdr:from>
    <xdr:to>
      <xdr:col>22</xdr:col>
      <xdr:colOff>165100</xdr:colOff>
      <xdr:row>37</xdr:row>
      <xdr:rowOff>235217</xdr:rowOff>
    </xdr:to>
    <xdr:sp macro="" textlink="">
      <xdr:nvSpPr>
        <xdr:cNvPr id="121" name="フローチャート: 判断 120"/>
        <xdr:cNvSpPr/>
      </xdr:nvSpPr>
      <xdr:spPr bwMode="auto">
        <a:xfrm>
          <a:off x="4254500" y="72583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73944</xdr:rowOff>
    </xdr:from>
    <xdr:ext cx="762000" cy="259045"/>
    <xdr:sp macro="" textlink="">
      <xdr:nvSpPr>
        <xdr:cNvPr id="122" name="テキスト ボックス 121"/>
        <xdr:cNvSpPr txBox="1"/>
      </xdr:nvSpPr>
      <xdr:spPr>
        <a:xfrm>
          <a:off x="3924300" y="7027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279971</xdr:rowOff>
    </xdr:from>
    <xdr:to>
      <xdr:col>18</xdr:col>
      <xdr:colOff>177800</xdr:colOff>
      <xdr:row>38</xdr:row>
      <xdr:rowOff>60096</xdr:rowOff>
    </xdr:to>
    <xdr:cxnSp macro="">
      <xdr:nvCxnSpPr>
        <xdr:cNvPr id="123" name="直線コネクタ 122"/>
        <xdr:cNvCxnSpPr/>
      </xdr:nvCxnSpPr>
      <xdr:spPr bwMode="auto">
        <a:xfrm flipV="1">
          <a:off x="2908300" y="7404671"/>
          <a:ext cx="698500" cy="1230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137198</xdr:rowOff>
    </xdr:from>
    <xdr:to>
      <xdr:col>19</xdr:col>
      <xdr:colOff>38100</xdr:colOff>
      <xdr:row>37</xdr:row>
      <xdr:rowOff>238798</xdr:rowOff>
    </xdr:to>
    <xdr:sp macro="" textlink="">
      <xdr:nvSpPr>
        <xdr:cNvPr id="124" name="フローチャート: 判断 123"/>
        <xdr:cNvSpPr/>
      </xdr:nvSpPr>
      <xdr:spPr bwMode="auto">
        <a:xfrm>
          <a:off x="3556000" y="7261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77525</xdr:rowOff>
    </xdr:from>
    <xdr:ext cx="762000" cy="259045"/>
    <xdr:sp macro="" textlink="">
      <xdr:nvSpPr>
        <xdr:cNvPr id="125" name="テキスト ボックス 124"/>
        <xdr:cNvSpPr txBox="1"/>
      </xdr:nvSpPr>
      <xdr:spPr>
        <a:xfrm>
          <a:off x="3225800" y="7030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124701</xdr:rowOff>
    </xdr:from>
    <xdr:to>
      <xdr:col>15</xdr:col>
      <xdr:colOff>101600</xdr:colOff>
      <xdr:row>37</xdr:row>
      <xdr:rowOff>226301</xdr:rowOff>
    </xdr:to>
    <xdr:sp macro="" textlink="">
      <xdr:nvSpPr>
        <xdr:cNvPr id="126" name="フローチャート: 判断 125"/>
        <xdr:cNvSpPr/>
      </xdr:nvSpPr>
      <xdr:spPr bwMode="auto">
        <a:xfrm>
          <a:off x="2857500" y="7249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65028</xdr:rowOff>
    </xdr:from>
    <xdr:ext cx="762000" cy="259045"/>
    <xdr:sp macro="" textlink="">
      <xdr:nvSpPr>
        <xdr:cNvPr id="127" name="テキスト ボックス 126"/>
        <xdr:cNvSpPr txBox="1"/>
      </xdr:nvSpPr>
      <xdr:spPr>
        <a:xfrm>
          <a:off x="2527300" y="7018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95174</xdr:rowOff>
    </xdr:from>
    <xdr:to>
      <xdr:col>29</xdr:col>
      <xdr:colOff>177800</xdr:colOff>
      <xdr:row>37</xdr:row>
      <xdr:rowOff>196774</xdr:rowOff>
    </xdr:to>
    <xdr:sp macro="" textlink="">
      <xdr:nvSpPr>
        <xdr:cNvPr id="133" name="楕円 132"/>
        <xdr:cNvSpPr/>
      </xdr:nvSpPr>
      <xdr:spPr bwMode="auto">
        <a:xfrm>
          <a:off x="5600700" y="7219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67251</xdr:rowOff>
    </xdr:from>
    <xdr:ext cx="762000" cy="259045"/>
    <xdr:sp macro="" textlink="">
      <xdr:nvSpPr>
        <xdr:cNvPr id="134" name="人口1人当たり決算額の推移該当値テキスト445"/>
        <xdr:cNvSpPr txBox="1"/>
      </xdr:nvSpPr>
      <xdr:spPr>
        <a:xfrm>
          <a:off x="5740400" y="719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155067</xdr:rowOff>
    </xdr:from>
    <xdr:to>
      <xdr:col>26</xdr:col>
      <xdr:colOff>101600</xdr:colOff>
      <xdr:row>37</xdr:row>
      <xdr:rowOff>256667</xdr:rowOff>
    </xdr:to>
    <xdr:sp macro="" textlink="">
      <xdr:nvSpPr>
        <xdr:cNvPr id="135" name="楕円 134"/>
        <xdr:cNvSpPr/>
      </xdr:nvSpPr>
      <xdr:spPr bwMode="auto">
        <a:xfrm>
          <a:off x="4953000" y="72797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241444</xdr:rowOff>
    </xdr:from>
    <xdr:ext cx="736600" cy="259045"/>
    <xdr:sp macro="" textlink="">
      <xdr:nvSpPr>
        <xdr:cNvPr id="136" name="テキスト ボックス 135"/>
        <xdr:cNvSpPr txBox="1"/>
      </xdr:nvSpPr>
      <xdr:spPr>
        <a:xfrm>
          <a:off x="4622800" y="7366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228562</xdr:rowOff>
    </xdr:from>
    <xdr:to>
      <xdr:col>22</xdr:col>
      <xdr:colOff>165100</xdr:colOff>
      <xdr:row>37</xdr:row>
      <xdr:rowOff>330162</xdr:rowOff>
    </xdr:to>
    <xdr:sp macro="" textlink="">
      <xdr:nvSpPr>
        <xdr:cNvPr id="137" name="楕円 136"/>
        <xdr:cNvSpPr/>
      </xdr:nvSpPr>
      <xdr:spPr bwMode="auto">
        <a:xfrm>
          <a:off x="4254500" y="7353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314939</xdr:rowOff>
    </xdr:from>
    <xdr:ext cx="762000" cy="259045"/>
    <xdr:sp macro="" textlink="">
      <xdr:nvSpPr>
        <xdr:cNvPr id="138" name="テキスト ボックス 137"/>
        <xdr:cNvSpPr txBox="1"/>
      </xdr:nvSpPr>
      <xdr:spPr>
        <a:xfrm>
          <a:off x="3924300" y="7439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229171</xdr:rowOff>
    </xdr:from>
    <xdr:to>
      <xdr:col>19</xdr:col>
      <xdr:colOff>38100</xdr:colOff>
      <xdr:row>37</xdr:row>
      <xdr:rowOff>330771</xdr:rowOff>
    </xdr:to>
    <xdr:sp macro="" textlink="">
      <xdr:nvSpPr>
        <xdr:cNvPr id="139" name="楕円 138"/>
        <xdr:cNvSpPr/>
      </xdr:nvSpPr>
      <xdr:spPr bwMode="auto">
        <a:xfrm>
          <a:off x="3556000" y="7353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315548</xdr:rowOff>
    </xdr:from>
    <xdr:ext cx="762000" cy="259045"/>
    <xdr:sp macro="" textlink="">
      <xdr:nvSpPr>
        <xdr:cNvPr id="140" name="テキスト ボックス 139"/>
        <xdr:cNvSpPr txBox="1"/>
      </xdr:nvSpPr>
      <xdr:spPr>
        <a:xfrm>
          <a:off x="3225800" y="7440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9296</xdr:rowOff>
    </xdr:from>
    <xdr:to>
      <xdr:col>15</xdr:col>
      <xdr:colOff>101600</xdr:colOff>
      <xdr:row>38</xdr:row>
      <xdr:rowOff>110896</xdr:rowOff>
    </xdr:to>
    <xdr:sp macro="" textlink="">
      <xdr:nvSpPr>
        <xdr:cNvPr id="141" name="楕円 140"/>
        <xdr:cNvSpPr/>
      </xdr:nvSpPr>
      <xdr:spPr bwMode="auto">
        <a:xfrm>
          <a:off x="2857500" y="7476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95673</xdr:rowOff>
    </xdr:from>
    <xdr:ext cx="762000" cy="259045"/>
    <xdr:sp macro="" textlink="">
      <xdr:nvSpPr>
        <xdr:cNvPr id="142" name="テキスト ボックス 141"/>
        <xdr:cNvSpPr txBox="1"/>
      </xdr:nvSpPr>
      <xdr:spPr>
        <a:xfrm>
          <a:off x="2527300" y="756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244,421
236,897
27.09
91,599,644
87,873,362
3,650,419
45,264,887
58,568,012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33.7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87481</xdr:rowOff>
    </xdr:from>
    <xdr:to>
      <xdr:col>24</xdr:col>
      <xdr:colOff>62865</xdr:colOff>
      <xdr:row>38</xdr:row>
      <xdr:rowOff>28502</xdr:rowOff>
    </xdr:to>
    <xdr:cxnSp macro="">
      <xdr:nvCxnSpPr>
        <xdr:cNvPr id="58" name="直線コネクタ 57"/>
        <xdr:cNvCxnSpPr/>
      </xdr:nvCxnSpPr>
      <xdr:spPr>
        <a:xfrm flipV="1">
          <a:off x="4633595" y="5230981"/>
          <a:ext cx="1270" cy="1312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32329</xdr:rowOff>
    </xdr:from>
    <xdr:ext cx="534377" cy="259045"/>
    <xdr:sp macro="" textlink="">
      <xdr:nvSpPr>
        <xdr:cNvPr id="59" name="人件費最小値テキスト"/>
        <xdr:cNvSpPr txBox="1"/>
      </xdr:nvSpPr>
      <xdr:spPr>
        <a:xfrm>
          <a:off x="4686300" y="654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28502</xdr:rowOff>
    </xdr:from>
    <xdr:to>
      <xdr:col>24</xdr:col>
      <xdr:colOff>152400</xdr:colOff>
      <xdr:row>38</xdr:row>
      <xdr:rowOff>28502</xdr:rowOff>
    </xdr:to>
    <xdr:cxnSp macro="">
      <xdr:nvCxnSpPr>
        <xdr:cNvPr id="60" name="直線コネクタ 59"/>
        <xdr:cNvCxnSpPr/>
      </xdr:nvCxnSpPr>
      <xdr:spPr>
        <a:xfrm>
          <a:off x="4546600" y="6543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34158</xdr:rowOff>
    </xdr:from>
    <xdr:ext cx="534377" cy="259045"/>
    <xdr:sp macro="" textlink="">
      <xdr:nvSpPr>
        <xdr:cNvPr id="61" name="人件費最大値テキスト"/>
        <xdr:cNvSpPr txBox="1"/>
      </xdr:nvSpPr>
      <xdr:spPr>
        <a:xfrm>
          <a:off x="4686300" y="500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87481</xdr:rowOff>
    </xdr:from>
    <xdr:to>
      <xdr:col>24</xdr:col>
      <xdr:colOff>152400</xdr:colOff>
      <xdr:row>30</xdr:row>
      <xdr:rowOff>87481</xdr:rowOff>
    </xdr:to>
    <xdr:cxnSp macro="">
      <xdr:nvCxnSpPr>
        <xdr:cNvPr id="62" name="直線コネクタ 61"/>
        <xdr:cNvCxnSpPr/>
      </xdr:nvCxnSpPr>
      <xdr:spPr>
        <a:xfrm>
          <a:off x="4546600" y="523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50774</xdr:rowOff>
    </xdr:from>
    <xdr:to>
      <xdr:col>24</xdr:col>
      <xdr:colOff>63500</xdr:colOff>
      <xdr:row>37</xdr:row>
      <xdr:rowOff>68507</xdr:rowOff>
    </xdr:to>
    <xdr:cxnSp macro="">
      <xdr:nvCxnSpPr>
        <xdr:cNvPr id="63" name="直線コネクタ 62"/>
        <xdr:cNvCxnSpPr/>
      </xdr:nvCxnSpPr>
      <xdr:spPr>
        <a:xfrm flipV="1">
          <a:off x="3797300" y="6394424"/>
          <a:ext cx="838200" cy="1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155734</xdr:rowOff>
    </xdr:from>
    <xdr:ext cx="534377" cy="259045"/>
    <xdr:sp macro="" textlink="">
      <xdr:nvSpPr>
        <xdr:cNvPr id="64" name="人件費平均値テキスト"/>
        <xdr:cNvSpPr txBox="1"/>
      </xdr:nvSpPr>
      <xdr:spPr>
        <a:xfrm>
          <a:off x="4686300" y="5813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132857</xdr:rowOff>
    </xdr:from>
    <xdr:to>
      <xdr:col>24</xdr:col>
      <xdr:colOff>114300</xdr:colOff>
      <xdr:row>35</xdr:row>
      <xdr:rowOff>63007</xdr:rowOff>
    </xdr:to>
    <xdr:sp macro="" textlink="">
      <xdr:nvSpPr>
        <xdr:cNvPr id="65" name="フローチャート: 判断 64"/>
        <xdr:cNvSpPr/>
      </xdr:nvSpPr>
      <xdr:spPr>
        <a:xfrm>
          <a:off x="4584700" y="596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13938</xdr:rowOff>
    </xdr:from>
    <xdr:to>
      <xdr:col>19</xdr:col>
      <xdr:colOff>177800</xdr:colOff>
      <xdr:row>37</xdr:row>
      <xdr:rowOff>68507</xdr:rowOff>
    </xdr:to>
    <xdr:cxnSp macro="">
      <xdr:nvCxnSpPr>
        <xdr:cNvPr id="66" name="直線コネクタ 65"/>
        <xdr:cNvCxnSpPr/>
      </xdr:nvCxnSpPr>
      <xdr:spPr>
        <a:xfrm>
          <a:off x="2908300" y="6357588"/>
          <a:ext cx="889000" cy="5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146344</xdr:rowOff>
    </xdr:from>
    <xdr:to>
      <xdr:col>20</xdr:col>
      <xdr:colOff>38100</xdr:colOff>
      <xdr:row>35</xdr:row>
      <xdr:rowOff>76494</xdr:rowOff>
    </xdr:to>
    <xdr:sp macro="" textlink="">
      <xdr:nvSpPr>
        <xdr:cNvPr id="67" name="フローチャート: 判断 66"/>
        <xdr:cNvSpPr/>
      </xdr:nvSpPr>
      <xdr:spPr>
        <a:xfrm>
          <a:off x="3746500" y="597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93021</xdr:rowOff>
    </xdr:from>
    <xdr:ext cx="534377" cy="259045"/>
    <xdr:sp macro="" textlink="">
      <xdr:nvSpPr>
        <xdr:cNvPr id="68" name="テキスト ボックス 67"/>
        <xdr:cNvSpPr txBox="1"/>
      </xdr:nvSpPr>
      <xdr:spPr>
        <a:xfrm>
          <a:off x="3530111" y="575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13938</xdr:rowOff>
    </xdr:from>
    <xdr:to>
      <xdr:col>15</xdr:col>
      <xdr:colOff>50800</xdr:colOff>
      <xdr:row>37</xdr:row>
      <xdr:rowOff>154396</xdr:rowOff>
    </xdr:to>
    <xdr:cxnSp macro="">
      <xdr:nvCxnSpPr>
        <xdr:cNvPr id="69" name="直線コネクタ 68"/>
        <xdr:cNvCxnSpPr/>
      </xdr:nvCxnSpPr>
      <xdr:spPr>
        <a:xfrm flipV="1">
          <a:off x="2019300" y="6357588"/>
          <a:ext cx="889000" cy="14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1313</xdr:rowOff>
    </xdr:from>
    <xdr:to>
      <xdr:col>15</xdr:col>
      <xdr:colOff>101600</xdr:colOff>
      <xdr:row>35</xdr:row>
      <xdr:rowOff>102913</xdr:rowOff>
    </xdr:to>
    <xdr:sp macro="" textlink="">
      <xdr:nvSpPr>
        <xdr:cNvPr id="70" name="フローチャート: 判断 69"/>
        <xdr:cNvSpPr/>
      </xdr:nvSpPr>
      <xdr:spPr>
        <a:xfrm>
          <a:off x="2857500" y="600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119440</xdr:rowOff>
    </xdr:from>
    <xdr:ext cx="534377" cy="259045"/>
    <xdr:sp macro="" textlink="">
      <xdr:nvSpPr>
        <xdr:cNvPr id="71" name="テキスト ボックス 70"/>
        <xdr:cNvSpPr txBox="1"/>
      </xdr:nvSpPr>
      <xdr:spPr>
        <a:xfrm>
          <a:off x="2641111" y="577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154396</xdr:rowOff>
    </xdr:from>
    <xdr:to>
      <xdr:col>10</xdr:col>
      <xdr:colOff>114300</xdr:colOff>
      <xdr:row>37</xdr:row>
      <xdr:rowOff>158869</xdr:rowOff>
    </xdr:to>
    <xdr:cxnSp macro="">
      <xdr:nvCxnSpPr>
        <xdr:cNvPr id="72" name="直線コネクタ 71"/>
        <xdr:cNvCxnSpPr/>
      </xdr:nvCxnSpPr>
      <xdr:spPr>
        <a:xfrm flipV="1">
          <a:off x="1130300" y="6498046"/>
          <a:ext cx="889000" cy="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8172</xdr:rowOff>
    </xdr:from>
    <xdr:to>
      <xdr:col>10</xdr:col>
      <xdr:colOff>165100</xdr:colOff>
      <xdr:row>36</xdr:row>
      <xdr:rowOff>109772</xdr:rowOff>
    </xdr:to>
    <xdr:sp macro="" textlink="">
      <xdr:nvSpPr>
        <xdr:cNvPr id="73" name="フローチャート: 判断 72"/>
        <xdr:cNvSpPr/>
      </xdr:nvSpPr>
      <xdr:spPr>
        <a:xfrm>
          <a:off x="1968500" y="618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126299</xdr:rowOff>
    </xdr:from>
    <xdr:ext cx="534377" cy="259045"/>
    <xdr:sp macro="" textlink="">
      <xdr:nvSpPr>
        <xdr:cNvPr id="74" name="テキスト ボックス 73"/>
        <xdr:cNvSpPr txBox="1"/>
      </xdr:nvSpPr>
      <xdr:spPr>
        <a:xfrm>
          <a:off x="1752111" y="595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24076</xdr:rowOff>
    </xdr:from>
    <xdr:to>
      <xdr:col>6</xdr:col>
      <xdr:colOff>38100</xdr:colOff>
      <xdr:row>36</xdr:row>
      <xdr:rowOff>125676</xdr:rowOff>
    </xdr:to>
    <xdr:sp macro="" textlink="">
      <xdr:nvSpPr>
        <xdr:cNvPr id="75" name="フローチャート: 判断 74"/>
        <xdr:cNvSpPr/>
      </xdr:nvSpPr>
      <xdr:spPr>
        <a:xfrm>
          <a:off x="1079500" y="619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142203</xdr:rowOff>
    </xdr:from>
    <xdr:ext cx="534377" cy="259045"/>
    <xdr:sp macro="" textlink="">
      <xdr:nvSpPr>
        <xdr:cNvPr id="76" name="テキスト ボックス 75"/>
        <xdr:cNvSpPr txBox="1"/>
      </xdr:nvSpPr>
      <xdr:spPr>
        <a:xfrm>
          <a:off x="863111" y="597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171424</xdr:rowOff>
    </xdr:from>
    <xdr:to>
      <xdr:col>24</xdr:col>
      <xdr:colOff>114300</xdr:colOff>
      <xdr:row>37</xdr:row>
      <xdr:rowOff>101574</xdr:rowOff>
    </xdr:to>
    <xdr:sp macro="" textlink="">
      <xdr:nvSpPr>
        <xdr:cNvPr id="82" name="楕円 81"/>
        <xdr:cNvSpPr/>
      </xdr:nvSpPr>
      <xdr:spPr>
        <a:xfrm>
          <a:off x="4584700" y="634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149851</xdr:rowOff>
    </xdr:from>
    <xdr:ext cx="534377" cy="259045"/>
    <xdr:sp macro="" textlink="">
      <xdr:nvSpPr>
        <xdr:cNvPr id="83" name="人件費該当値テキスト"/>
        <xdr:cNvSpPr txBox="1"/>
      </xdr:nvSpPr>
      <xdr:spPr>
        <a:xfrm>
          <a:off x="4686300" y="632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17707</xdr:rowOff>
    </xdr:from>
    <xdr:to>
      <xdr:col>20</xdr:col>
      <xdr:colOff>38100</xdr:colOff>
      <xdr:row>37</xdr:row>
      <xdr:rowOff>119307</xdr:rowOff>
    </xdr:to>
    <xdr:sp macro="" textlink="">
      <xdr:nvSpPr>
        <xdr:cNvPr id="84" name="楕円 83"/>
        <xdr:cNvSpPr/>
      </xdr:nvSpPr>
      <xdr:spPr>
        <a:xfrm>
          <a:off x="3746500" y="636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110434</xdr:rowOff>
    </xdr:from>
    <xdr:ext cx="534377" cy="259045"/>
    <xdr:sp macro="" textlink="">
      <xdr:nvSpPr>
        <xdr:cNvPr id="85" name="テキスト ボックス 84"/>
        <xdr:cNvSpPr txBox="1"/>
      </xdr:nvSpPr>
      <xdr:spPr>
        <a:xfrm>
          <a:off x="3530111" y="645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134588</xdr:rowOff>
    </xdr:from>
    <xdr:to>
      <xdr:col>15</xdr:col>
      <xdr:colOff>101600</xdr:colOff>
      <xdr:row>37</xdr:row>
      <xdr:rowOff>64738</xdr:rowOff>
    </xdr:to>
    <xdr:sp macro="" textlink="">
      <xdr:nvSpPr>
        <xdr:cNvPr id="86" name="楕円 85"/>
        <xdr:cNvSpPr/>
      </xdr:nvSpPr>
      <xdr:spPr>
        <a:xfrm>
          <a:off x="2857500" y="630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55865</xdr:rowOff>
    </xdr:from>
    <xdr:ext cx="534377" cy="259045"/>
    <xdr:sp macro="" textlink="">
      <xdr:nvSpPr>
        <xdr:cNvPr id="87" name="テキスト ボックス 86"/>
        <xdr:cNvSpPr txBox="1"/>
      </xdr:nvSpPr>
      <xdr:spPr>
        <a:xfrm>
          <a:off x="2641111" y="639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103596</xdr:rowOff>
    </xdr:from>
    <xdr:to>
      <xdr:col>10</xdr:col>
      <xdr:colOff>165100</xdr:colOff>
      <xdr:row>38</xdr:row>
      <xdr:rowOff>33745</xdr:rowOff>
    </xdr:to>
    <xdr:sp macro="" textlink="">
      <xdr:nvSpPr>
        <xdr:cNvPr id="88" name="楕円 87"/>
        <xdr:cNvSpPr/>
      </xdr:nvSpPr>
      <xdr:spPr>
        <a:xfrm>
          <a:off x="1968500" y="64472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24873</xdr:rowOff>
    </xdr:from>
    <xdr:ext cx="534377" cy="259045"/>
    <xdr:sp macro="" textlink="">
      <xdr:nvSpPr>
        <xdr:cNvPr id="89" name="テキスト ボックス 88"/>
        <xdr:cNvSpPr txBox="1"/>
      </xdr:nvSpPr>
      <xdr:spPr>
        <a:xfrm>
          <a:off x="1752111" y="653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108070</xdr:rowOff>
    </xdr:from>
    <xdr:to>
      <xdr:col>6</xdr:col>
      <xdr:colOff>38100</xdr:colOff>
      <xdr:row>38</xdr:row>
      <xdr:rowOff>38219</xdr:rowOff>
    </xdr:to>
    <xdr:sp macro="" textlink="">
      <xdr:nvSpPr>
        <xdr:cNvPr id="90" name="楕円 89"/>
        <xdr:cNvSpPr/>
      </xdr:nvSpPr>
      <xdr:spPr>
        <a:xfrm>
          <a:off x="1079500" y="645172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29346</xdr:rowOff>
    </xdr:from>
    <xdr:ext cx="534377" cy="259045"/>
    <xdr:sp macro="" textlink="">
      <xdr:nvSpPr>
        <xdr:cNvPr id="91" name="テキスト ボックス 90"/>
        <xdr:cNvSpPr txBox="1"/>
      </xdr:nvSpPr>
      <xdr:spPr>
        <a:xfrm>
          <a:off x="863111" y="654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0" name="テキスト ボックス 109"/>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91283</xdr:rowOff>
    </xdr:from>
    <xdr:to>
      <xdr:col>24</xdr:col>
      <xdr:colOff>62865</xdr:colOff>
      <xdr:row>58</xdr:row>
      <xdr:rowOff>161280</xdr:rowOff>
    </xdr:to>
    <xdr:cxnSp macro="">
      <xdr:nvCxnSpPr>
        <xdr:cNvPr id="114" name="直線コネクタ 113"/>
        <xdr:cNvCxnSpPr/>
      </xdr:nvCxnSpPr>
      <xdr:spPr>
        <a:xfrm flipV="1">
          <a:off x="4633595" y="8663783"/>
          <a:ext cx="1270" cy="1441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165107</xdr:rowOff>
    </xdr:from>
    <xdr:ext cx="534377" cy="259045"/>
    <xdr:sp macro="" textlink="">
      <xdr:nvSpPr>
        <xdr:cNvPr id="115" name="物件費最小値テキスト"/>
        <xdr:cNvSpPr txBox="1"/>
      </xdr:nvSpPr>
      <xdr:spPr>
        <a:xfrm>
          <a:off x="4686300" y="1010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161280</xdr:rowOff>
    </xdr:from>
    <xdr:to>
      <xdr:col>24</xdr:col>
      <xdr:colOff>152400</xdr:colOff>
      <xdr:row>58</xdr:row>
      <xdr:rowOff>161280</xdr:rowOff>
    </xdr:to>
    <xdr:cxnSp macro="">
      <xdr:nvCxnSpPr>
        <xdr:cNvPr id="116" name="直線コネクタ 115"/>
        <xdr:cNvCxnSpPr/>
      </xdr:nvCxnSpPr>
      <xdr:spPr>
        <a:xfrm>
          <a:off x="4546600" y="1010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37960</xdr:rowOff>
    </xdr:from>
    <xdr:ext cx="534377" cy="259045"/>
    <xdr:sp macro="" textlink="">
      <xdr:nvSpPr>
        <xdr:cNvPr id="117" name="物件費最大値テキスト"/>
        <xdr:cNvSpPr txBox="1"/>
      </xdr:nvSpPr>
      <xdr:spPr>
        <a:xfrm>
          <a:off x="4686300" y="843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91283</xdr:rowOff>
    </xdr:from>
    <xdr:to>
      <xdr:col>24</xdr:col>
      <xdr:colOff>152400</xdr:colOff>
      <xdr:row>50</xdr:row>
      <xdr:rowOff>91283</xdr:rowOff>
    </xdr:to>
    <xdr:cxnSp macro="">
      <xdr:nvCxnSpPr>
        <xdr:cNvPr id="118" name="直線コネクタ 117"/>
        <xdr:cNvCxnSpPr/>
      </xdr:nvCxnSpPr>
      <xdr:spPr>
        <a:xfrm>
          <a:off x="4546600" y="8663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39801</xdr:rowOff>
    </xdr:from>
    <xdr:to>
      <xdr:col>24</xdr:col>
      <xdr:colOff>63500</xdr:colOff>
      <xdr:row>55</xdr:row>
      <xdr:rowOff>161782</xdr:rowOff>
    </xdr:to>
    <xdr:cxnSp macro="">
      <xdr:nvCxnSpPr>
        <xdr:cNvPr id="119" name="直線コネクタ 118"/>
        <xdr:cNvCxnSpPr/>
      </xdr:nvCxnSpPr>
      <xdr:spPr>
        <a:xfrm flipV="1">
          <a:off x="3797300" y="9469551"/>
          <a:ext cx="838200" cy="12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15069</xdr:rowOff>
    </xdr:from>
    <xdr:ext cx="534377" cy="259045"/>
    <xdr:sp macro="" textlink="">
      <xdr:nvSpPr>
        <xdr:cNvPr id="120" name="物件費平均値テキスト"/>
        <xdr:cNvSpPr txBox="1"/>
      </xdr:nvSpPr>
      <xdr:spPr>
        <a:xfrm>
          <a:off x="4686300" y="9444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36642</xdr:rowOff>
    </xdr:from>
    <xdr:to>
      <xdr:col>24</xdr:col>
      <xdr:colOff>114300</xdr:colOff>
      <xdr:row>55</xdr:row>
      <xdr:rowOff>138242</xdr:rowOff>
    </xdr:to>
    <xdr:sp macro="" textlink="">
      <xdr:nvSpPr>
        <xdr:cNvPr id="121" name="フローチャート: 判断 120"/>
        <xdr:cNvSpPr/>
      </xdr:nvSpPr>
      <xdr:spPr>
        <a:xfrm>
          <a:off x="4584700" y="946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161782</xdr:rowOff>
    </xdr:from>
    <xdr:to>
      <xdr:col>19</xdr:col>
      <xdr:colOff>177800</xdr:colOff>
      <xdr:row>56</xdr:row>
      <xdr:rowOff>91466</xdr:rowOff>
    </xdr:to>
    <xdr:cxnSp macro="">
      <xdr:nvCxnSpPr>
        <xdr:cNvPr id="122" name="直線コネクタ 121"/>
        <xdr:cNvCxnSpPr/>
      </xdr:nvCxnSpPr>
      <xdr:spPr>
        <a:xfrm flipV="1">
          <a:off x="2908300" y="9591532"/>
          <a:ext cx="889000" cy="101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155925</xdr:rowOff>
    </xdr:from>
    <xdr:to>
      <xdr:col>20</xdr:col>
      <xdr:colOff>38100</xdr:colOff>
      <xdr:row>56</xdr:row>
      <xdr:rowOff>86075</xdr:rowOff>
    </xdr:to>
    <xdr:sp macro="" textlink="">
      <xdr:nvSpPr>
        <xdr:cNvPr id="123" name="フローチャート: 判断 122"/>
        <xdr:cNvSpPr/>
      </xdr:nvSpPr>
      <xdr:spPr>
        <a:xfrm>
          <a:off x="3746500" y="958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77202</xdr:rowOff>
    </xdr:from>
    <xdr:ext cx="534377" cy="259045"/>
    <xdr:sp macro="" textlink="">
      <xdr:nvSpPr>
        <xdr:cNvPr id="124" name="テキスト ボックス 123"/>
        <xdr:cNvSpPr txBox="1"/>
      </xdr:nvSpPr>
      <xdr:spPr>
        <a:xfrm>
          <a:off x="3530111" y="967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91466</xdr:rowOff>
    </xdr:from>
    <xdr:to>
      <xdr:col>15</xdr:col>
      <xdr:colOff>50800</xdr:colOff>
      <xdr:row>57</xdr:row>
      <xdr:rowOff>67645</xdr:rowOff>
    </xdr:to>
    <xdr:cxnSp macro="">
      <xdr:nvCxnSpPr>
        <xdr:cNvPr id="125" name="直線コネクタ 124"/>
        <xdr:cNvCxnSpPr/>
      </xdr:nvCxnSpPr>
      <xdr:spPr>
        <a:xfrm flipV="1">
          <a:off x="2019300" y="9692666"/>
          <a:ext cx="889000" cy="14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147833</xdr:rowOff>
    </xdr:from>
    <xdr:to>
      <xdr:col>15</xdr:col>
      <xdr:colOff>101600</xdr:colOff>
      <xdr:row>58</xdr:row>
      <xdr:rowOff>77983</xdr:rowOff>
    </xdr:to>
    <xdr:sp macro="" textlink="">
      <xdr:nvSpPr>
        <xdr:cNvPr id="126" name="フローチャート: 判断 125"/>
        <xdr:cNvSpPr/>
      </xdr:nvSpPr>
      <xdr:spPr>
        <a:xfrm>
          <a:off x="2857500" y="992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69110</xdr:rowOff>
    </xdr:from>
    <xdr:ext cx="534377" cy="259045"/>
    <xdr:sp macro="" textlink="">
      <xdr:nvSpPr>
        <xdr:cNvPr id="127" name="テキスト ボックス 126"/>
        <xdr:cNvSpPr txBox="1"/>
      </xdr:nvSpPr>
      <xdr:spPr>
        <a:xfrm>
          <a:off x="2641111" y="1001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67645</xdr:rowOff>
    </xdr:from>
    <xdr:to>
      <xdr:col>10</xdr:col>
      <xdr:colOff>114300</xdr:colOff>
      <xdr:row>58</xdr:row>
      <xdr:rowOff>7615</xdr:rowOff>
    </xdr:to>
    <xdr:cxnSp macro="">
      <xdr:nvCxnSpPr>
        <xdr:cNvPr id="128" name="直線コネクタ 127"/>
        <xdr:cNvCxnSpPr/>
      </xdr:nvCxnSpPr>
      <xdr:spPr>
        <a:xfrm flipV="1">
          <a:off x="1130300" y="9840295"/>
          <a:ext cx="889000" cy="11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137500</xdr:rowOff>
    </xdr:from>
    <xdr:to>
      <xdr:col>10</xdr:col>
      <xdr:colOff>165100</xdr:colOff>
      <xdr:row>58</xdr:row>
      <xdr:rowOff>67650</xdr:rowOff>
    </xdr:to>
    <xdr:sp macro="" textlink="">
      <xdr:nvSpPr>
        <xdr:cNvPr id="129" name="フローチャート: 判断 128"/>
        <xdr:cNvSpPr/>
      </xdr:nvSpPr>
      <xdr:spPr>
        <a:xfrm>
          <a:off x="1968500" y="991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58777</xdr:rowOff>
    </xdr:from>
    <xdr:ext cx="534377" cy="259045"/>
    <xdr:sp macro="" textlink="">
      <xdr:nvSpPr>
        <xdr:cNvPr id="130" name="テキスト ボックス 129"/>
        <xdr:cNvSpPr txBox="1"/>
      </xdr:nvSpPr>
      <xdr:spPr>
        <a:xfrm>
          <a:off x="1752111" y="1000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120904</xdr:rowOff>
    </xdr:from>
    <xdr:to>
      <xdr:col>6</xdr:col>
      <xdr:colOff>38100</xdr:colOff>
      <xdr:row>59</xdr:row>
      <xdr:rowOff>51054</xdr:rowOff>
    </xdr:to>
    <xdr:sp macro="" textlink="">
      <xdr:nvSpPr>
        <xdr:cNvPr id="131" name="フローチャート: 判断 130"/>
        <xdr:cNvSpPr/>
      </xdr:nvSpPr>
      <xdr:spPr>
        <a:xfrm>
          <a:off x="1079500" y="10065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42181</xdr:rowOff>
    </xdr:from>
    <xdr:ext cx="534377" cy="259045"/>
    <xdr:sp macro="" textlink="">
      <xdr:nvSpPr>
        <xdr:cNvPr id="132" name="テキスト ボックス 131"/>
        <xdr:cNvSpPr txBox="1"/>
      </xdr:nvSpPr>
      <xdr:spPr>
        <a:xfrm>
          <a:off x="863111" y="1015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160451</xdr:rowOff>
    </xdr:from>
    <xdr:to>
      <xdr:col>24</xdr:col>
      <xdr:colOff>114300</xdr:colOff>
      <xdr:row>55</xdr:row>
      <xdr:rowOff>90601</xdr:rowOff>
    </xdr:to>
    <xdr:sp macro="" textlink="">
      <xdr:nvSpPr>
        <xdr:cNvPr id="138" name="楕円 137"/>
        <xdr:cNvSpPr/>
      </xdr:nvSpPr>
      <xdr:spPr>
        <a:xfrm>
          <a:off x="4584700" y="941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11878</xdr:rowOff>
    </xdr:from>
    <xdr:ext cx="534377" cy="259045"/>
    <xdr:sp macro="" textlink="">
      <xdr:nvSpPr>
        <xdr:cNvPr id="139" name="物件費該当値テキスト"/>
        <xdr:cNvSpPr txBox="1"/>
      </xdr:nvSpPr>
      <xdr:spPr>
        <a:xfrm>
          <a:off x="4686300" y="927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110982</xdr:rowOff>
    </xdr:from>
    <xdr:to>
      <xdr:col>20</xdr:col>
      <xdr:colOff>38100</xdr:colOff>
      <xdr:row>56</xdr:row>
      <xdr:rowOff>41132</xdr:rowOff>
    </xdr:to>
    <xdr:sp macro="" textlink="">
      <xdr:nvSpPr>
        <xdr:cNvPr id="140" name="楕円 139"/>
        <xdr:cNvSpPr/>
      </xdr:nvSpPr>
      <xdr:spPr>
        <a:xfrm>
          <a:off x="3746500" y="954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57659</xdr:rowOff>
    </xdr:from>
    <xdr:ext cx="534377" cy="259045"/>
    <xdr:sp macro="" textlink="">
      <xdr:nvSpPr>
        <xdr:cNvPr id="141" name="テキスト ボックス 140"/>
        <xdr:cNvSpPr txBox="1"/>
      </xdr:nvSpPr>
      <xdr:spPr>
        <a:xfrm>
          <a:off x="3530111" y="931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40666</xdr:rowOff>
    </xdr:from>
    <xdr:to>
      <xdr:col>15</xdr:col>
      <xdr:colOff>101600</xdr:colOff>
      <xdr:row>56</xdr:row>
      <xdr:rowOff>142266</xdr:rowOff>
    </xdr:to>
    <xdr:sp macro="" textlink="">
      <xdr:nvSpPr>
        <xdr:cNvPr id="142" name="楕円 141"/>
        <xdr:cNvSpPr/>
      </xdr:nvSpPr>
      <xdr:spPr>
        <a:xfrm>
          <a:off x="2857500" y="964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158793</xdr:rowOff>
    </xdr:from>
    <xdr:ext cx="534377" cy="259045"/>
    <xdr:sp macro="" textlink="">
      <xdr:nvSpPr>
        <xdr:cNvPr id="143" name="テキスト ボックス 142"/>
        <xdr:cNvSpPr txBox="1"/>
      </xdr:nvSpPr>
      <xdr:spPr>
        <a:xfrm>
          <a:off x="2641111" y="941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16845</xdr:rowOff>
    </xdr:from>
    <xdr:to>
      <xdr:col>10</xdr:col>
      <xdr:colOff>165100</xdr:colOff>
      <xdr:row>57</xdr:row>
      <xdr:rowOff>118445</xdr:rowOff>
    </xdr:to>
    <xdr:sp macro="" textlink="">
      <xdr:nvSpPr>
        <xdr:cNvPr id="144" name="楕円 143"/>
        <xdr:cNvSpPr/>
      </xdr:nvSpPr>
      <xdr:spPr>
        <a:xfrm>
          <a:off x="1968500" y="978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134972</xdr:rowOff>
    </xdr:from>
    <xdr:ext cx="534377" cy="259045"/>
    <xdr:sp macro="" textlink="">
      <xdr:nvSpPr>
        <xdr:cNvPr id="145" name="テキスト ボックス 144"/>
        <xdr:cNvSpPr txBox="1"/>
      </xdr:nvSpPr>
      <xdr:spPr>
        <a:xfrm>
          <a:off x="1752111" y="956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128265</xdr:rowOff>
    </xdr:from>
    <xdr:to>
      <xdr:col>6</xdr:col>
      <xdr:colOff>38100</xdr:colOff>
      <xdr:row>58</xdr:row>
      <xdr:rowOff>58415</xdr:rowOff>
    </xdr:to>
    <xdr:sp macro="" textlink="">
      <xdr:nvSpPr>
        <xdr:cNvPr id="146" name="楕円 145"/>
        <xdr:cNvSpPr/>
      </xdr:nvSpPr>
      <xdr:spPr>
        <a:xfrm>
          <a:off x="1079500" y="990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74942</xdr:rowOff>
    </xdr:from>
    <xdr:ext cx="534377" cy="259045"/>
    <xdr:sp macro="" textlink="">
      <xdr:nvSpPr>
        <xdr:cNvPr id="147" name="テキスト ボックス 146"/>
        <xdr:cNvSpPr txBox="1"/>
      </xdr:nvSpPr>
      <xdr:spPr>
        <a:xfrm>
          <a:off x="863111" y="967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158400</xdr:rowOff>
    </xdr:from>
    <xdr:to>
      <xdr:col>24</xdr:col>
      <xdr:colOff>62865</xdr:colOff>
      <xdr:row>78</xdr:row>
      <xdr:rowOff>122372</xdr:rowOff>
    </xdr:to>
    <xdr:cxnSp macro="">
      <xdr:nvCxnSpPr>
        <xdr:cNvPr id="169" name="直線コネクタ 168"/>
        <xdr:cNvCxnSpPr/>
      </xdr:nvCxnSpPr>
      <xdr:spPr>
        <a:xfrm flipV="1">
          <a:off x="4633595" y="12331350"/>
          <a:ext cx="1270" cy="1164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126199</xdr:rowOff>
    </xdr:from>
    <xdr:ext cx="378565" cy="259045"/>
    <xdr:sp macro="" textlink="">
      <xdr:nvSpPr>
        <xdr:cNvPr id="170" name="維持補修費最小値テキスト"/>
        <xdr:cNvSpPr txBox="1"/>
      </xdr:nvSpPr>
      <xdr:spPr>
        <a:xfrm>
          <a:off x="4686300" y="13499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122372</xdr:rowOff>
    </xdr:from>
    <xdr:to>
      <xdr:col>24</xdr:col>
      <xdr:colOff>152400</xdr:colOff>
      <xdr:row>78</xdr:row>
      <xdr:rowOff>122372</xdr:rowOff>
    </xdr:to>
    <xdr:cxnSp macro="">
      <xdr:nvCxnSpPr>
        <xdr:cNvPr id="171" name="直線コネクタ 170"/>
        <xdr:cNvCxnSpPr/>
      </xdr:nvCxnSpPr>
      <xdr:spPr>
        <a:xfrm>
          <a:off x="4546600" y="1349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105077</xdr:rowOff>
    </xdr:from>
    <xdr:ext cx="534377" cy="259045"/>
    <xdr:sp macro="" textlink="">
      <xdr:nvSpPr>
        <xdr:cNvPr id="172" name="維持補修費最大値テキスト"/>
        <xdr:cNvSpPr txBox="1"/>
      </xdr:nvSpPr>
      <xdr:spPr>
        <a:xfrm>
          <a:off x="4686300" y="1210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158400</xdr:rowOff>
    </xdr:from>
    <xdr:to>
      <xdr:col>24</xdr:col>
      <xdr:colOff>152400</xdr:colOff>
      <xdr:row>71</xdr:row>
      <xdr:rowOff>158400</xdr:rowOff>
    </xdr:to>
    <xdr:cxnSp macro="">
      <xdr:nvCxnSpPr>
        <xdr:cNvPr id="173" name="直線コネクタ 172"/>
        <xdr:cNvCxnSpPr/>
      </xdr:nvCxnSpPr>
      <xdr:spPr>
        <a:xfrm>
          <a:off x="4546600" y="1233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63165</xdr:rowOff>
    </xdr:from>
    <xdr:to>
      <xdr:col>24</xdr:col>
      <xdr:colOff>63500</xdr:colOff>
      <xdr:row>78</xdr:row>
      <xdr:rowOff>63622</xdr:rowOff>
    </xdr:to>
    <xdr:cxnSp macro="">
      <xdr:nvCxnSpPr>
        <xdr:cNvPr id="174" name="直線コネクタ 173"/>
        <xdr:cNvCxnSpPr/>
      </xdr:nvCxnSpPr>
      <xdr:spPr>
        <a:xfrm flipV="1">
          <a:off x="3797300" y="13436265"/>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20657</xdr:rowOff>
    </xdr:from>
    <xdr:ext cx="469744" cy="259045"/>
    <xdr:sp macro="" textlink="">
      <xdr:nvSpPr>
        <xdr:cNvPr id="175" name="維持補修費平均値テキスト"/>
        <xdr:cNvSpPr txBox="1"/>
      </xdr:nvSpPr>
      <xdr:spPr>
        <a:xfrm>
          <a:off x="4686300" y="13050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169230</xdr:rowOff>
    </xdr:from>
    <xdr:to>
      <xdr:col>24</xdr:col>
      <xdr:colOff>114300</xdr:colOff>
      <xdr:row>77</xdr:row>
      <xdr:rowOff>99380</xdr:rowOff>
    </xdr:to>
    <xdr:sp macro="" textlink="">
      <xdr:nvSpPr>
        <xdr:cNvPr id="176" name="フローチャート: 判断 175"/>
        <xdr:cNvSpPr/>
      </xdr:nvSpPr>
      <xdr:spPr>
        <a:xfrm>
          <a:off x="4584700" y="1319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41904</xdr:rowOff>
    </xdr:from>
    <xdr:to>
      <xdr:col>19</xdr:col>
      <xdr:colOff>177800</xdr:colOff>
      <xdr:row>78</xdr:row>
      <xdr:rowOff>63622</xdr:rowOff>
    </xdr:to>
    <xdr:cxnSp macro="">
      <xdr:nvCxnSpPr>
        <xdr:cNvPr id="177" name="直線コネクタ 176"/>
        <xdr:cNvCxnSpPr/>
      </xdr:nvCxnSpPr>
      <xdr:spPr>
        <a:xfrm>
          <a:off x="2908300" y="13415004"/>
          <a:ext cx="8890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3494</xdr:rowOff>
    </xdr:from>
    <xdr:to>
      <xdr:col>20</xdr:col>
      <xdr:colOff>38100</xdr:colOff>
      <xdr:row>77</xdr:row>
      <xdr:rowOff>105094</xdr:rowOff>
    </xdr:to>
    <xdr:sp macro="" textlink="">
      <xdr:nvSpPr>
        <xdr:cNvPr id="178" name="フローチャート: 判断 177"/>
        <xdr:cNvSpPr/>
      </xdr:nvSpPr>
      <xdr:spPr>
        <a:xfrm>
          <a:off x="3746500" y="1320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121621</xdr:rowOff>
    </xdr:from>
    <xdr:ext cx="469744" cy="259045"/>
    <xdr:sp macro="" textlink="">
      <xdr:nvSpPr>
        <xdr:cNvPr id="179" name="テキスト ボックス 178"/>
        <xdr:cNvSpPr txBox="1"/>
      </xdr:nvSpPr>
      <xdr:spPr>
        <a:xfrm>
          <a:off x="3562428" y="1298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41904</xdr:rowOff>
    </xdr:from>
    <xdr:to>
      <xdr:col>15</xdr:col>
      <xdr:colOff>50800</xdr:colOff>
      <xdr:row>78</xdr:row>
      <xdr:rowOff>42134</xdr:rowOff>
    </xdr:to>
    <xdr:cxnSp macro="">
      <xdr:nvCxnSpPr>
        <xdr:cNvPr id="180" name="直線コネクタ 179"/>
        <xdr:cNvCxnSpPr/>
      </xdr:nvCxnSpPr>
      <xdr:spPr>
        <a:xfrm flipV="1">
          <a:off x="2019300" y="13415004"/>
          <a:ext cx="8890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6375</xdr:rowOff>
    </xdr:from>
    <xdr:to>
      <xdr:col>15</xdr:col>
      <xdr:colOff>101600</xdr:colOff>
      <xdr:row>77</xdr:row>
      <xdr:rowOff>107975</xdr:rowOff>
    </xdr:to>
    <xdr:sp macro="" textlink="">
      <xdr:nvSpPr>
        <xdr:cNvPr id="181" name="フローチャート: 判断 180"/>
        <xdr:cNvSpPr/>
      </xdr:nvSpPr>
      <xdr:spPr>
        <a:xfrm>
          <a:off x="2857500" y="132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124502</xdr:rowOff>
    </xdr:from>
    <xdr:ext cx="469744" cy="259045"/>
    <xdr:sp macro="" textlink="">
      <xdr:nvSpPr>
        <xdr:cNvPr id="182" name="テキスト ボックス 181"/>
        <xdr:cNvSpPr txBox="1"/>
      </xdr:nvSpPr>
      <xdr:spPr>
        <a:xfrm>
          <a:off x="2673428" y="1298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42134</xdr:rowOff>
    </xdr:from>
    <xdr:to>
      <xdr:col>10</xdr:col>
      <xdr:colOff>114300</xdr:colOff>
      <xdr:row>78</xdr:row>
      <xdr:rowOff>46797</xdr:rowOff>
    </xdr:to>
    <xdr:cxnSp macro="">
      <xdr:nvCxnSpPr>
        <xdr:cNvPr id="183" name="直線コネクタ 182"/>
        <xdr:cNvCxnSpPr/>
      </xdr:nvCxnSpPr>
      <xdr:spPr>
        <a:xfrm flipV="1">
          <a:off x="1130300" y="13415234"/>
          <a:ext cx="8890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48941</xdr:rowOff>
    </xdr:from>
    <xdr:to>
      <xdr:col>10</xdr:col>
      <xdr:colOff>165100</xdr:colOff>
      <xdr:row>77</xdr:row>
      <xdr:rowOff>150541</xdr:rowOff>
    </xdr:to>
    <xdr:sp macro="" textlink="">
      <xdr:nvSpPr>
        <xdr:cNvPr id="184" name="フローチャート: 判断 183"/>
        <xdr:cNvSpPr/>
      </xdr:nvSpPr>
      <xdr:spPr>
        <a:xfrm>
          <a:off x="1968500" y="132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167068</xdr:rowOff>
    </xdr:from>
    <xdr:ext cx="469744" cy="259045"/>
    <xdr:sp macro="" textlink="">
      <xdr:nvSpPr>
        <xdr:cNvPr id="185" name="テキスト ボックス 184"/>
        <xdr:cNvSpPr txBox="1"/>
      </xdr:nvSpPr>
      <xdr:spPr>
        <a:xfrm>
          <a:off x="1784428" y="1302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54336</xdr:rowOff>
    </xdr:from>
    <xdr:to>
      <xdr:col>6</xdr:col>
      <xdr:colOff>38100</xdr:colOff>
      <xdr:row>77</xdr:row>
      <xdr:rowOff>155936</xdr:rowOff>
    </xdr:to>
    <xdr:sp macro="" textlink="">
      <xdr:nvSpPr>
        <xdr:cNvPr id="186" name="フローチャート: 判断 185"/>
        <xdr:cNvSpPr/>
      </xdr:nvSpPr>
      <xdr:spPr>
        <a:xfrm>
          <a:off x="1079500" y="132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1013</xdr:rowOff>
    </xdr:from>
    <xdr:ext cx="469744" cy="259045"/>
    <xdr:sp macro="" textlink="">
      <xdr:nvSpPr>
        <xdr:cNvPr id="187" name="テキスト ボックス 186"/>
        <xdr:cNvSpPr txBox="1"/>
      </xdr:nvSpPr>
      <xdr:spPr>
        <a:xfrm>
          <a:off x="895428" y="1303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12365</xdr:rowOff>
    </xdr:from>
    <xdr:to>
      <xdr:col>24</xdr:col>
      <xdr:colOff>114300</xdr:colOff>
      <xdr:row>78</xdr:row>
      <xdr:rowOff>113965</xdr:rowOff>
    </xdr:to>
    <xdr:sp macro="" textlink="">
      <xdr:nvSpPr>
        <xdr:cNvPr id="193" name="楕円 192"/>
        <xdr:cNvSpPr/>
      </xdr:nvSpPr>
      <xdr:spPr>
        <a:xfrm>
          <a:off x="4584700" y="1338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98742</xdr:rowOff>
    </xdr:from>
    <xdr:ext cx="469744" cy="259045"/>
    <xdr:sp macro="" textlink="">
      <xdr:nvSpPr>
        <xdr:cNvPr id="194" name="維持補修費該当値テキスト"/>
        <xdr:cNvSpPr txBox="1"/>
      </xdr:nvSpPr>
      <xdr:spPr>
        <a:xfrm>
          <a:off x="4686300" y="13300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12822</xdr:rowOff>
    </xdr:from>
    <xdr:to>
      <xdr:col>20</xdr:col>
      <xdr:colOff>38100</xdr:colOff>
      <xdr:row>78</xdr:row>
      <xdr:rowOff>114422</xdr:rowOff>
    </xdr:to>
    <xdr:sp macro="" textlink="">
      <xdr:nvSpPr>
        <xdr:cNvPr id="195" name="楕円 194"/>
        <xdr:cNvSpPr/>
      </xdr:nvSpPr>
      <xdr:spPr>
        <a:xfrm>
          <a:off x="3746500" y="1338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105549</xdr:rowOff>
    </xdr:from>
    <xdr:ext cx="469744" cy="259045"/>
    <xdr:sp macro="" textlink="">
      <xdr:nvSpPr>
        <xdr:cNvPr id="196" name="テキスト ボックス 195"/>
        <xdr:cNvSpPr txBox="1"/>
      </xdr:nvSpPr>
      <xdr:spPr>
        <a:xfrm>
          <a:off x="3562428" y="1347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162554</xdr:rowOff>
    </xdr:from>
    <xdr:to>
      <xdr:col>15</xdr:col>
      <xdr:colOff>101600</xdr:colOff>
      <xdr:row>78</xdr:row>
      <xdr:rowOff>92704</xdr:rowOff>
    </xdr:to>
    <xdr:sp macro="" textlink="">
      <xdr:nvSpPr>
        <xdr:cNvPr id="197" name="楕円 196"/>
        <xdr:cNvSpPr/>
      </xdr:nvSpPr>
      <xdr:spPr>
        <a:xfrm>
          <a:off x="2857500" y="1336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83831</xdr:rowOff>
    </xdr:from>
    <xdr:ext cx="469744" cy="259045"/>
    <xdr:sp macro="" textlink="">
      <xdr:nvSpPr>
        <xdr:cNvPr id="198" name="テキスト ボックス 197"/>
        <xdr:cNvSpPr txBox="1"/>
      </xdr:nvSpPr>
      <xdr:spPr>
        <a:xfrm>
          <a:off x="2673428" y="13456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162784</xdr:rowOff>
    </xdr:from>
    <xdr:to>
      <xdr:col>10</xdr:col>
      <xdr:colOff>165100</xdr:colOff>
      <xdr:row>78</xdr:row>
      <xdr:rowOff>92934</xdr:rowOff>
    </xdr:to>
    <xdr:sp macro="" textlink="">
      <xdr:nvSpPr>
        <xdr:cNvPr id="199" name="楕円 198"/>
        <xdr:cNvSpPr/>
      </xdr:nvSpPr>
      <xdr:spPr>
        <a:xfrm>
          <a:off x="1968500" y="1336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84061</xdr:rowOff>
    </xdr:from>
    <xdr:ext cx="469744" cy="259045"/>
    <xdr:sp macro="" textlink="">
      <xdr:nvSpPr>
        <xdr:cNvPr id="200" name="テキスト ボックス 199"/>
        <xdr:cNvSpPr txBox="1"/>
      </xdr:nvSpPr>
      <xdr:spPr>
        <a:xfrm>
          <a:off x="1784428" y="1345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167447</xdr:rowOff>
    </xdr:from>
    <xdr:to>
      <xdr:col>6</xdr:col>
      <xdr:colOff>38100</xdr:colOff>
      <xdr:row>78</xdr:row>
      <xdr:rowOff>97597</xdr:rowOff>
    </xdr:to>
    <xdr:sp macro="" textlink="">
      <xdr:nvSpPr>
        <xdr:cNvPr id="201" name="楕円 200"/>
        <xdr:cNvSpPr/>
      </xdr:nvSpPr>
      <xdr:spPr>
        <a:xfrm>
          <a:off x="1079500" y="1336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88724</xdr:rowOff>
    </xdr:from>
    <xdr:ext cx="469744" cy="259045"/>
    <xdr:sp macro="" textlink="">
      <xdr:nvSpPr>
        <xdr:cNvPr id="202" name="テキスト ボックス 201"/>
        <xdr:cNvSpPr txBox="1"/>
      </xdr:nvSpPr>
      <xdr:spPr>
        <a:xfrm>
          <a:off x="895428" y="134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54756</xdr:rowOff>
    </xdr:from>
    <xdr:to>
      <xdr:col>24</xdr:col>
      <xdr:colOff>62865</xdr:colOff>
      <xdr:row>98</xdr:row>
      <xdr:rowOff>102685</xdr:rowOff>
    </xdr:to>
    <xdr:cxnSp macro="">
      <xdr:nvCxnSpPr>
        <xdr:cNvPr id="227" name="直線コネクタ 226"/>
        <xdr:cNvCxnSpPr/>
      </xdr:nvCxnSpPr>
      <xdr:spPr>
        <a:xfrm flipV="1">
          <a:off x="4633595" y="15485256"/>
          <a:ext cx="1270" cy="1419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106512</xdr:rowOff>
    </xdr:from>
    <xdr:ext cx="534377" cy="259045"/>
    <xdr:sp macro="" textlink="">
      <xdr:nvSpPr>
        <xdr:cNvPr id="228" name="扶助費最小値テキスト"/>
        <xdr:cNvSpPr txBox="1"/>
      </xdr:nvSpPr>
      <xdr:spPr>
        <a:xfrm>
          <a:off x="4686300" y="1690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102685</xdr:rowOff>
    </xdr:from>
    <xdr:to>
      <xdr:col>24</xdr:col>
      <xdr:colOff>152400</xdr:colOff>
      <xdr:row>98</xdr:row>
      <xdr:rowOff>102685</xdr:rowOff>
    </xdr:to>
    <xdr:cxnSp macro="">
      <xdr:nvCxnSpPr>
        <xdr:cNvPr id="229" name="直線コネクタ 228"/>
        <xdr:cNvCxnSpPr/>
      </xdr:nvCxnSpPr>
      <xdr:spPr>
        <a:xfrm>
          <a:off x="4546600" y="1690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1433</xdr:rowOff>
    </xdr:from>
    <xdr:ext cx="599010" cy="259045"/>
    <xdr:sp macro="" textlink="">
      <xdr:nvSpPr>
        <xdr:cNvPr id="230" name="扶助費最大値テキスト"/>
        <xdr:cNvSpPr txBox="1"/>
      </xdr:nvSpPr>
      <xdr:spPr>
        <a:xfrm>
          <a:off x="4686300" y="1526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54756</xdr:rowOff>
    </xdr:from>
    <xdr:to>
      <xdr:col>24</xdr:col>
      <xdr:colOff>152400</xdr:colOff>
      <xdr:row>90</xdr:row>
      <xdr:rowOff>54756</xdr:rowOff>
    </xdr:to>
    <xdr:cxnSp macro="">
      <xdr:nvCxnSpPr>
        <xdr:cNvPr id="231" name="直線コネクタ 230"/>
        <xdr:cNvCxnSpPr/>
      </xdr:nvCxnSpPr>
      <xdr:spPr>
        <a:xfrm>
          <a:off x="4546600" y="15485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103981</xdr:rowOff>
    </xdr:from>
    <xdr:to>
      <xdr:col>24</xdr:col>
      <xdr:colOff>63500</xdr:colOff>
      <xdr:row>94</xdr:row>
      <xdr:rowOff>134062</xdr:rowOff>
    </xdr:to>
    <xdr:cxnSp macro="">
      <xdr:nvCxnSpPr>
        <xdr:cNvPr id="232" name="直線コネクタ 231"/>
        <xdr:cNvCxnSpPr/>
      </xdr:nvCxnSpPr>
      <xdr:spPr>
        <a:xfrm>
          <a:off x="3797300" y="16048831"/>
          <a:ext cx="838200" cy="20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128267</xdr:rowOff>
    </xdr:from>
    <xdr:ext cx="599010" cy="259045"/>
    <xdr:sp macro="" textlink="">
      <xdr:nvSpPr>
        <xdr:cNvPr id="233" name="扶助費平均値テキスト"/>
        <xdr:cNvSpPr txBox="1"/>
      </xdr:nvSpPr>
      <xdr:spPr>
        <a:xfrm>
          <a:off x="4686300" y="164160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149840</xdr:rowOff>
    </xdr:from>
    <xdr:to>
      <xdr:col>24</xdr:col>
      <xdr:colOff>114300</xdr:colOff>
      <xdr:row>96</xdr:row>
      <xdr:rowOff>79990</xdr:rowOff>
    </xdr:to>
    <xdr:sp macro="" textlink="">
      <xdr:nvSpPr>
        <xdr:cNvPr id="234" name="フローチャート: 判断 233"/>
        <xdr:cNvSpPr/>
      </xdr:nvSpPr>
      <xdr:spPr>
        <a:xfrm>
          <a:off x="4584700" y="1643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103981</xdr:rowOff>
    </xdr:from>
    <xdr:to>
      <xdr:col>19</xdr:col>
      <xdr:colOff>177800</xdr:colOff>
      <xdr:row>96</xdr:row>
      <xdr:rowOff>21837</xdr:rowOff>
    </xdr:to>
    <xdr:cxnSp macro="">
      <xdr:nvCxnSpPr>
        <xdr:cNvPr id="235" name="直線コネクタ 234"/>
        <xdr:cNvCxnSpPr/>
      </xdr:nvCxnSpPr>
      <xdr:spPr>
        <a:xfrm flipV="1">
          <a:off x="2908300" y="16048831"/>
          <a:ext cx="889000" cy="43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101149</xdr:rowOff>
    </xdr:from>
    <xdr:to>
      <xdr:col>20</xdr:col>
      <xdr:colOff>38100</xdr:colOff>
      <xdr:row>95</xdr:row>
      <xdr:rowOff>31299</xdr:rowOff>
    </xdr:to>
    <xdr:sp macro="" textlink="">
      <xdr:nvSpPr>
        <xdr:cNvPr id="236" name="フローチャート: 判断 235"/>
        <xdr:cNvSpPr/>
      </xdr:nvSpPr>
      <xdr:spPr>
        <a:xfrm>
          <a:off x="3746500" y="1621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22426</xdr:rowOff>
    </xdr:from>
    <xdr:ext cx="599010" cy="259045"/>
    <xdr:sp macro="" textlink="">
      <xdr:nvSpPr>
        <xdr:cNvPr id="237" name="テキスト ボックス 236"/>
        <xdr:cNvSpPr txBox="1"/>
      </xdr:nvSpPr>
      <xdr:spPr>
        <a:xfrm>
          <a:off x="3497795" y="16310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21837</xdr:rowOff>
    </xdr:from>
    <xdr:to>
      <xdr:col>15</xdr:col>
      <xdr:colOff>50800</xdr:colOff>
      <xdr:row>96</xdr:row>
      <xdr:rowOff>142215</xdr:rowOff>
    </xdr:to>
    <xdr:cxnSp macro="">
      <xdr:nvCxnSpPr>
        <xdr:cNvPr id="238" name="直線コネクタ 237"/>
        <xdr:cNvCxnSpPr/>
      </xdr:nvCxnSpPr>
      <xdr:spPr>
        <a:xfrm flipV="1">
          <a:off x="2019300" y="16481037"/>
          <a:ext cx="889000" cy="12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58001</xdr:rowOff>
    </xdr:from>
    <xdr:to>
      <xdr:col>15</xdr:col>
      <xdr:colOff>101600</xdr:colOff>
      <xdr:row>97</xdr:row>
      <xdr:rowOff>159601</xdr:rowOff>
    </xdr:to>
    <xdr:sp macro="" textlink="">
      <xdr:nvSpPr>
        <xdr:cNvPr id="239" name="フローチャート: 判断 238"/>
        <xdr:cNvSpPr/>
      </xdr:nvSpPr>
      <xdr:spPr>
        <a:xfrm>
          <a:off x="2857500" y="1668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150728</xdr:rowOff>
    </xdr:from>
    <xdr:ext cx="534377" cy="259045"/>
    <xdr:sp macro="" textlink="">
      <xdr:nvSpPr>
        <xdr:cNvPr id="240" name="テキスト ボックス 239"/>
        <xdr:cNvSpPr txBox="1"/>
      </xdr:nvSpPr>
      <xdr:spPr>
        <a:xfrm>
          <a:off x="2641111" y="16781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142215</xdr:rowOff>
    </xdr:from>
    <xdr:to>
      <xdr:col>10</xdr:col>
      <xdr:colOff>114300</xdr:colOff>
      <xdr:row>97</xdr:row>
      <xdr:rowOff>68357</xdr:rowOff>
    </xdr:to>
    <xdr:cxnSp macro="">
      <xdr:nvCxnSpPr>
        <xdr:cNvPr id="241" name="直線コネクタ 240"/>
        <xdr:cNvCxnSpPr/>
      </xdr:nvCxnSpPr>
      <xdr:spPr>
        <a:xfrm flipV="1">
          <a:off x="1130300" y="16601415"/>
          <a:ext cx="889000" cy="9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95929</xdr:rowOff>
    </xdr:from>
    <xdr:to>
      <xdr:col>10</xdr:col>
      <xdr:colOff>165100</xdr:colOff>
      <xdr:row>98</xdr:row>
      <xdr:rowOff>26079</xdr:rowOff>
    </xdr:to>
    <xdr:sp macro="" textlink="">
      <xdr:nvSpPr>
        <xdr:cNvPr id="242" name="フローチャート: 判断 241"/>
        <xdr:cNvSpPr/>
      </xdr:nvSpPr>
      <xdr:spPr>
        <a:xfrm>
          <a:off x="1968500" y="16726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17206</xdr:rowOff>
    </xdr:from>
    <xdr:ext cx="534377" cy="259045"/>
    <xdr:sp macro="" textlink="">
      <xdr:nvSpPr>
        <xdr:cNvPr id="243" name="テキスト ボックス 242"/>
        <xdr:cNvSpPr txBox="1"/>
      </xdr:nvSpPr>
      <xdr:spPr>
        <a:xfrm>
          <a:off x="1752111" y="1681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144850</xdr:rowOff>
    </xdr:from>
    <xdr:to>
      <xdr:col>6</xdr:col>
      <xdr:colOff>38100</xdr:colOff>
      <xdr:row>98</xdr:row>
      <xdr:rowOff>75000</xdr:rowOff>
    </xdr:to>
    <xdr:sp macro="" textlink="">
      <xdr:nvSpPr>
        <xdr:cNvPr id="244" name="フローチャート: 判断 243"/>
        <xdr:cNvSpPr/>
      </xdr:nvSpPr>
      <xdr:spPr>
        <a:xfrm>
          <a:off x="1079500" y="167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66127</xdr:rowOff>
    </xdr:from>
    <xdr:ext cx="534377" cy="259045"/>
    <xdr:sp macro="" textlink="">
      <xdr:nvSpPr>
        <xdr:cNvPr id="245" name="テキスト ボックス 244"/>
        <xdr:cNvSpPr txBox="1"/>
      </xdr:nvSpPr>
      <xdr:spPr>
        <a:xfrm>
          <a:off x="863111" y="1686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83262</xdr:rowOff>
    </xdr:from>
    <xdr:to>
      <xdr:col>24</xdr:col>
      <xdr:colOff>114300</xdr:colOff>
      <xdr:row>95</xdr:row>
      <xdr:rowOff>13412</xdr:rowOff>
    </xdr:to>
    <xdr:sp macro="" textlink="">
      <xdr:nvSpPr>
        <xdr:cNvPr id="251" name="楕円 250"/>
        <xdr:cNvSpPr/>
      </xdr:nvSpPr>
      <xdr:spPr>
        <a:xfrm>
          <a:off x="4584700" y="1619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106139</xdr:rowOff>
    </xdr:from>
    <xdr:ext cx="599010" cy="259045"/>
    <xdr:sp macro="" textlink="">
      <xdr:nvSpPr>
        <xdr:cNvPr id="252" name="扶助費該当値テキスト"/>
        <xdr:cNvSpPr txBox="1"/>
      </xdr:nvSpPr>
      <xdr:spPr>
        <a:xfrm>
          <a:off x="4686300" y="1605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53181</xdr:rowOff>
    </xdr:from>
    <xdr:to>
      <xdr:col>20</xdr:col>
      <xdr:colOff>38100</xdr:colOff>
      <xdr:row>93</xdr:row>
      <xdr:rowOff>154781</xdr:rowOff>
    </xdr:to>
    <xdr:sp macro="" textlink="">
      <xdr:nvSpPr>
        <xdr:cNvPr id="253" name="楕円 252"/>
        <xdr:cNvSpPr/>
      </xdr:nvSpPr>
      <xdr:spPr>
        <a:xfrm>
          <a:off x="3746500" y="1599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171308</xdr:rowOff>
    </xdr:from>
    <xdr:ext cx="599010" cy="259045"/>
    <xdr:sp macro="" textlink="">
      <xdr:nvSpPr>
        <xdr:cNvPr id="254" name="テキスト ボックス 253"/>
        <xdr:cNvSpPr txBox="1"/>
      </xdr:nvSpPr>
      <xdr:spPr>
        <a:xfrm>
          <a:off x="3497795" y="15773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142487</xdr:rowOff>
    </xdr:from>
    <xdr:to>
      <xdr:col>15</xdr:col>
      <xdr:colOff>101600</xdr:colOff>
      <xdr:row>96</xdr:row>
      <xdr:rowOff>72637</xdr:rowOff>
    </xdr:to>
    <xdr:sp macro="" textlink="">
      <xdr:nvSpPr>
        <xdr:cNvPr id="255" name="楕円 254"/>
        <xdr:cNvSpPr/>
      </xdr:nvSpPr>
      <xdr:spPr>
        <a:xfrm>
          <a:off x="2857500" y="1643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89164</xdr:rowOff>
    </xdr:from>
    <xdr:ext cx="599010" cy="259045"/>
    <xdr:sp macro="" textlink="">
      <xdr:nvSpPr>
        <xdr:cNvPr id="256" name="テキスト ボックス 255"/>
        <xdr:cNvSpPr txBox="1"/>
      </xdr:nvSpPr>
      <xdr:spPr>
        <a:xfrm>
          <a:off x="2608795" y="16205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91415</xdr:rowOff>
    </xdr:from>
    <xdr:to>
      <xdr:col>10</xdr:col>
      <xdr:colOff>165100</xdr:colOff>
      <xdr:row>97</xdr:row>
      <xdr:rowOff>21565</xdr:rowOff>
    </xdr:to>
    <xdr:sp macro="" textlink="">
      <xdr:nvSpPr>
        <xdr:cNvPr id="257" name="楕円 256"/>
        <xdr:cNvSpPr/>
      </xdr:nvSpPr>
      <xdr:spPr>
        <a:xfrm>
          <a:off x="1968500" y="1655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38092</xdr:rowOff>
    </xdr:from>
    <xdr:ext cx="599010" cy="259045"/>
    <xdr:sp macro="" textlink="">
      <xdr:nvSpPr>
        <xdr:cNvPr id="258" name="テキスト ボックス 257"/>
        <xdr:cNvSpPr txBox="1"/>
      </xdr:nvSpPr>
      <xdr:spPr>
        <a:xfrm>
          <a:off x="1719795" y="16325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17557</xdr:rowOff>
    </xdr:from>
    <xdr:to>
      <xdr:col>6</xdr:col>
      <xdr:colOff>38100</xdr:colOff>
      <xdr:row>97</xdr:row>
      <xdr:rowOff>119157</xdr:rowOff>
    </xdr:to>
    <xdr:sp macro="" textlink="">
      <xdr:nvSpPr>
        <xdr:cNvPr id="259" name="楕円 258"/>
        <xdr:cNvSpPr/>
      </xdr:nvSpPr>
      <xdr:spPr>
        <a:xfrm>
          <a:off x="1079500" y="1664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135684</xdr:rowOff>
    </xdr:from>
    <xdr:ext cx="534377" cy="259045"/>
    <xdr:sp macro="" textlink="">
      <xdr:nvSpPr>
        <xdr:cNvPr id="260" name="テキスト ボックス 259"/>
        <xdr:cNvSpPr txBox="1"/>
      </xdr:nvSpPr>
      <xdr:spPr>
        <a:xfrm>
          <a:off x="863111" y="1642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40705</xdr:rowOff>
    </xdr:from>
    <xdr:to>
      <xdr:col>54</xdr:col>
      <xdr:colOff>189865</xdr:colOff>
      <xdr:row>37</xdr:row>
      <xdr:rowOff>115403</xdr:rowOff>
    </xdr:to>
    <xdr:cxnSp macro="">
      <xdr:nvCxnSpPr>
        <xdr:cNvPr id="286" name="直線コネクタ 285"/>
        <xdr:cNvCxnSpPr/>
      </xdr:nvCxnSpPr>
      <xdr:spPr>
        <a:xfrm flipV="1">
          <a:off x="10475595" y="5870005"/>
          <a:ext cx="1270" cy="589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119230</xdr:rowOff>
    </xdr:from>
    <xdr:ext cx="534377" cy="259045"/>
    <xdr:sp macro="" textlink="">
      <xdr:nvSpPr>
        <xdr:cNvPr id="287" name="補助費等最小値テキスト"/>
        <xdr:cNvSpPr txBox="1"/>
      </xdr:nvSpPr>
      <xdr:spPr>
        <a:xfrm>
          <a:off x="10528300" y="646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115403</xdr:rowOff>
    </xdr:from>
    <xdr:to>
      <xdr:col>55</xdr:col>
      <xdr:colOff>88900</xdr:colOff>
      <xdr:row>37</xdr:row>
      <xdr:rowOff>115403</xdr:rowOff>
    </xdr:to>
    <xdr:cxnSp macro="">
      <xdr:nvCxnSpPr>
        <xdr:cNvPr id="288" name="直線コネクタ 287"/>
        <xdr:cNvCxnSpPr/>
      </xdr:nvCxnSpPr>
      <xdr:spPr>
        <a:xfrm>
          <a:off x="10388600" y="6459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158832</xdr:rowOff>
    </xdr:from>
    <xdr:ext cx="534377" cy="259045"/>
    <xdr:sp macro="" textlink="">
      <xdr:nvSpPr>
        <xdr:cNvPr id="289" name="補助費等最大値テキスト"/>
        <xdr:cNvSpPr txBox="1"/>
      </xdr:nvSpPr>
      <xdr:spPr>
        <a:xfrm>
          <a:off x="10528300" y="564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40705</xdr:rowOff>
    </xdr:from>
    <xdr:to>
      <xdr:col>55</xdr:col>
      <xdr:colOff>88900</xdr:colOff>
      <xdr:row>34</xdr:row>
      <xdr:rowOff>40705</xdr:rowOff>
    </xdr:to>
    <xdr:cxnSp macro="">
      <xdr:nvCxnSpPr>
        <xdr:cNvPr id="290" name="直線コネクタ 289"/>
        <xdr:cNvCxnSpPr/>
      </xdr:nvCxnSpPr>
      <xdr:spPr>
        <a:xfrm>
          <a:off x="10388600" y="5870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83541</xdr:rowOff>
    </xdr:from>
    <xdr:to>
      <xdr:col>55</xdr:col>
      <xdr:colOff>0</xdr:colOff>
      <xdr:row>37</xdr:row>
      <xdr:rowOff>127105</xdr:rowOff>
    </xdr:to>
    <xdr:cxnSp macro="">
      <xdr:nvCxnSpPr>
        <xdr:cNvPr id="291" name="直線コネクタ 290"/>
        <xdr:cNvCxnSpPr/>
      </xdr:nvCxnSpPr>
      <xdr:spPr>
        <a:xfrm flipV="1">
          <a:off x="9639300" y="6427191"/>
          <a:ext cx="838200" cy="4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118396</xdr:rowOff>
    </xdr:from>
    <xdr:ext cx="534377" cy="259045"/>
    <xdr:sp macro="" textlink="">
      <xdr:nvSpPr>
        <xdr:cNvPr id="292" name="補助費等平均値テキスト"/>
        <xdr:cNvSpPr txBox="1"/>
      </xdr:nvSpPr>
      <xdr:spPr>
        <a:xfrm>
          <a:off x="10528300" y="6119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95519</xdr:rowOff>
    </xdr:from>
    <xdr:to>
      <xdr:col>55</xdr:col>
      <xdr:colOff>50800</xdr:colOff>
      <xdr:row>37</xdr:row>
      <xdr:rowOff>25669</xdr:rowOff>
    </xdr:to>
    <xdr:sp macro="" textlink="">
      <xdr:nvSpPr>
        <xdr:cNvPr id="293" name="フローチャート: 判断 292"/>
        <xdr:cNvSpPr/>
      </xdr:nvSpPr>
      <xdr:spPr>
        <a:xfrm>
          <a:off x="10426700" y="626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93153</xdr:rowOff>
    </xdr:from>
    <xdr:to>
      <xdr:col>50</xdr:col>
      <xdr:colOff>114300</xdr:colOff>
      <xdr:row>37</xdr:row>
      <xdr:rowOff>127105</xdr:rowOff>
    </xdr:to>
    <xdr:cxnSp macro="">
      <xdr:nvCxnSpPr>
        <xdr:cNvPr id="294" name="直線コネクタ 293"/>
        <xdr:cNvCxnSpPr/>
      </xdr:nvCxnSpPr>
      <xdr:spPr>
        <a:xfrm>
          <a:off x="8750300" y="5408103"/>
          <a:ext cx="889000" cy="106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152679</xdr:rowOff>
    </xdr:from>
    <xdr:to>
      <xdr:col>50</xdr:col>
      <xdr:colOff>165100</xdr:colOff>
      <xdr:row>37</xdr:row>
      <xdr:rowOff>82829</xdr:rowOff>
    </xdr:to>
    <xdr:sp macro="" textlink="">
      <xdr:nvSpPr>
        <xdr:cNvPr id="295" name="フローチャート: 判断 294"/>
        <xdr:cNvSpPr/>
      </xdr:nvSpPr>
      <xdr:spPr>
        <a:xfrm>
          <a:off x="9588500" y="632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99356</xdr:rowOff>
    </xdr:from>
    <xdr:ext cx="534377" cy="259045"/>
    <xdr:sp macro="" textlink="">
      <xdr:nvSpPr>
        <xdr:cNvPr id="296" name="テキスト ボックス 295"/>
        <xdr:cNvSpPr txBox="1"/>
      </xdr:nvSpPr>
      <xdr:spPr>
        <a:xfrm>
          <a:off x="9372111" y="610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93153</xdr:rowOff>
    </xdr:from>
    <xdr:to>
      <xdr:col>45</xdr:col>
      <xdr:colOff>177800</xdr:colOff>
      <xdr:row>38</xdr:row>
      <xdr:rowOff>58493</xdr:rowOff>
    </xdr:to>
    <xdr:cxnSp macro="">
      <xdr:nvCxnSpPr>
        <xdr:cNvPr id="297" name="直線コネクタ 296"/>
        <xdr:cNvCxnSpPr/>
      </xdr:nvCxnSpPr>
      <xdr:spPr>
        <a:xfrm flipV="1">
          <a:off x="7861300" y="5408103"/>
          <a:ext cx="889000" cy="1165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62262</xdr:rowOff>
    </xdr:from>
    <xdr:to>
      <xdr:col>46</xdr:col>
      <xdr:colOff>38100</xdr:colOff>
      <xdr:row>30</xdr:row>
      <xdr:rowOff>163862</xdr:rowOff>
    </xdr:to>
    <xdr:sp macro="" textlink="">
      <xdr:nvSpPr>
        <xdr:cNvPr id="298" name="フローチャート: 判断 297"/>
        <xdr:cNvSpPr/>
      </xdr:nvSpPr>
      <xdr:spPr>
        <a:xfrm>
          <a:off x="8699500" y="5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8939</xdr:rowOff>
    </xdr:from>
    <xdr:ext cx="599010" cy="259045"/>
    <xdr:sp macro="" textlink="">
      <xdr:nvSpPr>
        <xdr:cNvPr id="299" name="テキスト ボックス 298"/>
        <xdr:cNvSpPr txBox="1"/>
      </xdr:nvSpPr>
      <xdr:spPr>
        <a:xfrm>
          <a:off x="8450795" y="498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46561</xdr:rowOff>
    </xdr:from>
    <xdr:to>
      <xdr:col>41</xdr:col>
      <xdr:colOff>50800</xdr:colOff>
      <xdr:row>38</xdr:row>
      <xdr:rowOff>58493</xdr:rowOff>
    </xdr:to>
    <xdr:cxnSp macro="">
      <xdr:nvCxnSpPr>
        <xdr:cNvPr id="300" name="直線コネクタ 299"/>
        <xdr:cNvCxnSpPr/>
      </xdr:nvCxnSpPr>
      <xdr:spPr>
        <a:xfrm>
          <a:off x="6972300" y="6561661"/>
          <a:ext cx="889000" cy="1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36616</xdr:rowOff>
    </xdr:from>
    <xdr:to>
      <xdr:col>41</xdr:col>
      <xdr:colOff>101600</xdr:colOff>
      <xdr:row>37</xdr:row>
      <xdr:rowOff>138216</xdr:rowOff>
    </xdr:to>
    <xdr:sp macro="" textlink="">
      <xdr:nvSpPr>
        <xdr:cNvPr id="301" name="フローチャート: 判断 300"/>
        <xdr:cNvSpPr/>
      </xdr:nvSpPr>
      <xdr:spPr>
        <a:xfrm>
          <a:off x="7810500" y="638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154743</xdr:rowOff>
    </xdr:from>
    <xdr:ext cx="534377" cy="259045"/>
    <xdr:sp macro="" textlink="">
      <xdr:nvSpPr>
        <xdr:cNvPr id="302" name="テキスト ボックス 301"/>
        <xdr:cNvSpPr txBox="1"/>
      </xdr:nvSpPr>
      <xdr:spPr>
        <a:xfrm>
          <a:off x="7594111" y="615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41395</xdr:rowOff>
    </xdr:from>
    <xdr:to>
      <xdr:col>36</xdr:col>
      <xdr:colOff>165100</xdr:colOff>
      <xdr:row>37</xdr:row>
      <xdr:rowOff>142995</xdr:rowOff>
    </xdr:to>
    <xdr:sp macro="" textlink="">
      <xdr:nvSpPr>
        <xdr:cNvPr id="303" name="フローチャート: 判断 302"/>
        <xdr:cNvSpPr/>
      </xdr:nvSpPr>
      <xdr:spPr>
        <a:xfrm>
          <a:off x="6921500" y="638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159522</xdr:rowOff>
    </xdr:from>
    <xdr:ext cx="534377" cy="259045"/>
    <xdr:sp macro="" textlink="">
      <xdr:nvSpPr>
        <xdr:cNvPr id="304" name="テキスト ボックス 303"/>
        <xdr:cNvSpPr txBox="1"/>
      </xdr:nvSpPr>
      <xdr:spPr>
        <a:xfrm>
          <a:off x="6705111" y="616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32741</xdr:rowOff>
    </xdr:from>
    <xdr:to>
      <xdr:col>55</xdr:col>
      <xdr:colOff>50800</xdr:colOff>
      <xdr:row>37</xdr:row>
      <xdr:rowOff>134341</xdr:rowOff>
    </xdr:to>
    <xdr:sp macro="" textlink="">
      <xdr:nvSpPr>
        <xdr:cNvPr id="310" name="楕円 309"/>
        <xdr:cNvSpPr/>
      </xdr:nvSpPr>
      <xdr:spPr>
        <a:xfrm>
          <a:off x="10426700" y="637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119118</xdr:rowOff>
    </xdr:from>
    <xdr:ext cx="534377" cy="259045"/>
    <xdr:sp macro="" textlink="">
      <xdr:nvSpPr>
        <xdr:cNvPr id="311" name="補助費等該当値テキスト"/>
        <xdr:cNvSpPr txBox="1"/>
      </xdr:nvSpPr>
      <xdr:spPr>
        <a:xfrm>
          <a:off x="10528300" y="629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76305</xdr:rowOff>
    </xdr:from>
    <xdr:to>
      <xdr:col>50</xdr:col>
      <xdr:colOff>165100</xdr:colOff>
      <xdr:row>38</xdr:row>
      <xdr:rowOff>6455</xdr:rowOff>
    </xdr:to>
    <xdr:sp macro="" textlink="">
      <xdr:nvSpPr>
        <xdr:cNvPr id="312" name="楕円 311"/>
        <xdr:cNvSpPr/>
      </xdr:nvSpPr>
      <xdr:spPr>
        <a:xfrm>
          <a:off x="9588500" y="641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169032</xdr:rowOff>
    </xdr:from>
    <xdr:ext cx="534377" cy="259045"/>
    <xdr:sp macro="" textlink="">
      <xdr:nvSpPr>
        <xdr:cNvPr id="313" name="テキスト ボックス 312"/>
        <xdr:cNvSpPr txBox="1"/>
      </xdr:nvSpPr>
      <xdr:spPr>
        <a:xfrm>
          <a:off x="9372111" y="651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42353</xdr:rowOff>
    </xdr:from>
    <xdr:to>
      <xdr:col>46</xdr:col>
      <xdr:colOff>38100</xdr:colOff>
      <xdr:row>31</xdr:row>
      <xdr:rowOff>143953</xdr:rowOff>
    </xdr:to>
    <xdr:sp macro="" textlink="">
      <xdr:nvSpPr>
        <xdr:cNvPr id="314" name="楕円 313"/>
        <xdr:cNvSpPr/>
      </xdr:nvSpPr>
      <xdr:spPr>
        <a:xfrm>
          <a:off x="8699500" y="535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135080</xdr:rowOff>
    </xdr:from>
    <xdr:ext cx="599010" cy="259045"/>
    <xdr:sp macro="" textlink="">
      <xdr:nvSpPr>
        <xdr:cNvPr id="315" name="テキスト ボックス 314"/>
        <xdr:cNvSpPr txBox="1"/>
      </xdr:nvSpPr>
      <xdr:spPr>
        <a:xfrm>
          <a:off x="8450795" y="545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7693</xdr:rowOff>
    </xdr:from>
    <xdr:to>
      <xdr:col>41</xdr:col>
      <xdr:colOff>101600</xdr:colOff>
      <xdr:row>38</xdr:row>
      <xdr:rowOff>109293</xdr:rowOff>
    </xdr:to>
    <xdr:sp macro="" textlink="">
      <xdr:nvSpPr>
        <xdr:cNvPr id="316" name="楕円 315"/>
        <xdr:cNvSpPr/>
      </xdr:nvSpPr>
      <xdr:spPr>
        <a:xfrm>
          <a:off x="7810500" y="652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100420</xdr:rowOff>
    </xdr:from>
    <xdr:ext cx="534377" cy="259045"/>
    <xdr:sp macro="" textlink="">
      <xdr:nvSpPr>
        <xdr:cNvPr id="317" name="テキスト ボックス 316"/>
        <xdr:cNvSpPr txBox="1"/>
      </xdr:nvSpPr>
      <xdr:spPr>
        <a:xfrm>
          <a:off x="7594111" y="661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167211</xdr:rowOff>
    </xdr:from>
    <xdr:to>
      <xdr:col>36</xdr:col>
      <xdr:colOff>165100</xdr:colOff>
      <xdr:row>38</xdr:row>
      <xdr:rowOff>97361</xdr:rowOff>
    </xdr:to>
    <xdr:sp macro="" textlink="">
      <xdr:nvSpPr>
        <xdr:cNvPr id="318" name="楕円 317"/>
        <xdr:cNvSpPr/>
      </xdr:nvSpPr>
      <xdr:spPr>
        <a:xfrm>
          <a:off x="6921500" y="651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88488</xdr:rowOff>
    </xdr:from>
    <xdr:ext cx="534377" cy="259045"/>
    <xdr:sp macro="" textlink="">
      <xdr:nvSpPr>
        <xdr:cNvPr id="319" name="テキスト ボックス 318"/>
        <xdr:cNvSpPr txBox="1"/>
      </xdr:nvSpPr>
      <xdr:spPr>
        <a:xfrm>
          <a:off x="6705111" y="660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0" name="テキスト ボックス 329"/>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2" name="テキスト ボックス 331"/>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68415</xdr:rowOff>
    </xdr:from>
    <xdr:to>
      <xdr:col>54</xdr:col>
      <xdr:colOff>189865</xdr:colOff>
      <xdr:row>59</xdr:row>
      <xdr:rowOff>116840</xdr:rowOff>
    </xdr:to>
    <xdr:cxnSp macro="">
      <xdr:nvCxnSpPr>
        <xdr:cNvPr id="344" name="直線コネクタ 343"/>
        <xdr:cNvCxnSpPr/>
      </xdr:nvCxnSpPr>
      <xdr:spPr>
        <a:xfrm flipV="1">
          <a:off x="10475595" y="8812365"/>
          <a:ext cx="1270" cy="1420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120667</xdr:rowOff>
    </xdr:from>
    <xdr:ext cx="534377" cy="259045"/>
    <xdr:sp macro="" textlink="">
      <xdr:nvSpPr>
        <xdr:cNvPr id="345" name="普通建設事業費最小値テキスト"/>
        <xdr:cNvSpPr txBox="1"/>
      </xdr:nvSpPr>
      <xdr:spPr>
        <a:xfrm>
          <a:off x="10528300" y="1023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116840</xdr:rowOff>
    </xdr:from>
    <xdr:to>
      <xdr:col>55</xdr:col>
      <xdr:colOff>88900</xdr:colOff>
      <xdr:row>59</xdr:row>
      <xdr:rowOff>116840</xdr:rowOff>
    </xdr:to>
    <xdr:cxnSp macro="">
      <xdr:nvCxnSpPr>
        <xdr:cNvPr id="346" name="直線コネクタ 345"/>
        <xdr:cNvCxnSpPr/>
      </xdr:nvCxnSpPr>
      <xdr:spPr>
        <a:xfrm>
          <a:off x="10388600" y="10232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15092</xdr:rowOff>
    </xdr:from>
    <xdr:ext cx="534377" cy="259045"/>
    <xdr:sp macro="" textlink="">
      <xdr:nvSpPr>
        <xdr:cNvPr id="347" name="普通建設事業費最大値テキスト"/>
        <xdr:cNvSpPr txBox="1"/>
      </xdr:nvSpPr>
      <xdr:spPr>
        <a:xfrm>
          <a:off x="10528300" y="858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68415</xdr:rowOff>
    </xdr:from>
    <xdr:to>
      <xdr:col>55</xdr:col>
      <xdr:colOff>88900</xdr:colOff>
      <xdr:row>51</xdr:row>
      <xdr:rowOff>68415</xdr:rowOff>
    </xdr:to>
    <xdr:cxnSp macro="">
      <xdr:nvCxnSpPr>
        <xdr:cNvPr id="348" name="直線コネクタ 347"/>
        <xdr:cNvCxnSpPr/>
      </xdr:nvCxnSpPr>
      <xdr:spPr>
        <a:xfrm>
          <a:off x="10388600" y="8812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128308</xdr:rowOff>
    </xdr:from>
    <xdr:to>
      <xdr:col>55</xdr:col>
      <xdr:colOff>0</xdr:colOff>
      <xdr:row>58</xdr:row>
      <xdr:rowOff>1663</xdr:rowOff>
    </xdr:to>
    <xdr:cxnSp macro="">
      <xdr:nvCxnSpPr>
        <xdr:cNvPr id="349" name="直線コネクタ 348"/>
        <xdr:cNvCxnSpPr/>
      </xdr:nvCxnSpPr>
      <xdr:spPr>
        <a:xfrm>
          <a:off x="9639300" y="9900958"/>
          <a:ext cx="838200" cy="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33043</xdr:rowOff>
    </xdr:from>
    <xdr:ext cx="534377" cy="259045"/>
    <xdr:sp macro="" textlink="">
      <xdr:nvSpPr>
        <xdr:cNvPr id="350" name="普通建設事業費平均値テキスト"/>
        <xdr:cNvSpPr txBox="1"/>
      </xdr:nvSpPr>
      <xdr:spPr>
        <a:xfrm>
          <a:off x="10528300" y="9462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10166</xdr:rowOff>
    </xdr:from>
    <xdr:to>
      <xdr:col>55</xdr:col>
      <xdr:colOff>50800</xdr:colOff>
      <xdr:row>56</xdr:row>
      <xdr:rowOff>111766</xdr:rowOff>
    </xdr:to>
    <xdr:sp macro="" textlink="">
      <xdr:nvSpPr>
        <xdr:cNvPr id="351" name="フローチャート: 判断 350"/>
        <xdr:cNvSpPr/>
      </xdr:nvSpPr>
      <xdr:spPr>
        <a:xfrm>
          <a:off x="10426700" y="9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128308</xdr:rowOff>
    </xdr:from>
    <xdr:to>
      <xdr:col>50</xdr:col>
      <xdr:colOff>114300</xdr:colOff>
      <xdr:row>59</xdr:row>
      <xdr:rowOff>10713</xdr:rowOff>
    </xdr:to>
    <xdr:cxnSp macro="">
      <xdr:nvCxnSpPr>
        <xdr:cNvPr id="352" name="直線コネクタ 351"/>
        <xdr:cNvCxnSpPr/>
      </xdr:nvCxnSpPr>
      <xdr:spPr>
        <a:xfrm flipV="1">
          <a:off x="8750300" y="9900958"/>
          <a:ext cx="889000" cy="225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115074</xdr:rowOff>
    </xdr:from>
    <xdr:to>
      <xdr:col>50</xdr:col>
      <xdr:colOff>165100</xdr:colOff>
      <xdr:row>57</xdr:row>
      <xdr:rowOff>45224</xdr:rowOff>
    </xdr:to>
    <xdr:sp macro="" textlink="">
      <xdr:nvSpPr>
        <xdr:cNvPr id="353" name="フローチャート: 判断 352"/>
        <xdr:cNvSpPr/>
      </xdr:nvSpPr>
      <xdr:spPr>
        <a:xfrm>
          <a:off x="9588500" y="97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61751</xdr:rowOff>
    </xdr:from>
    <xdr:ext cx="534377" cy="259045"/>
    <xdr:sp macro="" textlink="">
      <xdr:nvSpPr>
        <xdr:cNvPr id="354" name="テキスト ボックス 353"/>
        <xdr:cNvSpPr txBox="1"/>
      </xdr:nvSpPr>
      <xdr:spPr>
        <a:xfrm>
          <a:off x="9372111" y="949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101429</xdr:rowOff>
    </xdr:from>
    <xdr:to>
      <xdr:col>45</xdr:col>
      <xdr:colOff>177800</xdr:colOff>
      <xdr:row>59</xdr:row>
      <xdr:rowOff>10713</xdr:rowOff>
    </xdr:to>
    <xdr:cxnSp macro="">
      <xdr:nvCxnSpPr>
        <xdr:cNvPr id="355" name="直線コネクタ 354"/>
        <xdr:cNvCxnSpPr/>
      </xdr:nvCxnSpPr>
      <xdr:spPr>
        <a:xfrm>
          <a:off x="7861300" y="10045529"/>
          <a:ext cx="889000" cy="8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64878</xdr:rowOff>
    </xdr:from>
    <xdr:to>
      <xdr:col>46</xdr:col>
      <xdr:colOff>38100</xdr:colOff>
      <xdr:row>56</xdr:row>
      <xdr:rowOff>166478</xdr:rowOff>
    </xdr:to>
    <xdr:sp macro="" textlink="">
      <xdr:nvSpPr>
        <xdr:cNvPr id="356" name="フローチャート: 判断 355"/>
        <xdr:cNvSpPr/>
      </xdr:nvSpPr>
      <xdr:spPr>
        <a:xfrm>
          <a:off x="8699500" y="96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11555</xdr:rowOff>
    </xdr:from>
    <xdr:ext cx="534377" cy="259045"/>
    <xdr:sp macro="" textlink="">
      <xdr:nvSpPr>
        <xdr:cNvPr id="357" name="テキスト ボックス 356"/>
        <xdr:cNvSpPr txBox="1"/>
      </xdr:nvSpPr>
      <xdr:spPr>
        <a:xfrm>
          <a:off x="8483111" y="944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93885</xdr:rowOff>
    </xdr:from>
    <xdr:to>
      <xdr:col>41</xdr:col>
      <xdr:colOff>50800</xdr:colOff>
      <xdr:row>58</xdr:row>
      <xdr:rowOff>101429</xdr:rowOff>
    </xdr:to>
    <xdr:cxnSp macro="">
      <xdr:nvCxnSpPr>
        <xdr:cNvPr id="358" name="直線コネクタ 357"/>
        <xdr:cNvCxnSpPr/>
      </xdr:nvCxnSpPr>
      <xdr:spPr>
        <a:xfrm>
          <a:off x="6972300" y="9866535"/>
          <a:ext cx="889000" cy="178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12033</xdr:rowOff>
    </xdr:from>
    <xdr:to>
      <xdr:col>41</xdr:col>
      <xdr:colOff>101600</xdr:colOff>
      <xdr:row>56</xdr:row>
      <xdr:rowOff>113633</xdr:rowOff>
    </xdr:to>
    <xdr:sp macro="" textlink="">
      <xdr:nvSpPr>
        <xdr:cNvPr id="359" name="フローチャート: 判断 358"/>
        <xdr:cNvSpPr/>
      </xdr:nvSpPr>
      <xdr:spPr>
        <a:xfrm>
          <a:off x="7810500" y="961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130160</xdr:rowOff>
    </xdr:from>
    <xdr:ext cx="534377" cy="259045"/>
    <xdr:sp macro="" textlink="">
      <xdr:nvSpPr>
        <xdr:cNvPr id="360" name="テキスト ボックス 359"/>
        <xdr:cNvSpPr txBox="1"/>
      </xdr:nvSpPr>
      <xdr:spPr>
        <a:xfrm>
          <a:off x="7594111" y="938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31331</xdr:rowOff>
    </xdr:from>
    <xdr:to>
      <xdr:col>36</xdr:col>
      <xdr:colOff>165100</xdr:colOff>
      <xdr:row>56</xdr:row>
      <xdr:rowOff>132931</xdr:rowOff>
    </xdr:to>
    <xdr:sp macro="" textlink="">
      <xdr:nvSpPr>
        <xdr:cNvPr id="361" name="フローチャート: 判断 360"/>
        <xdr:cNvSpPr/>
      </xdr:nvSpPr>
      <xdr:spPr>
        <a:xfrm>
          <a:off x="6921500" y="9632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149458</xdr:rowOff>
    </xdr:from>
    <xdr:ext cx="534377" cy="259045"/>
    <xdr:sp macro="" textlink="">
      <xdr:nvSpPr>
        <xdr:cNvPr id="362" name="テキスト ボックス 361"/>
        <xdr:cNvSpPr txBox="1"/>
      </xdr:nvSpPr>
      <xdr:spPr>
        <a:xfrm>
          <a:off x="6705111" y="9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122313</xdr:rowOff>
    </xdr:from>
    <xdr:to>
      <xdr:col>55</xdr:col>
      <xdr:colOff>50800</xdr:colOff>
      <xdr:row>58</xdr:row>
      <xdr:rowOff>52463</xdr:rowOff>
    </xdr:to>
    <xdr:sp macro="" textlink="">
      <xdr:nvSpPr>
        <xdr:cNvPr id="368" name="楕円 367"/>
        <xdr:cNvSpPr/>
      </xdr:nvSpPr>
      <xdr:spPr>
        <a:xfrm>
          <a:off x="10426700" y="989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100740</xdr:rowOff>
    </xdr:from>
    <xdr:ext cx="534377" cy="259045"/>
    <xdr:sp macro="" textlink="">
      <xdr:nvSpPr>
        <xdr:cNvPr id="369" name="普通建設事業費該当値テキスト"/>
        <xdr:cNvSpPr txBox="1"/>
      </xdr:nvSpPr>
      <xdr:spPr>
        <a:xfrm>
          <a:off x="10528300" y="987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77508</xdr:rowOff>
    </xdr:from>
    <xdr:to>
      <xdr:col>50</xdr:col>
      <xdr:colOff>165100</xdr:colOff>
      <xdr:row>58</xdr:row>
      <xdr:rowOff>7658</xdr:rowOff>
    </xdr:to>
    <xdr:sp macro="" textlink="">
      <xdr:nvSpPr>
        <xdr:cNvPr id="370" name="楕円 369"/>
        <xdr:cNvSpPr/>
      </xdr:nvSpPr>
      <xdr:spPr>
        <a:xfrm>
          <a:off x="9588500" y="985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170235</xdr:rowOff>
    </xdr:from>
    <xdr:ext cx="534377" cy="259045"/>
    <xdr:sp macro="" textlink="">
      <xdr:nvSpPr>
        <xdr:cNvPr id="371" name="テキスト ボックス 370"/>
        <xdr:cNvSpPr txBox="1"/>
      </xdr:nvSpPr>
      <xdr:spPr>
        <a:xfrm>
          <a:off x="9372111" y="994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131363</xdr:rowOff>
    </xdr:from>
    <xdr:to>
      <xdr:col>46</xdr:col>
      <xdr:colOff>38100</xdr:colOff>
      <xdr:row>59</xdr:row>
      <xdr:rowOff>61513</xdr:rowOff>
    </xdr:to>
    <xdr:sp macro="" textlink="">
      <xdr:nvSpPr>
        <xdr:cNvPr id="372" name="楕円 371"/>
        <xdr:cNvSpPr/>
      </xdr:nvSpPr>
      <xdr:spPr>
        <a:xfrm>
          <a:off x="8699500" y="1007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52640</xdr:rowOff>
    </xdr:from>
    <xdr:ext cx="534377" cy="259045"/>
    <xdr:sp macro="" textlink="">
      <xdr:nvSpPr>
        <xdr:cNvPr id="373" name="テキスト ボックス 372"/>
        <xdr:cNvSpPr txBox="1"/>
      </xdr:nvSpPr>
      <xdr:spPr>
        <a:xfrm>
          <a:off x="8483111" y="1016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50629</xdr:rowOff>
    </xdr:from>
    <xdr:to>
      <xdr:col>41</xdr:col>
      <xdr:colOff>101600</xdr:colOff>
      <xdr:row>58</xdr:row>
      <xdr:rowOff>152229</xdr:rowOff>
    </xdr:to>
    <xdr:sp macro="" textlink="">
      <xdr:nvSpPr>
        <xdr:cNvPr id="374" name="楕円 373"/>
        <xdr:cNvSpPr/>
      </xdr:nvSpPr>
      <xdr:spPr>
        <a:xfrm>
          <a:off x="7810500" y="999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143356</xdr:rowOff>
    </xdr:from>
    <xdr:ext cx="534377" cy="259045"/>
    <xdr:sp macro="" textlink="">
      <xdr:nvSpPr>
        <xdr:cNvPr id="375" name="テキスト ボックス 374"/>
        <xdr:cNvSpPr txBox="1"/>
      </xdr:nvSpPr>
      <xdr:spPr>
        <a:xfrm>
          <a:off x="7594111" y="1008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43085</xdr:rowOff>
    </xdr:from>
    <xdr:to>
      <xdr:col>36</xdr:col>
      <xdr:colOff>165100</xdr:colOff>
      <xdr:row>57</xdr:row>
      <xdr:rowOff>144685</xdr:rowOff>
    </xdr:to>
    <xdr:sp macro="" textlink="">
      <xdr:nvSpPr>
        <xdr:cNvPr id="376" name="楕円 375"/>
        <xdr:cNvSpPr/>
      </xdr:nvSpPr>
      <xdr:spPr>
        <a:xfrm>
          <a:off x="6921500" y="98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135812</xdr:rowOff>
    </xdr:from>
    <xdr:ext cx="534377" cy="259045"/>
    <xdr:sp macro="" textlink="">
      <xdr:nvSpPr>
        <xdr:cNvPr id="377" name="テキスト ボックス 376"/>
        <xdr:cNvSpPr txBox="1"/>
      </xdr:nvSpPr>
      <xdr:spPr>
        <a:xfrm>
          <a:off x="6705111" y="990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9" name="テキスト ボックス 398"/>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87710</xdr:rowOff>
    </xdr:from>
    <xdr:to>
      <xdr:col>54</xdr:col>
      <xdr:colOff>189865</xdr:colOff>
      <xdr:row>79</xdr:row>
      <xdr:rowOff>90159</xdr:rowOff>
    </xdr:to>
    <xdr:cxnSp macro="">
      <xdr:nvCxnSpPr>
        <xdr:cNvPr id="403" name="直線コネクタ 402"/>
        <xdr:cNvCxnSpPr/>
      </xdr:nvCxnSpPr>
      <xdr:spPr>
        <a:xfrm flipV="1">
          <a:off x="10475595" y="12089210"/>
          <a:ext cx="1270" cy="1545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93986</xdr:rowOff>
    </xdr:from>
    <xdr:ext cx="378565" cy="259045"/>
    <xdr:sp macro="" textlink="">
      <xdr:nvSpPr>
        <xdr:cNvPr id="404" name="普通建設事業費 （ うち新規整備　）最小値テキスト"/>
        <xdr:cNvSpPr txBox="1"/>
      </xdr:nvSpPr>
      <xdr:spPr>
        <a:xfrm>
          <a:off x="10528300" y="13638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90159</xdr:rowOff>
    </xdr:from>
    <xdr:to>
      <xdr:col>55</xdr:col>
      <xdr:colOff>88900</xdr:colOff>
      <xdr:row>79</xdr:row>
      <xdr:rowOff>90159</xdr:rowOff>
    </xdr:to>
    <xdr:cxnSp macro="">
      <xdr:nvCxnSpPr>
        <xdr:cNvPr id="405" name="直線コネクタ 404"/>
        <xdr:cNvCxnSpPr/>
      </xdr:nvCxnSpPr>
      <xdr:spPr>
        <a:xfrm>
          <a:off x="10388600" y="1363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34387</xdr:rowOff>
    </xdr:from>
    <xdr:ext cx="534377" cy="259045"/>
    <xdr:sp macro="" textlink="">
      <xdr:nvSpPr>
        <xdr:cNvPr id="406" name="普通建設事業費 （ うち新規整備　）最大値テキスト"/>
        <xdr:cNvSpPr txBox="1"/>
      </xdr:nvSpPr>
      <xdr:spPr>
        <a:xfrm>
          <a:off x="10528300" y="1186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87710</xdr:rowOff>
    </xdr:from>
    <xdr:to>
      <xdr:col>55</xdr:col>
      <xdr:colOff>88900</xdr:colOff>
      <xdr:row>70</xdr:row>
      <xdr:rowOff>87710</xdr:rowOff>
    </xdr:to>
    <xdr:cxnSp macro="">
      <xdr:nvCxnSpPr>
        <xdr:cNvPr id="407" name="直線コネクタ 406"/>
        <xdr:cNvCxnSpPr/>
      </xdr:nvCxnSpPr>
      <xdr:spPr>
        <a:xfrm>
          <a:off x="10388600" y="12089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1169</xdr:rowOff>
    </xdr:from>
    <xdr:to>
      <xdr:col>55</xdr:col>
      <xdr:colOff>0</xdr:colOff>
      <xdr:row>79</xdr:row>
      <xdr:rowOff>90159</xdr:rowOff>
    </xdr:to>
    <xdr:cxnSp macro="">
      <xdr:nvCxnSpPr>
        <xdr:cNvPr id="408" name="直線コネクタ 407"/>
        <xdr:cNvCxnSpPr/>
      </xdr:nvCxnSpPr>
      <xdr:spPr>
        <a:xfrm>
          <a:off x="9639300" y="13545719"/>
          <a:ext cx="838200" cy="88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118863</xdr:rowOff>
    </xdr:from>
    <xdr:ext cx="534377" cy="259045"/>
    <xdr:sp macro="" textlink="">
      <xdr:nvSpPr>
        <xdr:cNvPr id="409" name="普通建設事業費 （ うち新規整備　）平均値テキスト"/>
        <xdr:cNvSpPr txBox="1"/>
      </xdr:nvSpPr>
      <xdr:spPr>
        <a:xfrm>
          <a:off x="10528300" y="12977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95986</xdr:rowOff>
    </xdr:from>
    <xdr:to>
      <xdr:col>55</xdr:col>
      <xdr:colOff>50800</xdr:colOff>
      <xdr:row>77</xdr:row>
      <xdr:rowOff>26136</xdr:rowOff>
    </xdr:to>
    <xdr:sp macro="" textlink="">
      <xdr:nvSpPr>
        <xdr:cNvPr id="410" name="フローチャート: 判断 409"/>
        <xdr:cNvSpPr/>
      </xdr:nvSpPr>
      <xdr:spPr>
        <a:xfrm>
          <a:off x="10426700" y="1312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149988</xdr:rowOff>
    </xdr:from>
    <xdr:to>
      <xdr:col>50</xdr:col>
      <xdr:colOff>114300</xdr:colOff>
      <xdr:row>79</xdr:row>
      <xdr:rowOff>1169</xdr:rowOff>
    </xdr:to>
    <xdr:cxnSp macro="">
      <xdr:nvCxnSpPr>
        <xdr:cNvPr id="411" name="直線コネクタ 410"/>
        <xdr:cNvCxnSpPr/>
      </xdr:nvCxnSpPr>
      <xdr:spPr>
        <a:xfrm>
          <a:off x="8750300" y="13523088"/>
          <a:ext cx="889000" cy="2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20744</xdr:rowOff>
    </xdr:from>
    <xdr:to>
      <xdr:col>50</xdr:col>
      <xdr:colOff>165100</xdr:colOff>
      <xdr:row>77</xdr:row>
      <xdr:rowOff>122344</xdr:rowOff>
    </xdr:to>
    <xdr:sp macro="" textlink="">
      <xdr:nvSpPr>
        <xdr:cNvPr id="412" name="フローチャート: 判断 411"/>
        <xdr:cNvSpPr/>
      </xdr:nvSpPr>
      <xdr:spPr>
        <a:xfrm>
          <a:off x="9588500" y="1322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138871</xdr:rowOff>
    </xdr:from>
    <xdr:ext cx="534377" cy="259045"/>
    <xdr:sp macro="" textlink="">
      <xdr:nvSpPr>
        <xdr:cNvPr id="413" name="テキスト ボックス 412"/>
        <xdr:cNvSpPr txBox="1"/>
      </xdr:nvSpPr>
      <xdr:spPr>
        <a:xfrm>
          <a:off x="9372111" y="1299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38658</xdr:rowOff>
    </xdr:from>
    <xdr:to>
      <xdr:col>45</xdr:col>
      <xdr:colOff>177800</xdr:colOff>
      <xdr:row>78</xdr:row>
      <xdr:rowOff>149988</xdr:rowOff>
    </xdr:to>
    <xdr:cxnSp macro="">
      <xdr:nvCxnSpPr>
        <xdr:cNvPr id="414" name="直線コネクタ 413"/>
        <xdr:cNvCxnSpPr/>
      </xdr:nvCxnSpPr>
      <xdr:spPr>
        <a:xfrm>
          <a:off x="7861300" y="13411758"/>
          <a:ext cx="889000" cy="111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45695</xdr:rowOff>
    </xdr:from>
    <xdr:to>
      <xdr:col>46</xdr:col>
      <xdr:colOff>38100</xdr:colOff>
      <xdr:row>77</xdr:row>
      <xdr:rowOff>147295</xdr:rowOff>
    </xdr:to>
    <xdr:sp macro="" textlink="">
      <xdr:nvSpPr>
        <xdr:cNvPr id="415" name="フローチャート: 判断 414"/>
        <xdr:cNvSpPr/>
      </xdr:nvSpPr>
      <xdr:spPr>
        <a:xfrm>
          <a:off x="8699500" y="1324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163822</xdr:rowOff>
    </xdr:from>
    <xdr:ext cx="534377" cy="259045"/>
    <xdr:sp macro="" textlink="">
      <xdr:nvSpPr>
        <xdr:cNvPr id="416" name="テキスト ボックス 415"/>
        <xdr:cNvSpPr txBox="1"/>
      </xdr:nvSpPr>
      <xdr:spPr>
        <a:xfrm>
          <a:off x="8483111" y="1302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65078</xdr:rowOff>
    </xdr:from>
    <xdr:to>
      <xdr:col>41</xdr:col>
      <xdr:colOff>50800</xdr:colOff>
      <xdr:row>78</xdr:row>
      <xdr:rowOff>38658</xdr:rowOff>
    </xdr:to>
    <xdr:cxnSp macro="">
      <xdr:nvCxnSpPr>
        <xdr:cNvPr id="417" name="直線コネクタ 416"/>
        <xdr:cNvCxnSpPr/>
      </xdr:nvCxnSpPr>
      <xdr:spPr>
        <a:xfrm>
          <a:off x="6972300" y="13266728"/>
          <a:ext cx="889000" cy="14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148727</xdr:rowOff>
    </xdr:from>
    <xdr:to>
      <xdr:col>41</xdr:col>
      <xdr:colOff>101600</xdr:colOff>
      <xdr:row>77</xdr:row>
      <xdr:rowOff>78877</xdr:rowOff>
    </xdr:to>
    <xdr:sp macro="" textlink="">
      <xdr:nvSpPr>
        <xdr:cNvPr id="418" name="フローチャート: 判断 417"/>
        <xdr:cNvSpPr/>
      </xdr:nvSpPr>
      <xdr:spPr>
        <a:xfrm>
          <a:off x="7810500" y="1317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95405</xdr:rowOff>
    </xdr:from>
    <xdr:ext cx="534377" cy="259045"/>
    <xdr:sp macro="" textlink="">
      <xdr:nvSpPr>
        <xdr:cNvPr id="419" name="テキスト ボックス 418"/>
        <xdr:cNvSpPr txBox="1"/>
      </xdr:nvSpPr>
      <xdr:spPr>
        <a:xfrm>
          <a:off x="7594111" y="1295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30510</xdr:rowOff>
    </xdr:from>
    <xdr:to>
      <xdr:col>36</xdr:col>
      <xdr:colOff>165100</xdr:colOff>
      <xdr:row>77</xdr:row>
      <xdr:rowOff>132110</xdr:rowOff>
    </xdr:to>
    <xdr:sp macro="" textlink="">
      <xdr:nvSpPr>
        <xdr:cNvPr id="420" name="フローチャート: 判断 419"/>
        <xdr:cNvSpPr/>
      </xdr:nvSpPr>
      <xdr:spPr>
        <a:xfrm>
          <a:off x="6921500" y="1323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123237</xdr:rowOff>
    </xdr:from>
    <xdr:ext cx="534377" cy="259045"/>
    <xdr:sp macro="" textlink="">
      <xdr:nvSpPr>
        <xdr:cNvPr id="421" name="テキスト ボックス 420"/>
        <xdr:cNvSpPr txBox="1"/>
      </xdr:nvSpPr>
      <xdr:spPr>
        <a:xfrm>
          <a:off x="6705111" y="1332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39359</xdr:rowOff>
    </xdr:from>
    <xdr:to>
      <xdr:col>55</xdr:col>
      <xdr:colOff>50800</xdr:colOff>
      <xdr:row>79</xdr:row>
      <xdr:rowOff>140959</xdr:rowOff>
    </xdr:to>
    <xdr:sp macro="" textlink="">
      <xdr:nvSpPr>
        <xdr:cNvPr id="427" name="楕円 426"/>
        <xdr:cNvSpPr/>
      </xdr:nvSpPr>
      <xdr:spPr>
        <a:xfrm>
          <a:off x="10426700" y="1358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125736</xdr:rowOff>
    </xdr:from>
    <xdr:ext cx="378565" cy="259045"/>
    <xdr:sp macro="" textlink="">
      <xdr:nvSpPr>
        <xdr:cNvPr id="428" name="普通建設事業費 （ うち新規整備　）該当値テキスト"/>
        <xdr:cNvSpPr txBox="1"/>
      </xdr:nvSpPr>
      <xdr:spPr>
        <a:xfrm>
          <a:off x="10528300" y="1349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121819</xdr:rowOff>
    </xdr:from>
    <xdr:to>
      <xdr:col>50</xdr:col>
      <xdr:colOff>165100</xdr:colOff>
      <xdr:row>79</xdr:row>
      <xdr:rowOff>51969</xdr:rowOff>
    </xdr:to>
    <xdr:sp macro="" textlink="">
      <xdr:nvSpPr>
        <xdr:cNvPr id="429" name="楕円 428"/>
        <xdr:cNvSpPr/>
      </xdr:nvSpPr>
      <xdr:spPr>
        <a:xfrm>
          <a:off x="9588500" y="1349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43096</xdr:rowOff>
    </xdr:from>
    <xdr:ext cx="469744" cy="259045"/>
    <xdr:sp macro="" textlink="">
      <xdr:nvSpPr>
        <xdr:cNvPr id="430" name="テキスト ボックス 429"/>
        <xdr:cNvSpPr txBox="1"/>
      </xdr:nvSpPr>
      <xdr:spPr>
        <a:xfrm>
          <a:off x="9404428" y="13587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99188</xdr:rowOff>
    </xdr:from>
    <xdr:to>
      <xdr:col>46</xdr:col>
      <xdr:colOff>38100</xdr:colOff>
      <xdr:row>79</xdr:row>
      <xdr:rowOff>29338</xdr:rowOff>
    </xdr:to>
    <xdr:sp macro="" textlink="">
      <xdr:nvSpPr>
        <xdr:cNvPr id="431" name="楕円 430"/>
        <xdr:cNvSpPr/>
      </xdr:nvSpPr>
      <xdr:spPr>
        <a:xfrm>
          <a:off x="8699500" y="1347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20465</xdr:rowOff>
    </xdr:from>
    <xdr:ext cx="469744" cy="259045"/>
    <xdr:sp macro="" textlink="">
      <xdr:nvSpPr>
        <xdr:cNvPr id="432" name="テキスト ボックス 431"/>
        <xdr:cNvSpPr txBox="1"/>
      </xdr:nvSpPr>
      <xdr:spPr>
        <a:xfrm>
          <a:off x="8515428" y="1356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159308</xdr:rowOff>
    </xdr:from>
    <xdr:to>
      <xdr:col>41</xdr:col>
      <xdr:colOff>101600</xdr:colOff>
      <xdr:row>78</xdr:row>
      <xdr:rowOff>89458</xdr:rowOff>
    </xdr:to>
    <xdr:sp macro="" textlink="">
      <xdr:nvSpPr>
        <xdr:cNvPr id="433" name="楕円 432"/>
        <xdr:cNvSpPr/>
      </xdr:nvSpPr>
      <xdr:spPr>
        <a:xfrm>
          <a:off x="7810500" y="1336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80585</xdr:rowOff>
    </xdr:from>
    <xdr:ext cx="469744" cy="259045"/>
    <xdr:sp macro="" textlink="">
      <xdr:nvSpPr>
        <xdr:cNvPr id="434" name="テキスト ボックス 433"/>
        <xdr:cNvSpPr txBox="1"/>
      </xdr:nvSpPr>
      <xdr:spPr>
        <a:xfrm>
          <a:off x="7626428" y="13453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14278</xdr:rowOff>
    </xdr:from>
    <xdr:to>
      <xdr:col>36</xdr:col>
      <xdr:colOff>165100</xdr:colOff>
      <xdr:row>77</xdr:row>
      <xdr:rowOff>115878</xdr:rowOff>
    </xdr:to>
    <xdr:sp macro="" textlink="">
      <xdr:nvSpPr>
        <xdr:cNvPr id="435" name="楕円 434"/>
        <xdr:cNvSpPr/>
      </xdr:nvSpPr>
      <xdr:spPr>
        <a:xfrm>
          <a:off x="6921500" y="1321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132405</xdr:rowOff>
    </xdr:from>
    <xdr:ext cx="534377" cy="259045"/>
    <xdr:sp macro="" textlink="">
      <xdr:nvSpPr>
        <xdr:cNvPr id="436" name="テキスト ボックス 435"/>
        <xdr:cNvSpPr txBox="1"/>
      </xdr:nvSpPr>
      <xdr:spPr>
        <a:xfrm>
          <a:off x="6705111" y="1299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6" name="テキスト ボックス 455"/>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8" name="テキスト ボックス 457"/>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0" name="テキスト ボックス 459"/>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154363</xdr:rowOff>
    </xdr:from>
    <xdr:to>
      <xdr:col>54</xdr:col>
      <xdr:colOff>189865</xdr:colOff>
      <xdr:row>98</xdr:row>
      <xdr:rowOff>83072</xdr:rowOff>
    </xdr:to>
    <xdr:cxnSp macro="">
      <xdr:nvCxnSpPr>
        <xdr:cNvPr id="462" name="直線コネクタ 461"/>
        <xdr:cNvCxnSpPr/>
      </xdr:nvCxnSpPr>
      <xdr:spPr>
        <a:xfrm flipV="1">
          <a:off x="10475595" y="15413413"/>
          <a:ext cx="1270" cy="1471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86899</xdr:rowOff>
    </xdr:from>
    <xdr:ext cx="469744" cy="259045"/>
    <xdr:sp macro="" textlink="">
      <xdr:nvSpPr>
        <xdr:cNvPr id="463" name="普通建設事業費 （ うち更新整備　）最小値テキスト"/>
        <xdr:cNvSpPr txBox="1"/>
      </xdr:nvSpPr>
      <xdr:spPr>
        <a:xfrm>
          <a:off x="10528300" y="16888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83072</xdr:rowOff>
    </xdr:from>
    <xdr:to>
      <xdr:col>55</xdr:col>
      <xdr:colOff>88900</xdr:colOff>
      <xdr:row>98</xdr:row>
      <xdr:rowOff>83072</xdr:rowOff>
    </xdr:to>
    <xdr:cxnSp macro="">
      <xdr:nvCxnSpPr>
        <xdr:cNvPr id="464" name="直線コネクタ 463"/>
        <xdr:cNvCxnSpPr/>
      </xdr:nvCxnSpPr>
      <xdr:spPr>
        <a:xfrm>
          <a:off x="10388600" y="16885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101040</xdr:rowOff>
    </xdr:from>
    <xdr:ext cx="534377" cy="259045"/>
    <xdr:sp macro="" textlink="">
      <xdr:nvSpPr>
        <xdr:cNvPr id="465" name="普通建設事業費 （ うち更新整備　）最大値テキスト"/>
        <xdr:cNvSpPr txBox="1"/>
      </xdr:nvSpPr>
      <xdr:spPr>
        <a:xfrm>
          <a:off x="10528300" y="1518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154363</xdr:rowOff>
    </xdr:from>
    <xdr:to>
      <xdr:col>55</xdr:col>
      <xdr:colOff>88900</xdr:colOff>
      <xdr:row>89</xdr:row>
      <xdr:rowOff>154363</xdr:rowOff>
    </xdr:to>
    <xdr:cxnSp macro="">
      <xdr:nvCxnSpPr>
        <xdr:cNvPr id="466" name="直線コネクタ 465"/>
        <xdr:cNvCxnSpPr/>
      </xdr:nvCxnSpPr>
      <xdr:spPr>
        <a:xfrm>
          <a:off x="10388600" y="15413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142802</xdr:rowOff>
    </xdr:from>
    <xdr:to>
      <xdr:col>55</xdr:col>
      <xdr:colOff>0</xdr:colOff>
      <xdr:row>94</xdr:row>
      <xdr:rowOff>71447</xdr:rowOff>
    </xdr:to>
    <xdr:cxnSp macro="">
      <xdr:nvCxnSpPr>
        <xdr:cNvPr id="467" name="直線コネクタ 466"/>
        <xdr:cNvCxnSpPr/>
      </xdr:nvCxnSpPr>
      <xdr:spPr>
        <a:xfrm flipV="1">
          <a:off x="9639300" y="16087652"/>
          <a:ext cx="838200" cy="10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97469</xdr:rowOff>
    </xdr:from>
    <xdr:ext cx="534377" cy="259045"/>
    <xdr:sp macro="" textlink="">
      <xdr:nvSpPr>
        <xdr:cNvPr id="468" name="普通建設事業費 （ うち更新整備　）平均値テキスト"/>
        <xdr:cNvSpPr txBox="1"/>
      </xdr:nvSpPr>
      <xdr:spPr>
        <a:xfrm>
          <a:off x="10528300" y="16213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119042</xdr:rowOff>
    </xdr:from>
    <xdr:to>
      <xdr:col>55</xdr:col>
      <xdr:colOff>50800</xdr:colOff>
      <xdr:row>95</xdr:row>
      <xdr:rowOff>49192</xdr:rowOff>
    </xdr:to>
    <xdr:sp macro="" textlink="">
      <xdr:nvSpPr>
        <xdr:cNvPr id="469" name="フローチャート: 判断 468"/>
        <xdr:cNvSpPr/>
      </xdr:nvSpPr>
      <xdr:spPr>
        <a:xfrm>
          <a:off x="10426700" y="1623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71447</xdr:rowOff>
    </xdr:from>
    <xdr:to>
      <xdr:col>50</xdr:col>
      <xdr:colOff>114300</xdr:colOff>
      <xdr:row>96</xdr:row>
      <xdr:rowOff>48718</xdr:rowOff>
    </xdr:to>
    <xdr:cxnSp macro="">
      <xdr:nvCxnSpPr>
        <xdr:cNvPr id="470" name="直線コネクタ 469"/>
        <xdr:cNvCxnSpPr/>
      </xdr:nvCxnSpPr>
      <xdr:spPr>
        <a:xfrm flipV="1">
          <a:off x="8750300" y="16187747"/>
          <a:ext cx="889000" cy="320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65517</xdr:rowOff>
    </xdr:from>
    <xdr:to>
      <xdr:col>50</xdr:col>
      <xdr:colOff>165100</xdr:colOff>
      <xdr:row>95</xdr:row>
      <xdr:rowOff>167117</xdr:rowOff>
    </xdr:to>
    <xdr:sp macro="" textlink="">
      <xdr:nvSpPr>
        <xdr:cNvPr id="471" name="フローチャート: 判断 470"/>
        <xdr:cNvSpPr/>
      </xdr:nvSpPr>
      <xdr:spPr>
        <a:xfrm>
          <a:off x="9588500" y="1635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158244</xdr:rowOff>
    </xdr:from>
    <xdr:ext cx="534377" cy="259045"/>
    <xdr:sp macro="" textlink="">
      <xdr:nvSpPr>
        <xdr:cNvPr id="472" name="テキスト ボックス 471"/>
        <xdr:cNvSpPr txBox="1"/>
      </xdr:nvSpPr>
      <xdr:spPr>
        <a:xfrm>
          <a:off x="9372111" y="1644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27130</xdr:rowOff>
    </xdr:from>
    <xdr:to>
      <xdr:col>45</xdr:col>
      <xdr:colOff>177800</xdr:colOff>
      <xdr:row>96</xdr:row>
      <xdr:rowOff>48718</xdr:rowOff>
    </xdr:to>
    <xdr:cxnSp macro="">
      <xdr:nvCxnSpPr>
        <xdr:cNvPr id="473" name="直線コネクタ 472"/>
        <xdr:cNvCxnSpPr/>
      </xdr:nvCxnSpPr>
      <xdr:spPr>
        <a:xfrm>
          <a:off x="7861300" y="16486330"/>
          <a:ext cx="889000" cy="2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139486</xdr:rowOff>
    </xdr:from>
    <xdr:to>
      <xdr:col>46</xdr:col>
      <xdr:colOff>38100</xdr:colOff>
      <xdr:row>95</xdr:row>
      <xdr:rowOff>69636</xdr:rowOff>
    </xdr:to>
    <xdr:sp macro="" textlink="">
      <xdr:nvSpPr>
        <xdr:cNvPr id="474" name="フローチャート: 判断 473"/>
        <xdr:cNvSpPr/>
      </xdr:nvSpPr>
      <xdr:spPr>
        <a:xfrm>
          <a:off x="8699500" y="1625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86163</xdr:rowOff>
    </xdr:from>
    <xdr:ext cx="534377" cy="259045"/>
    <xdr:sp macro="" textlink="">
      <xdr:nvSpPr>
        <xdr:cNvPr id="475" name="テキスト ボックス 474"/>
        <xdr:cNvSpPr txBox="1"/>
      </xdr:nvSpPr>
      <xdr:spPr>
        <a:xfrm>
          <a:off x="8483111" y="1603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9170</xdr:rowOff>
    </xdr:from>
    <xdr:to>
      <xdr:col>41</xdr:col>
      <xdr:colOff>50800</xdr:colOff>
      <xdr:row>96</xdr:row>
      <xdr:rowOff>27130</xdr:rowOff>
    </xdr:to>
    <xdr:cxnSp macro="">
      <xdr:nvCxnSpPr>
        <xdr:cNvPr id="476" name="直線コネクタ 475"/>
        <xdr:cNvCxnSpPr/>
      </xdr:nvCxnSpPr>
      <xdr:spPr>
        <a:xfrm>
          <a:off x="6972300" y="16468370"/>
          <a:ext cx="88900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100918</xdr:rowOff>
    </xdr:from>
    <xdr:to>
      <xdr:col>41</xdr:col>
      <xdr:colOff>101600</xdr:colOff>
      <xdr:row>95</xdr:row>
      <xdr:rowOff>31068</xdr:rowOff>
    </xdr:to>
    <xdr:sp macro="" textlink="">
      <xdr:nvSpPr>
        <xdr:cNvPr id="477" name="フローチャート: 判断 476"/>
        <xdr:cNvSpPr/>
      </xdr:nvSpPr>
      <xdr:spPr>
        <a:xfrm>
          <a:off x="7810500" y="1621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47595</xdr:rowOff>
    </xdr:from>
    <xdr:ext cx="534377" cy="259045"/>
    <xdr:sp macro="" textlink="">
      <xdr:nvSpPr>
        <xdr:cNvPr id="478" name="テキスト ボックス 477"/>
        <xdr:cNvSpPr txBox="1"/>
      </xdr:nvSpPr>
      <xdr:spPr>
        <a:xfrm>
          <a:off x="7594111" y="1599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91317</xdr:rowOff>
    </xdr:from>
    <xdr:to>
      <xdr:col>36</xdr:col>
      <xdr:colOff>165100</xdr:colOff>
      <xdr:row>95</xdr:row>
      <xdr:rowOff>21467</xdr:rowOff>
    </xdr:to>
    <xdr:sp macro="" textlink="">
      <xdr:nvSpPr>
        <xdr:cNvPr id="479" name="フローチャート: 判断 478"/>
        <xdr:cNvSpPr/>
      </xdr:nvSpPr>
      <xdr:spPr>
        <a:xfrm>
          <a:off x="6921500" y="16207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37994</xdr:rowOff>
    </xdr:from>
    <xdr:ext cx="534377" cy="259045"/>
    <xdr:sp macro="" textlink="">
      <xdr:nvSpPr>
        <xdr:cNvPr id="480" name="テキスト ボックス 479"/>
        <xdr:cNvSpPr txBox="1"/>
      </xdr:nvSpPr>
      <xdr:spPr>
        <a:xfrm>
          <a:off x="6705111" y="1598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92002</xdr:rowOff>
    </xdr:from>
    <xdr:to>
      <xdr:col>55</xdr:col>
      <xdr:colOff>50800</xdr:colOff>
      <xdr:row>94</xdr:row>
      <xdr:rowOff>22152</xdr:rowOff>
    </xdr:to>
    <xdr:sp macro="" textlink="">
      <xdr:nvSpPr>
        <xdr:cNvPr id="486" name="楕円 485"/>
        <xdr:cNvSpPr/>
      </xdr:nvSpPr>
      <xdr:spPr>
        <a:xfrm>
          <a:off x="10426700" y="1603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114879</xdr:rowOff>
    </xdr:from>
    <xdr:ext cx="534377" cy="259045"/>
    <xdr:sp macro="" textlink="">
      <xdr:nvSpPr>
        <xdr:cNvPr id="487" name="普通建設事業費 （ うち更新整備　）該当値テキスト"/>
        <xdr:cNvSpPr txBox="1"/>
      </xdr:nvSpPr>
      <xdr:spPr>
        <a:xfrm>
          <a:off x="10528300" y="1588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20647</xdr:rowOff>
    </xdr:from>
    <xdr:to>
      <xdr:col>50</xdr:col>
      <xdr:colOff>165100</xdr:colOff>
      <xdr:row>94</xdr:row>
      <xdr:rowOff>122247</xdr:rowOff>
    </xdr:to>
    <xdr:sp macro="" textlink="">
      <xdr:nvSpPr>
        <xdr:cNvPr id="488" name="楕円 487"/>
        <xdr:cNvSpPr/>
      </xdr:nvSpPr>
      <xdr:spPr>
        <a:xfrm>
          <a:off x="9588500" y="1613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138774</xdr:rowOff>
    </xdr:from>
    <xdr:ext cx="534377" cy="259045"/>
    <xdr:sp macro="" textlink="">
      <xdr:nvSpPr>
        <xdr:cNvPr id="489" name="テキスト ボックス 488"/>
        <xdr:cNvSpPr txBox="1"/>
      </xdr:nvSpPr>
      <xdr:spPr>
        <a:xfrm>
          <a:off x="9372111" y="1591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169368</xdr:rowOff>
    </xdr:from>
    <xdr:to>
      <xdr:col>46</xdr:col>
      <xdr:colOff>38100</xdr:colOff>
      <xdr:row>96</xdr:row>
      <xdr:rowOff>99518</xdr:rowOff>
    </xdr:to>
    <xdr:sp macro="" textlink="">
      <xdr:nvSpPr>
        <xdr:cNvPr id="490" name="楕円 489"/>
        <xdr:cNvSpPr/>
      </xdr:nvSpPr>
      <xdr:spPr>
        <a:xfrm>
          <a:off x="8699500" y="1645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90645</xdr:rowOff>
    </xdr:from>
    <xdr:ext cx="534377" cy="259045"/>
    <xdr:sp macro="" textlink="">
      <xdr:nvSpPr>
        <xdr:cNvPr id="491" name="テキスト ボックス 490"/>
        <xdr:cNvSpPr txBox="1"/>
      </xdr:nvSpPr>
      <xdr:spPr>
        <a:xfrm>
          <a:off x="8483111" y="1654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147780</xdr:rowOff>
    </xdr:from>
    <xdr:to>
      <xdr:col>41</xdr:col>
      <xdr:colOff>101600</xdr:colOff>
      <xdr:row>96</xdr:row>
      <xdr:rowOff>77930</xdr:rowOff>
    </xdr:to>
    <xdr:sp macro="" textlink="">
      <xdr:nvSpPr>
        <xdr:cNvPr id="492" name="楕円 491"/>
        <xdr:cNvSpPr/>
      </xdr:nvSpPr>
      <xdr:spPr>
        <a:xfrm>
          <a:off x="7810500" y="1643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69057</xdr:rowOff>
    </xdr:from>
    <xdr:ext cx="534377" cy="259045"/>
    <xdr:sp macro="" textlink="">
      <xdr:nvSpPr>
        <xdr:cNvPr id="493" name="テキスト ボックス 492"/>
        <xdr:cNvSpPr txBox="1"/>
      </xdr:nvSpPr>
      <xdr:spPr>
        <a:xfrm>
          <a:off x="7594111" y="1652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129820</xdr:rowOff>
    </xdr:from>
    <xdr:to>
      <xdr:col>36</xdr:col>
      <xdr:colOff>165100</xdr:colOff>
      <xdr:row>96</xdr:row>
      <xdr:rowOff>59970</xdr:rowOff>
    </xdr:to>
    <xdr:sp macro="" textlink="">
      <xdr:nvSpPr>
        <xdr:cNvPr id="494" name="楕円 493"/>
        <xdr:cNvSpPr/>
      </xdr:nvSpPr>
      <xdr:spPr>
        <a:xfrm>
          <a:off x="6921500" y="1641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51097</xdr:rowOff>
    </xdr:from>
    <xdr:ext cx="534377" cy="259045"/>
    <xdr:sp macro="" textlink="">
      <xdr:nvSpPr>
        <xdr:cNvPr id="495" name="テキスト ボックス 494"/>
        <xdr:cNvSpPr txBox="1"/>
      </xdr:nvSpPr>
      <xdr:spPr>
        <a:xfrm>
          <a:off x="6705111" y="1651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9" name="テキスト ボックス 508"/>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1" name="テキスト ボックス 510"/>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3" name="テキスト ボックス 512"/>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5" name="テキスト ボックス 514"/>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17" name="テキスト ボックス 516"/>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9" name="テキスト ボックス 518"/>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16583</xdr:rowOff>
    </xdr:from>
    <xdr:to>
      <xdr:col>85</xdr:col>
      <xdr:colOff>126364</xdr:colOff>
      <xdr:row>39</xdr:row>
      <xdr:rowOff>98878</xdr:rowOff>
    </xdr:to>
    <xdr:cxnSp macro="">
      <xdr:nvCxnSpPr>
        <xdr:cNvPr id="521" name="直線コネクタ 520"/>
        <xdr:cNvCxnSpPr/>
      </xdr:nvCxnSpPr>
      <xdr:spPr>
        <a:xfrm flipV="1">
          <a:off x="16317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2"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3" name="直線コネクタ 522"/>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134710</xdr:rowOff>
    </xdr:from>
    <xdr:ext cx="469744" cy="259045"/>
    <xdr:sp macro="" textlink="">
      <xdr:nvSpPr>
        <xdr:cNvPr id="524" name="災害復旧事業費最大値テキスト"/>
        <xdr:cNvSpPr txBox="1"/>
      </xdr:nvSpPr>
      <xdr:spPr>
        <a:xfrm>
          <a:off x="16370300" y="5106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16583</xdr:rowOff>
    </xdr:from>
    <xdr:to>
      <xdr:col>86</xdr:col>
      <xdr:colOff>25400</xdr:colOff>
      <xdr:row>31</xdr:row>
      <xdr:rowOff>16583</xdr:rowOff>
    </xdr:to>
    <xdr:cxnSp macro="">
      <xdr:nvCxnSpPr>
        <xdr:cNvPr id="525" name="直線コネクタ 524"/>
        <xdr:cNvCxnSpPr/>
      </xdr:nvCxnSpPr>
      <xdr:spPr>
        <a:xfrm>
          <a:off x="16230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6" name="直線コネクタ 525"/>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131045</xdr:rowOff>
    </xdr:from>
    <xdr:ext cx="378565" cy="259045"/>
    <xdr:sp macro="" textlink="">
      <xdr:nvSpPr>
        <xdr:cNvPr id="527" name="災害復旧事業費平均値テキスト"/>
        <xdr:cNvSpPr txBox="1"/>
      </xdr:nvSpPr>
      <xdr:spPr>
        <a:xfrm>
          <a:off x="16370300" y="6474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108168</xdr:rowOff>
    </xdr:from>
    <xdr:to>
      <xdr:col>85</xdr:col>
      <xdr:colOff>177800</xdr:colOff>
      <xdr:row>39</xdr:row>
      <xdr:rowOff>38318</xdr:rowOff>
    </xdr:to>
    <xdr:sp macro="" textlink="">
      <xdr:nvSpPr>
        <xdr:cNvPr id="528" name="フローチャート: 判断 527"/>
        <xdr:cNvSpPr/>
      </xdr:nvSpPr>
      <xdr:spPr>
        <a:xfrm>
          <a:off x="16268700" y="662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9" name="直線コネクタ 528"/>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90533</xdr:rowOff>
    </xdr:from>
    <xdr:to>
      <xdr:col>81</xdr:col>
      <xdr:colOff>101600</xdr:colOff>
      <xdr:row>39</xdr:row>
      <xdr:rowOff>20683</xdr:rowOff>
    </xdr:to>
    <xdr:sp macro="" textlink="">
      <xdr:nvSpPr>
        <xdr:cNvPr id="530" name="フローチャート: 判断 529"/>
        <xdr:cNvSpPr/>
      </xdr:nvSpPr>
      <xdr:spPr>
        <a:xfrm>
          <a:off x="15430500" y="660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37210</xdr:rowOff>
    </xdr:from>
    <xdr:ext cx="378565" cy="259045"/>
    <xdr:sp macro="" textlink="">
      <xdr:nvSpPr>
        <xdr:cNvPr id="531" name="テキスト ボックス 530"/>
        <xdr:cNvSpPr txBox="1"/>
      </xdr:nvSpPr>
      <xdr:spPr>
        <a:xfrm>
          <a:off x="15292017" y="6380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2" name="直線コネクタ 531"/>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168584</xdr:rowOff>
    </xdr:from>
    <xdr:to>
      <xdr:col>76</xdr:col>
      <xdr:colOff>165100</xdr:colOff>
      <xdr:row>38</xdr:row>
      <xdr:rowOff>98734</xdr:rowOff>
    </xdr:to>
    <xdr:sp macro="" textlink="">
      <xdr:nvSpPr>
        <xdr:cNvPr id="533" name="フローチャート: 判断 532"/>
        <xdr:cNvSpPr/>
      </xdr:nvSpPr>
      <xdr:spPr>
        <a:xfrm>
          <a:off x="14541500" y="65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115261</xdr:rowOff>
    </xdr:from>
    <xdr:ext cx="378565" cy="259045"/>
    <xdr:sp macro="" textlink="">
      <xdr:nvSpPr>
        <xdr:cNvPr id="534" name="テキスト ボックス 533"/>
        <xdr:cNvSpPr txBox="1"/>
      </xdr:nvSpPr>
      <xdr:spPr>
        <a:xfrm>
          <a:off x="14403017" y="6287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5" name="直線コネクタ 534"/>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10523</xdr:rowOff>
    </xdr:from>
    <xdr:to>
      <xdr:col>72</xdr:col>
      <xdr:colOff>38100</xdr:colOff>
      <xdr:row>38</xdr:row>
      <xdr:rowOff>112123</xdr:rowOff>
    </xdr:to>
    <xdr:sp macro="" textlink="">
      <xdr:nvSpPr>
        <xdr:cNvPr id="536" name="フローチャート: 判断 535"/>
        <xdr:cNvSpPr/>
      </xdr:nvSpPr>
      <xdr:spPr>
        <a:xfrm>
          <a:off x="13652500" y="6525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128650</xdr:rowOff>
    </xdr:from>
    <xdr:ext cx="378565" cy="259045"/>
    <xdr:sp macro="" textlink="">
      <xdr:nvSpPr>
        <xdr:cNvPr id="537" name="テキスト ボックス 536"/>
        <xdr:cNvSpPr txBox="1"/>
      </xdr:nvSpPr>
      <xdr:spPr>
        <a:xfrm>
          <a:off x="13514017" y="6300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163358</xdr:rowOff>
    </xdr:from>
    <xdr:to>
      <xdr:col>67</xdr:col>
      <xdr:colOff>101600</xdr:colOff>
      <xdr:row>38</xdr:row>
      <xdr:rowOff>93508</xdr:rowOff>
    </xdr:to>
    <xdr:sp macro="" textlink="">
      <xdr:nvSpPr>
        <xdr:cNvPr id="538" name="フローチャート: 判断 537"/>
        <xdr:cNvSpPr/>
      </xdr:nvSpPr>
      <xdr:spPr>
        <a:xfrm>
          <a:off x="12763500" y="6507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110035</xdr:rowOff>
    </xdr:from>
    <xdr:ext cx="378565" cy="259045"/>
    <xdr:sp macro="" textlink="">
      <xdr:nvSpPr>
        <xdr:cNvPr id="539" name="テキスト ボックス 538"/>
        <xdr:cNvSpPr txBox="1"/>
      </xdr:nvSpPr>
      <xdr:spPr>
        <a:xfrm>
          <a:off x="12625017" y="6282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5" name="楕円 544"/>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6"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7" name="楕円 546"/>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8" name="テキスト ボックス 547"/>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9" name="楕円 548"/>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0" name="テキスト ボックス 549"/>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1" name="楕円 550"/>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2" name="テキスト ボックス 551"/>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3" name="楕円 552"/>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4" name="テキスト ボックス 553"/>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4" name="テキスト ボックス 613"/>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6" name="テキスト ボックス 615"/>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103673</xdr:rowOff>
    </xdr:from>
    <xdr:to>
      <xdr:col>85</xdr:col>
      <xdr:colOff>126364</xdr:colOff>
      <xdr:row>79</xdr:row>
      <xdr:rowOff>5694</xdr:rowOff>
    </xdr:to>
    <xdr:cxnSp macro="">
      <xdr:nvCxnSpPr>
        <xdr:cNvPr id="626" name="直線コネクタ 625"/>
        <xdr:cNvCxnSpPr/>
      </xdr:nvCxnSpPr>
      <xdr:spPr>
        <a:xfrm flipV="1">
          <a:off x="16317595" y="12276623"/>
          <a:ext cx="1269" cy="1273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9521</xdr:rowOff>
    </xdr:from>
    <xdr:ext cx="534377" cy="259045"/>
    <xdr:sp macro="" textlink="">
      <xdr:nvSpPr>
        <xdr:cNvPr id="627" name="公債費最小値テキスト"/>
        <xdr:cNvSpPr txBox="1"/>
      </xdr:nvSpPr>
      <xdr:spPr>
        <a:xfrm>
          <a:off x="16370300" y="1355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5694</xdr:rowOff>
    </xdr:from>
    <xdr:to>
      <xdr:col>86</xdr:col>
      <xdr:colOff>25400</xdr:colOff>
      <xdr:row>79</xdr:row>
      <xdr:rowOff>5694</xdr:rowOff>
    </xdr:to>
    <xdr:cxnSp macro="">
      <xdr:nvCxnSpPr>
        <xdr:cNvPr id="628" name="直線コネクタ 627"/>
        <xdr:cNvCxnSpPr/>
      </xdr:nvCxnSpPr>
      <xdr:spPr>
        <a:xfrm>
          <a:off x="16230600" y="13550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50350</xdr:rowOff>
    </xdr:from>
    <xdr:ext cx="534377" cy="259045"/>
    <xdr:sp macro="" textlink="">
      <xdr:nvSpPr>
        <xdr:cNvPr id="629" name="公債費最大値テキスト"/>
        <xdr:cNvSpPr txBox="1"/>
      </xdr:nvSpPr>
      <xdr:spPr>
        <a:xfrm>
          <a:off x="16370300" y="1205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103673</xdr:rowOff>
    </xdr:from>
    <xdr:to>
      <xdr:col>86</xdr:col>
      <xdr:colOff>25400</xdr:colOff>
      <xdr:row>71</xdr:row>
      <xdr:rowOff>103673</xdr:rowOff>
    </xdr:to>
    <xdr:cxnSp macro="">
      <xdr:nvCxnSpPr>
        <xdr:cNvPr id="630" name="直線コネクタ 629"/>
        <xdr:cNvCxnSpPr/>
      </xdr:nvCxnSpPr>
      <xdr:spPr>
        <a:xfrm>
          <a:off x="16230600" y="12276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76766</xdr:rowOff>
    </xdr:from>
    <xdr:to>
      <xdr:col>85</xdr:col>
      <xdr:colOff>127000</xdr:colOff>
      <xdr:row>78</xdr:row>
      <xdr:rowOff>104267</xdr:rowOff>
    </xdr:to>
    <xdr:cxnSp macro="">
      <xdr:nvCxnSpPr>
        <xdr:cNvPr id="631" name="直線コネクタ 630"/>
        <xdr:cNvCxnSpPr/>
      </xdr:nvCxnSpPr>
      <xdr:spPr>
        <a:xfrm flipV="1">
          <a:off x="15481300" y="13449866"/>
          <a:ext cx="838200" cy="27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33938</xdr:rowOff>
    </xdr:from>
    <xdr:ext cx="534377" cy="259045"/>
    <xdr:sp macro="" textlink="">
      <xdr:nvSpPr>
        <xdr:cNvPr id="632" name="公債費平均値テキスト"/>
        <xdr:cNvSpPr txBox="1"/>
      </xdr:nvSpPr>
      <xdr:spPr>
        <a:xfrm>
          <a:off x="16370300" y="13064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11061</xdr:rowOff>
    </xdr:from>
    <xdr:to>
      <xdr:col>85</xdr:col>
      <xdr:colOff>177800</xdr:colOff>
      <xdr:row>77</xdr:row>
      <xdr:rowOff>112661</xdr:rowOff>
    </xdr:to>
    <xdr:sp macro="" textlink="">
      <xdr:nvSpPr>
        <xdr:cNvPr id="633" name="フローチャート: 判断 632"/>
        <xdr:cNvSpPr/>
      </xdr:nvSpPr>
      <xdr:spPr>
        <a:xfrm>
          <a:off x="16268700" y="1321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104267</xdr:rowOff>
    </xdr:from>
    <xdr:to>
      <xdr:col>81</xdr:col>
      <xdr:colOff>50800</xdr:colOff>
      <xdr:row>78</xdr:row>
      <xdr:rowOff>118280</xdr:rowOff>
    </xdr:to>
    <xdr:cxnSp macro="">
      <xdr:nvCxnSpPr>
        <xdr:cNvPr id="634" name="直線コネクタ 633"/>
        <xdr:cNvCxnSpPr/>
      </xdr:nvCxnSpPr>
      <xdr:spPr>
        <a:xfrm flipV="1">
          <a:off x="14592300" y="13477367"/>
          <a:ext cx="889000" cy="1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30790</xdr:rowOff>
    </xdr:from>
    <xdr:to>
      <xdr:col>81</xdr:col>
      <xdr:colOff>101600</xdr:colOff>
      <xdr:row>77</xdr:row>
      <xdr:rowOff>132390</xdr:rowOff>
    </xdr:to>
    <xdr:sp macro="" textlink="">
      <xdr:nvSpPr>
        <xdr:cNvPr id="635" name="フローチャート: 判断 634"/>
        <xdr:cNvSpPr/>
      </xdr:nvSpPr>
      <xdr:spPr>
        <a:xfrm>
          <a:off x="15430500" y="132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148917</xdr:rowOff>
    </xdr:from>
    <xdr:ext cx="534377" cy="259045"/>
    <xdr:sp macro="" textlink="">
      <xdr:nvSpPr>
        <xdr:cNvPr id="636" name="テキスト ボックス 635"/>
        <xdr:cNvSpPr txBox="1"/>
      </xdr:nvSpPr>
      <xdr:spPr>
        <a:xfrm>
          <a:off x="15214111" y="1300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118280</xdr:rowOff>
    </xdr:from>
    <xdr:to>
      <xdr:col>76</xdr:col>
      <xdr:colOff>114300</xdr:colOff>
      <xdr:row>78</xdr:row>
      <xdr:rowOff>120498</xdr:rowOff>
    </xdr:to>
    <xdr:cxnSp macro="">
      <xdr:nvCxnSpPr>
        <xdr:cNvPr id="637" name="直線コネクタ 636"/>
        <xdr:cNvCxnSpPr/>
      </xdr:nvCxnSpPr>
      <xdr:spPr>
        <a:xfrm flipV="1">
          <a:off x="13703300" y="13491380"/>
          <a:ext cx="889000" cy="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47592</xdr:rowOff>
    </xdr:from>
    <xdr:to>
      <xdr:col>76</xdr:col>
      <xdr:colOff>165100</xdr:colOff>
      <xdr:row>77</xdr:row>
      <xdr:rowOff>149192</xdr:rowOff>
    </xdr:to>
    <xdr:sp macro="" textlink="">
      <xdr:nvSpPr>
        <xdr:cNvPr id="638" name="フローチャート: 判断 637"/>
        <xdr:cNvSpPr/>
      </xdr:nvSpPr>
      <xdr:spPr>
        <a:xfrm>
          <a:off x="14541500" y="13249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165719</xdr:rowOff>
    </xdr:from>
    <xdr:ext cx="534377" cy="259045"/>
    <xdr:sp macro="" textlink="">
      <xdr:nvSpPr>
        <xdr:cNvPr id="639" name="テキスト ボックス 638"/>
        <xdr:cNvSpPr txBox="1"/>
      </xdr:nvSpPr>
      <xdr:spPr>
        <a:xfrm>
          <a:off x="14325111" y="1302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120498</xdr:rowOff>
    </xdr:from>
    <xdr:to>
      <xdr:col>71</xdr:col>
      <xdr:colOff>177800</xdr:colOff>
      <xdr:row>78</xdr:row>
      <xdr:rowOff>137460</xdr:rowOff>
    </xdr:to>
    <xdr:cxnSp macro="">
      <xdr:nvCxnSpPr>
        <xdr:cNvPr id="640" name="直線コネクタ 639"/>
        <xdr:cNvCxnSpPr/>
      </xdr:nvCxnSpPr>
      <xdr:spPr>
        <a:xfrm flipV="1">
          <a:off x="12814300" y="13493598"/>
          <a:ext cx="889000" cy="1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68349</xdr:rowOff>
    </xdr:from>
    <xdr:to>
      <xdr:col>72</xdr:col>
      <xdr:colOff>38100</xdr:colOff>
      <xdr:row>77</xdr:row>
      <xdr:rowOff>169949</xdr:rowOff>
    </xdr:to>
    <xdr:sp macro="" textlink="">
      <xdr:nvSpPr>
        <xdr:cNvPr id="641" name="フローチャート: 判断 640"/>
        <xdr:cNvSpPr/>
      </xdr:nvSpPr>
      <xdr:spPr>
        <a:xfrm>
          <a:off x="13652500" y="132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15026</xdr:rowOff>
    </xdr:from>
    <xdr:ext cx="534377" cy="259045"/>
    <xdr:sp macro="" textlink="">
      <xdr:nvSpPr>
        <xdr:cNvPr id="642" name="テキスト ボックス 641"/>
        <xdr:cNvSpPr txBox="1"/>
      </xdr:nvSpPr>
      <xdr:spPr>
        <a:xfrm>
          <a:off x="13436111" y="1304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39523</xdr:rowOff>
    </xdr:from>
    <xdr:to>
      <xdr:col>67</xdr:col>
      <xdr:colOff>101600</xdr:colOff>
      <xdr:row>77</xdr:row>
      <xdr:rowOff>141123</xdr:rowOff>
    </xdr:to>
    <xdr:sp macro="" textlink="">
      <xdr:nvSpPr>
        <xdr:cNvPr id="643" name="フローチャート: 判断 642"/>
        <xdr:cNvSpPr/>
      </xdr:nvSpPr>
      <xdr:spPr>
        <a:xfrm>
          <a:off x="12763500" y="1324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157650</xdr:rowOff>
    </xdr:from>
    <xdr:ext cx="534377" cy="259045"/>
    <xdr:sp macro="" textlink="">
      <xdr:nvSpPr>
        <xdr:cNvPr id="644" name="テキスト ボックス 643"/>
        <xdr:cNvSpPr txBox="1"/>
      </xdr:nvSpPr>
      <xdr:spPr>
        <a:xfrm>
          <a:off x="12547111" y="1301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25966</xdr:rowOff>
    </xdr:from>
    <xdr:to>
      <xdr:col>85</xdr:col>
      <xdr:colOff>177800</xdr:colOff>
      <xdr:row>78</xdr:row>
      <xdr:rowOff>127566</xdr:rowOff>
    </xdr:to>
    <xdr:sp macro="" textlink="">
      <xdr:nvSpPr>
        <xdr:cNvPr id="650" name="楕円 649"/>
        <xdr:cNvSpPr/>
      </xdr:nvSpPr>
      <xdr:spPr>
        <a:xfrm>
          <a:off x="16268700" y="1339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112343</xdr:rowOff>
    </xdr:from>
    <xdr:ext cx="534377" cy="259045"/>
    <xdr:sp macro="" textlink="">
      <xdr:nvSpPr>
        <xdr:cNvPr id="651" name="公債費該当値テキスト"/>
        <xdr:cNvSpPr txBox="1"/>
      </xdr:nvSpPr>
      <xdr:spPr>
        <a:xfrm>
          <a:off x="16370300" y="13313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53467</xdr:rowOff>
    </xdr:from>
    <xdr:to>
      <xdr:col>81</xdr:col>
      <xdr:colOff>101600</xdr:colOff>
      <xdr:row>78</xdr:row>
      <xdr:rowOff>155067</xdr:rowOff>
    </xdr:to>
    <xdr:sp macro="" textlink="">
      <xdr:nvSpPr>
        <xdr:cNvPr id="652" name="楕円 651"/>
        <xdr:cNvSpPr/>
      </xdr:nvSpPr>
      <xdr:spPr>
        <a:xfrm>
          <a:off x="15430500" y="1342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146194</xdr:rowOff>
    </xdr:from>
    <xdr:ext cx="534377" cy="259045"/>
    <xdr:sp macro="" textlink="">
      <xdr:nvSpPr>
        <xdr:cNvPr id="653" name="テキスト ボックス 652"/>
        <xdr:cNvSpPr txBox="1"/>
      </xdr:nvSpPr>
      <xdr:spPr>
        <a:xfrm>
          <a:off x="15214111" y="1351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67480</xdr:rowOff>
    </xdr:from>
    <xdr:to>
      <xdr:col>76</xdr:col>
      <xdr:colOff>165100</xdr:colOff>
      <xdr:row>78</xdr:row>
      <xdr:rowOff>169080</xdr:rowOff>
    </xdr:to>
    <xdr:sp macro="" textlink="">
      <xdr:nvSpPr>
        <xdr:cNvPr id="654" name="楕円 653"/>
        <xdr:cNvSpPr/>
      </xdr:nvSpPr>
      <xdr:spPr>
        <a:xfrm>
          <a:off x="14541500" y="1344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160207</xdr:rowOff>
    </xdr:from>
    <xdr:ext cx="534377" cy="259045"/>
    <xdr:sp macro="" textlink="">
      <xdr:nvSpPr>
        <xdr:cNvPr id="655" name="テキスト ボックス 654"/>
        <xdr:cNvSpPr txBox="1"/>
      </xdr:nvSpPr>
      <xdr:spPr>
        <a:xfrm>
          <a:off x="14325111" y="1353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69698</xdr:rowOff>
    </xdr:from>
    <xdr:to>
      <xdr:col>72</xdr:col>
      <xdr:colOff>38100</xdr:colOff>
      <xdr:row>78</xdr:row>
      <xdr:rowOff>171298</xdr:rowOff>
    </xdr:to>
    <xdr:sp macro="" textlink="">
      <xdr:nvSpPr>
        <xdr:cNvPr id="656" name="楕円 655"/>
        <xdr:cNvSpPr/>
      </xdr:nvSpPr>
      <xdr:spPr>
        <a:xfrm>
          <a:off x="13652500" y="1344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162425</xdr:rowOff>
    </xdr:from>
    <xdr:ext cx="534377" cy="259045"/>
    <xdr:sp macro="" textlink="">
      <xdr:nvSpPr>
        <xdr:cNvPr id="657" name="テキスト ボックス 656"/>
        <xdr:cNvSpPr txBox="1"/>
      </xdr:nvSpPr>
      <xdr:spPr>
        <a:xfrm>
          <a:off x="13436111" y="1353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86660</xdr:rowOff>
    </xdr:from>
    <xdr:to>
      <xdr:col>67</xdr:col>
      <xdr:colOff>101600</xdr:colOff>
      <xdr:row>79</xdr:row>
      <xdr:rowOff>16810</xdr:rowOff>
    </xdr:to>
    <xdr:sp macro="" textlink="">
      <xdr:nvSpPr>
        <xdr:cNvPr id="658" name="楕円 657"/>
        <xdr:cNvSpPr/>
      </xdr:nvSpPr>
      <xdr:spPr>
        <a:xfrm>
          <a:off x="12763500" y="1345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7937</xdr:rowOff>
    </xdr:from>
    <xdr:ext cx="534377" cy="259045"/>
    <xdr:sp macro="" textlink="">
      <xdr:nvSpPr>
        <xdr:cNvPr id="659" name="テキスト ボックス 658"/>
        <xdr:cNvSpPr txBox="1"/>
      </xdr:nvSpPr>
      <xdr:spPr>
        <a:xfrm>
          <a:off x="12547111" y="1355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0" name="直線コネクタ 66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1" name="テキスト ボックス 67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2" name="直線コネクタ 67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3" name="テキスト ボックス 67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4" name="直線コネクタ 67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5" name="テキスト ボックス 67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6" name="直線コネクタ 67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7" name="テキスト ボックス 67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8" name="直線コネクタ 67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9" name="テキスト ボックス 678"/>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0" name="直線コネクタ 67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1" name="テキスト ボックス 680"/>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3" name="テキスト ボックス 682"/>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165695</xdr:rowOff>
    </xdr:from>
    <xdr:to>
      <xdr:col>85</xdr:col>
      <xdr:colOff>126364</xdr:colOff>
      <xdr:row>99</xdr:row>
      <xdr:rowOff>93033</xdr:rowOff>
    </xdr:to>
    <xdr:cxnSp macro="">
      <xdr:nvCxnSpPr>
        <xdr:cNvPr id="685" name="直線コネクタ 684"/>
        <xdr:cNvCxnSpPr/>
      </xdr:nvCxnSpPr>
      <xdr:spPr>
        <a:xfrm flipV="1">
          <a:off x="16317595" y="15596195"/>
          <a:ext cx="1269" cy="1470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96860</xdr:rowOff>
    </xdr:from>
    <xdr:ext cx="378565" cy="259045"/>
    <xdr:sp macro="" textlink="">
      <xdr:nvSpPr>
        <xdr:cNvPr id="686" name="積立金最小値テキスト"/>
        <xdr:cNvSpPr txBox="1"/>
      </xdr:nvSpPr>
      <xdr:spPr>
        <a:xfrm>
          <a:off x="16370300" y="17070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93033</xdr:rowOff>
    </xdr:from>
    <xdr:to>
      <xdr:col>86</xdr:col>
      <xdr:colOff>25400</xdr:colOff>
      <xdr:row>99</xdr:row>
      <xdr:rowOff>93033</xdr:rowOff>
    </xdr:to>
    <xdr:cxnSp macro="">
      <xdr:nvCxnSpPr>
        <xdr:cNvPr id="687" name="直線コネクタ 686"/>
        <xdr:cNvCxnSpPr/>
      </xdr:nvCxnSpPr>
      <xdr:spPr>
        <a:xfrm>
          <a:off x="16230600" y="17066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112372</xdr:rowOff>
    </xdr:from>
    <xdr:ext cx="534377" cy="259045"/>
    <xdr:sp macro="" textlink="">
      <xdr:nvSpPr>
        <xdr:cNvPr id="688" name="積立金最大値テキスト"/>
        <xdr:cNvSpPr txBox="1"/>
      </xdr:nvSpPr>
      <xdr:spPr>
        <a:xfrm>
          <a:off x="16370300" y="1537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165695</xdr:rowOff>
    </xdr:from>
    <xdr:to>
      <xdr:col>86</xdr:col>
      <xdr:colOff>25400</xdr:colOff>
      <xdr:row>90</xdr:row>
      <xdr:rowOff>165695</xdr:rowOff>
    </xdr:to>
    <xdr:cxnSp macro="">
      <xdr:nvCxnSpPr>
        <xdr:cNvPr id="689" name="直線コネクタ 688"/>
        <xdr:cNvCxnSpPr/>
      </xdr:nvCxnSpPr>
      <xdr:spPr>
        <a:xfrm>
          <a:off x="16230600" y="1559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88199</xdr:rowOff>
    </xdr:from>
    <xdr:to>
      <xdr:col>85</xdr:col>
      <xdr:colOff>127000</xdr:colOff>
      <xdr:row>99</xdr:row>
      <xdr:rowOff>89343</xdr:rowOff>
    </xdr:to>
    <xdr:cxnSp macro="">
      <xdr:nvCxnSpPr>
        <xdr:cNvPr id="690" name="直線コネクタ 689"/>
        <xdr:cNvCxnSpPr/>
      </xdr:nvCxnSpPr>
      <xdr:spPr>
        <a:xfrm>
          <a:off x="15481300" y="17061749"/>
          <a:ext cx="8382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22100</xdr:rowOff>
    </xdr:from>
    <xdr:ext cx="534377" cy="259045"/>
    <xdr:sp macro="" textlink="">
      <xdr:nvSpPr>
        <xdr:cNvPr id="691" name="積立金平均値テキスト"/>
        <xdr:cNvSpPr txBox="1"/>
      </xdr:nvSpPr>
      <xdr:spPr>
        <a:xfrm>
          <a:off x="16370300" y="16481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170673</xdr:rowOff>
    </xdr:from>
    <xdr:to>
      <xdr:col>85</xdr:col>
      <xdr:colOff>177800</xdr:colOff>
      <xdr:row>97</xdr:row>
      <xdr:rowOff>100823</xdr:rowOff>
    </xdr:to>
    <xdr:sp macro="" textlink="">
      <xdr:nvSpPr>
        <xdr:cNvPr id="692" name="フローチャート: 判断 691"/>
        <xdr:cNvSpPr/>
      </xdr:nvSpPr>
      <xdr:spPr>
        <a:xfrm>
          <a:off x="16268700" y="16629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88199</xdr:rowOff>
    </xdr:from>
    <xdr:to>
      <xdr:col>81</xdr:col>
      <xdr:colOff>50800</xdr:colOff>
      <xdr:row>99</xdr:row>
      <xdr:rowOff>94535</xdr:rowOff>
    </xdr:to>
    <xdr:cxnSp macro="">
      <xdr:nvCxnSpPr>
        <xdr:cNvPr id="693" name="直線コネクタ 692"/>
        <xdr:cNvCxnSpPr/>
      </xdr:nvCxnSpPr>
      <xdr:spPr>
        <a:xfrm flipV="1">
          <a:off x="14592300" y="17061749"/>
          <a:ext cx="889000" cy="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137886</xdr:rowOff>
    </xdr:from>
    <xdr:to>
      <xdr:col>81</xdr:col>
      <xdr:colOff>101600</xdr:colOff>
      <xdr:row>97</xdr:row>
      <xdr:rowOff>68036</xdr:rowOff>
    </xdr:to>
    <xdr:sp macro="" textlink="">
      <xdr:nvSpPr>
        <xdr:cNvPr id="694" name="フローチャート: 判断 693"/>
        <xdr:cNvSpPr/>
      </xdr:nvSpPr>
      <xdr:spPr>
        <a:xfrm>
          <a:off x="15430500" y="1659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84563</xdr:rowOff>
    </xdr:from>
    <xdr:ext cx="534377" cy="259045"/>
    <xdr:sp macro="" textlink="">
      <xdr:nvSpPr>
        <xdr:cNvPr id="695" name="テキスト ボックス 694"/>
        <xdr:cNvSpPr txBox="1"/>
      </xdr:nvSpPr>
      <xdr:spPr>
        <a:xfrm>
          <a:off x="15214111" y="16372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94535</xdr:rowOff>
    </xdr:from>
    <xdr:to>
      <xdr:col>76</xdr:col>
      <xdr:colOff>114300</xdr:colOff>
      <xdr:row>99</xdr:row>
      <xdr:rowOff>96200</xdr:rowOff>
    </xdr:to>
    <xdr:cxnSp macro="">
      <xdr:nvCxnSpPr>
        <xdr:cNvPr id="696" name="直線コネクタ 695"/>
        <xdr:cNvCxnSpPr/>
      </xdr:nvCxnSpPr>
      <xdr:spPr>
        <a:xfrm flipV="1">
          <a:off x="13703300" y="17068085"/>
          <a:ext cx="889000" cy="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166852</xdr:rowOff>
    </xdr:from>
    <xdr:to>
      <xdr:col>76</xdr:col>
      <xdr:colOff>165100</xdr:colOff>
      <xdr:row>98</xdr:row>
      <xdr:rowOff>97002</xdr:rowOff>
    </xdr:to>
    <xdr:sp macro="" textlink="">
      <xdr:nvSpPr>
        <xdr:cNvPr id="697" name="フローチャート: 判断 696"/>
        <xdr:cNvSpPr/>
      </xdr:nvSpPr>
      <xdr:spPr>
        <a:xfrm>
          <a:off x="14541500" y="1679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113529</xdr:rowOff>
    </xdr:from>
    <xdr:ext cx="469744" cy="259045"/>
    <xdr:sp macro="" textlink="">
      <xdr:nvSpPr>
        <xdr:cNvPr id="698" name="テキスト ボックス 697"/>
        <xdr:cNvSpPr txBox="1"/>
      </xdr:nvSpPr>
      <xdr:spPr>
        <a:xfrm>
          <a:off x="14357428" y="1657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96200</xdr:rowOff>
    </xdr:from>
    <xdr:to>
      <xdr:col>71</xdr:col>
      <xdr:colOff>177800</xdr:colOff>
      <xdr:row>99</xdr:row>
      <xdr:rowOff>98258</xdr:rowOff>
    </xdr:to>
    <xdr:cxnSp macro="">
      <xdr:nvCxnSpPr>
        <xdr:cNvPr id="699" name="直線コネクタ 698"/>
        <xdr:cNvCxnSpPr/>
      </xdr:nvCxnSpPr>
      <xdr:spPr>
        <a:xfrm flipV="1">
          <a:off x="12814300" y="17069750"/>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158688</xdr:rowOff>
    </xdr:from>
    <xdr:to>
      <xdr:col>72</xdr:col>
      <xdr:colOff>38100</xdr:colOff>
      <xdr:row>98</xdr:row>
      <xdr:rowOff>88838</xdr:rowOff>
    </xdr:to>
    <xdr:sp macro="" textlink="">
      <xdr:nvSpPr>
        <xdr:cNvPr id="700" name="フローチャート: 判断 699"/>
        <xdr:cNvSpPr/>
      </xdr:nvSpPr>
      <xdr:spPr>
        <a:xfrm>
          <a:off x="13652500" y="1678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105365</xdr:rowOff>
    </xdr:from>
    <xdr:ext cx="469744" cy="259045"/>
    <xdr:sp macro="" textlink="">
      <xdr:nvSpPr>
        <xdr:cNvPr id="701" name="テキスト ボックス 700"/>
        <xdr:cNvSpPr txBox="1"/>
      </xdr:nvSpPr>
      <xdr:spPr>
        <a:xfrm>
          <a:off x="13468428" y="16564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146050</xdr:rowOff>
    </xdr:from>
    <xdr:to>
      <xdr:col>67</xdr:col>
      <xdr:colOff>101600</xdr:colOff>
      <xdr:row>98</xdr:row>
      <xdr:rowOff>76200</xdr:rowOff>
    </xdr:to>
    <xdr:sp macro="" textlink="">
      <xdr:nvSpPr>
        <xdr:cNvPr id="702" name="フローチャート: 判断 701"/>
        <xdr:cNvSpPr/>
      </xdr:nvSpPr>
      <xdr:spPr>
        <a:xfrm>
          <a:off x="1276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92727</xdr:rowOff>
    </xdr:from>
    <xdr:ext cx="469744" cy="259045"/>
    <xdr:sp macro="" textlink="">
      <xdr:nvSpPr>
        <xdr:cNvPr id="703" name="テキスト ボックス 702"/>
        <xdr:cNvSpPr txBox="1"/>
      </xdr:nvSpPr>
      <xdr:spPr>
        <a:xfrm>
          <a:off x="12579428" y="1655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38543</xdr:rowOff>
    </xdr:from>
    <xdr:to>
      <xdr:col>85</xdr:col>
      <xdr:colOff>177800</xdr:colOff>
      <xdr:row>99</xdr:row>
      <xdr:rowOff>140143</xdr:rowOff>
    </xdr:to>
    <xdr:sp macro="" textlink="">
      <xdr:nvSpPr>
        <xdr:cNvPr id="709" name="楕円 708"/>
        <xdr:cNvSpPr/>
      </xdr:nvSpPr>
      <xdr:spPr>
        <a:xfrm>
          <a:off x="16268700" y="1701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124920</xdr:rowOff>
    </xdr:from>
    <xdr:ext cx="378565" cy="259045"/>
    <xdr:sp macro="" textlink="">
      <xdr:nvSpPr>
        <xdr:cNvPr id="710" name="積立金該当値テキスト"/>
        <xdr:cNvSpPr txBox="1"/>
      </xdr:nvSpPr>
      <xdr:spPr>
        <a:xfrm>
          <a:off x="16370300" y="16927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37399</xdr:rowOff>
    </xdr:from>
    <xdr:to>
      <xdr:col>81</xdr:col>
      <xdr:colOff>101600</xdr:colOff>
      <xdr:row>99</xdr:row>
      <xdr:rowOff>138999</xdr:rowOff>
    </xdr:to>
    <xdr:sp macro="" textlink="">
      <xdr:nvSpPr>
        <xdr:cNvPr id="711" name="楕円 710"/>
        <xdr:cNvSpPr/>
      </xdr:nvSpPr>
      <xdr:spPr>
        <a:xfrm>
          <a:off x="15430500" y="1701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130126</xdr:rowOff>
    </xdr:from>
    <xdr:ext cx="378565" cy="259045"/>
    <xdr:sp macro="" textlink="">
      <xdr:nvSpPr>
        <xdr:cNvPr id="712" name="テキスト ボックス 711"/>
        <xdr:cNvSpPr txBox="1"/>
      </xdr:nvSpPr>
      <xdr:spPr>
        <a:xfrm>
          <a:off x="15292017" y="17103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43735</xdr:rowOff>
    </xdr:from>
    <xdr:to>
      <xdr:col>76</xdr:col>
      <xdr:colOff>165100</xdr:colOff>
      <xdr:row>99</xdr:row>
      <xdr:rowOff>145335</xdr:rowOff>
    </xdr:to>
    <xdr:sp macro="" textlink="">
      <xdr:nvSpPr>
        <xdr:cNvPr id="713" name="楕円 712"/>
        <xdr:cNvSpPr/>
      </xdr:nvSpPr>
      <xdr:spPr>
        <a:xfrm>
          <a:off x="14541500" y="1701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136462</xdr:rowOff>
    </xdr:from>
    <xdr:ext cx="378565" cy="259045"/>
    <xdr:sp macro="" textlink="">
      <xdr:nvSpPr>
        <xdr:cNvPr id="714" name="テキスト ボックス 713"/>
        <xdr:cNvSpPr txBox="1"/>
      </xdr:nvSpPr>
      <xdr:spPr>
        <a:xfrm>
          <a:off x="14403017" y="17110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45400</xdr:rowOff>
    </xdr:from>
    <xdr:to>
      <xdr:col>72</xdr:col>
      <xdr:colOff>38100</xdr:colOff>
      <xdr:row>99</xdr:row>
      <xdr:rowOff>147000</xdr:rowOff>
    </xdr:to>
    <xdr:sp macro="" textlink="">
      <xdr:nvSpPr>
        <xdr:cNvPr id="715" name="楕円 714"/>
        <xdr:cNvSpPr/>
      </xdr:nvSpPr>
      <xdr:spPr>
        <a:xfrm>
          <a:off x="13652500" y="1701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99</xdr:row>
      <xdr:rowOff>138127</xdr:rowOff>
    </xdr:from>
    <xdr:ext cx="313932" cy="259045"/>
    <xdr:sp macro="" textlink="">
      <xdr:nvSpPr>
        <xdr:cNvPr id="716" name="テキスト ボックス 715"/>
        <xdr:cNvSpPr txBox="1"/>
      </xdr:nvSpPr>
      <xdr:spPr>
        <a:xfrm>
          <a:off x="13546333" y="171116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47458</xdr:rowOff>
    </xdr:from>
    <xdr:to>
      <xdr:col>67</xdr:col>
      <xdr:colOff>101600</xdr:colOff>
      <xdr:row>99</xdr:row>
      <xdr:rowOff>149058</xdr:rowOff>
    </xdr:to>
    <xdr:sp macro="" textlink="">
      <xdr:nvSpPr>
        <xdr:cNvPr id="717" name="楕円 716"/>
        <xdr:cNvSpPr/>
      </xdr:nvSpPr>
      <xdr:spPr>
        <a:xfrm>
          <a:off x="12763500" y="1702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99</xdr:row>
      <xdr:rowOff>140185</xdr:rowOff>
    </xdr:from>
    <xdr:ext cx="313932" cy="259045"/>
    <xdr:sp macro="" textlink="">
      <xdr:nvSpPr>
        <xdr:cNvPr id="718" name="テキスト ボックス 717"/>
        <xdr:cNvSpPr txBox="1"/>
      </xdr:nvSpPr>
      <xdr:spPr>
        <a:xfrm>
          <a:off x="12657333" y="171137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2" name="テキスト ボックス 73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8" name="テキスト ボックス 73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143891</xdr:rowOff>
    </xdr:from>
    <xdr:to>
      <xdr:col>116</xdr:col>
      <xdr:colOff>62864</xdr:colOff>
      <xdr:row>39</xdr:row>
      <xdr:rowOff>44450</xdr:rowOff>
    </xdr:to>
    <xdr:cxnSp macro="">
      <xdr:nvCxnSpPr>
        <xdr:cNvPr id="742" name="直線コネクタ 741"/>
        <xdr:cNvCxnSpPr/>
      </xdr:nvCxnSpPr>
      <xdr:spPr>
        <a:xfrm flipV="1">
          <a:off x="22159595" y="5115941"/>
          <a:ext cx="1269" cy="1615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90568</xdr:rowOff>
    </xdr:from>
    <xdr:ext cx="469744" cy="259045"/>
    <xdr:sp macro="" textlink="">
      <xdr:nvSpPr>
        <xdr:cNvPr id="745" name="投資及び出資金最大値テキスト"/>
        <xdr:cNvSpPr txBox="1"/>
      </xdr:nvSpPr>
      <xdr:spPr>
        <a:xfrm>
          <a:off x="22212300" y="4891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143891</xdr:rowOff>
    </xdr:from>
    <xdr:to>
      <xdr:col>116</xdr:col>
      <xdr:colOff>152400</xdr:colOff>
      <xdr:row>29</xdr:row>
      <xdr:rowOff>143891</xdr:rowOff>
    </xdr:to>
    <xdr:cxnSp macro="">
      <xdr:nvCxnSpPr>
        <xdr:cNvPr id="746" name="直線コネクタ 745"/>
        <xdr:cNvCxnSpPr/>
      </xdr:nvCxnSpPr>
      <xdr:spPr>
        <a:xfrm>
          <a:off x="22072600" y="5115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140733</xdr:rowOff>
    </xdr:from>
    <xdr:ext cx="469744" cy="259045"/>
    <xdr:sp macro="" textlink="">
      <xdr:nvSpPr>
        <xdr:cNvPr id="748" name="投資及び出資金平均値テキスト"/>
        <xdr:cNvSpPr txBox="1"/>
      </xdr:nvSpPr>
      <xdr:spPr>
        <a:xfrm>
          <a:off x="22212300" y="6312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117856</xdr:rowOff>
    </xdr:from>
    <xdr:to>
      <xdr:col>116</xdr:col>
      <xdr:colOff>114300</xdr:colOff>
      <xdr:row>38</xdr:row>
      <xdr:rowOff>48006</xdr:rowOff>
    </xdr:to>
    <xdr:sp macro="" textlink="">
      <xdr:nvSpPr>
        <xdr:cNvPr id="749" name="フローチャート: 判断 748"/>
        <xdr:cNvSpPr/>
      </xdr:nvSpPr>
      <xdr:spPr>
        <a:xfrm>
          <a:off x="221107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123761</xdr:rowOff>
    </xdr:from>
    <xdr:to>
      <xdr:col>112</xdr:col>
      <xdr:colOff>38100</xdr:colOff>
      <xdr:row>38</xdr:row>
      <xdr:rowOff>53911</xdr:rowOff>
    </xdr:to>
    <xdr:sp macro="" textlink="">
      <xdr:nvSpPr>
        <xdr:cNvPr id="751" name="フローチャート: 判断 750"/>
        <xdr:cNvSpPr/>
      </xdr:nvSpPr>
      <xdr:spPr>
        <a:xfrm>
          <a:off x="21272500" y="6467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70438</xdr:rowOff>
    </xdr:from>
    <xdr:ext cx="469744" cy="259045"/>
    <xdr:sp macro="" textlink="">
      <xdr:nvSpPr>
        <xdr:cNvPr id="752" name="テキスト ボックス 751"/>
        <xdr:cNvSpPr txBox="1"/>
      </xdr:nvSpPr>
      <xdr:spPr>
        <a:xfrm>
          <a:off x="21088428" y="624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86804</xdr:rowOff>
    </xdr:from>
    <xdr:to>
      <xdr:col>107</xdr:col>
      <xdr:colOff>101600</xdr:colOff>
      <xdr:row>38</xdr:row>
      <xdr:rowOff>16954</xdr:rowOff>
    </xdr:to>
    <xdr:sp macro="" textlink="">
      <xdr:nvSpPr>
        <xdr:cNvPr id="754" name="フローチャート: 判断 753"/>
        <xdr:cNvSpPr/>
      </xdr:nvSpPr>
      <xdr:spPr>
        <a:xfrm>
          <a:off x="20383500" y="643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33481</xdr:rowOff>
    </xdr:from>
    <xdr:ext cx="469744" cy="259045"/>
    <xdr:sp macro="" textlink="">
      <xdr:nvSpPr>
        <xdr:cNvPr id="755" name="テキスト ボックス 754"/>
        <xdr:cNvSpPr txBox="1"/>
      </xdr:nvSpPr>
      <xdr:spPr>
        <a:xfrm>
          <a:off x="20199428" y="620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58229</xdr:rowOff>
    </xdr:from>
    <xdr:to>
      <xdr:col>102</xdr:col>
      <xdr:colOff>165100</xdr:colOff>
      <xdr:row>37</xdr:row>
      <xdr:rowOff>159829</xdr:rowOff>
    </xdr:to>
    <xdr:sp macro="" textlink="">
      <xdr:nvSpPr>
        <xdr:cNvPr id="757" name="フローチャート: 判断 756"/>
        <xdr:cNvSpPr/>
      </xdr:nvSpPr>
      <xdr:spPr>
        <a:xfrm>
          <a:off x="19494500" y="64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4906</xdr:rowOff>
    </xdr:from>
    <xdr:ext cx="469744" cy="259045"/>
    <xdr:sp macro="" textlink="">
      <xdr:nvSpPr>
        <xdr:cNvPr id="758" name="テキスト ボックス 757"/>
        <xdr:cNvSpPr txBox="1"/>
      </xdr:nvSpPr>
      <xdr:spPr>
        <a:xfrm>
          <a:off x="19310428" y="6177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125666</xdr:rowOff>
    </xdr:from>
    <xdr:to>
      <xdr:col>98</xdr:col>
      <xdr:colOff>38100</xdr:colOff>
      <xdr:row>38</xdr:row>
      <xdr:rowOff>55817</xdr:rowOff>
    </xdr:to>
    <xdr:sp macro="" textlink="">
      <xdr:nvSpPr>
        <xdr:cNvPr id="759" name="フローチャート: 判断 758"/>
        <xdr:cNvSpPr/>
      </xdr:nvSpPr>
      <xdr:spPr>
        <a:xfrm>
          <a:off x="18605500" y="64693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72343</xdr:rowOff>
    </xdr:from>
    <xdr:ext cx="469744" cy="259045"/>
    <xdr:sp macro="" textlink="">
      <xdr:nvSpPr>
        <xdr:cNvPr id="760" name="テキスト ボックス 759"/>
        <xdr:cNvSpPr txBox="1"/>
      </xdr:nvSpPr>
      <xdr:spPr>
        <a:xfrm>
          <a:off x="18421428" y="624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7"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6" name="直線コネクタ 785"/>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7" name="テキスト ボックス 786"/>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0" name="直線コネクタ 789"/>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91" name="テキスト ボックス 790"/>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33115</xdr:rowOff>
    </xdr:from>
    <xdr:to>
      <xdr:col>116</xdr:col>
      <xdr:colOff>62864</xdr:colOff>
      <xdr:row>58</xdr:row>
      <xdr:rowOff>25400</xdr:rowOff>
    </xdr:to>
    <xdr:cxnSp macro="">
      <xdr:nvCxnSpPr>
        <xdr:cNvPr id="795" name="直線コネクタ 794"/>
        <xdr:cNvCxnSpPr/>
      </xdr:nvCxnSpPr>
      <xdr:spPr>
        <a:xfrm flipV="1">
          <a:off x="22159595" y="8777065"/>
          <a:ext cx="1269" cy="1192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96" name="貸付金最小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7" name="直線コネクタ 796"/>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151242</xdr:rowOff>
    </xdr:from>
    <xdr:ext cx="534377" cy="259045"/>
    <xdr:sp macro="" textlink="">
      <xdr:nvSpPr>
        <xdr:cNvPr id="798" name="貸付金最大値テキスト"/>
        <xdr:cNvSpPr txBox="1"/>
      </xdr:nvSpPr>
      <xdr:spPr>
        <a:xfrm>
          <a:off x="22212300" y="855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33115</xdr:rowOff>
    </xdr:from>
    <xdr:to>
      <xdr:col>116</xdr:col>
      <xdr:colOff>152400</xdr:colOff>
      <xdr:row>51</xdr:row>
      <xdr:rowOff>33115</xdr:rowOff>
    </xdr:to>
    <xdr:cxnSp macro="">
      <xdr:nvCxnSpPr>
        <xdr:cNvPr id="799" name="直線コネクタ 798"/>
        <xdr:cNvCxnSpPr/>
      </xdr:nvCxnSpPr>
      <xdr:spPr>
        <a:xfrm>
          <a:off x="22072600" y="877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87179</xdr:rowOff>
    </xdr:from>
    <xdr:to>
      <xdr:col>116</xdr:col>
      <xdr:colOff>63500</xdr:colOff>
      <xdr:row>56</xdr:row>
      <xdr:rowOff>88894</xdr:rowOff>
    </xdr:to>
    <xdr:cxnSp macro="">
      <xdr:nvCxnSpPr>
        <xdr:cNvPr id="800" name="直線コネクタ 799"/>
        <xdr:cNvCxnSpPr/>
      </xdr:nvCxnSpPr>
      <xdr:spPr>
        <a:xfrm>
          <a:off x="21323300" y="9688379"/>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53554</xdr:rowOff>
    </xdr:from>
    <xdr:ext cx="469744" cy="259045"/>
    <xdr:sp macro="" textlink="">
      <xdr:nvSpPr>
        <xdr:cNvPr id="801" name="貸付金平均値テキスト"/>
        <xdr:cNvSpPr txBox="1"/>
      </xdr:nvSpPr>
      <xdr:spPr>
        <a:xfrm>
          <a:off x="22212300" y="9654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75127</xdr:rowOff>
    </xdr:from>
    <xdr:to>
      <xdr:col>116</xdr:col>
      <xdr:colOff>114300</xdr:colOff>
      <xdr:row>57</xdr:row>
      <xdr:rowOff>5277</xdr:rowOff>
    </xdr:to>
    <xdr:sp macro="" textlink="">
      <xdr:nvSpPr>
        <xdr:cNvPr id="802" name="フローチャート: 判断 801"/>
        <xdr:cNvSpPr/>
      </xdr:nvSpPr>
      <xdr:spPr>
        <a:xfrm>
          <a:off x="22110700" y="967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79007</xdr:rowOff>
    </xdr:from>
    <xdr:to>
      <xdr:col>111</xdr:col>
      <xdr:colOff>177800</xdr:colOff>
      <xdr:row>56</xdr:row>
      <xdr:rowOff>87179</xdr:rowOff>
    </xdr:to>
    <xdr:cxnSp macro="">
      <xdr:nvCxnSpPr>
        <xdr:cNvPr id="803" name="直線コネクタ 802"/>
        <xdr:cNvCxnSpPr/>
      </xdr:nvCxnSpPr>
      <xdr:spPr>
        <a:xfrm>
          <a:off x="20434300" y="9680207"/>
          <a:ext cx="889000" cy="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49295</xdr:rowOff>
    </xdr:from>
    <xdr:to>
      <xdr:col>112</xdr:col>
      <xdr:colOff>38100</xdr:colOff>
      <xdr:row>56</xdr:row>
      <xdr:rowOff>150895</xdr:rowOff>
    </xdr:to>
    <xdr:sp macro="" textlink="">
      <xdr:nvSpPr>
        <xdr:cNvPr id="804" name="フローチャート: 判断 803"/>
        <xdr:cNvSpPr/>
      </xdr:nvSpPr>
      <xdr:spPr>
        <a:xfrm>
          <a:off x="21272500" y="965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142022</xdr:rowOff>
    </xdr:from>
    <xdr:ext cx="469744" cy="259045"/>
    <xdr:sp macro="" textlink="">
      <xdr:nvSpPr>
        <xdr:cNvPr id="805" name="テキスト ボックス 804"/>
        <xdr:cNvSpPr txBox="1"/>
      </xdr:nvSpPr>
      <xdr:spPr>
        <a:xfrm>
          <a:off x="21088428" y="9743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9341</xdr:rowOff>
    </xdr:from>
    <xdr:to>
      <xdr:col>107</xdr:col>
      <xdr:colOff>50800</xdr:colOff>
      <xdr:row>56</xdr:row>
      <xdr:rowOff>79007</xdr:rowOff>
    </xdr:to>
    <xdr:cxnSp macro="">
      <xdr:nvCxnSpPr>
        <xdr:cNvPr id="806" name="直線コネクタ 805"/>
        <xdr:cNvCxnSpPr/>
      </xdr:nvCxnSpPr>
      <xdr:spPr>
        <a:xfrm>
          <a:off x="19545300" y="9439091"/>
          <a:ext cx="889000" cy="24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117075</xdr:rowOff>
    </xdr:from>
    <xdr:to>
      <xdr:col>107</xdr:col>
      <xdr:colOff>101600</xdr:colOff>
      <xdr:row>56</xdr:row>
      <xdr:rowOff>47225</xdr:rowOff>
    </xdr:to>
    <xdr:sp macro="" textlink="">
      <xdr:nvSpPr>
        <xdr:cNvPr id="807" name="フローチャート: 判断 806"/>
        <xdr:cNvSpPr/>
      </xdr:nvSpPr>
      <xdr:spPr>
        <a:xfrm>
          <a:off x="20383500" y="954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63752</xdr:rowOff>
    </xdr:from>
    <xdr:ext cx="469744" cy="259045"/>
    <xdr:sp macro="" textlink="">
      <xdr:nvSpPr>
        <xdr:cNvPr id="808" name="テキスト ボックス 807"/>
        <xdr:cNvSpPr txBox="1"/>
      </xdr:nvSpPr>
      <xdr:spPr>
        <a:xfrm>
          <a:off x="20199428" y="9322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9341</xdr:rowOff>
    </xdr:from>
    <xdr:to>
      <xdr:col>102</xdr:col>
      <xdr:colOff>114300</xdr:colOff>
      <xdr:row>56</xdr:row>
      <xdr:rowOff>74263</xdr:rowOff>
    </xdr:to>
    <xdr:cxnSp macro="">
      <xdr:nvCxnSpPr>
        <xdr:cNvPr id="809" name="直線コネクタ 808"/>
        <xdr:cNvCxnSpPr/>
      </xdr:nvCxnSpPr>
      <xdr:spPr>
        <a:xfrm flipV="1">
          <a:off x="18656300" y="9439091"/>
          <a:ext cx="889000" cy="23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49295</xdr:rowOff>
    </xdr:from>
    <xdr:to>
      <xdr:col>102</xdr:col>
      <xdr:colOff>165100</xdr:colOff>
      <xdr:row>56</xdr:row>
      <xdr:rowOff>150895</xdr:rowOff>
    </xdr:to>
    <xdr:sp macro="" textlink="">
      <xdr:nvSpPr>
        <xdr:cNvPr id="810" name="フローチャート: 判断 809"/>
        <xdr:cNvSpPr/>
      </xdr:nvSpPr>
      <xdr:spPr>
        <a:xfrm>
          <a:off x="19494500" y="965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142022</xdr:rowOff>
    </xdr:from>
    <xdr:ext cx="469744" cy="259045"/>
    <xdr:sp macro="" textlink="">
      <xdr:nvSpPr>
        <xdr:cNvPr id="811" name="テキスト ボックス 810"/>
        <xdr:cNvSpPr txBox="1"/>
      </xdr:nvSpPr>
      <xdr:spPr>
        <a:xfrm>
          <a:off x="19310428" y="9743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168681</xdr:rowOff>
    </xdr:from>
    <xdr:to>
      <xdr:col>98</xdr:col>
      <xdr:colOff>38100</xdr:colOff>
      <xdr:row>56</xdr:row>
      <xdr:rowOff>98831</xdr:rowOff>
    </xdr:to>
    <xdr:sp macro="" textlink="">
      <xdr:nvSpPr>
        <xdr:cNvPr id="812" name="フローチャート: 判断 811"/>
        <xdr:cNvSpPr/>
      </xdr:nvSpPr>
      <xdr:spPr>
        <a:xfrm>
          <a:off x="18605500" y="959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115358</xdr:rowOff>
    </xdr:from>
    <xdr:ext cx="469744" cy="259045"/>
    <xdr:sp macro="" textlink="">
      <xdr:nvSpPr>
        <xdr:cNvPr id="813" name="テキスト ボックス 812"/>
        <xdr:cNvSpPr txBox="1"/>
      </xdr:nvSpPr>
      <xdr:spPr>
        <a:xfrm>
          <a:off x="18421428" y="937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38094</xdr:rowOff>
    </xdr:from>
    <xdr:to>
      <xdr:col>116</xdr:col>
      <xdr:colOff>114300</xdr:colOff>
      <xdr:row>56</xdr:row>
      <xdr:rowOff>139694</xdr:rowOff>
    </xdr:to>
    <xdr:sp macro="" textlink="">
      <xdr:nvSpPr>
        <xdr:cNvPr id="819" name="楕円 818"/>
        <xdr:cNvSpPr/>
      </xdr:nvSpPr>
      <xdr:spPr>
        <a:xfrm>
          <a:off x="22110700" y="963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60971</xdr:rowOff>
    </xdr:from>
    <xdr:ext cx="469744" cy="259045"/>
    <xdr:sp macro="" textlink="">
      <xdr:nvSpPr>
        <xdr:cNvPr id="820" name="貸付金該当値テキスト"/>
        <xdr:cNvSpPr txBox="1"/>
      </xdr:nvSpPr>
      <xdr:spPr>
        <a:xfrm>
          <a:off x="22212300" y="9490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36379</xdr:rowOff>
    </xdr:from>
    <xdr:to>
      <xdr:col>112</xdr:col>
      <xdr:colOff>38100</xdr:colOff>
      <xdr:row>56</xdr:row>
      <xdr:rowOff>137979</xdr:rowOff>
    </xdr:to>
    <xdr:sp macro="" textlink="">
      <xdr:nvSpPr>
        <xdr:cNvPr id="821" name="楕円 820"/>
        <xdr:cNvSpPr/>
      </xdr:nvSpPr>
      <xdr:spPr>
        <a:xfrm>
          <a:off x="21272500" y="963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154506</xdr:rowOff>
    </xdr:from>
    <xdr:ext cx="469744" cy="259045"/>
    <xdr:sp macro="" textlink="">
      <xdr:nvSpPr>
        <xdr:cNvPr id="822" name="テキスト ボックス 821"/>
        <xdr:cNvSpPr txBox="1"/>
      </xdr:nvSpPr>
      <xdr:spPr>
        <a:xfrm>
          <a:off x="21088428" y="9412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28207</xdr:rowOff>
    </xdr:from>
    <xdr:to>
      <xdr:col>107</xdr:col>
      <xdr:colOff>101600</xdr:colOff>
      <xdr:row>56</xdr:row>
      <xdr:rowOff>129807</xdr:rowOff>
    </xdr:to>
    <xdr:sp macro="" textlink="">
      <xdr:nvSpPr>
        <xdr:cNvPr id="823" name="楕円 822"/>
        <xdr:cNvSpPr/>
      </xdr:nvSpPr>
      <xdr:spPr>
        <a:xfrm>
          <a:off x="20383500" y="962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120934</xdr:rowOff>
    </xdr:from>
    <xdr:ext cx="469744" cy="259045"/>
    <xdr:sp macro="" textlink="">
      <xdr:nvSpPr>
        <xdr:cNvPr id="824" name="テキスト ボックス 823"/>
        <xdr:cNvSpPr txBox="1"/>
      </xdr:nvSpPr>
      <xdr:spPr>
        <a:xfrm>
          <a:off x="20199428" y="972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129991</xdr:rowOff>
    </xdr:from>
    <xdr:to>
      <xdr:col>102</xdr:col>
      <xdr:colOff>165100</xdr:colOff>
      <xdr:row>55</xdr:row>
      <xdr:rowOff>60141</xdr:rowOff>
    </xdr:to>
    <xdr:sp macro="" textlink="">
      <xdr:nvSpPr>
        <xdr:cNvPr id="825" name="楕円 824"/>
        <xdr:cNvSpPr/>
      </xdr:nvSpPr>
      <xdr:spPr>
        <a:xfrm>
          <a:off x="19494500" y="938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53</xdr:row>
      <xdr:rowOff>76668</xdr:rowOff>
    </xdr:from>
    <xdr:ext cx="469744" cy="259045"/>
    <xdr:sp macro="" textlink="">
      <xdr:nvSpPr>
        <xdr:cNvPr id="826" name="テキスト ボックス 825"/>
        <xdr:cNvSpPr txBox="1"/>
      </xdr:nvSpPr>
      <xdr:spPr>
        <a:xfrm>
          <a:off x="19310428" y="9163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23463</xdr:rowOff>
    </xdr:from>
    <xdr:to>
      <xdr:col>98</xdr:col>
      <xdr:colOff>38100</xdr:colOff>
      <xdr:row>56</xdr:row>
      <xdr:rowOff>125063</xdr:rowOff>
    </xdr:to>
    <xdr:sp macro="" textlink="">
      <xdr:nvSpPr>
        <xdr:cNvPr id="827" name="楕円 826"/>
        <xdr:cNvSpPr/>
      </xdr:nvSpPr>
      <xdr:spPr>
        <a:xfrm>
          <a:off x="18605500" y="962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116190</xdr:rowOff>
    </xdr:from>
    <xdr:ext cx="469744" cy="259045"/>
    <xdr:sp macro="" textlink="">
      <xdr:nvSpPr>
        <xdr:cNvPr id="828" name="テキスト ボックス 827"/>
        <xdr:cNvSpPr txBox="1"/>
      </xdr:nvSpPr>
      <xdr:spPr>
        <a:xfrm>
          <a:off x="18421428" y="971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9" name="テキスト ボックス 83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116794</xdr:rowOff>
    </xdr:from>
    <xdr:to>
      <xdr:col>116</xdr:col>
      <xdr:colOff>62864</xdr:colOff>
      <xdr:row>79</xdr:row>
      <xdr:rowOff>35961</xdr:rowOff>
    </xdr:to>
    <xdr:cxnSp macro="">
      <xdr:nvCxnSpPr>
        <xdr:cNvPr id="851" name="直線コネクタ 850"/>
        <xdr:cNvCxnSpPr/>
      </xdr:nvCxnSpPr>
      <xdr:spPr>
        <a:xfrm flipV="1">
          <a:off x="22159595" y="12461194"/>
          <a:ext cx="1269" cy="1119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39788</xdr:rowOff>
    </xdr:from>
    <xdr:ext cx="534377" cy="259045"/>
    <xdr:sp macro="" textlink="">
      <xdr:nvSpPr>
        <xdr:cNvPr id="852" name="繰出金最小値テキスト"/>
        <xdr:cNvSpPr txBox="1"/>
      </xdr:nvSpPr>
      <xdr:spPr>
        <a:xfrm>
          <a:off x="22212300" y="1358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35961</xdr:rowOff>
    </xdr:from>
    <xdr:to>
      <xdr:col>116</xdr:col>
      <xdr:colOff>152400</xdr:colOff>
      <xdr:row>79</xdr:row>
      <xdr:rowOff>35961</xdr:rowOff>
    </xdr:to>
    <xdr:cxnSp macro="">
      <xdr:nvCxnSpPr>
        <xdr:cNvPr id="853" name="直線コネクタ 852"/>
        <xdr:cNvCxnSpPr/>
      </xdr:nvCxnSpPr>
      <xdr:spPr>
        <a:xfrm>
          <a:off x="22072600" y="13580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63471</xdr:rowOff>
    </xdr:from>
    <xdr:ext cx="534377" cy="259045"/>
    <xdr:sp macro="" textlink="">
      <xdr:nvSpPr>
        <xdr:cNvPr id="854" name="繰出金最大値テキスト"/>
        <xdr:cNvSpPr txBox="1"/>
      </xdr:nvSpPr>
      <xdr:spPr>
        <a:xfrm>
          <a:off x="22212300" y="1223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116794</xdr:rowOff>
    </xdr:from>
    <xdr:to>
      <xdr:col>116</xdr:col>
      <xdr:colOff>152400</xdr:colOff>
      <xdr:row>72</xdr:row>
      <xdr:rowOff>116794</xdr:rowOff>
    </xdr:to>
    <xdr:cxnSp macro="">
      <xdr:nvCxnSpPr>
        <xdr:cNvPr id="855" name="直線コネクタ 854"/>
        <xdr:cNvCxnSpPr/>
      </xdr:nvCxnSpPr>
      <xdr:spPr>
        <a:xfrm>
          <a:off x="22072600" y="1246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23205</xdr:rowOff>
    </xdr:from>
    <xdr:to>
      <xdr:col>116</xdr:col>
      <xdr:colOff>63500</xdr:colOff>
      <xdr:row>76</xdr:row>
      <xdr:rowOff>84837</xdr:rowOff>
    </xdr:to>
    <xdr:cxnSp macro="">
      <xdr:nvCxnSpPr>
        <xdr:cNvPr id="856" name="直線コネクタ 855"/>
        <xdr:cNvCxnSpPr/>
      </xdr:nvCxnSpPr>
      <xdr:spPr>
        <a:xfrm flipV="1">
          <a:off x="21323300" y="13053405"/>
          <a:ext cx="838200" cy="6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80001</xdr:rowOff>
    </xdr:from>
    <xdr:ext cx="534377" cy="259045"/>
    <xdr:sp macro="" textlink="">
      <xdr:nvSpPr>
        <xdr:cNvPr id="857" name="繰出金平均値テキスト"/>
        <xdr:cNvSpPr txBox="1"/>
      </xdr:nvSpPr>
      <xdr:spPr>
        <a:xfrm>
          <a:off x="22212300" y="12767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57124</xdr:rowOff>
    </xdr:from>
    <xdr:to>
      <xdr:col>116</xdr:col>
      <xdr:colOff>114300</xdr:colOff>
      <xdr:row>75</xdr:row>
      <xdr:rowOff>158725</xdr:rowOff>
    </xdr:to>
    <xdr:sp macro="" textlink="">
      <xdr:nvSpPr>
        <xdr:cNvPr id="858" name="フローチャート: 判断 857"/>
        <xdr:cNvSpPr/>
      </xdr:nvSpPr>
      <xdr:spPr>
        <a:xfrm>
          <a:off x="22110700" y="129158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84837</xdr:rowOff>
    </xdr:from>
    <xdr:to>
      <xdr:col>111</xdr:col>
      <xdr:colOff>177800</xdr:colOff>
      <xdr:row>76</xdr:row>
      <xdr:rowOff>147199</xdr:rowOff>
    </xdr:to>
    <xdr:cxnSp macro="">
      <xdr:nvCxnSpPr>
        <xdr:cNvPr id="859" name="直線コネクタ 858"/>
        <xdr:cNvCxnSpPr/>
      </xdr:nvCxnSpPr>
      <xdr:spPr>
        <a:xfrm flipV="1">
          <a:off x="20434300" y="13115037"/>
          <a:ext cx="889000" cy="6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94707</xdr:rowOff>
    </xdr:from>
    <xdr:to>
      <xdr:col>112</xdr:col>
      <xdr:colOff>38100</xdr:colOff>
      <xdr:row>76</xdr:row>
      <xdr:rowOff>24857</xdr:rowOff>
    </xdr:to>
    <xdr:sp macro="" textlink="">
      <xdr:nvSpPr>
        <xdr:cNvPr id="860" name="フローチャート: 判断 859"/>
        <xdr:cNvSpPr/>
      </xdr:nvSpPr>
      <xdr:spPr>
        <a:xfrm>
          <a:off x="21272500" y="1295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41384</xdr:rowOff>
    </xdr:from>
    <xdr:ext cx="534377" cy="259045"/>
    <xdr:sp macro="" textlink="">
      <xdr:nvSpPr>
        <xdr:cNvPr id="861" name="テキスト ボックス 860"/>
        <xdr:cNvSpPr txBox="1"/>
      </xdr:nvSpPr>
      <xdr:spPr>
        <a:xfrm>
          <a:off x="21056111" y="1272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19914</xdr:rowOff>
    </xdr:from>
    <xdr:to>
      <xdr:col>107</xdr:col>
      <xdr:colOff>50800</xdr:colOff>
      <xdr:row>76</xdr:row>
      <xdr:rowOff>147199</xdr:rowOff>
    </xdr:to>
    <xdr:cxnSp macro="">
      <xdr:nvCxnSpPr>
        <xdr:cNvPr id="862" name="直線コネクタ 861"/>
        <xdr:cNvCxnSpPr/>
      </xdr:nvCxnSpPr>
      <xdr:spPr>
        <a:xfrm>
          <a:off x="19545300" y="12878664"/>
          <a:ext cx="889000" cy="29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102708</xdr:rowOff>
    </xdr:from>
    <xdr:to>
      <xdr:col>107</xdr:col>
      <xdr:colOff>101600</xdr:colOff>
      <xdr:row>76</xdr:row>
      <xdr:rowOff>32857</xdr:rowOff>
    </xdr:to>
    <xdr:sp macro="" textlink="">
      <xdr:nvSpPr>
        <xdr:cNvPr id="863" name="フローチャート: 判断 862"/>
        <xdr:cNvSpPr/>
      </xdr:nvSpPr>
      <xdr:spPr>
        <a:xfrm>
          <a:off x="20383500" y="129614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49385</xdr:rowOff>
    </xdr:from>
    <xdr:ext cx="534377" cy="259045"/>
    <xdr:sp macro="" textlink="">
      <xdr:nvSpPr>
        <xdr:cNvPr id="864" name="テキスト ボックス 863"/>
        <xdr:cNvSpPr txBox="1"/>
      </xdr:nvSpPr>
      <xdr:spPr>
        <a:xfrm>
          <a:off x="20167111" y="1273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19914</xdr:rowOff>
    </xdr:from>
    <xdr:to>
      <xdr:col>102</xdr:col>
      <xdr:colOff>114300</xdr:colOff>
      <xdr:row>75</xdr:row>
      <xdr:rowOff>98918</xdr:rowOff>
    </xdr:to>
    <xdr:cxnSp macro="">
      <xdr:nvCxnSpPr>
        <xdr:cNvPr id="865" name="直線コネクタ 864"/>
        <xdr:cNvCxnSpPr/>
      </xdr:nvCxnSpPr>
      <xdr:spPr>
        <a:xfrm flipV="1">
          <a:off x="18656300" y="12878664"/>
          <a:ext cx="889000" cy="7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26401</xdr:rowOff>
    </xdr:from>
    <xdr:to>
      <xdr:col>102</xdr:col>
      <xdr:colOff>165100</xdr:colOff>
      <xdr:row>75</xdr:row>
      <xdr:rowOff>128001</xdr:rowOff>
    </xdr:to>
    <xdr:sp macro="" textlink="">
      <xdr:nvSpPr>
        <xdr:cNvPr id="866" name="フローチャート: 判断 865"/>
        <xdr:cNvSpPr/>
      </xdr:nvSpPr>
      <xdr:spPr>
        <a:xfrm>
          <a:off x="19494500" y="1288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119128</xdr:rowOff>
    </xdr:from>
    <xdr:ext cx="534377" cy="259045"/>
    <xdr:sp macro="" textlink="">
      <xdr:nvSpPr>
        <xdr:cNvPr id="867" name="テキスト ボックス 866"/>
        <xdr:cNvSpPr txBox="1"/>
      </xdr:nvSpPr>
      <xdr:spPr>
        <a:xfrm>
          <a:off x="19278111" y="1297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49443</xdr:rowOff>
    </xdr:from>
    <xdr:to>
      <xdr:col>98</xdr:col>
      <xdr:colOff>38100</xdr:colOff>
      <xdr:row>75</xdr:row>
      <xdr:rowOff>151043</xdr:rowOff>
    </xdr:to>
    <xdr:sp macro="" textlink="">
      <xdr:nvSpPr>
        <xdr:cNvPr id="868" name="フローチャート: 判断 867"/>
        <xdr:cNvSpPr/>
      </xdr:nvSpPr>
      <xdr:spPr>
        <a:xfrm>
          <a:off x="18605500" y="12908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142170</xdr:rowOff>
    </xdr:from>
    <xdr:ext cx="534377" cy="259045"/>
    <xdr:sp macro="" textlink="">
      <xdr:nvSpPr>
        <xdr:cNvPr id="869" name="テキスト ボックス 868"/>
        <xdr:cNvSpPr txBox="1"/>
      </xdr:nvSpPr>
      <xdr:spPr>
        <a:xfrm>
          <a:off x="18389111" y="1300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143856</xdr:rowOff>
    </xdr:from>
    <xdr:to>
      <xdr:col>116</xdr:col>
      <xdr:colOff>114300</xdr:colOff>
      <xdr:row>76</xdr:row>
      <xdr:rowOff>74005</xdr:rowOff>
    </xdr:to>
    <xdr:sp macro="" textlink="">
      <xdr:nvSpPr>
        <xdr:cNvPr id="875" name="楕円 874"/>
        <xdr:cNvSpPr/>
      </xdr:nvSpPr>
      <xdr:spPr>
        <a:xfrm>
          <a:off x="22110700" y="1300260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122282</xdr:rowOff>
    </xdr:from>
    <xdr:ext cx="534377" cy="259045"/>
    <xdr:sp macro="" textlink="">
      <xdr:nvSpPr>
        <xdr:cNvPr id="876" name="繰出金該当値テキスト"/>
        <xdr:cNvSpPr txBox="1"/>
      </xdr:nvSpPr>
      <xdr:spPr>
        <a:xfrm>
          <a:off x="22212300" y="1298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34037</xdr:rowOff>
    </xdr:from>
    <xdr:to>
      <xdr:col>112</xdr:col>
      <xdr:colOff>38100</xdr:colOff>
      <xdr:row>76</xdr:row>
      <xdr:rowOff>135637</xdr:rowOff>
    </xdr:to>
    <xdr:sp macro="" textlink="">
      <xdr:nvSpPr>
        <xdr:cNvPr id="877" name="楕円 876"/>
        <xdr:cNvSpPr/>
      </xdr:nvSpPr>
      <xdr:spPr>
        <a:xfrm>
          <a:off x="21272500" y="1306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126764</xdr:rowOff>
    </xdr:from>
    <xdr:ext cx="534377" cy="259045"/>
    <xdr:sp macro="" textlink="">
      <xdr:nvSpPr>
        <xdr:cNvPr id="878" name="テキスト ボックス 877"/>
        <xdr:cNvSpPr txBox="1"/>
      </xdr:nvSpPr>
      <xdr:spPr>
        <a:xfrm>
          <a:off x="21056111" y="1315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96399</xdr:rowOff>
    </xdr:from>
    <xdr:to>
      <xdr:col>107</xdr:col>
      <xdr:colOff>101600</xdr:colOff>
      <xdr:row>77</xdr:row>
      <xdr:rowOff>26549</xdr:rowOff>
    </xdr:to>
    <xdr:sp macro="" textlink="">
      <xdr:nvSpPr>
        <xdr:cNvPr id="879" name="楕円 878"/>
        <xdr:cNvSpPr/>
      </xdr:nvSpPr>
      <xdr:spPr>
        <a:xfrm>
          <a:off x="20383500" y="1312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17676</xdr:rowOff>
    </xdr:from>
    <xdr:ext cx="534377" cy="259045"/>
    <xdr:sp macro="" textlink="">
      <xdr:nvSpPr>
        <xdr:cNvPr id="880" name="テキスト ボックス 879"/>
        <xdr:cNvSpPr txBox="1"/>
      </xdr:nvSpPr>
      <xdr:spPr>
        <a:xfrm>
          <a:off x="20167111" y="1321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140564</xdr:rowOff>
    </xdr:from>
    <xdr:to>
      <xdr:col>102</xdr:col>
      <xdr:colOff>165100</xdr:colOff>
      <xdr:row>75</xdr:row>
      <xdr:rowOff>70714</xdr:rowOff>
    </xdr:to>
    <xdr:sp macro="" textlink="">
      <xdr:nvSpPr>
        <xdr:cNvPr id="881" name="楕円 880"/>
        <xdr:cNvSpPr/>
      </xdr:nvSpPr>
      <xdr:spPr>
        <a:xfrm>
          <a:off x="19494500" y="1282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87241</xdr:rowOff>
    </xdr:from>
    <xdr:ext cx="534377" cy="259045"/>
    <xdr:sp macro="" textlink="">
      <xdr:nvSpPr>
        <xdr:cNvPr id="882" name="テキスト ボックス 881"/>
        <xdr:cNvSpPr txBox="1"/>
      </xdr:nvSpPr>
      <xdr:spPr>
        <a:xfrm>
          <a:off x="19278111" y="1260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48118</xdr:rowOff>
    </xdr:from>
    <xdr:to>
      <xdr:col>98</xdr:col>
      <xdr:colOff>38100</xdr:colOff>
      <xdr:row>75</xdr:row>
      <xdr:rowOff>149718</xdr:rowOff>
    </xdr:to>
    <xdr:sp macro="" textlink="">
      <xdr:nvSpPr>
        <xdr:cNvPr id="883" name="楕円 882"/>
        <xdr:cNvSpPr/>
      </xdr:nvSpPr>
      <xdr:spPr>
        <a:xfrm>
          <a:off x="18605500" y="1290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166245</xdr:rowOff>
    </xdr:from>
    <xdr:ext cx="534377" cy="259045"/>
    <xdr:sp macro="" textlink="">
      <xdr:nvSpPr>
        <xdr:cNvPr id="884" name="テキスト ボックス 883"/>
        <xdr:cNvSpPr txBox="1"/>
      </xdr:nvSpPr>
      <xdr:spPr>
        <a:xfrm>
          <a:off x="18389111" y="1268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歳出決算総額は、住民一人当たり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千円（対前年度▲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千円）となっている。これは、歳出決算総額が前年度よりも約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億円減少し、さらに人口が微増（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1,484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人の増）したことによる。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令和４年度の主な構成項目となる扶助費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千円は、令和３年度に実施した子育て世帯への臨時特別給付事業や、住民非課税世帯等に対する臨時特別給付金事業などにより、前年度よりも大きく減少した。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た、普通建設事業費（うち更新整備）は、主に令和２年度から令和５年度にかけて実施する環境管理センター焼却炉の延命化工事の影響を受け、類似団体よりも高い水準となっているが、これは工事の完了により解消される見込みである。</a:t>
          </a:r>
          <a:endParaRPr lang="ja-JP" altLang="ja-JP" sz="1300">
            <a:effectLst/>
            <a:latin typeface="ＭＳ ゴシック" panose="020B0609070205080204" pitchFamily="49" charset="-128"/>
            <a:ea typeface="ＭＳ ゴシック" panose="020B0609070205080204" pitchFamily="49" charset="-128"/>
          </a:endParaRP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なお、住民</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人あたりのコストを比較するにあたっては、全国的には人口が減少傾向にある中、本市においては微増傾向が続いている点について留意が必要である。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244,421
236,897
27.09
91,599,644
87,873,362
3,650,419
45,264,887
58,568,012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33.7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33020</xdr:rowOff>
    </xdr:from>
    <xdr:to>
      <xdr:col>24</xdr:col>
      <xdr:colOff>62865</xdr:colOff>
      <xdr:row>39</xdr:row>
      <xdr:rowOff>50546</xdr:rowOff>
    </xdr:to>
    <xdr:cxnSp macro="">
      <xdr:nvCxnSpPr>
        <xdr:cNvPr id="54" name="直線コネクタ 53"/>
        <xdr:cNvCxnSpPr/>
      </xdr:nvCxnSpPr>
      <xdr:spPr>
        <a:xfrm flipV="1">
          <a:off x="4633595" y="5176520"/>
          <a:ext cx="1270" cy="156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54373</xdr:rowOff>
    </xdr:from>
    <xdr:ext cx="469744" cy="259045"/>
    <xdr:sp macro="" textlink="">
      <xdr:nvSpPr>
        <xdr:cNvPr id="55" name="議会費最小値テキスト"/>
        <xdr:cNvSpPr txBox="1"/>
      </xdr:nvSpPr>
      <xdr:spPr>
        <a:xfrm>
          <a:off x="4686300" y="674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50546</xdr:rowOff>
    </xdr:from>
    <xdr:to>
      <xdr:col>24</xdr:col>
      <xdr:colOff>152400</xdr:colOff>
      <xdr:row>39</xdr:row>
      <xdr:rowOff>50546</xdr:rowOff>
    </xdr:to>
    <xdr:cxnSp macro="">
      <xdr:nvCxnSpPr>
        <xdr:cNvPr id="56" name="直線コネクタ 55"/>
        <xdr:cNvCxnSpPr/>
      </xdr:nvCxnSpPr>
      <xdr:spPr>
        <a:xfrm>
          <a:off x="4546600" y="6737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151147</xdr:rowOff>
    </xdr:from>
    <xdr:ext cx="469744" cy="259045"/>
    <xdr:sp macro="" textlink="">
      <xdr:nvSpPr>
        <xdr:cNvPr id="57" name="議会費最大値テキスト"/>
        <xdr:cNvSpPr txBox="1"/>
      </xdr:nvSpPr>
      <xdr:spPr>
        <a:xfrm>
          <a:off x="4686300" y="495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33020</xdr:rowOff>
    </xdr:from>
    <xdr:to>
      <xdr:col>24</xdr:col>
      <xdr:colOff>152400</xdr:colOff>
      <xdr:row>30</xdr:row>
      <xdr:rowOff>33020</xdr:rowOff>
    </xdr:to>
    <xdr:cxnSp macro="">
      <xdr:nvCxnSpPr>
        <xdr:cNvPr id="58" name="直線コネクタ 57"/>
        <xdr:cNvCxnSpPr/>
      </xdr:nvCxnSpPr>
      <xdr:spPr>
        <a:xfrm>
          <a:off x="4546600" y="5176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49784</xdr:rowOff>
    </xdr:from>
    <xdr:to>
      <xdr:col>24</xdr:col>
      <xdr:colOff>63500</xdr:colOff>
      <xdr:row>38</xdr:row>
      <xdr:rowOff>153416</xdr:rowOff>
    </xdr:to>
    <xdr:cxnSp macro="">
      <xdr:nvCxnSpPr>
        <xdr:cNvPr id="59" name="直線コネクタ 58"/>
        <xdr:cNvCxnSpPr/>
      </xdr:nvCxnSpPr>
      <xdr:spPr>
        <a:xfrm>
          <a:off x="3797300" y="6564884"/>
          <a:ext cx="838200" cy="10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80535</xdr:rowOff>
    </xdr:from>
    <xdr:ext cx="469744" cy="259045"/>
    <xdr:sp macro="" textlink="">
      <xdr:nvSpPr>
        <xdr:cNvPr id="60" name="議会費平均値テキスト"/>
        <xdr:cNvSpPr txBox="1"/>
      </xdr:nvSpPr>
      <xdr:spPr>
        <a:xfrm>
          <a:off x="4686300" y="5909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57658</xdr:rowOff>
    </xdr:from>
    <xdr:to>
      <xdr:col>24</xdr:col>
      <xdr:colOff>114300</xdr:colOff>
      <xdr:row>35</xdr:row>
      <xdr:rowOff>159258</xdr:rowOff>
    </xdr:to>
    <xdr:sp macro="" textlink="">
      <xdr:nvSpPr>
        <xdr:cNvPr id="61" name="フローチャート: 判断 60"/>
        <xdr:cNvSpPr/>
      </xdr:nvSpPr>
      <xdr:spPr>
        <a:xfrm>
          <a:off x="4584700" y="605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17780</xdr:rowOff>
    </xdr:from>
    <xdr:to>
      <xdr:col>19</xdr:col>
      <xdr:colOff>177800</xdr:colOff>
      <xdr:row>38</xdr:row>
      <xdr:rowOff>49784</xdr:rowOff>
    </xdr:to>
    <xdr:cxnSp macro="">
      <xdr:nvCxnSpPr>
        <xdr:cNvPr id="62" name="直線コネクタ 61"/>
        <xdr:cNvCxnSpPr/>
      </xdr:nvCxnSpPr>
      <xdr:spPr>
        <a:xfrm>
          <a:off x="2908300" y="65328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60706</xdr:rowOff>
    </xdr:from>
    <xdr:to>
      <xdr:col>20</xdr:col>
      <xdr:colOff>38100</xdr:colOff>
      <xdr:row>35</xdr:row>
      <xdr:rowOff>162306</xdr:rowOff>
    </xdr:to>
    <xdr:sp macro="" textlink="">
      <xdr:nvSpPr>
        <xdr:cNvPr id="63" name="フローチャート: 判断 62"/>
        <xdr:cNvSpPr/>
      </xdr:nvSpPr>
      <xdr:spPr>
        <a:xfrm>
          <a:off x="3746500" y="60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7383</xdr:rowOff>
    </xdr:from>
    <xdr:ext cx="469744" cy="259045"/>
    <xdr:sp macro="" textlink="">
      <xdr:nvSpPr>
        <xdr:cNvPr id="64" name="テキスト ボックス 63"/>
        <xdr:cNvSpPr txBox="1"/>
      </xdr:nvSpPr>
      <xdr:spPr>
        <a:xfrm>
          <a:off x="3562428" y="5836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114554</xdr:rowOff>
    </xdr:from>
    <xdr:to>
      <xdr:col>15</xdr:col>
      <xdr:colOff>50800</xdr:colOff>
      <xdr:row>38</xdr:row>
      <xdr:rowOff>17780</xdr:rowOff>
    </xdr:to>
    <xdr:cxnSp macro="">
      <xdr:nvCxnSpPr>
        <xdr:cNvPr id="65" name="直線コネクタ 64"/>
        <xdr:cNvCxnSpPr/>
      </xdr:nvCxnSpPr>
      <xdr:spPr>
        <a:xfrm>
          <a:off x="2019300" y="6458204"/>
          <a:ext cx="889000" cy="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101854</xdr:rowOff>
    </xdr:from>
    <xdr:to>
      <xdr:col>15</xdr:col>
      <xdr:colOff>101600</xdr:colOff>
      <xdr:row>36</xdr:row>
      <xdr:rowOff>32004</xdr:rowOff>
    </xdr:to>
    <xdr:sp macro="" textlink="">
      <xdr:nvSpPr>
        <xdr:cNvPr id="66" name="フローチャート: 判断 65"/>
        <xdr:cNvSpPr/>
      </xdr:nvSpPr>
      <xdr:spPr>
        <a:xfrm>
          <a:off x="2857500" y="6102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48531</xdr:rowOff>
    </xdr:from>
    <xdr:ext cx="469744" cy="259045"/>
    <xdr:sp macro="" textlink="">
      <xdr:nvSpPr>
        <xdr:cNvPr id="67" name="テキスト ボックス 66"/>
        <xdr:cNvSpPr txBox="1"/>
      </xdr:nvSpPr>
      <xdr:spPr>
        <a:xfrm>
          <a:off x="2673428" y="5877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114554</xdr:rowOff>
    </xdr:from>
    <xdr:to>
      <xdr:col>10</xdr:col>
      <xdr:colOff>114300</xdr:colOff>
      <xdr:row>37</xdr:row>
      <xdr:rowOff>119126</xdr:rowOff>
    </xdr:to>
    <xdr:cxnSp macro="">
      <xdr:nvCxnSpPr>
        <xdr:cNvPr id="68" name="直線コネクタ 67"/>
        <xdr:cNvCxnSpPr/>
      </xdr:nvCxnSpPr>
      <xdr:spPr>
        <a:xfrm flipV="1">
          <a:off x="1130300" y="64582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31750</xdr:rowOff>
    </xdr:from>
    <xdr:to>
      <xdr:col>10</xdr:col>
      <xdr:colOff>165100</xdr:colOff>
      <xdr:row>35</xdr:row>
      <xdr:rowOff>133350</xdr:rowOff>
    </xdr:to>
    <xdr:sp macro="" textlink="">
      <xdr:nvSpPr>
        <xdr:cNvPr id="69" name="フローチャート: 判断 68"/>
        <xdr:cNvSpPr/>
      </xdr:nvSpPr>
      <xdr:spPr>
        <a:xfrm>
          <a:off x="1968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149877</xdr:rowOff>
    </xdr:from>
    <xdr:ext cx="469744" cy="259045"/>
    <xdr:sp macro="" textlink="">
      <xdr:nvSpPr>
        <xdr:cNvPr id="70" name="テキスト ボックス 69"/>
        <xdr:cNvSpPr txBox="1"/>
      </xdr:nvSpPr>
      <xdr:spPr>
        <a:xfrm>
          <a:off x="1784428" y="58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73660</xdr:rowOff>
    </xdr:from>
    <xdr:to>
      <xdr:col>6</xdr:col>
      <xdr:colOff>38100</xdr:colOff>
      <xdr:row>35</xdr:row>
      <xdr:rowOff>3810</xdr:rowOff>
    </xdr:to>
    <xdr:sp macro="" textlink="">
      <xdr:nvSpPr>
        <xdr:cNvPr id="71" name="フローチャート: 判断 70"/>
        <xdr:cNvSpPr/>
      </xdr:nvSpPr>
      <xdr:spPr>
        <a:xfrm>
          <a:off x="1079500" y="590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20337</xdr:rowOff>
    </xdr:from>
    <xdr:ext cx="469744" cy="259045"/>
    <xdr:sp macro="" textlink="">
      <xdr:nvSpPr>
        <xdr:cNvPr id="72" name="テキスト ボックス 71"/>
        <xdr:cNvSpPr txBox="1"/>
      </xdr:nvSpPr>
      <xdr:spPr>
        <a:xfrm>
          <a:off x="895428" y="567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102616</xdr:rowOff>
    </xdr:from>
    <xdr:to>
      <xdr:col>24</xdr:col>
      <xdr:colOff>114300</xdr:colOff>
      <xdr:row>39</xdr:row>
      <xdr:rowOff>32766</xdr:rowOff>
    </xdr:to>
    <xdr:sp macro="" textlink="">
      <xdr:nvSpPr>
        <xdr:cNvPr id="78" name="楕円 77"/>
        <xdr:cNvSpPr/>
      </xdr:nvSpPr>
      <xdr:spPr>
        <a:xfrm>
          <a:off x="4584700" y="661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17543</xdr:rowOff>
    </xdr:from>
    <xdr:ext cx="469744" cy="259045"/>
    <xdr:sp macro="" textlink="">
      <xdr:nvSpPr>
        <xdr:cNvPr id="79" name="議会費該当値テキスト"/>
        <xdr:cNvSpPr txBox="1"/>
      </xdr:nvSpPr>
      <xdr:spPr>
        <a:xfrm>
          <a:off x="4686300" y="653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170434</xdr:rowOff>
    </xdr:from>
    <xdr:to>
      <xdr:col>20</xdr:col>
      <xdr:colOff>38100</xdr:colOff>
      <xdr:row>38</xdr:row>
      <xdr:rowOff>100584</xdr:rowOff>
    </xdr:to>
    <xdr:sp macro="" textlink="">
      <xdr:nvSpPr>
        <xdr:cNvPr id="80" name="楕円 79"/>
        <xdr:cNvSpPr/>
      </xdr:nvSpPr>
      <xdr:spPr>
        <a:xfrm>
          <a:off x="3746500" y="651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91711</xdr:rowOff>
    </xdr:from>
    <xdr:ext cx="469744" cy="259045"/>
    <xdr:sp macro="" textlink="">
      <xdr:nvSpPr>
        <xdr:cNvPr id="81" name="テキスト ボックス 80"/>
        <xdr:cNvSpPr txBox="1"/>
      </xdr:nvSpPr>
      <xdr:spPr>
        <a:xfrm>
          <a:off x="3562428" y="6606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138430</xdr:rowOff>
    </xdr:from>
    <xdr:to>
      <xdr:col>15</xdr:col>
      <xdr:colOff>101600</xdr:colOff>
      <xdr:row>38</xdr:row>
      <xdr:rowOff>68580</xdr:rowOff>
    </xdr:to>
    <xdr:sp macro="" textlink="">
      <xdr:nvSpPr>
        <xdr:cNvPr id="82" name="楕円 81"/>
        <xdr:cNvSpPr/>
      </xdr:nvSpPr>
      <xdr:spPr>
        <a:xfrm>
          <a:off x="2857500" y="648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59707</xdr:rowOff>
    </xdr:from>
    <xdr:ext cx="469744" cy="259045"/>
    <xdr:sp macro="" textlink="">
      <xdr:nvSpPr>
        <xdr:cNvPr id="83" name="テキスト ボックス 82"/>
        <xdr:cNvSpPr txBox="1"/>
      </xdr:nvSpPr>
      <xdr:spPr>
        <a:xfrm>
          <a:off x="2673428"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63754</xdr:rowOff>
    </xdr:from>
    <xdr:to>
      <xdr:col>10</xdr:col>
      <xdr:colOff>165100</xdr:colOff>
      <xdr:row>37</xdr:row>
      <xdr:rowOff>165354</xdr:rowOff>
    </xdr:to>
    <xdr:sp macro="" textlink="">
      <xdr:nvSpPr>
        <xdr:cNvPr id="84" name="楕円 83"/>
        <xdr:cNvSpPr/>
      </xdr:nvSpPr>
      <xdr:spPr>
        <a:xfrm>
          <a:off x="1968500" y="640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156481</xdr:rowOff>
    </xdr:from>
    <xdr:ext cx="469744" cy="259045"/>
    <xdr:sp macro="" textlink="">
      <xdr:nvSpPr>
        <xdr:cNvPr id="85" name="テキスト ボックス 84"/>
        <xdr:cNvSpPr txBox="1"/>
      </xdr:nvSpPr>
      <xdr:spPr>
        <a:xfrm>
          <a:off x="1784428" y="65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68326</xdr:rowOff>
    </xdr:from>
    <xdr:to>
      <xdr:col>6</xdr:col>
      <xdr:colOff>38100</xdr:colOff>
      <xdr:row>37</xdr:row>
      <xdr:rowOff>169926</xdr:rowOff>
    </xdr:to>
    <xdr:sp macro="" textlink="">
      <xdr:nvSpPr>
        <xdr:cNvPr id="86" name="楕円 85"/>
        <xdr:cNvSpPr/>
      </xdr:nvSpPr>
      <xdr:spPr>
        <a:xfrm>
          <a:off x="1079500" y="641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161053</xdr:rowOff>
    </xdr:from>
    <xdr:ext cx="469744" cy="259045"/>
    <xdr:sp macro="" textlink="">
      <xdr:nvSpPr>
        <xdr:cNvPr id="87" name="テキスト ボックス 86"/>
        <xdr:cNvSpPr txBox="1"/>
      </xdr:nvSpPr>
      <xdr:spPr>
        <a:xfrm>
          <a:off x="895428" y="650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87846</xdr:rowOff>
    </xdr:from>
    <xdr:to>
      <xdr:col>24</xdr:col>
      <xdr:colOff>62865</xdr:colOff>
      <xdr:row>59</xdr:row>
      <xdr:rowOff>81153</xdr:rowOff>
    </xdr:to>
    <xdr:cxnSp macro="">
      <xdr:nvCxnSpPr>
        <xdr:cNvPr id="112" name="直線コネクタ 111"/>
        <xdr:cNvCxnSpPr/>
      </xdr:nvCxnSpPr>
      <xdr:spPr>
        <a:xfrm flipV="1">
          <a:off x="4633595" y="9689046"/>
          <a:ext cx="1270" cy="507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84980</xdr:rowOff>
    </xdr:from>
    <xdr:ext cx="534377" cy="259045"/>
    <xdr:sp macro="" textlink="">
      <xdr:nvSpPr>
        <xdr:cNvPr id="113" name="総務費最小値テキスト"/>
        <xdr:cNvSpPr txBox="1"/>
      </xdr:nvSpPr>
      <xdr:spPr>
        <a:xfrm>
          <a:off x="4686300" y="1020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81153</xdr:rowOff>
    </xdr:from>
    <xdr:to>
      <xdr:col>24</xdr:col>
      <xdr:colOff>152400</xdr:colOff>
      <xdr:row>59</xdr:row>
      <xdr:rowOff>81153</xdr:rowOff>
    </xdr:to>
    <xdr:cxnSp macro="">
      <xdr:nvCxnSpPr>
        <xdr:cNvPr id="114" name="直線コネクタ 113"/>
        <xdr:cNvCxnSpPr/>
      </xdr:nvCxnSpPr>
      <xdr:spPr>
        <a:xfrm>
          <a:off x="4546600" y="10196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34523</xdr:rowOff>
    </xdr:from>
    <xdr:ext cx="534377" cy="259045"/>
    <xdr:sp macro="" textlink="">
      <xdr:nvSpPr>
        <xdr:cNvPr id="115" name="総務費最大値テキスト"/>
        <xdr:cNvSpPr txBox="1"/>
      </xdr:nvSpPr>
      <xdr:spPr>
        <a:xfrm>
          <a:off x="4686300" y="946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67,083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56</xdr:row>
      <xdr:rowOff>87846</xdr:rowOff>
    </xdr:from>
    <xdr:to>
      <xdr:col>24</xdr:col>
      <xdr:colOff>152400</xdr:colOff>
      <xdr:row>56</xdr:row>
      <xdr:rowOff>87846</xdr:rowOff>
    </xdr:to>
    <xdr:cxnSp macro="">
      <xdr:nvCxnSpPr>
        <xdr:cNvPr id="116" name="直線コネクタ 115"/>
        <xdr:cNvCxnSpPr/>
      </xdr:nvCxnSpPr>
      <xdr:spPr>
        <a:xfrm>
          <a:off x="4546600" y="9689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51829</xdr:rowOff>
    </xdr:from>
    <xdr:to>
      <xdr:col>24</xdr:col>
      <xdr:colOff>63500</xdr:colOff>
      <xdr:row>59</xdr:row>
      <xdr:rowOff>57480</xdr:rowOff>
    </xdr:to>
    <xdr:cxnSp macro="">
      <xdr:nvCxnSpPr>
        <xdr:cNvPr id="117" name="直線コネクタ 116"/>
        <xdr:cNvCxnSpPr/>
      </xdr:nvCxnSpPr>
      <xdr:spPr>
        <a:xfrm>
          <a:off x="3797300" y="10167379"/>
          <a:ext cx="838200" cy="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164761</xdr:rowOff>
    </xdr:from>
    <xdr:ext cx="534377" cy="259045"/>
    <xdr:sp macro="" textlink="">
      <xdr:nvSpPr>
        <xdr:cNvPr id="118" name="総務費平均値テキスト"/>
        <xdr:cNvSpPr txBox="1"/>
      </xdr:nvSpPr>
      <xdr:spPr>
        <a:xfrm>
          <a:off x="4686300" y="9765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141884</xdr:rowOff>
    </xdr:from>
    <xdr:to>
      <xdr:col>24</xdr:col>
      <xdr:colOff>114300</xdr:colOff>
      <xdr:row>58</xdr:row>
      <xdr:rowOff>72034</xdr:rowOff>
    </xdr:to>
    <xdr:sp macro="" textlink="">
      <xdr:nvSpPr>
        <xdr:cNvPr id="119" name="フローチャート: 判断 118"/>
        <xdr:cNvSpPr/>
      </xdr:nvSpPr>
      <xdr:spPr>
        <a:xfrm>
          <a:off x="4584700" y="991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159563</xdr:rowOff>
    </xdr:from>
    <xdr:to>
      <xdr:col>19</xdr:col>
      <xdr:colOff>177800</xdr:colOff>
      <xdr:row>59</xdr:row>
      <xdr:rowOff>51829</xdr:rowOff>
    </xdr:to>
    <xdr:cxnSp macro="">
      <xdr:nvCxnSpPr>
        <xdr:cNvPr id="120" name="直線コネクタ 119"/>
        <xdr:cNvCxnSpPr/>
      </xdr:nvCxnSpPr>
      <xdr:spPr>
        <a:xfrm>
          <a:off x="2908300" y="8903513"/>
          <a:ext cx="889000" cy="126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154445</xdr:rowOff>
    </xdr:from>
    <xdr:to>
      <xdr:col>20</xdr:col>
      <xdr:colOff>38100</xdr:colOff>
      <xdr:row>58</xdr:row>
      <xdr:rowOff>84595</xdr:rowOff>
    </xdr:to>
    <xdr:sp macro="" textlink="">
      <xdr:nvSpPr>
        <xdr:cNvPr id="121" name="フローチャート: 判断 120"/>
        <xdr:cNvSpPr/>
      </xdr:nvSpPr>
      <xdr:spPr>
        <a:xfrm>
          <a:off x="3746500" y="99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101122</xdr:rowOff>
    </xdr:from>
    <xdr:ext cx="534377" cy="259045"/>
    <xdr:sp macro="" textlink="">
      <xdr:nvSpPr>
        <xdr:cNvPr id="122" name="テキスト ボックス 121"/>
        <xdr:cNvSpPr txBox="1"/>
      </xdr:nvSpPr>
      <xdr:spPr>
        <a:xfrm>
          <a:off x="3530111" y="970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159563</xdr:rowOff>
    </xdr:from>
    <xdr:to>
      <xdr:col>15</xdr:col>
      <xdr:colOff>50800</xdr:colOff>
      <xdr:row>59</xdr:row>
      <xdr:rowOff>41605</xdr:rowOff>
    </xdr:to>
    <xdr:cxnSp macro="">
      <xdr:nvCxnSpPr>
        <xdr:cNvPr id="123" name="直線コネクタ 122"/>
        <xdr:cNvCxnSpPr/>
      </xdr:nvCxnSpPr>
      <xdr:spPr>
        <a:xfrm flipV="1">
          <a:off x="2019300" y="8903513"/>
          <a:ext cx="889000" cy="125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150063</xdr:rowOff>
    </xdr:from>
    <xdr:to>
      <xdr:col>15</xdr:col>
      <xdr:colOff>101600</xdr:colOff>
      <xdr:row>51</xdr:row>
      <xdr:rowOff>80213</xdr:rowOff>
    </xdr:to>
    <xdr:sp macro="" textlink="">
      <xdr:nvSpPr>
        <xdr:cNvPr id="124" name="フローチャート: 判断 123"/>
        <xdr:cNvSpPr/>
      </xdr:nvSpPr>
      <xdr:spPr>
        <a:xfrm>
          <a:off x="2857500" y="872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96740</xdr:rowOff>
    </xdr:from>
    <xdr:ext cx="599010" cy="259045"/>
    <xdr:sp macro="" textlink="">
      <xdr:nvSpPr>
        <xdr:cNvPr id="125" name="テキスト ボックス 124"/>
        <xdr:cNvSpPr txBox="1"/>
      </xdr:nvSpPr>
      <xdr:spPr>
        <a:xfrm>
          <a:off x="2608795" y="849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40539</xdr:rowOff>
    </xdr:from>
    <xdr:to>
      <xdr:col>10</xdr:col>
      <xdr:colOff>114300</xdr:colOff>
      <xdr:row>59</xdr:row>
      <xdr:rowOff>41605</xdr:rowOff>
    </xdr:to>
    <xdr:cxnSp macro="">
      <xdr:nvCxnSpPr>
        <xdr:cNvPr id="126" name="直線コネクタ 125"/>
        <xdr:cNvCxnSpPr/>
      </xdr:nvCxnSpPr>
      <xdr:spPr>
        <a:xfrm>
          <a:off x="1130300" y="10156089"/>
          <a:ext cx="889000" cy="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47625</xdr:rowOff>
    </xdr:from>
    <xdr:to>
      <xdr:col>10</xdr:col>
      <xdr:colOff>165100</xdr:colOff>
      <xdr:row>58</xdr:row>
      <xdr:rowOff>149225</xdr:rowOff>
    </xdr:to>
    <xdr:sp macro="" textlink="">
      <xdr:nvSpPr>
        <xdr:cNvPr id="127" name="フローチャート: 判断 126"/>
        <xdr:cNvSpPr/>
      </xdr:nvSpPr>
      <xdr:spPr>
        <a:xfrm>
          <a:off x="19685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165752</xdr:rowOff>
    </xdr:from>
    <xdr:ext cx="534377" cy="259045"/>
    <xdr:sp macro="" textlink="">
      <xdr:nvSpPr>
        <xdr:cNvPr id="128" name="テキスト ボックス 127"/>
        <xdr:cNvSpPr txBox="1"/>
      </xdr:nvSpPr>
      <xdr:spPr>
        <a:xfrm>
          <a:off x="1752111" y="976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56350</xdr:rowOff>
    </xdr:from>
    <xdr:to>
      <xdr:col>6</xdr:col>
      <xdr:colOff>38100</xdr:colOff>
      <xdr:row>58</xdr:row>
      <xdr:rowOff>157950</xdr:rowOff>
    </xdr:to>
    <xdr:sp macro="" textlink="">
      <xdr:nvSpPr>
        <xdr:cNvPr id="129" name="フローチャート: 判断 128"/>
        <xdr:cNvSpPr/>
      </xdr:nvSpPr>
      <xdr:spPr>
        <a:xfrm>
          <a:off x="1079500" y="1000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3027</xdr:rowOff>
    </xdr:from>
    <xdr:ext cx="534377" cy="259045"/>
    <xdr:sp macro="" textlink="">
      <xdr:nvSpPr>
        <xdr:cNvPr id="130" name="テキスト ボックス 129"/>
        <xdr:cNvSpPr txBox="1"/>
      </xdr:nvSpPr>
      <xdr:spPr>
        <a:xfrm>
          <a:off x="863111" y="977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6680</xdr:rowOff>
    </xdr:from>
    <xdr:to>
      <xdr:col>24</xdr:col>
      <xdr:colOff>114300</xdr:colOff>
      <xdr:row>59</xdr:row>
      <xdr:rowOff>108280</xdr:rowOff>
    </xdr:to>
    <xdr:sp macro="" textlink="">
      <xdr:nvSpPr>
        <xdr:cNvPr id="136" name="楕円 135"/>
        <xdr:cNvSpPr/>
      </xdr:nvSpPr>
      <xdr:spPr>
        <a:xfrm>
          <a:off x="4584700" y="1012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93057</xdr:rowOff>
    </xdr:from>
    <xdr:ext cx="534377" cy="259045"/>
    <xdr:sp macro="" textlink="">
      <xdr:nvSpPr>
        <xdr:cNvPr id="137" name="総務費該当値テキスト"/>
        <xdr:cNvSpPr txBox="1"/>
      </xdr:nvSpPr>
      <xdr:spPr>
        <a:xfrm>
          <a:off x="4686300" y="1003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1029</xdr:rowOff>
    </xdr:from>
    <xdr:to>
      <xdr:col>20</xdr:col>
      <xdr:colOff>38100</xdr:colOff>
      <xdr:row>59</xdr:row>
      <xdr:rowOff>102629</xdr:rowOff>
    </xdr:to>
    <xdr:sp macro="" textlink="">
      <xdr:nvSpPr>
        <xdr:cNvPr id="138" name="楕円 137"/>
        <xdr:cNvSpPr/>
      </xdr:nvSpPr>
      <xdr:spPr>
        <a:xfrm>
          <a:off x="3746500" y="1011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93756</xdr:rowOff>
    </xdr:from>
    <xdr:ext cx="534377" cy="259045"/>
    <xdr:sp macro="" textlink="">
      <xdr:nvSpPr>
        <xdr:cNvPr id="139" name="テキスト ボックス 138"/>
        <xdr:cNvSpPr txBox="1"/>
      </xdr:nvSpPr>
      <xdr:spPr>
        <a:xfrm>
          <a:off x="3530111" y="1020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108763</xdr:rowOff>
    </xdr:from>
    <xdr:to>
      <xdr:col>15</xdr:col>
      <xdr:colOff>101600</xdr:colOff>
      <xdr:row>52</xdr:row>
      <xdr:rowOff>38913</xdr:rowOff>
    </xdr:to>
    <xdr:sp macro="" textlink="">
      <xdr:nvSpPr>
        <xdr:cNvPr id="140" name="楕円 139"/>
        <xdr:cNvSpPr/>
      </xdr:nvSpPr>
      <xdr:spPr>
        <a:xfrm>
          <a:off x="2857500" y="885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30040</xdr:rowOff>
    </xdr:from>
    <xdr:ext cx="599010" cy="259045"/>
    <xdr:sp macro="" textlink="">
      <xdr:nvSpPr>
        <xdr:cNvPr id="141" name="テキスト ボックス 140"/>
        <xdr:cNvSpPr txBox="1"/>
      </xdr:nvSpPr>
      <xdr:spPr>
        <a:xfrm>
          <a:off x="2608795" y="8945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162255</xdr:rowOff>
    </xdr:from>
    <xdr:to>
      <xdr:col>10</xdr:col>
      <xdr:colOff>165100</xdr:colOff>
      <xdr:row>59</xdr:row>
      <xdr:rowOff>92405</xdr:rowOff>
    </xdr:to>
    <xdr:sp macro="" textlink="">
      <xdr:nvSpPr>
        <xdr:cNvPr id="142" name="楕円 141"/>
        <xdr:cNvSpPr/>
      </xdr:nvSpPr>
      <xdr:spPr>
        <a:xfrm>
          <a:off x="1968500" y="1010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83532</xdr:rowOff>
    </xdr:from>
    <xdr:ext cx="534377" cy="259045"/>
    <xdr:sp macro="" textlink="">
      <xdr:nvSpPr>
        <xdr:cNvPr id="143" name="テキスト ボックス 142"/>
        <xdr:cNvSpPr txBox="1"/>
      </xdr:nvSpPr>
      <xdr:spPr>
        <a:xfrm>
          <a:off x="1752111" y="1019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161189</xdr:rowOff>
    </xdr:from>
    <xdr:to>
      <xdr:col>6</xdr:col>
      <xdr:colOff>38100</xdr:colOff>
      <xdr:row>59</xdr:row>
      <xdr:rowOff>91339</xdr:rowOff>
    </xdr:to>
    <xdr:sp macro="" textlink="">
      <xdr:nvSpPr>
        <xdr:cNvPr id="144" name="楕円 143"/>
        <xdr:cNvSpPr/>
      </xdr:nvSpPr>
      <xdr:spPr>
        <a:xfrm>
          <a:off x="1079500" y="1010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82466</xdr:rowOff>
    </xdr:from>
    <xdr:ext cx="534377" cy="259045"/>
    <xdr:sp macro="" textlink="">
      <xdr:nvSpPr>
        <xdr:cNvPr id="145" name="テキスト ボックス 144"/>
        <xdr:cNvSpPr txBox="1"/>
      </xdr:nvSpPr>
      <xdr:spPr>
        <a:xfrm>
          <a:off x="863111" y="1019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45827</xdr:rowOff>
    </xdr:from>
    <xdr:to>
      <xdr:col>24</xdr:col>
      <xdr:colOff>62865</xdr:colOff>
      <xdr:row>78</xdr:row>
      <xdr:rowOff>149661</xdr:rowOff>
    </xdr:to>
    <xdr:cxnSp macro="">
      <xdr:nvCxnSpPr>
        <xdr:cNvPr id="172" name="直線コネクタ 171"/>
        <xdr:cNvCxnSpPr/>
      </xdr:nvCxnSpPr>
      <xdr:spPr>
        <a:xfrm flipV="1">
          <a:off x="4633595" y="12218777"/>
          <a:ext cx="1270" cy="1303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153488</xdr:rowOff>
    </xdr:from>
    <xdr:ext cx="599010" cy="259045"/>
    <xdr:sp macro="" textlink="">
      <xdr:nvSpPr>
        <xdr:cNvPr id="173" name="民生費最小値テキスト"/>
        <xdr:cNvSpPr txBox="1"/>
      </xdr:nvSpPr>
      <xdr:spPr>
        <a:xfrm>
          <a:off x="4686300" y="1352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149661</xdr:rowOff>
    </xdr:from>
    <xdr:to>
      <xdr:col>24</xdr:col>
      <xdr:colOff>152400</xdr:colOff>
      <xdr:row>78</xdr:row>
      <xdr:rowOff>149661</xdr:rowOff>
    </xdr:to>
    <xdr:cxnSp macro="">
      <xdr:nvCxnSpPr>
        <xdr:cNvPr id="174" name="直線コネクタ 173"/>
        <xdr:cNvCxnSpPr/>
      </xdr:nvCxnSpPr>
      <xdr:spPr>
        <a:xfrm>
          <a:off x="4546600" y="1352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163954</xdr:rowOff>
    </xdr:from>
    <xdr:ext cx="599010" cy="259045"/>
    <xdr:sp macro="" textlink="">
      <xdr:nvSpPr>
        <xdr:cNvPr id="175" name="民生費最大値テキスト"/>
        <xdr:cNvSpPr txBox="1"/>
      </xdr:nvSpPr>
      <xdr:spPr>
        <a:xfrm>
          <a:off x="4686300" y="11994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227,249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45827</xdr:rowOff>
    </xdr:from>
    <xdr:to>
      <xdr:col>24</xdr:col>
      <xdr:colOff>152400</xdr:colOff>
      <xdr:row>71</xdr:row>
      <xdr:rowOff>45827</xdr:rowOff>
    </xdr:to>
    <xdr:cxnSp macro="">
      <xdr:nvCxnSpPr>
        <xdr:cNvPr id="176" name="直線コネクタ 175"/>
        <xdr:cNvCxnSpPr/>
      </xdr:nvCxnSpPr>
      <xdr:spPr>
        <a:xfrm>
          <a:off x="4546600" y="12218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2719</xdr:rowOff>
    </xdr:from>
    <xdr:to>
      <xdr:col>24</xdr:col>
      <xdr:colOff>63500</xdr:colOff>
      <xdr:row>76</xdr:row>
      <xdr:rowOff>112447</xdr:rowOff>
    </xdr:to>
    <xdr:cxnSp macro="">
      <xdr:nvCxnSpPr>
        <xdr:cNvPr id="177" name="直線コネクタ 176"/>
        <xdr:cNvCxnSpPr/>
      </xdr:nvCxnSpPr>
      <xdr:spPr>
        <a:xfrm>
          <a:off x="3797300" y="13032919"/>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108425</xdr:rowOff>
    </xdr:from>
    <xdr:ext cx="599010" cy="259045"/>
    <xdr:sp macro="" textlink="">
      <xdr:nvSpPr>
        <xdr:cNvPr id="178" name="民生費平均値テキスト"/>
        <xdr:cNvSpPr txBox="1"/>
      </xdr:nvSpPr>
      <xdr:spPr>
        <a:xfrm>
          <a:off x="4686300" y="131386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129998</xdr:rowOff>
    </xdr:from>
    <xdr:to>
      <xdr:col>24</xdr:col>
      <xdr:colOff>114300</xdr:colOff>
      <xdr:row>77</xdr:row>
      <xdr:rowOff>60148</xdr:rowOff>
    </xdr:to>
    <xdr:sp macro="" textlink="">
      <xdr:nvSpPr>
        <xdr:cNvPr id="179" name="フローチャート: 判断 178"/>
        <xdr:cNvSpPr/>
      </xdr:nvSpPr>
      <xdr:spPr>
        <a:xfrm>
          <a:off x="4584700" y="1316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2719</xdr:rowOff>
    </xdr:from>
    <xdr:to>
      <xdr:col>19</xdr:col>
      <xdr:colOff>177800</xdr:colOff>
      <xdr:row>78</xdr:row>
      <xdr:rowOff>95090</xdr:rowOff>
    </xdr:to>
    <xdr:cxnSp macro="">
      <xdr:nvCxnSpPr>
        <xdr:cNvPr id="180" name="直線コネクタ 179"/>
        <xdr:cNvCxnSpPr/>
      </xdr:nvCxnSpPr>
      <xdr:spPr>
        <a:xfrm flipV="1">
          <a:off x="2908300" y="13032919"/>
          <a:ext cx="889000" cy="43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31978</xdr:rowOff>
    </xdr:from>
    <xdr:to>
      <xdr:col>20</xdr:col>
      <xdr:colOff>38100</xdr:colOff>
      <xdr:row>76</xdr:row>
      <xdr:rowOff>133578</xdr:rowOff>
    </xdr:to>
    <xdr:sp macro="" textlink="">
      <xdr:nvSpPr>
        <xdr:cNvPr id="181" name="フローチャート: 判断 180"/>
        <xdr:cNvSpPr/>
      </xdr:nvSpPr>
      <xdr:spPr>
        <a:xfrm>
          <a:off x="3746500" y="1306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124705</xdr:rowOff>
    </xdr:from>
    <xdr:ext cx="599010" cy="259045"/>
    <xdr:sp macro="" textlink="">
      <xdr:nvSpPr>
        <xdr:cNvPr id="182" name="テキスト ボックス 181"/>
        <xdr:cNvSpPr txBox="1"/>
      </xdr:nvSpPr>
      <xdr:spPr>
        <a:xfrm>
          <a:off x="3497795" y="13154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95090</xdr:rowOff>
    </xdr:from>
    <xdr:to>
      <xdr:col>15</xdr:col>
      <xdr:colOff>50800</xdr:colOff>
      <xdr:row>78</xdr:row>
      <xdr:rowOff>160976</xdr:rowOff>
    </xdr:to>
    <xdr:cxnSp macro="">
      <xdr:nvCxnSpPr>
        <xdr:cNvPr id="183" name="直線コネクタ 182"/>
        <xdr:cNvCxnSpPr/>
      </xdr:nvCxnSpPr>
      <xdr:spPr>
        <a:xfrm flipV="1">
          <a:off x="2019300" y="13468190"/>
          <a:ext cx="889000" cy="6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79756</xdr:rowOff>
    </xdr:from>
    <xdr:to>
      <xdr:col>15</xdr:col>
      <xdr:colOff>101600</xdr:colOff>
      <xdr:row>79</xdr:row>
      <xdr:rowOff>9906</xdr:rowOff>
    </xdr:to>
    <xdr:sp macro="" textlink="">
      <xdr:nvSpPr>
        <xdr:cNvPr id="184" name="フローチャート: 判断 183"/>
        <xdr:cNvSpPr/>
      </xdr:nvSpPr>
      <xdr:spPr>
        <a:xfrm>
          <a:off x="2857500" y="134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1033</xdr:rowOff>
    </xdr:from>
    <xdr:ext cx="599010" cy="259045"/>
    <xdr:sp macro="" textlink="">
      <xdr:nvSpPr>
        <xdr:cNvPr id="185" name="テキスト ボックス 184"/>
        <xdr:cNvSpPr txBox="1"/>
      </xdr:nvSpPr>
      <xdr:spPr>
        <a:xfrm>
          <a:off x="2608795" y="135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160976</xdr:rowOff>
    </xdr:from>
    <xdr:to>
      <xdr:col>10</xdr:col>
      <xdr:colOff>114300</xdr:colOff>
      <xdr:row>79</xdr:row>
      <xdr:rowOff>59249</xdr:rowOff>
    </xdr:to>
    <xdr:cxnSp macro="">
      <xdr:nvCxnSpPr>
        <xdr:cNvPr id="186" name="直線コネクタ 185"/>
        <xdr:cNvCxnSpPr/>
      </xdr:nvCxnSpPr>
      <xdr:spPr>
        <a:xfrm flipV="1">
          <a:off x="1130300" y="13534076"/>
          <a:ext cx="8890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145740</xdr:rowOff>
    </xdr:from>
    <xdr:to>
      <xdr:col>10</xdr:col>
      <xdr:colOff>165100</xdr:colOff>
      <xdr:row>79</xdr:row>
      <xdr:rowOff>75890</xdr:rowOff>
    </xdr:to>
    <xdr:sp macro="" textlink="">
      <xdr:nvSpPr>
        <xdr:cNvPr id="187" name="フローチャート: 判断 186"/>
        <xdr:cNvSpPr/>
      </xdr:nvSpPr>
      <xdr:spPr>
        <a:xfrm>
          <a:off x="1968500" y="1351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67017</xdr:rowOff>
    </xdr:from>
    <xdr:ext cx="599010" cy="259045"/>
    <xdr:sp macro="" textlink="">
      <xdr:nvSpPr>
        <xdr:cNvPr id="188" name="テキスト ボックス 187"/>
        <xdr:cNvSpPr txBox="1"/>
      </xdr:nvSpPr>
      <xdr:spPr>
        <a:xfrm>
          <a:off x="1719795" y="13611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15421</xdr:rowOff>
    </xdr:from>
    <xdr:to>
      <xdr:col>6</xdr:col>
      <xdr:colOff>38100</xdr:colOff>
      <xdr:row>79</xdr:row>
      <xdr:rowOff>117021</xdr:rowOff>
    </xdr:to>
    <xdr:sp macro="" textlink="">
      <xdr:nvSpPr>
        <xdr:cNvPr id="189" name="フローチャート: 判断 188"/>
        <xdr:cNvSpPr/>
      </xdr:nvSpPr>
      <xdr:spPr>
        <a:xfrm>
          <a:off x="1079500" y="1355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108148</xdr:rowOff>
    </xdr:from>
    <xdr:ext cx="599010" cy="259045"/>
    <xdr:sp macro="" textlink="">
      <xdr:nvSpPr>
        <xdr:cNvPr id="190" name="テキスト ボックス 189"/>
        <xdr:cNvSpPr txBox="1"/>
      </xdr:nvSpPr>
      <xdr:spPr>
        <a:xfrm>
          <a:off x="830795" y="13652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61647</xdr:rowOff>
    </xdr:from>
    <xdr:to>
      <xdr:col>24</xdr:col>
      <xdr:colOff>114300</xdr:colOff>
      <xdr:row>76</xdr:row>
      <xdr:rowOff>163247</xdr:rowOff>
    </xdr:to>
    <xdr:sp macro="" textlink="">
      <xdr:nvSpPr>
        <xdr:cNvPr id="196" name="楕円 195"/>
        <xdr:cNvSpPr/>
      </xdr:nvSpPr>
      <xdr:spPr>
        <a:xfrm>
          <a:off x="4584700" y="1309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84524</xdr:rowOff>
    </xdr:from>
    <xdr:ext cx="599010" cy="259045"/>
    <xdr:sp macro="" textlink="">
      <xdr:nvSpPr>
        <xdr:cNvPr id="197" name="民生費該当値テキスト"/>
        <xdr:cNvSpPr txBox="1"/>
      </xdr:nvSpPr>
      <xdr:spPr>
        <a:xfrm>
          <a:off x="4686300" y="12943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123370</xdr:rowOff>
    </xdr:from>
    <xdr:to>
      <xdr:col>20</xdr:col>
      <xdr:colOff>38100</xdr:colOff>
      <xdr:row>76</xdr:row>
      <xdr:rowOff>53519</xdr:rowOff>
    </xdr:to>
    <xdr:sp macro="" textlink="">
      <xdr:nvSpPr>
        <xdr:cNvPr id="198" name="楕円 197"/>
        <xdr:cNvSpPr/>
      </xdr:nvSpPr>
      <xdr:spPr>
        <a:xfrm>
          <a:off x="3746500" y="1298212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70047</xdr:rowOff>
    </xdr:from>
    <xdr:ext cx="599010" cy="259045"/>
    <xdr:sp macro="" textlink="">
      <xdr:nvSpPr>
        <xdr:cNvPr id="199" name="テキスト ボックス 198"/>
        <xdr:cNvSpPr txBox="1"/>
      </xdr:nvSpPr>
      <xdr:spPr>
        <a:xfrm>
          <a:off x="3497795" y="12757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44290</xdr:rowOff>
    </xdr:from>
    <xdr:to>
      <xdr:col>15</xdr:col>
      <xdr:colOff>101600</xdr:colOff>
      <xdr:row>78</xdr:row>
      <xdr:rowOff>145890</xdr:rowOff>
    </xdr:to>
    <xdr:sp macro="" textlink="">
      <xdr:nvSpPr>
        <xdr:cNvPr id="200" name="楕円 199"/>
        <xdr:cNvSpPr/>
      </xdr:nvSpPr>
      <xdr:spPr>
        <a:xfrm>
          <a:off x="2857500" y="1341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162417</xdr:rowOff>
    </xdr:from>
    <xdr:ext cx="599010" cy="259045"/>
    <xdr:sp macro="" textlink="">
      <xdr:nvSpPr>
        <xdr:cNvPr id="201" name="テキスト ボックス 200"/>
        <xdr:cNvSpPr txBox="1"/>
      </xdr:nvSpPr>
      <xdr:spPr>
        <a:xfrm>
          <a:off x="2608795" y="13192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110176</xdr:rowOff>
    </xdr:from>
    <xdr:to>
      <xdr:col>10</xdr:col>
      <xdr:colOff>165100</xdr:colOff>
      <xdr:row>79</xdr:row>
      <xdr:rowOff>40326</xdr:rowOff>
    </xdr:to>
    <xdr:sp macro="" textlink="">
      <xdr:nvSpPr>
        <xdr:cNvPr id="202" name="楕円 201"/>
        <xdr:cNvSpPr/>
      </xdr:nvSpPr>
      <xdr:spPr>
        <a:xfrm>
          <a:off x="1968500" y="1348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56853</xdr:rowOff>
    </xdr:from>
    <xdr:ext cx="599010" cy="259045"/>
    <xdr:sp macro="" textlink="">
      <xdr:nvSpPr>
        <xdr:cNvPr id="203" name="テキスト ボックス 202"/>
        <xdr:cNvSpPr txBox="1"/>
      </xdr:nvSpPr>
      <xdr:spPr>
        <a:xfrm>
          <a:off x="1719795" y="13258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8449</xdr:rowOff>
    </xdr:from>
    <xdr:to>
      <xdr:col>6</xdr:col>
      <xdr:colOff>38100</xdr:colOff>
      <xdr:row>79</xdr:row>
      <xdr:rowOff>110049</xdr:rowOff>
    </xdr:to>
    <xdr:sp macro="" textlink="">
      <xdr:nvSpPr>
        <xdr:cNvPr id="204" name="楕円 203"/>
        <xdr:cNvSpPr/>
      </xdr:nvSpPr>
      <xdr:spPr>
        <a:xfrm>
          <a:off x="1079500" y="1355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126576</xdr:rowOff>
    </xdr:from>
    <xdr:ext cx="599010" cy="259045"/>
    <xdr:sp macro="" textlink="">
      <xdr:nvSpPr>
        <xdr:cNvPr id="205" name="テキスト ボックス 204"/>
        <xdr:cNvSpPr txBox="1"/>
      </xdr:nvSpPr>
      <xdr:spPr>
        <a:xfrm>
          <a:off x="830795" y="13328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6" name="テキスト ボックス 225"/>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16850</xdr:rowOff>
    </xdr:from>
    <xdr:to>
      <xdr:col>24</xdr:col>
      <xdr:colOff>62865</xdr:colOff>
      <xdr:row>98</xdr:row>
      <xdr:rowOff>155977</xdr:rowOff>
    </xdr:to>
    <xdr:cxnSp macro="">
      <xdr:nvCxnSpPr>
        <xdr:cNvPr id="228" name="直線コネクタ 227"/>
        <xdr:cNvCxnSpPr/>
      </xdr:nvCxnSpPr>
      <xdr:spPr>
        <a:xfrm flipV="1">
          <a:off x="4633595" y="15618800"/>
          <a:ext cx="1270" cy="133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159804</xdr:rowOff>
    </xdr:from>
    <xdr:ext cx="534377" cy="259045"/>
    <xdr:sp macro="" textlink="">
      <xdr:nvSpPr>
        <xdr:cNvPr id="229" name="衛生費最小値テキスト"/>
        <xdr:cNvSpPr txBox="1"/>
      </xdr:nvSpPr>
      <xdr:spPr>
        <a:xfrm>
          <a:off x="4686300" y="1696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155977</xdr:rowOff>
    </xdr:from>
    <xdr:to>
      <xdr:col>24</xdr:col>
      <xdr:colOff>152400</xdr:colOff>
      <xdr:row>98</xdr:row>
      <xdr:rowOff>155977</xdr:rowOff>
    </xdr:to>
    <xdr:cxnSp macro="">
      <xdr:nvCxnSpPr>
        <xdr:cNvPr id="230" name="直線コネクタ 229"/>
        <xdr:cNvCxnSpPr/>
      </xdr:nvCxnSpPr>
      <xdr:spPr>
        <a:xfrm>
          <a:off x="4546600" y="16958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134977</xdr:rowOff>
    </xdr:from>
    <xdr:ext cx="534377" cy="259045"/>
    <xdr:sp macro="" textlink="">
      <xdr:nvSpPr>
        <xdr:cNvPr id="231" name="衛生費最大値テキスト"/>
        <xdr:cNvSpPr txBox="1"/>
      </xdr:nvSpPr>
      <xdr:spPr>
        <a:xfrm>
          <a:off x="4686300" y="1539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16850</xdr:rowOff>
    </xdr:from>
    <xdr:to>
      <xdr:col>24</xdr:col>
      <xdr:colOff>152400</xdr:colOff>
      <xdr:row>91</xdr:row>
      <xdr:rowOff>16850</xdr:rowOff>
    </xdr:to>
    <xdr:cxnSp macro="">
      <xdr:nvCxnSpPr>
        <xdr:cNvPr id="232" name="直線コネクタ 231"/>
        <xdr:cNvCxnSpPr/>
      </xdr:nvCxnSpPr>
      <xdr:spPr>
        <a:xfrm>
          <a:off x="4546600" y="1561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142489</xdr:rowOff>
    </xdr:from>
    <xdr:to>
      <xdr:col>24</xdr:col>
      <xdr:colOff>63500</xdr:colOff>
      <xdr:row>93</xdr:row>
      <xdr:rowOff>162378</xdr:rowOff>
    </xdr:to>
    <xdr:cxnSp macro="">
      <xdr:nvCxnSpPr>
        <xdr:cNvPr id="233" name="直線コネクタ 232"/>
        <xdr:cNvCxnSpPr/>
      </xdr:nvCxnSpPr>
      <xdr:spPr>
        <a:xfrm>
          <a:off x="3797300" y="16087339"/>
          <a:ext cx="838200" cy="1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40215</xdr:rowOff>
    </xdr:from>
    <xdr:ext cx="534377" cy="259045"/>
    <xdr:sp macro="" textlink="">
      <xdr:nvSpPr>
        <xdr:cNvPr id="234" name="衛生費平均値テキスト"/>
        <xdr:cNvSpPr txBox="1"/>
      </xdr:nvSpPr>
      <xdr:spPr>
        <a:xfrm>
          <a:off x="4686300" y="16327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61788</xdr:rowOff>
    </xdr:from>
    <xdr:to>
      <xdr:col>24</xdr:col>
      <xdr:colOff>114300</xdr:colOff>
      <xdr:row>95</xdr:row>
      <xdr:rowOff>163388</xdr:rowOff>
    </xdr:to>
    <xdr:sp macro="" textlink="">
      <xdr:nvSpPr>
        <xdr:cNvPr id="235" name="フローチャート: 判断 234"/>
        <xdr:cNvSpPr/>
      </xdr:nvSpPr>
      <xdr:spPr>
        <a:xfrm>
          <a:off x="4584700" y="163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142489</xdr:rowOff>
    </xdr:from>
    <xdr:to>
      <xdr:col>19</xdr:col>
      <xdr:colOff>177800</xdr:colOff>
      <xdr:row>97</xdr:row>
      <xdr:rowOff>161417</xdr:rowOff>
    </xdr:to>
    <xdr:cxnSp macro="">
      <xdr:nvCxnSpPr>
        <xdr:cNvPr id="236" name="直線コネクタ 235"/>
        <xdr:cNvCxnSpPr/>
      </xdr:nvCxnSpPr>
      <xdr:spPr>
        <a:xfrm flipV="1">
          <a:off x="2908300" y="16087339"/>
          <a:ext cx="889000" cy="70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82454</xdr:rowOff>
    </xdr:from>
    <xdr:to>
      <xdr:col>20</xdr:col>
      <xdr:colOff>38100</xdr:colOff>
      <xdr:row>96</xdr:row>
      <xdr:rowOff>12604</xdr:rowOff>
    </xdr:to>
    <xdr:sp macro="" textlink="">
      <xdr:nvSpPr>
        <xdr:cNvPr id="237" name="フローチャート: 判断 236"/>
        <xdr:cNvSpPr/>
      </xdr:nvSpPr>
      <xdr:spPr>
        <a:xfrm>
          <a:off x="3746500" y="16370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3731</xdr:rowOff>
    </xdr:from>
    <xdr:ext cx="534377" cy="259045"/>
    <xdr:sp macro="" textlink="">
      <xdr:nvSpPr>
        <xdr:cNvPr id="238" name="テキスト ボックス 237"/>
        <xdr:cNvSpPr txBox="1"/>
      </xdr:nvSpPr>
      <xdr:spPr>
        <a:xfrm>
          <a:off x="3530111" y="1646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64901</xdr:rowOff>
    </xdr:from>
    <xdr:to>
      <xdr:col>15</xdr:col>
      <xdr:colOff>50800</xdr:colOff>
      <xdr:row>97</xdr:row>
      <xdr:rowOff>161417</xdr:rowOff>
    </xdr:to>
    <xdr:cxnSp macro="">
      <xdr:nvCxnSpPr>
        <xdr:cNvPr id="239" name="直線コネクタ 238"/>
        <xdr:cNvCxnSpPr/>
      </xdr:nvCxnSpPr>
      <xdr:spPr>
        <a:xfrm>
          <a:off x="2019300" y="16695551"/>
          <a:ext cx="889000" cy="9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63297</xdr:rowOff>
    </xdr:from>
    <xdr:to>
      <xdr:col>15</xdr:col>
      <xdr:colOff>101600</xdr:colOff>
      <xdr:row>97</xdr:row>
      <xdr:rowOff>164897</xdr:rowOff>
    </xdr:to>
    <xdr:sp macro="" textlink="">
      <xdr:nvSpPr>
        <xdr:cNvPr id="240" name="フローチャート: 判断 239"/>
        <xdr:cNvSpPr/>
      </xdr:nvSpPr>
      <xdr:spPr>
        <a:xfrm>
          <a:off x="2857500" y="1669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9974</xdr:rowOff>
    </xdr:from>
    <xdr:ext cx="534377" cy="259045"/>
    <xdr:sp macro="" textlink="">
      <xdr:nvSpPr>
        <xdr:cNvPr id="241" name="テキスト ボックス 240"/>
        <xdr:cNvSpPr txBox="1"/>
      </xdr:nvSpPr>
      <xdr:spPr>
        <a:xfrm>
          <a:off x="2641111" y="1646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64901</xdr:rowOff>
    </xdr:from>
    <xdr:to>
      <xdr:col>10</xdr:col>
      <xdr:colOff>114300</xdr:colOff>
      <xdr:row>98</xdr:row>
      <xdr:rowOff>160502</xdr:rowOff>
    </xdr:to>
    <xdr:cxnSp macro="">
      <xdr:nvCxnSpPr>
        <xdr:cNvPr id="242" name="直線コネクタ 241"/>
        <xdr:cNvCxnSpPr/>
      </xdr:nvCxnSpPr>
      <xdr:spPr>
        <a:xfrm flipV="1">
          <a:off x="1130300" y="16695551"/>
          <a:ext cx="889000" cy="26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170190</xdr:rowOff>
    </xdr:from>
    <xdr:to>
      <xdr:col>10</xdr:col>
      <xdr:colOff>165100</xdr:colOff>
      <xdr:row>97</xdr:row>
      <xdr:rowOff>100340</xdr:rowOff>
    </xdr:to>
    <xdr:sp macro="" textlink="">
      <xdr:nvSpPr>
        <xdr:cNvPr id="243" name="フローチャート: 判断 242"/>
        <xdr:cNvSpPr/>
      </xdr:nvSpPr>
      <xdr:spPr>
        <a:xfrm>
          <a:off x="1968500" y="166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116867</xdr:rowOff>
    </xdr:from>
    <xdr:ext cx="534377" cy="259045"/>
    <xdr:sp macro="" textlink="">
      <xdr:nvSpPr>
        <xdr:cNvPr id="244" name="テキスト ボックス 243"/>
        <xdr:cNvSpPr txBox="1"/>
      </xdr:nvSpPr>
      <xdr:spPr>
        <a:xfrm>
          <a:off x="1752111" y="164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152817</xdr:rowOff>
    </xdr:from>
    <xdr:to>
      <xdr:col>6</xdr:col>
      <xdr:colOff>38100</xdr:colOff>
      <xdr:row>98</xdr:row>
      <xdr:rowOff>82967</xdr:rowOff>
    </xdr:to>
    <xdr:sp macro="" textlink="">
      <xdr:nvSpPr>
        <xdr:cNvPr id="245" name="フローチャート: 判断 244"/>
        <xdr:cNvSpPr/>
      </xdr:nvSpPr>
      <xdr:spPr>
        <a:xfrm>
          <a:off x="1079500" y="1678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99494</xdr:rowOff>
    </xdr:from>
    <xdr:ext cx="534377" cy="259045"/>
    <xdr:sp macro="" textlink="">
      <xdr:nvSpPr>
        <xdr:cNvPr id="246" name="テキスト ボックス 245"/>
        <xdr:cNvSpPr txBox="1"/>
      </xdr:nvSpPr>
      <xdr:spPr>
        <a:xfrm>
          <a:off x="863111" y="1655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111578</xdr:rowOff>
    </xdr:from>
    <xdr:to>
      <xdr:col>24</xdr:col>
      <xdr:colOff>114300</xdr:colOff>
      <xdr:row>94</xdr:row>
      <xdr:rowOff>41728</xdr:rowOff>
    </xdr:to>
    <xdr:sp macro="" textlink="">
      <xdr:nvSpPr>
        <xdr:cNvPr id="252" name="楕円 251"/>
        <xdr:cNvSpPr/>
      </xdr:nvSpPr>
      <xdr:spPr>
        <a:xfrm>
          <a:off x="4584700" y="1605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134455</xdr:rowOff>
    </xdr:from>
    <xdr:ext cx="534377" cy="259045"/>
    <xdr:sp macro="" textlink="">
      <xdr:nvSpPr>
        <xdr:cNvPr id="253" name="衛生費該当値テキスト"/>
        <xdr:cNvSpPr txBox="1"/>
      </xdr:nvSpPr>
      <xdr:spPr>
        <a:xfrm>
          <a:off x="4686300" y="1590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91689</xdr:rowOff>
    </xdr:from>
    <xdr:to>
      <xdr:col>20</xdr:col>
      <xdr:colOff>38100</xdr:colOff>
      <xdr:row>94</xdr:row>
      <xdr:rowOff>21839</xdr:rowOff>
    </xdr:to>
    <xdr:sp macro="" textlink="">
      <xdr:nvSpPr>
        <xdr:cNvPr id="254" name="楕円 253"/>
        <xdr:cNvSpPr/>
      </xdr:nvSpPr>
      <xdr:spPr>
        <a:xfrm>
          <a:off x="3746500" y="1603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38366</xdr:rowOff>
    </xdr:from>
    <xdr:ext cx="534377" cy="259045"/>
    <xdr:sp macro="" textlink="">
      <xdr:nvSpPr>
        <xdr:cNvPr id="255" name="テキスト ボックス 254"/>
        <xdr:cNvSpPr txBox="1"/>
      </xdr:nvSpPr>
      <xdr:spPr>
        <a:xfrm>
          <a:off x="3530111" y="1581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110617</xdr:rowOff>
    </xdr:from>
    <xdr:to>
      <xdr:col>15</xdr:col>
      <xdr:colOff>101600</xdr:colOff>
      <xdr:row>98</xdr:row>
      <xdr:rowOff>40767</xdr:rowOff>
    </xdr:to>
    <xdr:sp macro="" textlink="">
      <xdr:nvSpPr>
        <xdr:cNvPr id="256" name="楕円 255"/>
        <xdr:cNvSpPr/>
      </xdr:nvSpPr>
      <xdr:spPr>
        <a:xfrm>
          <a:off x="2857500" y="1674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31894</xdr:rowOff>
    </xdr:from>
    <xdr:ext cx="534377" cy="259045"/>
    <xdr:sp macro="" textlink="">
      <xdr:nvSpPr>
        <xdr:cNvPr id="257" name="テキスト ボックス 256"/>
        <xdr:cNvSpPr txBox="1"/>
      </xdr:nvSpPr>
      <xdr:spPr>
        <a:xfrm>
          <a:off x="2641111" y="1683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14101</xdr:rowOff>
    </xdr:from>
    <xdr:to>
      <xdr:col>10</xdr:col>
      <xdr:colOff>165100</xdr:colOff>
      <xdr:row>97</xdr:row>
      <xdr:rowOff>115701</xdr:rowOff>
    </xdr:to>
    <xdr:sp macro="" textlink="">
      <xdr:nvSpPr>
        <xdr:cNvPr id="258" name="楕円 257"/>
        <xdr:cNvSpPr/>
      </xdr:nvSpPr>
      <xdr:spPr>
        <a:xfrm>
          <a:off x="1968500" y="1664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106828</xdr:rowOff>
    </xdr:from>
    <xdr:ext cx="534377" cy="259045"/>
    <xdr:sp macro="" textlink="">
      <xdr:nvSpPr>
        <xdr:cNvPr id="259" name="テキスト ボックス 258"/>
        <xdr:cNvSpPr txBox="1"/>
      </xdr:nvSpPr>
      <xdr:spPr>
        <a:xfrm>
          <a:off x="1752111" y="16737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109702</xdr:rowOff>
    </xdr:from>
    <xdr:to>
      <xdr:col>6</xdr:col>
      <xdr:colOff>38100</xdr:colOff>
      <xdr:row>99</xdr:row>
      <xdr:rowOff>39852</xdr:rowOff>
    </xdr:to>
    <xdr:sp macro="" textlink="">
      <xdr:nvSpPr>
        <xdr:cNvPr id="260" name="楕円 259"/>
        <xdr:cNvSpPr/>
      </xdr:nvSpPr>
      <xdr:spPr>
        <a:xfrm>
          <a:off x="1079500" y="1691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30979</xdr:rowOff>
    </xdr:from>
    <xdr:ext cx="534377" cy="259045"/>
    <xdr:sp macro="" textlink="">
      <xdr:nvSpPr>
        <xdr:cNvPr id="261" name="テキスト ボックス 260"/>
        <xdr:cNvSpPr txBox="1"/>
      </xdr:nvSpPr>
      <xdr:spPr>
        <a:xfrm>
          <a:off x="863111" y="1700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75" name="テキスト ボックス 274"/>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93980</xdr:rowOff>
    </xdr:from>
    <xdr:to>
      <xdr:col>54</xdr:col>
      <xdr:colOff>189865</xdr:colOff>
      <xdr:row>38</xdr:row>
      <xdr:rowOff>138176</xdr:rowOff>
    </xdr:to>
    <xdr:cxnSp macro="">
      <xdr:nvCxnSpPr>
        <xdr:cNvPr id="285" name="直線コネクタ 284"/>
        <xdr:cNvCxnSpPr/>
      </xdr:nvCxnSpPr>
      <xdr:spPr>
        <a:xfrm flipV="1">
          <a:off x="10475595" y="5751830"/>
          <a:ext cx="1270" cy="901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142003</xdr:rowOff>
    </xdr:from>
    <xdr:ext cx="378565" cy="259045"/>
    <xdr:sp macro="" textlink="">
      <xdr:nvSpPr>
        <xdr:cNvPr id="286" name="労働費最小値テキスト"/>
        <xdr:cNvSpPr txBox="1"/>
      </xdr:nvSpPr>
      <xdr:spPr>
        <a:xfrm>
          <a:off x="10528300" y="6657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138176</xdr:rowOff>
    </xdr:from>
    <xdr:to>
      <xdr:col>55</xdr:col>
      <xdr:colOff>88900</xdr:colOff>
      <xdr:row>38</xdr:row>
      <xdr:rowOff>138176</xdr:rowOff>
    </xdr:to>
    <xdr:cxnSp macro="">
      <xdr:nvCxnSpPr>
        <xdr:cNvPr id="287" name="直線コネクタ 286"/>
        <xdr:cNvCxnSpPr/>
      </xdr:nvCxnSpPr>
      <xdr:spPr>
        <a:xfrm>
          <a:off x="10388600" y="665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40657</xdr:rowOff>
    </xdr:from>
    <xdr:ext cx="469744" cy="259045"/>
    <xdr:sp macro="" textlink="">
      <xdr:nvSpPr>
        <xdr:cNvPr id="288" name="労働費最大値テキスト"/>
        <xdr:cNvSpPr txBox="1"/>
      </xdr:nvSpPr>
      <xdr:spPr>
        <a:xfrm>
          <a:off x="10528300" y="552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33</xdr:row>
      <xdr:rowOff>93980</xdr:rowOff>
    </xdr:from>
    <xdr:to>
      <xdr:col>55</xdr:col>
      <xdr:colOff>88900</xdr:colOff>
      <xdr:row>33</xdr:row>
      <xdr:rowOff>93980</xdr:rowOff>
    </xdr:to>
    <xdr:cxnSp macro="">
      <xdr:nvCxnSpPr>
        <xdr:cNvPr id="289" name="直線コネクタ 288"/>
        <xdr:cNvCxnSpPr/>
      </xdr:nvCxnSpPr>
      <xdr:spPr>
        <a:xfrm>
          <a:off x="10388600" y="575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72644</xdr:rowOff>
    </xdr:from>
    <xdr:to>
      <xdr:col>55</xdr:col>
      <xdr:colOff>0</xdr:colOff>
      <xdr:row>35</xdr:row>
      <xdr:rowOff>74168</xdr:rowOff>
    </xdr:to>
    <xdr:cxnSp macro="">
      <xdr:nvCxnSpPr>
        <xdr:cNvPr id="290" name="直線コネクタ 289"/>
        <xdr:cNvCxnSpPr/>
      </xdr:nvCxnSpPr>
      <xdr:spPr>
        <a:xfrm flipV="1">
          <a:off x="9639300" y="6073394"/>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18559</xdr:rowOff>
    </xdr:from>
    <xdr:ext cx="378565" cy="259045"/>
    <xdr:sp macro="" textlink="">
      <xdr:nvSpPr>
        <xdr:cNvPr id="291" name="労働費平均値テキスト"/>
        <xdr:cNvSpPr txBox="1"/>
      </xdr:nvSpPr>
      <xdr:spPr>
        <a:xfrm>
          <a:off x="10528300" y="61907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40132</xdr:rowOff>
    </xdr:from>
    <xdr:to>
      <xdr:col>55</xdr:col>
      <xdr:colOff>50800</xdr:colOff>
      <xdr:row>36</xdr:row>
      <xdr:rowOff>141732</xdr:rowOff>
    </xdr:to>
    <xdr:sp macro="" textlink="">
      <xdr:nvSpPr>
        <xdr:cNvPr id="292" name="フローチャート: 判断 291"/>
        <xdr:cNvSpPr/>
      </xdr:nvSpPr>
      <xdr:spPr>
        <a:xfrm>
          <a:off x="10426700" y="621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29210</xdr:rowOff>
    </xdr:from>
    <xdr:to>
      <xdr:col>50</xdr:col>
      <xdr:colOff>114300</xdr:colOff>
      <xdr:row>35</xdr:row>
      <xdr:rowOff>74168</xdr:rowOff>
    </xdr:to>
    <xdr:cxnSp macro="">
      <xdr:nvCxnSpPr>
        <xdr:cNvPr id="293" name="直線コネクタ 292"/>
        <xdr:cNvCxnSpPr/>
      </xdr:nvCxnSpPr>
      <xdr:spPr>
        <a:xfrm>
          <a:off x="8750300" y="6029960"/>
          <a:ext cx="889000" cy="4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2794</xdr:rowOff>
    </xdr:from>
    <xdr:to>
      <xdr:col>50</xdr:col>
      <xdr:colOff>165100</xdr:colOff>
      <xdr:row>35</xdr:row>
      <xdr:rowOff>104394</xdr:rowOff>
    </xdr:to>
    <xdr:sp macro="" textlink="">
      <xdr:nvSpPr>
        <xdr:cNvPr id="294" name="フローチャート: 判断 293"/>
        <xdr:cNvSpPr/>
      </xdr:nvSpPr>
      <xdr:spPr>
        <a:xfrm>
          <a:off x="9588500" y="600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33</xdr:row>
      <xdr:rowOff>120921</xdr:rowOff>
    </xdr:from>
    <xdr:ext cx="378565" cy="259045"/>
    <xdr:sp macro="" textlink="">
      <xdr:nvSpPr>
        <xdr:cNvPr id="295" name="テキスト ボックス 294"/>
        <xdr:cNvSpPr txBox="1"/>
      </xdr:nvSpPr>
      <xdr:spPr>
        <a:xfrm>
          <a:off x="9450017" y="5778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80264</xdr:rowOff>
    </xdr:from>
    <xdr:to>
      <xdr:col>45</xdr:col>
      <xdr:colOff>177800</xdr:colOff>
      <xdr:row>35</xdr:row>
      <xdr:rowOff>29210</xdr:rowOff>
    </xdr:to>
    <xdr:cxnSp macro="">
      <xdr:nvCxnSpPr>
        <xdr:cNvPr id="296" name="直線コネクタ 295"/>
        <xdr:cNvCxnSpPr/>
      </xdr:nvCxnSpPr>
      <xdr:spPr>
        <a:xfrm>
          <a:off x="7861300" y="5395214"/>
          <a:ext cx="889000" cy="63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85090</xdr:rowOff>
    </xdr:from>
    <xdr:to>
      <xdr:col>46</xdr:col>
      <xdr:colOff>38100</xdr:colOff>
      <xdr:row>36</xdr:row>
      <xdr:rowOff>15240</xdr:rowOff>
    </xdr:to>
    <xdr:sp macro="" textlink="">
      <xdr:nvSpPr>
        <xdr:cNvPr id="297" name="フローチャート: 判断 296"/>
        <xdr:cNvSpPr/>
      </xdr:nvSpPr>
      <xdr:spPr>
        <a:xfrm>
          <a:off x="8699500" y="60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6367</xdr:rowOff>
    </xdr:from>
    <xdr:ext cx="378565" cy="259045"/>
    <xdr:sp macro="" textlink="">
      <xdr:nvSpPr>
        <xdr:cNvPr id="298" name="テキスト ボックス 297"/>
        <xdr:cNvSpPr txBox="1"/>
      </xdr:nvSpPr>
      <xdr:spPr>
        <a:xfrm>
          <a:off x="8561017" y="6178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80264</xdr:rowOff>
    </xdr:from>
    <xdr:to>
      <xdr:col>41</xdr:col>
      <xdr:colOff>50800</xdr:colOff>
      <xdr:row>34</xdr:row>
      <xdr:rowOff>136652</xdr:rowOff>
    </xdr:to>
    <xdr:cxnSp macro="">
      <xdr:nvCxnSpPr>
        <xdr:cNvPr id="299" name="直線コネクタ 298"/>
        <xdr:cNvCxnSpPr/>
      </xdr:nvCxnSpPr>
      <xdr:spPr>
        <a:xfrm flipV="1">
          <a:off x="6972300" y="5395214"/>
          <a:ext cx="889000" cy="570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65278</xdr:rowOff>
    </xdr:from>
    <xdr:to>
      <xdr:col>41</xdr:col>
      <xdr:colOff>101600</xdr:colOff>
      <xdr:row>35</xdr:row>
      <xdr:rowOff>166878</xdr:rowOff>
    </xdr:to>
    <xdr:sp macro="" textlink="">
      <xdr:nvSpPr>
        <xdr:cNvPr id="300" name="フローチャート: 判断 299"/>
        <xdr:cNvSpPr/>
      </xdr:nvSpPr>
      <xdr:spPr>
        <a:xfrm>
          <a:off x="7810500" y="606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158005</xdr:rowOff>
    </xdr:from>
    <xdr:ext cx="378565" cy="259045"/>
    <xdr:sp macro="" textlink="">
      <xdr:nvSpPr>
        <xdr:cNvPr id="301" name="テキスト ボックス 300"/>
        <xdr:cNvSpPr txBox="1"/>
      </xdr:nvSpPr>
      <xdr:spPr>
        <a:xfrm>
          <a:off x="7672017" y="6158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160528</xdr:rowOff>
    </xdr:from>
    <xdr:to>
      <xdr:col>36</xdr:col>
      <xdr:colOff>165100</xdr:colOff>
      <xdr:row>35</xdr:row>
      <xdr:rowOff>90678</xdr:rowOff>
    </xdr:to>
    <xdr:sp macro="" textlink="">
      <xdr:nvSpPr>
        <xdr:cNvPr id="302" name="フローチャート: 判断 301"/>
        <xdr:cNvSpPr/>
      </xdr:nvSpPr>
      <xdr:spPr>
        <a:xfrm>
          <a:off x="6921500" y="598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81805</xdr:rowOff>
    </xdr:from>
    <xdr:ext cx="378565" cy="259045"/>
    <xdr:sp macro="" textlink="">
      <xdr:nvSpPr>
        <xdr:cNvPr id="303" name="テキスト ボックス 302"/>
        <xdr:cNvSpPr txBox="1"/>
      </xdr:nvSpPr>
      <xdr:spPr>
        <a:xfrm>
          <a:off x="6783017" y="6082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21844</xdr:rowOff>
    </xdr:from>
    <xdr:to>
      <xdr:col>55</xdr:col>
      <xdr:colOff>50800</xdr:colOff>
      <xdr:row>35</xdr:row>
      <xdr:rowOff>123444</xdr:rowOff>
    </xdr:to>
    <xdr:sp macro="" textlink="">
      <xdr:nvSpPr>
        <xdr:cNvPr id="309" name="楕円 308"/>
        <xdr:cNvSpPr/>
      </xdr:nvSpPr>
      <xdr:spPr>
        <a:xfrm>
          <a:off x="10426700" y="602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44721</xdr:rowOff>
    </xdr:from>
    <xdr:ext cx="378565" cy="259045"/>
    <xdr:sp macro="" textlink="">
      <xdr:nvSpPr>
        <xdr:cNvPr id="310" name="労働費該当値テキスト"/>
        <xdr:cNvSpPr txBox="1"/>
      </xdr:nvSpPr>
      <xdr:spPr>
        <a:xfrm>
          <a:off x="10528300" y="5874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23368</xdr:rowOff>
    </xdr:from>
    <xdr:to>
      <xdr:col>50</xdr:col>
      <xdr:colOff>165100</xdr:colOff>
      <xdr:row>35</xdr:row>
      <xdr:rowOff>124968</xdr:rowOff>
    </xdr:to>
    <xdr:sp macro="" textlink="">
      <xdr:nvSpPr>
        <xdr:cNvPr id="311" name="楕円 310"/>
        <xdr:cNvSpPr/>
      </xdr:nvSpPr>
      <xdr:spPr>
        <a:xfrm>
          <a:off x="9588500" y="602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116095</xdr:rowOff>
    </xdr:from>
    <xdr:ext cx="378565" cy="259045"/>
    <xdr:sp macro="" textlink="">
      <xdr:nvSpPr>
        <xdr:cNvPr id="312" name="テキスト ボックス 311"/>
        <xdr:cNvSpPr txBox="1"/>
      </xdr:nvSpPr>
      <xdr:spPr>
        <a:xfrm>
          <a:off x="9450017" y="6116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149860</xdr:rowOff>
    </xdr:from>
    <xdr:to>
      <xdr:col>46</xdr:col>
      <xdr:colOff>38100</xdr:colOff>
      <xdr:row>35</xdr:row>
      <xdr:rowOff>80010</xdr:rowOff>
    </xdr:to>
    <xdr:sp macro="" textlink="">
      <xdr:nvSpPr>
        <xdr:cNvPr id="313" name="楕円 312"/>
        <xdr:cNvSpPr/>
      </xdr:nvSpPr>
      <xdr:spPr>
        <a:xfrm>
          <a:off x="8699500" y="597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33</xdr:row>
      <xdr:rowOff>96537</xdr:rowOff>
    </xdr:from>
    <xdr:ext cx="378565" cy="259045"/>
    <xdr:sp macro="" textlink="">
      <xdr:nvSpPr>
        <xdr:cNvPr id="314" name="テキスト ボックス 313"/>
        <xdr:cNvSpPr txBox="1"/>
      </xdr:nvSpPr>
      <xdr:spPr>
        <a:xfrm>
          <a:off x="8561017" y="5754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29464</xdr:rowOff>
    </xdr:from>
    <xdr:to>
      <xdr:col>41</xdr:col>
      <xdr:colOff>101600</xdr:colOff>
      <xdr:row>31</xdr:row>
      <xdr:rowOff>131064</xdr:rowOff>
    </xdr:to>
    <xdr:sp macro="" textlink="">
      <xdr:nvSpPr>
        <xdr:cNvPr id="315" name="楕円 314"/>
        <xdr:cNvSpPr/>
      </xdr:nvSpPr>
      <xdr:spPr>
        <a:xfrm>
          <a:off x="7810500" y="534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147591</xdr:rowOff>
    </xdr:from>
    <xdr:ext cx="469744" cy="259045"/>
    <xdr:sp macro="" textlink="">
      <xdr:nvSpPr>
        <xdr:cNvPr id="316" name="テキスト ボックス 315"/>
        <xdr:cNvSpPr txBox="1"/>
      </xdr:nvSpPr>
      <xdr:spPr>
        <a:xfrm>
          <a:off x="7626428" y="511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85852</xdr:rowOff>
    </xdr:from>
    <xdr:to>
      <xdr:col>36</xdr:col>
      <xdr:colOff>165100</xdr:colOff>
      <xdr:row>35</xdr:row>
      <xdr:rowOff>16002</xdr:rowOff>
    </xdr:to>
    <xdr:sp macro="" textlink="">
      <xdr:nvSpPr>
        <xdr:cNvPr id="317" name="楕円 316"/>
        <xdr:cNvSpPr/>
      </xdr:nvSpPr>
      <xdr:spPr>
        <a:xfrm>
          <a:off x="6921500" y="591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32529</xdr:rowOff>
    </xdr:from>
    <xdr:ext cx="469744" cy="259045"/>
    <xdr:sp macro="" textlink="">
      <xdr:nvSpPr>
        <xdr:cNvPr id="318" name="テキスト ボックス 317"/>
        <xdr:cNvSpPr txBox="1"/>
      </xdr:nvSpPr>
      <xdr:spPr>
        <a:xfrm>
          <a:off x="6737428" y="5690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149896</xdr:rowOff>
    </xdr:from>
    <xdr:to>
      <xdr:col>54</xdr:col>
      <xdr:colOff>189865</xdr:colOff>
      <xdr:row>58</xdr:row>
      <xdr:rowOff>125344</xdr:rowOff>
    </xdr:to>
    <xdr:cxnSp macro="">
      <xdr:nvCxnSpPr>
        <xdr:cNvPr id="340" name="直線コネクタ 339"/>
        <xdr:cNvCxnSpPr/>
      </xdr:nvCxnSpPr>
      <xdr:spPr>
        <a:xfrm flipV="1">
          <a:off x="10475595" y="8893846"/>
          <a:ext cx="1270" cy="117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129171</xdr:rowOff>
    </xdr:from>
    <xdr:ext cx="378565" cy="259045"/>
    <xdr:sp macro="" textlink="">
      <xdr:nvSpPr>
        <xdr:cNvPr id="341" name="農林水産業費最小値テキスト"/>
        <xdr:cNvSpPr txBox="1"/>
      </xdr:nvSpPr>
      <xdr:spPr>
        <a:xfrm>
          <a:off x="10528300" y="10073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125344</xdr:rowOff>
    </xdr:from>
    <xdr:to>
      <xdr:col>55</xdr:col>
      <xdr:colOff>88900</xdr:colOff>
      <xdr:row>58</xdr:row>
      <xdr:rowOff>125344</xdr:rowOff>
    </xdr:to>
    <xdr:cxnSp macro="">
      <xdr:nvCxnSpPr>
        <xdr:cNvPr id="342" name="直線コネクタ 341"/>
        <xdr:cNvCxnSpPr/>
      </xdr:nvCxnSpPr>
      <xdr:spPr>
        <a:xfrm>
          <a:off x="10388600" y="1006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96573</xdr:rowOff>
    </xdr:from>
    <xdr:ext cx="534377" cy="259045"/>
    <xdr:sp macro="" textlink="">
      <xdr:nvSpPr>
        <xdr:cNvPr id="343" name="農林水産業費最大値テキスト"/>
        <xdr:cNvSpPr txBox="1"/>
      </xdr:nvSpPr>
      <xdr:spPr>
        <a:xfrm>
          <a:off x="10528300" y="866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149896</xdr:rowOff>
    </xdr:from>
    <xdr:to>
      <xdr:col>55</xdr:col>
      <xdr:colOff>88900</xdr:colOff>
      <xdr:row>51</xdr:row>
      <xdr:rowOff>149896</xdr:rowOff>
    </xdr:to>
    <xdr:cxnSp macro="">
      <xdr:nvCxnSpPr>
        <xdr:cNvPr id="344" name="直線コネクタ 343"/>
        <xdr:cNvCxnSpPr/>
      </xdr:nvCxnSpPr>
      <xdr:spPr>
        <a:xfrm>
          <a:off x="10388600" y="8893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119904</xdr:rowOff>
    </xdr:from>
    <xdr:to>
      <xdr:col>55</xdr:col>
      <xdr:colOff>0</xdr:colOff>
      <xdr:row>58</xdr:row>
      <xdr:rowOff>120726</xdr:rowOff>
    </xdr:to>
    <xdr:cxnSp macro="">
      <xdr:nvCxnSpPr>
        <xdr:cNvPr id="345" name="直線コネクタ 344"/>
        <xdr:cNvCxnSpPr/>
      </xdr:nvCxnSpPr>
      <xdr:spPr>
        <a:xfrm flipV="1">
          <a:off x="9639300" y="10064004"/>
          <a:ext cx="838200" cy="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47495</xdr:rowOff>
    </xdr:from>
    <xdr:ext cx="469744" cy="259045"/>
    <xdr:sp macro="" textlink="">
      <xdr:nvSpPr>
        <xdr:cNvPr id="346" name="農林水産業費平均値テキスト"/>
        <xdr:cNvSpPr txBox="1"/>
      </xdr:nvSpPr>
      <xdr:spPr>
        <a:xfrm>
          <a:off x="10528300" y="96486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24618</xdr:rowOff>
    </xdr:from>
    <xdr:to>
      <xdr:col>55</xdr:col>
      <xdr:colOff>50800</xdr:colOff>
      <xdr:row>57</xdr:row>
      <xdr:rowOff>126218</xdr:rowOff>
    </xdr:to>
    <xdr:sp macro="" textlink="">
      <xdr:nvSpPr>
        <xdr:cNvPr id="347" name="フローチャート: 判断 346"/>
        <xdr:cNvSpPr/>
      </xdr:nvSpPr>
      <xdr:spPr>
        <a:xfrm>
          <a:off x="10426700" y="97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118714</xdr:rowOff>
    </xdr:from>
    <xdr:to>
      <xdr:col>50</xdr:col>
      <xdr:colOff>114300</xdr:colOff>
      <xdr:row>58</xdr:row>
      <xdr:rowOff>120726</xdr:rowOff>
    </xdr:to>
    <xdr:cxnSp macro="">
      <xdr:nvCxnSpPr>
        <xdr:cNvPr id="348" name="直線コネクタ 347"/>
        <xdr:cNvCxnSpPr/>
      </xdr:nvCxnSpPr>
      <xdr:spPr>
        <a:xfrm>
          <a:off x="8750300" y="10062814"/>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41031</xdr:rowOff>
    </xdr:from>
    <xdr:to>
      <xdr:col>50</xdr:col>
      <xdr:colOff>165100</xdr:colOff>
      <xdr:row>57</xdr:row>
      <xdr:rowOff>142631</xdr:rowOff>
    </xdr:to>
    <xdr:sp macro="" textlink="">
      <xdr:nvSpPr>
        <xdr:cNvPr id="349" name="フローチャート: 判断 348"/>
        <xdr:cNvSpPr/>
      </xdr:nvSpPr>
      <xdr:spPr>
        <a:xfrm>
          <a:off x="95885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159158</xdr:rowOff>
    </xdr:from>
    <xdr:ext cx="469744" cy="259045"/>
    <xdr:sp macro="" textlink="">
      <xdr:nvSpPr>
        <xdr:cNvPr id="350" name="テキスト ボックス 349"/>
        <xdr:cNvSpPr txBox="1"/>
      </xdr:nvSpPr>
      <xdr:spPr>
        <a:xfrm>
          <a:off x="9404428" y="958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118714</xdr:rowOff>
    </xdr:from>
    <xdr:to>
      <xdr:col>45</xdr:col>
      <xdr:colOff>177800</xdr:colOff>
      <xdr:row>58</xdr:row>
      <xdr:rowOff>118852</xdr:rowOff>
    </xdr:to>
    <xdr:cxnSp macro="">
      <xdr:nvCxnSpPr>
        <xdr:cNvPr id="351" name="直線コネクタ 350"/>
        <xdr:cNvCxnSpPr/>
      </xdr:nvCxnSpPr>
      <xdr:spPr>
        <a:xfrm flipV="1">
          <a:off x="7861300" y="10062814"/>
          <a:ext cx="889000" cy="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29098</xdr:rowOff>
    </xdr:from>
    <xdr:to>
      <xdr:col>46</xdr:col>
      <xdr:colOff>38100</xdr:colOff>
      <xdr:row>57</xdr:row>
      <xdr:rowOff>130698</xdr:rowOff>
    </xdr:to>
    <xdr:sp macro="" textlink="">
      <xdr:nvSpPr>
        <xdr:cNvPr id="352" name="フローチャート: 判断 351"/>
        <xdr:cNvSpPr/>
      </xdr:nvSpPr>
      <xdr:spPr>
        <a:xfrm>
          <a:off x="8699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147225</xdr:rowOff>
    </xdr:from>
    <xdr:ext cx="469744" cy="259045"/>
    <xdr:sp macro="" textlink="">
      <xdr:nvSpPr>
        <xdr:cNvPr id="353" name="テキスト ボックス 352"/>
        <xdr:cNvSpPr txBox="1"/>
      </xdr:nvSpPr>
      <xdr:spPr>
        <a:xfrm>
          <a:off x="8515428" y="957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116063</xdr:rowOff>
    </xdr:from>
    <xdr:to>
      <xdr:col>41</xdr:col>
      <xdr:colOff>50800</xdr:colOff>
      <xdr:row>58</xdr:row>
      <xdr:rowOff>118852</xdr:rowOff>
    </xdr:to>
    <xdr:cxnSp macro="">
      <xdr:nvCxnSpPr>
        <xdr:cNvPr id="354" name="直線コネクタ 353"/>
        <xdr:cNvCxnSpPr/>
      </xdr:nvCxnSpPr>
      <xdr:spPr>
        <a:xfrm>
          <a:off x="6972300" y="10060163"/>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32436</xdr:rowOff>
    </xdr:from>
    <xdr:to>
      <xdr:col>41</xdr:col>
      <xdr:colOff>101600</xdr:colOff>
      <xdr:row>57</xdr:row>
      <xdr:rowOff>134036</xdr:rowOff>
    </xdr:to>
    <xdr:sp macro="" textlink="">
      <xdr:nvSpPr>
        <xdr:cNvPr id="355" name="フローチャート: 判断 354"/>
        <xdr:cNvSpPr/>
      </xdr:nvSpPr>
      <xdr:spPr>
        <a:xfrm>
          <a:off x="7810500" y="980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150563</xdr:rowOff>
    </xdr:from>
    <xdr:ext cx="469744" cy="259045"/>
    <xdr:sp macro="" textlink="">
      <xdr:nvSpPr>
        <xdr:cNvPr id="356" name="テキスト ボックス 355"/>
        <xdr:cNvSpPr txBox="1"/>
      </xdr:nvSpPr>
      <xdr:spPr>
        <a:xfrm>
          <a:off x="7626428" y="958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23475</xdr:rowOff>
    </xdr:from>
    <xdr:to>
      <xdr:col>36</xdr:col>
      <xdr:colOff>165100</xdr:colOff>
      <xdr:row>57</xdr:row>
      <xdr:rowOff>125075</xdr:rowOff>
    </xdr:to>
    <xdr:sp macro="" textlink="">
      <xdr:nvSpPr>
        <xdr:cNvPr id="357" name="フローチャート: 判断 356"/>
        <xdr:cNvSpPr/>
      </xdr:nvSpPr>
      <xdr:spPr>
        <a:xfrm>
          <a:off x="6921500" y="979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141602</xdr:rowOff>
    </xdr:from>
    <xdr:ext cx="469744" cy="259045"/>
    <xdr:sp macro="" textlink="">
      <xdr:nvSpPr>
        <xdr:cNvPr id="358" name="テキスト ボックス 357"/>
        <xdr:cNvSpPr txBox="1"/>
      </xdr:nvSpPr>
      <xdr:spPr>
        <a:xfrm>
          <a:off x="6737428" y="957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69104</xdr:rowOff>
    </xdr:from>
    <xdr:to>
      <xdr:col>55</xdr:col>
      <xdr:colOff>50800</xdr:colOff>
      <xdr:row>58</xdr:row>
      <xdr:rowOff>170704</xdr:rowOff>
    </xdr:to>
    <xdr:sp macro="" textlink="">
      <xdr:nvSpPr>
        <xdr:cNvPr id="364" name="楕円 363"/>
        <xdr:cNvSpPr/>
      </xdr:nvSpPr>
      <xdr:spPr>
        <a:xfrm>
          <a:off x="10426700" y="1001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155481</xdr:rowOff>
    </xdr:from>
    <xdr:ext cx="378565" cy="259045"/>
    <xdr:sp macro="" textlink="">
      <xdr:nvSpPr>
        <xdr:cNvPr id="365" name="農林水産業費該当値テキスト"/>
        <xdr:cNvSpPr txBox="1"/>
      </xdr:nvSpPr>
      <xdr:spPr>
        <a:xfrm>
          <a:off x="10528300" y="99281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69926</xdr:rowOff>
    </xdr:from>
    <xdr:to>
      <xdr:col>50</xdr:col>
      <xdr:colOff>165100</xdr:colOff>
      <xdr:row>59</xdr:row>
      <xdr:rowOff>76</xdr:rowOff>
    </xdr:to>
    <xdr:sp macro="" textlink="">
      <xdr:nvSpPr>
        <xdr:cNvPr id="366" name="楕円 365"/>
        <xdr:cNvSpPr/>
      </xdr:nvSpPr>
      <xdr:spPr>
        <a:xfrm>
          <a:off x="9588500" y="1001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162653</xdr:rowOff>
    </xdr:from>
    <xdr:ext cx="378565" cy="259045"/>
    <xdr:sp macro="" textlink="">
      <xdr:nvSpPr>
        <xdr:cNvPr id="367" name="テキスト ボックス 366"/>
        <xdr:cNvSpPr txBox="1"/>
      </xdr:nvSpPr>
      <xdr:spPr>
        <a:xfrm>
          <a:off x="9450017" y="1010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67914</xdr:rowOff>
    </xdr:from>
    <xdr:to>
      <xdr:col>46</xdr:col>
      <xdr:colOff>38100</xdr:colOff>
      <xdr:row>58</xdr:row>
      <xdr:rowOff>169514</xdr:rowOff>
    </xdr:to>
    <xdr:sp macro="" textlink="">
      <xdr:nvSpPr>
        <xdr:cNvPr id="368" name="楕円 367"/>
        <xdr:cNvSpPr/>
      </xdr:nvSpPr>
      <xdr:spPr>
        <a:xfrm>
          <a:off x="8699500" y="1001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160641</xdr:rowOff>
    </xdr:from>
    <xdr:ext cx="378565" cy="259045"/>
    <xdr:sp macro="" textlink="">
      <xdr:nvSpPr>
        <xdr:cNvPr id="369" name="テキスト ボックス 368"/>
        <xdr:cNvSpPr txBox="1"/>
      </xdr:nvSpPr>
      <xdr:spPr>
        <a:xfrm>
          <a:off x="8561017" y="10104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68052</xdr:rowOff>
    </xdr:from>
    <xdr:to>
      <xdr:col>41</xdr:col>
      <xdr:colOff>101600</xdr:colOff>
      <xdr:row>58</xdr:row>
      <xdr:rowOff>169652</xdr:rowOff>
    </xdr:to>
    <xdr:sp macro="" textlink="">
      <xdr:nvSpPr>
        <xdr:cNvPr id="370" name="楕円 369"/>
        <xdr:cNvSpPr/>
      </xdr:nvSpPr>
      <xdr:spPr>
        <a:xfrm>
          <a:off x="7810500" y="1001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160779</xdr:rowOff>
    </xdr:from>
    <xdr:ext cx="378565" cy="259045"/>
    <xdr:sp macro="" textlink="">
      <xdr:nvSpPr>
        <xdr:cNvPr id="371" name="テキスト ボックス 370"/>
        <xdr:cNvSpPr txBox="1"/>
      </xdr:nvSpPr>
      <xdr:spPr>
        <a:xfrm>
          <a:off x="7672017" y="10104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65263</xdr:rowOff>
    </xdr:from>
    <xdr:to>
      <xdr:col>36</xdr:col>
      <xdr:colOff>165100</xdr:colOff>
      <xdr:row>58</xdr:row>
      <xdr:rowOff>166863</xdr:rowOff>
    </xdr:to>
    <xdr:sp macro="" textlink="">
      <xdr:nvSpPr>
        <xdr:cNvPr id="372" name="楕円 371"/>
        <xdr:cNvSpPr/>
      </xdr:nvSpPr>
      <xdr:spPr>
        <a:xfrm>
          <a:off x="6921500" y="1000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157990</xdr:rowOff>
    </xdr:from>
    <xdr:ext cx="378565" cy="259045"/>
    <xdr:sp macro="" textlink="">
      <xdr:nvSpPr>
        <xdr:cNvPr id="373" name="テキスト ボックス 372"/>
        <xdr:cNvSpPr txBox="1"/>
      </xdr:nvSpPr>
      <xdr:spPr>
        <a:xfrm>
          <a:off x="6783017" y="10102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46165</xdr:rowOff>
    </xdr:from>
    <xdr:to>
      <xdr:col>54</xdr:col>
      <xdr:colOff>189865</xdr:colOff>
      <xdr:row>78</xdr:row>
      <xdr:rowOff>134747</xdr:rowOff>
    </xdr:to>
    <xdr:cxnSp macro="">
      <xdr:nvCxnSpPr>
        <xdr:cNvPr id="397" name="直線コネクタ 396"/>
        <xdr:cNvCxnSpPr/>
      </xdr:nvCxnSpPr>
      <xdr:spPr>
        <a:xfrm flipV="1">
          <a:off x="10475595" y="12219115"/>
          <a:ext cx="1270" cy="1288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138574</xdr:rowOff>
    </xdr:from>
    <xdr:ext cx="469744" cy="259045"/>
    <xdr:sp macro="" textlink="">
      <xdr:nvSpPr>
        <xdr:cNvPr id="398" name="商工費最小値テキスト"/>
        <xdr:cNvSpPr txBox="1"/>
      </xdr:nvSpPr>
      <xdr:spPr>
        <a:xfrm>
          <a:off x="10528300" y="13511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134747</xdr:rowOff>
    </xdr:from>
    <xdr:to>
      <xdr:col>55</xdr:col>
      <xdr:colOff>88900</xdr:colOff>
      <xdr:row>78</xdr:row>
      <xdr:rowOff>134747</xdr:rowOff>
    </xdr:to>
    <xdr:cxnSp macro="">
      <xdr:nvCxnSpPr>
        <xdr:cNvPr id="399" name="直線コネクタ 398"/>
        <xdr:cNvCxnSpPr/>
      </xdr:nvCxnSpPr>
      <xdr:spPr>
        <a:xfrm>
          <a:off x="10388600" y="1350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164292</xdr:rowOff>
    </xdr:from>
    <xdr:ext cx="534377" cy="259045"/>
    <xdr:sp macro="" textlink="">
      <xdr:nvSpPr>
        <xdr:cNvPr id="400" name="商工費最大値テキスト"/>
        <xdr:cNvSpPr txBox="1"/>
      </xdr:nvSpPr>
      <xdr:spPr>
        <a:xfrm>
          <a:off x="10528300" y="1199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46165</xdr:rowOff>
    </xdr:from>
    <xdr:to>
      <xdr:col>55</xdr:col>
      <xdr:colOff>88900</xdr:colOff>
      <xdr:row>71</xdr:row>
      <xdr:rowOff>46165</xdr:rowOff>
    </xdr:to>
    <xdr:cxnSp macro="">
      <xdr:nvCxnSpPr>
        <xdr:cNvPr id="401" name="直線コネクタ 400"/>
        <xdr:cNvCxnSpPr/>
      </xdr:nvCxnSpPr>
      <xdr:spPr>
        <a:xfrm>
          <a:off x="10388600" y="12219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121946</xdr:rowOff>
    </xdr:from>
    <xdr:to>
      <xdr:col>55</xdr:col>
      <xdr:colOff>0</xdr:colOff>
      <xdr:row>77</xdr:row>
      <xdr:rowOff>134289</xdr:rowOff>
    </xdr:to>
    <xdr:cxnSp macro="">
      <xdr:nvCxnSpPr>
        <xdr:cNvPr id="402" name="直線コネクタ 401"/>
        <xdr:cNvCxnSpPr/>
      </xdr:nvCxnSpPr>
      <xdr:spPr>
        <a:xfrm flipV="1">
          <a:off x="9639300" y="13323596"/>
          <a:ext cx="838200" cy="1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117034</xdr:rowOff>
    </xdr:from>
    <xdr:ext cx="534377" cy="259045"/>
    <xdr:sp macro="" textlink="">
      <xdr:nvSpPr>
        <xdr:cNvPr id="403" name="商工費平均値テキスト"/>
        <xdr:cNvSpPr txBox="1"/>
      </xdr:nvSpPr>
      <xdr:spPr>
        <a:xfrm>
          <a:off x="10528300" y="12975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94157</xdr:rowOff>
    </xdr:from>
    <xdr:to>
      <xdr:col>55</xdr:col>
      <xdr:colOff>50800</xdr:colOff>
      <xdr:row>77</xdr:row>
      <xdr:rowOff>24307</xdr:rowOff>
    </xdr:to>
    <xdr:sp macro="" textlink="">
      <xdr:nvSpPr>
        <xdr:cNvPr id="404" name="フローチャート: 判断 403"/>
        <xdr:cNvSpPr/>
      </xdr:nvSpPr>
      <xdr:spPr>
        <a:xfrm>
          <a:off x="10426700" y="131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102057</xdr:rowOff>
    </xdr:from>
    <xdr:to>
      <xdr:col>50</xdr:col>
      <xdr:colOff>114300</xdr:colOff>
      <xdr:row>77</xdr:row>
      <xdr:rowOff>134289</xdr:rowOff>
    </xdr:to>
    <xdr:cxnSp macro="">
      <xdr:nvCxnSpPr>
        <xdr:cNvPr id="405" name="直線コネクタ 404"/>
        <xdr:cNvCxnSpPr/>
      </xdr:nvCxnSpPr>
      <xdr:spPr>
        <a:xfrm>
          <a:off x="8750300" y="13303707"/>
          <a:ext cx="889000" cy="3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111761</xdr:rowOff>
    </xdr:from>
    <xdr:to>
      <xdr:col>50</xdr:col>
      <xdr:colOff>165100</xdr:colOff>
      <xdr:row>77</xdr:row>
      <xdr:rowOff>41911</xdr:rowOff>
    </xdr:to>
    <xdr:sp macro="" textlink="">
      <xdr:nvSpPr>
        <xdr:cNvPr id="406" name="フローチャート: 判断 405"/>
        <xdr:cNvSpPr/>
      </xdr:nvSpPr>
      <xdr:spPr>
        <a:xfrm>
          <a:off x="9588500" y="1314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58437</xdr:rowOff>
    </xdr:from>
    <xdr:ext cx="534377" cy="259045"/>
    <xdr:sp macro="" textlink="">
      <xdr:nvSpPr>
        <xdr:cNvPr id="407" name="テキスト ボックス 406"/>
        <xdr:cNvSpPr txBox="1"/>
      </xdr:nvSpPr>
      <xdr:spPr>
        <a:xfrm>
          <a:off x="9372111" y="1291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102057</xdr:rowOff>
    </xdr:from>
    <xdr:to>
      <xdr:col>45</xdr:col>
      <xdr:colOff>177800</xdr:colOff>
      <xdr:row>78</xdr:row>
      <xdr:rowOff>4178</xdr:rowOff>
    </xdr:to>
    <xdr:cxnSp macro="">
      <xdr:nvCxnSpPr>
        <xdr:cNvPr id="408" name="直線コネクタ 407"/>
        <xdr:cNvCxnSpPr/>
      </xdr:nvCxnSpPr>
      <xdr:spPr>
        <a:xfrm flipV="1">
          <a:off x="7861300" y="13303707"/>
          <a:ext cx="889000" cy="7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151612</xdr:rowOff>
    </xdr:from>
    <xdr:to>
      <xdr:col>46</xdr:col>
      <xdr:colOff>38100</xdr:colOff>
      <xdr:row>76</xdr:row>
      <xdr:rowOff>81762</xdr:rowOff>
    </xdr:to>
    <xdr:sp macro="" textlink="">
      <xdr:nvSpPr>
        <xdr:cNvPr id="409" name="フローチャート: 判断 408"/>
        <xdr:cNvSpPr/>
      </xdr:nvSpPr>
      <xdr:spPr>
        <a:xfrm>
          <a:off x="8699500" y="1301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98289</xdr:rowOff>
    </xdr:from>
    <xdr:ext cx="534377" cy="259045"/>
    <xdr:sp macro="" textlink="">
      <xdr:nvSpPr>
        <xdr:cNvPr id="410" name="テキスト ボックス 409"/>
        <xdr:cNvSpPr txBox="1"/>
      </xdr:nvSpPr>
      <xdr:spPr>
        <a:xfrm>
          <a:off x="8483111" y="1278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4178</xdr:rowOff>
    </xdr:from>
    <xdr:to>
      <xdr:col>41</xdr:col>
      <xdr:colOff>50800</xdr:colOff>
      <xdr:row>78</xdr:row>
      <xdr:rowOff>7417</xdr:rowOff>
    </xdr:to>
    <xdr:cxnSp macro="">
      <xdr:nvCxnSpPr>
        <xdr:cNvPr id="411" name="直線コネクタ 410"/>
        <xdr:cNvCxnSpPr/>
      </xdr:nvCxnSpPr>
      <xdr:spPr>
        <a:xfrm flipV="1">
          <a:off x="6972300" y="13377278"/>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28473</xdr:rowOff>
    </xdr:from>
    <xdr:to>
      <xdr:col>41</xdr:col>
      <xdr:colOff>101600</xdr:colOff>
      <xdr:row>77</xdr:row>
      <xdr:rowOff>130073</xdr:rowOff>
    </xdr:to>
    <xdr:sp macro="" textlink="">
      <xdr:nvSpPr>
        <xdr:cNvPr id="412" name="フローチャート: 判断 411"/>
        <xdr:cNvSpPr/>
      </xdr:nvSpPr>
      <xdr:spPr>
        <a:xfrm>
          <a:off x="7810500" y="132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146600</xdr:rowOff>
    </xdr:from>
    <xdr:ext cx="469744" cy="259045"/>
    <xdr:sp macro="" textlink="">
      <xdr:nvSpPr>
        <xdr:cNvPr id="413" name="テキスト ボックス 412"/>
        <xdr:cNvSpPr txBox="1"/>
      </xdr:nvSpPr>
      <xdr:spPr>
        <a:xfrm>
          <a:off x="7626428" y="1300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47561</xdr:rowOff>
    </xdr:from>
    <xdr:to>
      <xdr:col>36</xdr:col>
      <xdr:colOff>165100</xdr:colOff>
      <xdr:row>77</xdr:row>
      <xdr:rowOff>149161</xdr:rowOff>
    </xdr:to>
    <xdr:sp macro="" textlink="">
      <xdr:nvSpPr>
        <xdr:cNvPr id="414" name="フローチャート: 判断 413"/>
        <xdr:cNvSpPr/>
      </xdr:nvSpPr>
      <xdr:spPr>
        <a:xfrm>
          <a:off x="6921500" y="132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165688</xdr:rowOff>
    </xdr:from>
    <xdr:ext cx="469744" cy="259045"/>
    <xdr:sp macro="" textlink="">
      <xdr:nvSpPr>
        <xdr:cNvPr id="415" name="テキスト ボックス 414"/>
        <xdr:cNvSpPr txBox="1"/>
      </xdr:nvSpPr>
      <xdr:spPr>
        <a:xfrm>
          <a:off x="6737428" y="13024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71146</xdr:rowOff>
    </xdr:from>
    <xdr:to>
      <xdr:col>55</xdr:col>
      <xdr:colOff>50800</xdr:colOff>
      <xdr:row>78</xdr:row>
      <xdr:rowOff>1296</xdr:rowOff>
    </xdr:to>
    <xdr:sp macro="" textlink="">
      <xdr:nvSpPr>
        <xdr:cNvPr id="421" name="楕円 420"/>
        <xdr:cNvSpPr/>
      </xdr:nvSpPr>
      <xdr:spPr>
        <a:xfrm>
          <a:off x="10426700" y="1327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49573</xdr:rowOff>
    </xdr:from>
    <xdr:ext cx="469744" cy="259045"/>
    <xdr:sp macro="" textlink="">
      <xdr:nvSpPr>
        <xdr:cNvPr id="422" name="商工費該当値テキスト"/>
        <xdr:cNvSpPr txBox="1"/>
      </xdr:nvSpPr>
      <xdr:spPr>
        <a:xfrm>
          <a:off x="10528300" y="1325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83489</xdr:rowOff>
    </xdr:from>
    <xdr:to>
      <xdr:col>50</xdr:col>
      <xdr:colOff>165100</xdr:colOff>
      <xdr:row>78</xdr:row>
      <xdr:rowOff>13639</xdr:rowOff>
    </xdr:to>
    <xdr:sp macro="" textlink="">
      <xdr:nvSpPr>
        <xdr:cNvPr id="423" name="楕円 422"/>
        <xdr:cNvSpPr/>
      </xdr:nvSpPr>
      <xdr:spPr>
        <a:xfrm>
          <a:off x="9588500" y="1328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4766</xdr:rowOff>
    </xdr:from>
    <xdr:ext cx="469744" cy="259045"/>
    <xdr:sp macro="" textlink="">
      <xdr:nvSpPr>
        <xdr:cNvPr id="424" name="テキスト ボックス 423"/>
        <xdr:cNvSpPr txBox="1"/>
      </xdr:nvSpPr>
      <xdr:spPr>
        <a:xfrm>
          <a:off x="9404428" y="133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51257</xdr:rowOff>
    </xdr:from>
    <xdr:to>
      <xdr:col>46</xdr:col>
      <xdr:colOff>38100</xdr:colOff>
      <xdr:row>77</xdr:row>
      <xdr:rowOff>152857</xdr:rowOff>
    </xdr:to>
    <xdr:sp macro="" textlink="">
      <xdr:nvSpPr>
        <xdr:cNvPr id="425" name="楕円 424"/>
        <xdr:cNvSpPr/>
      </xdr:nvSpPr>
      <xdr:spPr>
        <a:xfrm>
          <a:off x="8699500" y="1325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143984</xdr:rowOff>
    </xdr:from>
    <xdr:ext cx="469744" cy="259045"/>
    <xdr:sp macro="" textlink="">
      <xdr:nvSpPr>
        <xdr:cNvPr id="426" name="テキスト ボックス 425"/>
        <xdr:cNvSpPr txBox="1"/>
      </xdr:nvSpPr>
      <xdr:spPr>
        <a:xfrm>
          <a:off x="8515428" y="13345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124828</xdr:rowOff>
    </xdr:from>
    <xdr:to>
      <xdr:col>41</xdr:col>
      <xdr:colOff>101600</xdr:colOff>
      <xdr:row>78</xdr:row>
      <xdr:rowOff>54978</xdr:rowOff>
    </xdr:to>
    <xdr:sp macro="" textlink="">
      <xdr:nvSpPr>
        <xdr:cNvPr id="427" name="楕円 426"/>
        <xdr:cNvSpPr/>
      </xdr:nvSpPr>
      <xdr:spPr>
        <a:xfrm>
          <a:off x="7810500" y="1332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46105</xdr:rowOff>
    </xdr:from>
    <xdr:ext cx="469744" cy="259045"/>
    <xdr:sp macro="" textlink="">
      <xdr:nvSpPr>
        <xdr:cNvPr id="428" name="テキスト ボックス 427"/>
        <xdr:cNvSpPr txBox="1"/>
      </xdr:nvSpPr>
      <xdr:spPr>
        <a:xfrm>
          <a:off x="7626428" y="13419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128067</xdr:rowOff>
    </xdr:from>
    <xdr:to>
      <xdr:col>36</xdr:col>
      <xdr:colOff>165100</xdr:colOff>
      <xdr:row>78</xdr:row>
      <xdr:rowOff>58217</xdr:rowOff>
    </xdr:to>
    <xdr:sp macro="" textlink="">
      <xdr:nvSpPr>
        <xdr:cNvPr id="429" name="楕円 428"/>
        <xdr:cNvSpPr/>
      </xdr:nvSpPr>
      <xdr:spPr>
        <a:xfrm>
          <a:off x="6921500" y="1332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49344</xdr:rowOff>
    </xdr:from>
    <xdr:ext cx="469744" cy="259045"/>
    <xdr:sp macro="" textlink="">
      <xdr:nvSpPr>
        <xdr:cNvPr id="430" name="テキスト ボックス 429"/>
        <xdr:cNvSpPr txBox="1"/>
      </xdr:nvSpPr>
      <xdr:spPr>
        <a:xfrm>
          <a:off x="6737428" y="13422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152158</xdr:rowOff>
    </xdr:from>
    <xdr:to>
      <xdr:col>54</xdr:col>
      <xdr:colOff>189865</xdr:colOff>
      <xdr:row>99</xdr:row>
      <xdr:rowOff>7246</xdr:rowOff>
    </xdr:to>
    <xdr:cxnSp macro="">
      <xdr:nvCxnSpPr>
        <xdr:cNvPr id="455" name="直線コネクタ 454"/>
        <xdr:cNvCxnSpPr/>
      </xdr:nvCxnSpPr>
      <xdr:spPr>
        <a:xfrm flipV="1">
          <a:off x="10475595" y="15582658"/>
          <a:ext cx="1270" cy="1398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11073</xdr:rowOff>
    </xdr:from>
    <xdr:ext cx="534377" cy="259045"/>
    <xdr:sp macro="" textlink="">
      <xdr:nvSpPr>
        <xdr:cNvPr id="456" name="土木費最小値テキスト"/>
        <xdr:cNvSpPr txBox="1"/>
      </xdr:nvSpPr>
      <xdr:spPr>
        <a:xfrm>
          <a:off x="10528300" y="1698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7246</xdr:rowOff>
    </xdr:from>
    <xdr:to>
      <xdr:col>55</xdr:col>
      <xdr:colOff>88900</xdr:colOff>
      <xdr:row>99</xdr:row>
      <xdr:rowOff>7246</xdr:rowOff>
    </xdr:to>
    <xdr:cxnSp macro="">
      <xdr:nvCxnSpPr>
        <xdr:cNvPr id="457" name="直線コネクタ 456"/>
        <xdr:cNvCxnSpPr/>
      </xdr:nvCxnSpPr>
      <xdr:spPr>
        <a:xfrm>
          <a:off x="10388600" y="1698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98835</xdr:rowOff>
    </xdr:from>
    <xdr:ext cx="534377" cy="259045"/>
    <xdr:sp macro="" textlink="">
      <xdr:nvSpPr>
        <xdr:cNvPr id="458" name="土木費最大値テキスト"/>
        <xdr:cNvSpPr txBox="1"/>
      </xdr:nvSpPr>
      <xdr:spPr>
        <a:xfrm>
          <a:off x="10528300" y="1535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95,346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152158</xdr:rowOff>
    </xdr:from>
    <xdr:to>
      <xdr:col>55</xdr:col>
      <xdr:colOff>88900</xdr:colOff>
      <xdr:row>90</xdr:row>
      <xdr:rowOff>152158</xdr:rowOff>
    </xdr:to>
    <xdr:cxnSp macro="">
      <xdr:nvCxnSpPr>
        <xdr:cNvPr id="459" name="直線コネクタ 458"/>
        <xdr:cNvCxnSpPr/>
      </xdr:nvCxnSpPr>
      <xdr:spPr>
        <a:xfrm>
          <a:off x="10388600" y="1558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7246</xdr:rowOff>
    </xdr:from>
    <xdr:to>
      <xdr:col>55</xdr:col>
      <xdr:colOff>0</xdr:colOff>
      <xdr:row>99</xdr:row>
      <xdr:rowOff>41269</xdr:rowOff>
    </xdr:to>
    <xdr:cxnSp macro="">
      <xdr:nvCxnSpPr>
        <xdr:cNvPr id="460" name="直線コネクタ 459"/>
        <xdr:cNvCxnSpPr/>
      </xdr:nvCxnSpPr>
      <xdr:spPr>
        <a:xfrm flipV="1">
          <a:off x="9639300" y="16980796"/>
          <a:ext cx="838200" cy="3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125779</xdr:rowOff>
    </xdr:from>
    <xdr:ext cx="534377" cy="259045"/>
    <xdr:sp macro="" textlink="">
      <xdr:nvSpPr>
        <xdr:cNvPr id="461" name="土木費平均値テキスト"/>
        <xdr:cNvSpPr txBox="1"/>
      </xdr:nvSpPr>
      <xdr:spPr>
        <a:xfrm>
          <a:off x="10528300" y="164135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102902</xdr:rowOff>
    </xdr:from>
    <xdr:to>
      <xdr:col>55</xdr:col>
      <xdr:colOff>50800</xdr:colOff>
      <xdr:row>97</xdr:row>
      <xdr:rowOff>33052</xdr:rowOff>
    </xdr:to>
    <xdr:sp macro="" textlink="">
      <xdr:nvSpPr>
        <xdr:cNvPr id="462" name="フローチャート: 判断 461"/>
        <xdr:cNvSpPr/>
      </xdr:nvSpPr>
      <xdr:spPr>
        <a:xfrm>
          <a:off x="10426700" y="1656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171247</xdr:rowOff>
    </xdr:from>
    <xdr:to>
      <xdr:col>50</xdr:col>
      <xdr:colOff>114300</xdr:colOff>
      <xdr:row>99</xdr:row>
      <xdr:rowOff>41269</xdr:rowOff>
    </xdr:to>
    <xdr:cxnSp macro="">
      <xdr:nvCxnSpPr>
        <xdr:cNvPr id="463" name="直線コネクタ 462"/>
        <xdr:cNvCxnSpPr/>
      </xdr:nvCxnSpPr>
      <xdr:spPr>
        <a:xfrm>
          <a:off x="8750300" y="16973347"/>
          <a:ext cx="889000" cy="4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90843</xdr:rowOff>
    </xdr:from>
    <xdr:to>
      <xdr:col>50</xdr:col>
      <xdr:colOff>165100</xdr:colOff>
      <xdr:row>97</xdr:row>
      <xdr:rowOff>20993</xdr:rowOff>
    </xdr:to>
    <xdr:sp macro="" textlink="">
      <xdr:nvSpPr>
        <xdr:cNvPr id="464" name="フローチャート: 判断 463"/>
        <xdr:cNvSpPr/>
      </xdr:nvSpPr>
      <xdr:spPr>
        <a:xfrm>
          <a:off x="9588500" y="1655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37520</xdr:rowOff>
    </xdr:from>
    <xdr:ext cx="534377" cy="259045"/>
    <xdr:sp macro="" textlink="">
      <xdr:nvSpPr>
        <xdr:cNvPr id="465" name="テキスト ボックス 464"/>
        <xdr:cNvSpPr txBox="1"/>
      </xdr:nvSpPr>
      <xdr:spPr>
        <a:xfrm>
          <a:off x="9372111" y="1632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171247</xdr:rowOff>
    </xdr:from>
    <xdr:to>
      <xdr:col>45</xdr:col>
      <xdr:colOff>177800</xdr:colOff>
      <xdr:row>99</xdr:row>
      <xdr:rowOff>12827</xdr:rowOff>
    </xdr:to>
    <xdr:cxnSp macro="">
      <xdr:nvCxnSpPr>
        <xdr:cNvPr id="466" name="直線コネクタ 465"/>
        <xdr:cNvCxnSpPr/>
      </xdr:nvCxnSpPr>
      <xdr:spPr>
        <a:xfrm flipV="1">
          <a:off x="7861300" y="16973347"/>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102673</xdr:rowOff>
    </xdr:from>
    <xdr:to>
      <xdr:col>46</xdr:col>
      <xdr:colOff>38100</xdr:colOff>
      <xdr:row>97</xdr:row>
      <xdr:rowOff>32823</xdr:rowOff>
    </xdr:to>
    <xdr:sp macro="" textlink="">
      <xdr:nvSpPr>
        <xdr:cNvPr id="467" name="フローチャート: 判断 466"/>
        <xdr:cNvSpPr/>
      </xdr:nvSpPr>
      <xdr:spPr>
        <a:xfrm>
          <a:off x="8699500" y="165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49350</xdr:rowOff>
    </xdr:from>
    <xdr:ext cx="534377" cy="259045"/>
    <xdr:sp macro="" textlink="">
      <xdr:nvSpPr>
        <xdr:cNvPr id="468" name="テキスト ボックス 467"/>
        <xdr:cNvSpPr txBox="1"/>
      </xdr:nvSpPr>
      <xdr:spPr>
        <a:xfrm>
          <a:off x="8483111" y="1633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128175</xdr:rowOff>
    </xdr:from>
    <xdr:to>
      <xdr:col>41</xdr:col>
      <xdr:colOff>50800</xdr:colOff>
      <xdr:row>99</xdr:row>
      <xdr:rowOff>12827</xdr:rowOff>
    </xdr:to>
    <xdr:cxnSp macro="">
      <xdr:nvCxnSpPr>
        <xdr:cNvPr id="469" name="直線コネクタ 468"/>
        <xdr:cNvCxnSpPr/>
      </xdr:nvCxnSpPr>
      <xdr:spPr>
        <a:xfrm>
          <a:off x="6972300" y="16758825"/>
          <a:ext cx="889000" cy="227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136620</xdr:rowOff>
    </xdr:from>
    <xdr:to>
      <xdr:col>41</xdr:col>
      <xdr:colOff>101600</xdr:colOff>
      <xdr:row>97</xdr:row>
      <xdr:rowOff>66770</xdr:rowOff>
    </xdr:to>
    <xdr:sp macro="" textlink="">
      <xdr:nvSpPr>
        <xdr:cNvPr id="470" name="フローチャート: 判断 469"/>
        <xdr:cNvSpPr/>
      </xdr:nvSpPr>
      <xdr:spPr>
        <a:xfrm>
          <a:off x="7810500" y="1659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83297</xdr:rowOff>
    </xdr:from>
    <xdr:ext cx="534377" cy="259045"/>
    <xdr:sp macro="" textlink="">
      <xdr:nvSpPr>
        <xdr:cNvPr id="471" name="テキスト ボックス 470"/>
        <xdr:cNvSpPr txBox="1"/>
      </xdr:nvSpPr>
      <xdr:spPr>
        <a:xfrm>
          <a:off x="7594111" y="1637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88500</xdr:rowOff>
    </xdr:from>
    <xdr:to>
      <xdr:col>36</xdr:col>
      <xdr:colOff>165100</xdr:colOff>
      <xdr:row>97</xdr:row>
      <xdr:rowOff>18650</xdr:rowOff>
    </xdr:to>
    <xdr:sp macro="" textlink="">
      <xdr:nvSpPr>
        <xdr:cNvPr id="472" name="フローチャート: 判断 471"/>
        <xdr:cNvSpPr/>
      </xdr:nvSpPr>
      <xdr:spPr>
        <a:xfrm>
          <a:off x="6921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35177</xdr:rowOff>
    </xdr:from>
    <xdr:ext cx="534377" cy="259045"/>
    <xdr:sp macro="" textlink="">
      <xdr:nvSpPr>
        <xdr:cNvPr id="473" name="テキスト ボックス 472"/>
        <xdr:cNvSpPr txBox="1"/>
      </xdr:nvSpPr>
      <xdr:spPr>
        <a:xfrm>
          <a:off x="6705111" y="1632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127896</xdr:rowOff>
    </xdr:from>
    <xdr:to>
      <xdr:col>55</xdr:col>
      <xdr:colOff>50800</xdr:colOff>
      <xdr:row>99</xdr:row>
      <xdr:rowOff>58046</xdr:rowOff>
    </xdr:to>
    <xdr:sp macro="" textlink="">
      <xdr:nvSpPr>
        <xdr:cNvPr id="479" name="楕円 478"/>
        <xdr:cNvSpPr/>
      </xdr:nvSpPr>
      <xdr:spPr>
        <a:xfrm>
          <a:off x="10426700" y="1692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42823</xdr:rowOff>
    </xdr:from>
    <xdr:ext cx="534377" cy="259045"/>
    <xdr:sp macro="" textlink="">
      <xdr:nvSpPr>
        <xdr:cNvPr id="480" name="土木費該当値テキスト"/>
        <xdr:cNvSpPr txBox="1"/>
      </xdr:nvSpPr>
      <xdr:spPr>
        <a:xfrm>
          <a:off x="10528300" y="1684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161919</xdr:rowOff>
    </xdr:from>
    <xdr:to>
      <xdr:col>50</xdr:col>
      <xdr:colOff>165100</xdr:colOff>
      <xdr:row>99</xdr:row>
      <xdr:rowOff>92069</xdr:rowOff>
    </xdr:to>
    <xdr:sp macro="" textlink="">
      <xdr:nvSpPr>
        <xdr:cNvPr id="481" name="楕円 480"/>
        <xdr:cNvSpPr/>
      </xdr:nvSpPr>
      <xdr:spPr>
        <a:xfrm>
          <a:off x="9588500" y="1696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83196</xdr:rowOff>
    </xdr:from>
    <xdr:ext cx="534377" cy="259045"/>
    <xdr:sp macro="" textlink="">
      <xdr:nvSpPr>
        <xdr:cNvPr id="482" name="テキスト ボックス 481"/>
        <xdr:cNvSpPr txBox="1"/>
      </xdr:nvSpPr>
      <xdr:spPr>
        <a:xfrm>
          <a:off x="9372111" y="1705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120447</xdr:rowOff>
    </xdr:from>
    <xdr:to>
      <xdr:col>46</xdr:col>
      <xdr:colOff>38100</xdr:colOff>
      <xdr:row>99</xdr:row>
      <xdr:rowOff>50597</xdr:rowOff>
    </xdr:to>
    <xdr:sp macro="" textlink="">
      <xdr:nvSpPr>
        <xdr:cNvPr id="483" name="楕円 482"/>
        <xdr:cNvSpPr/>
      </xdr:nvSpPr>
      <xdr:spPr>
        <a:xfrm>
          <a:off x="8699500" y="1692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41724</xdr:rowOff>
    </xdr:from>
    <xdr:ext cx="534377" cy="259045"/>
    <xdr:sp macro="" textlink="">
      <xdr:nvSpPr>
        <xdr:cNvPr id="484" name="テキスト ボックス 483"/>
        <xdr:cNvSpPr txBox="1"/>
      </xdr:nvSpPr>
      <xdr:spPr>
        <a:xfrm>
          <a:off x="8483111" y="1701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133477</xdr:rowOff>
    </xdr:from>
    <xdr:to>
      <xdr:col>41</xdr:col>
      <xdr:colOff>101600</xdr:colOff>
      <xdr:row>99</xdr:row>
      <xdr:rowOff>63627</xdr:rowOff>
    </xdr:to>
    <xdr:sp macro="" textlink="">
      <xdr:nvSpPr>
        <xdr:cNvPr id="485" name="楕円 484"/>
        <xdr:cNvSpPr/>
      </xdr:nvSpPr>
      <xdr:spPr>
        <a:xfrm>
          <a:off x="7810500" y="1693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54754</xdr:rowOff>
    </xdr:from>
    <xdr:ext cx="534377" cy="259045"/>
    <xdr:sp macro="" textlink="">
      <xdr:nvSpPr>
        <xdr:cNvPr id="486" name="テキスト ボックス 485"/>
        <xdr:cNvSpPr txBox="1"/>
      </xdr:nvSpPr>
      <xdr:spPr>
        <a:xfrm>
          <a:off x="7594111" y="1702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77375</xdr:rowOff>
    </xdr:from>
    <xdr:to>
      <xdr:col>36</xdr:col>
      <xdr:colOff>165100</xdr:colOff>
      <xdr:row>98</xdr:row>
      <xdr:rowOff>7525</xdr:rowOff>
    </xdr:to>
    <xdr:sp macro="" textlink="">
      <xdr:nvSpPr>
        <xdr:cNvPr id="487" name="楕円 486"/>
        <xdr:cNvSpPr/>
      </xdr:nvSpPr>
      <xdr:spPr>
        <a:xfrm>
          <a:off x="6921500" y="1670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170102</xdr:rowOff>
    </xdr:from>
    <xdr:ext cx="534377" cy="259045"/>
    <xdr:sp macro="" textlink="">
      <xdr:nvSpPr>
        <xdr:cNvPr id="488" name="テキスト ボックス 487"/>
        <xdr:cNvSpPr txBox="1"/>
      </xdr:nvSpPr>
      <xdr:spPr>
        <a:xfrm>
          <a:off x="6705111" y="1680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54465</xdr:rowOff>
    </xdr:from>
    <xdr:to>
      <xdr:col>85</xdr:col>
      <xdr:colOff>126364</xdr:colOff>
      <xdr:row>39</xdr:row>
      <xdr:rowOff>1778</xdr:rowOff>
    </xdr:to>
    <xdr:cxnSp macro="">
      <xdr:nvCxnSpPr>
        <xdr:cNvPr id="515" name="直線コネクタ 514"/>
        <xdr:cNvCxnSpPr/>
      </xdr:nvCxnSpPr>
      <xdr:spPr>
        <a:xfrm flipV="1">
          <a:off x="16317595" y="5197965"/>
          <a:ext cx="1269" cy="1490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5605</xdr:rowOff>
    </xdr:from>
    <xdr:ext cx="469744" cy="259045"/>
    <xdr:sp macro="" textlink="">
      <xdr:nvSpPr>
        <xdr:cNvPr id="516" name="消防費最小値テキスト"/>
        <xdr:cNvSpPr txBox="1"/>
      </xdr:nvSpPr>
      <xdr:spPr>
        <a:xfrm>
          <a:off x="16370300" y="669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1778</xdr:rowOff>
    </xdr:from>
    <xdr:to>
      <xdr:col>86</xdr:col>
      <xdr:colOff>25400</xdr:colOff>
      <xdr:row>39</xdr:row>
      <xdr:rowOff>1778</xdr:rowOff>
    </xdr:to>
    <xdr:cxnSp macro="">
      <xdr:nvCxnSpPr>
        <xdr:cNvPr id="517" name="直線コネクタ 516"/>
        <xdr:cNvCxnSpPr/>
      </xdr:nvCxnSpPr>
      <xdr:spPr>
        <a:xfrm>
          <a:off x="16230600" y="668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1142</xdr:rowOff>
    </xdr:from>
    <xdr:ext cx="534377" cy="259045"/>
    <xdr:sp macro="" textlink="">
      <xdr:nvSpPr>
        <xdr:cNvPr id="518" name="消防費最大値テキスト"/>
        <xdr:cNvSpPr txBox="1"/>
      </xdr:nvSpPr>
      <xdr:spPr>
        <a:xfrm>
          <a:off x="16370300" y="497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54465</xdr:rowOff>
    </xdr:from>
    <xdr:to>
      <xdr:col>86</xdr:col>
      <xdr:colOff>25400</xdr:colOff>
      <xdr:row>30</xdr:row>
      <xdr:rowOff>54465</xdr:rowOff>
    </xdr:to>
    <xdr:cxnSp macro="">
      <xdr:nvCxnSpPr>
        <xdr:cNvPr id="519" name="直線コネクタ 518"/>
        <xdr:cNvCxnSpPr/>
      </xdr:nvCxnSpPr>
      <xdr:spPr>
        <a:xfrm>
          <a:off x="16230600" y="519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2322</xdr:rowOff>
    </xdr:from>
    <xdr:to>
      <xdr:col>85</xdr:col>
      <xdr:colOff>127000</xdr:colOff>
      <xdr:row>38</xdr:row>
      <xdr:rowOff>98878</xdr:rowOff>
    </xdr:to>
    <xdr:cxnSp macro="">
      <xdr:nvCxnSpPr>
        <xdr:cNvPr id="520" name="直線コネクタ 519"/>
        <xdr:cNvCxnSpPr/>
      </xdr:nvCxnSpPr>
      <xdr:spPr>
        <a:xfrm>
          <a:off x="15481300" y="6517422"/>
          <a:ext cx="838200" cy="9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63118</xdr:rowOff>
    </xdr:from>
    <xdr:ext cx="534377" cy="259045"/>
    <xdr:sp macro="" textlink="">
      <xdr:nvSpPr>
        <xdr:cNvPr id="521" name="消防費平均値テキスト"/>
        <xdr:cNvSpPr txBox="1"/>
      </xdr:nvSpPr>
      <xdr:spPr>
        <a:xfrm>
          <a:off x="16370300" y="6063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40241</xdr:rowOff>
    </xdr:from>
    <xdr:to>
      <xdr:col>85</xdr:col>
      <xdr:colOff>177800</xdr:colOff>
      <xdr:row>36</xdr:row>
      <xdr:rowOff>141841</xdr:rowOff>
    </xdr:to>
    <xdr:sp macro="" textlink="">
      <xdr:nvSpPr>
        <xdr:cNvPr id="522" name="フローチャート: 判断 521"/>
        <xdr:cNvSpPr/>
      </xdr:nvSpPr>
      <xdr:spPr>
        <a:xfrm>
          <a:off x="16268700" y="621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2322</xdr:rowOff>
    </xdr:from>
    <xdr:to>
      <xdr:col>81</xdr:col>
      <xdr:colOff>50800</xdr:colOff>
      <xdr:row>38</xdr:row>
      <xdr:rowOff>59799</xdr:rowOff>
    </xdr:to>
    <xdr:cxnSp macro="">
      <xdr:nvCxnSpPr>
        <xdr:cNvPr id="523" name="直線コネクタ 522"/>
        <xdr:cNvCxnSpPr/>
      </xdr:nvCxnSpPr>
      <xdr:spPr>
        <a:xfrm flipV="1">
          <a:off x="14592300" y="6517422"/>
          <a:ext cx="889000" cy="5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32512</xdr:rowOff>
    </xdr:from>
    <xdr:to>
      <xdr:col>81</xdr:col>
      <xdr:colOff>101600</xdr:colOff>
      <xdr:row>36</xdr:row>
      <xdr:rowOff>134112</xdr:rowOff>
    </xdr:to>
    <xdr:sp macro="" textlink="">
      <xdr:nvSpPr>
        <xdr:cNvPr id="524" name="フローチャート: 判断 523"/>
        <xdr:cNvSpPr/>
      </xdr:nvSpPr>
      <xdr:spPr>
        <a:xfrm>
          <a:off x="15430500" y="620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150639</xdr:rowOff>
    </xdr:from>
    <xdr:ext cx="534377" cy="259045"/>
    <xdr:sp macro="" textlink="">
      <xdr:nvSpPr>
        <xdr:cNvPr id="525" name="テキスト ボックス 524"/>
        <xdr:cNvSpPr txBox="1"/>
      </xdr:nvSpPr>
      <xdr:spPr>
        <a:xfrm>
          <a:off x="15214111" y="597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15929</xdr:rowOff>
    </xdr:from>
    <xdr:to>
      <xdr:col>76</xdr:col>
      <xdr:colOff>114300</xdr:colOff>
      <xdr:row>38</xdr:row>
      <xdr:rowOff>59799</xdr:rowOff>
    </xdr:to>
    <xdr:cxnSp macro="">
      <xdr:nvCxnSpPr>
        <xdr:cNvPr id="526" name="直線コネクタ 525"/>
        <xdr:cNvCxnSpPr/>
      </xdr:nvCxnSpPr>
      <xdr:spPr>
        <a:xfrm>
          <a:off x="13703300" y="6359579"/>
          <a:ext cx="889000" cy="21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46119</xdr:rowOff>
    </xdr:from>
    <xdr:to>
      <xdr:col>76</xdr:col>
      <xdr:colOff>165100</xdr:colOff>
      <xdr:row>36</xdr:row>
      <xdr:rowOff>147719</xdr:rowOff>
    </xdr:to>
    <xdr:sp macro="" textlink="">
      <xdr:nvSpPr>
        <xdr:cNvPr id="527" name="フローチャート: 判断 526"/>
        <xdr:cNvSpPr/>
      </xdr:nvSpPr>
      <xdr:spPr>
        <a:xfrm>
          <a:off x="14541500" y="621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164246</xdr:rowOff>
    </xdr:from>
    <xdr:ext cx="534377" cy="259045"/>
    <xdr:sp macro="" textlink="">
      <xdr:nvSpPr>
        <xdr:cNvPr id="528" name="テキスト ボックス 527"/>
        <xdr:cNvSpPr txBox="1"/>
      </xdr:nvSpPr>
      <xdr:spPr>
        <a:xfrm>
          <a:off x="14325111" y="599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15929</xdr:rowOff>
    </xdr:from>
    <xdr:to>
      <xdr:col>71</xdr:col>
      <xdr:colOff>177800</xdr:colOff>
      <xdr:row>37</xdr:row>
      <xdr:rowOff>161036</xdr:rowOff>
    </xdr:to>
    <xdr:cxnSp macro="">
      <xdr:nvCxnSpPr>
        <xdr:cNvPr id="529" name="直線コネクタ 528"/>
        <xdr:cNvCxnSpPr/>
      </xdr:nvCxnSpPr>
      <xdr:spPr>
        <a:xfrm flipV="1">
          <a:off x="12814300" y="6359579"/>
          <a:ext cx="889000" cy="14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55263</xdr:rowOff>
    </xdr:from>
    <xdr:to>
      <xdr:col>72</xdr:col>
      <xdr:colOff>38100</xdr:colOff>
      <xdr:row>36</xdr:row>
      <xdr:rowOff>156863</xdr:rowOff>
    </xdr:to>
    <xdr:sp macro="" textlink="">
      <xdr:nvSpPr>
        <xdr:cNvPr id="530" name="フローチャート: 判断 529"/>
        <xdr:cNvSpPr/>
      </xdr:nvSpPr>
      <xdr:spPr>
        <a:xfrm>
          <a:off x="13652500" y="622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1940</xdr:rowOff>
    </xdr:from>
    <xdr:ext cx="534377" cy="259045"/>
    <xdr:sp macro="" textlink="">
      <xdr:nvSpPr>
        <xdr:cNvPr id="531" name="テキスト ボックス 530"/>
        <xdr:cNvSpPr txBox="1"/>
      </xdr:nvSpPr>
      <xdr:spPr>
        <a:xfrm>
          <a:off x="13436111" y="600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149207</xdr:rowOff>
    </xdr:from>
    <xdr:to>
      <xdr:col>67</xdr:col>
      <xdr:colOff>101600</xdr:colOff>
      <xdr:row>37</xdr:row>
      <xdr:rowOff>79357</xdr:rowOff>
    </xdr:to>
    <xdr:sp macro="" textlink="">
      <xdr:nvSpPr>
        <xdr:cNvPr id="532" name="フローチャート: 判断 531"/>
        <xdr:cNvSpPr/>
      </xdr:nvSpPr>
      <xdr:spPr>
        <a:xfrm>
          <a:off x="12763500" y="632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95884</xdr:rowOff>
    </xdr:from>
    <xdr:ext cx="534377" cy="259045"/>
    <xdr:sp macro="" textlink="">
      <xdr:nvSpPr>
        <xdr:cNvPr id="533" name="テキスト ボックス 532"/>
        <xdr:cNvSpPr txBox="1"/>
      </xdr:nvSpPr>
      <xdr:spPr>
        <a:xfrm>
          <a:off x="12547111" y="609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48078</xdr:rowOff>
    </xdr:from>
    <xdr:to>
      <xdr:col>85</xdr:col>
      <xdr:colOff>177800</xdr:colOff>
      <xdr:row>38</xdr:row>
      <xdr:rowOff>149678</xdr:rowOff>
    </xdr:to>
    <xdr:sp macro="" textlink="">
      <xdr:nvSpPr>
        <xdr:cNvPr id="539" name="楕円 538"/>
        <xdr:cNvSpPr/>
      </xdr:nvSpPr>
      <xdr:spPr>
        <a:xfrm>
          <a:off x="16268700" y="65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134455</xdr:rowOff>
    </xdr:from>
    <xdr:ext cx="534377" cy="259045"/>
    <xdr:sp macro="" textlink="">
      <xdr:nvSpPr>
        <xdr:cNvPr id="540" name="消防費該当値テキスト"/>
        <xdr:cNvSpPr txBox="1"/>
      </xdr:nvSpPr>
      <xdr:spPr>
        <a:xfrm>
          <a:off x="16370300" y="647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122972</xdr:rowOff>
    </xdr:from>
    <xdr:to>
      <xdr:col>81</xdr:col>
      <xdr:colOff>101600</xdr:colOff>
      <xdr:row>38</xdr:row>
      <xdr:rowOff>53122</xdr:rowOff>
    </xdr:to>
    <xdr:sp macro="" textlink="">
      <xdr:nvSpPr>
        <xdr:cNvPr id="541" name="楕円 540"/>
        <xdr:cNvSpPr/>
      </xdr:nvSpPr>
      <xdr:spPr>
        <a:xfrm>
          <a:off x="15430500" y="646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44249</xdr:rowOff>
    </xdr:from>
    <xdr:ext cx="534377" cy="259045"/>
    <xdr:sp macro="" textlink="">
      <xdr:nvSpPr>
        <xdr:cNvPr id="542" name="テキスト ボックス 541"/>
        <xdr:cNvSpPr txBox="1"/>
      </xdr:nvSpPr>
      <xdr:spPr>
        <a:xfrm>
          <a:off x="15214111" y="655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8999</xdr:rowOff>
    </xdr:from>
    <xdr:to>
      <xdr:col>76</xdr:col>
      <xdr:colOff>165100</xdr:colOff>
      <xdr:row>38</xdr:row>
      <xdr:rowOff>110599</xdr:rowOff>
    </xdr:to>
    <xdr:sp macro="" textlink="">
      <xdr:nvSpPr>
        <xdr:cNvPr id="543" name="楕円 542"/>
        <xdr:cNvSpPr/>
      </xdr:nvSpPr>
      <xdr:spPr>
        <a:xfrm>
          <a:off x="14541500" y="652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101726</xdr:rowOff>
    </xdr:from>
    <xdr:ext cx="534377" cy="259045"/>
    <xdr:sp macro="" textlink="">
      <xdr:nvSpPr>
        <xdr:cNvPr id="544" name="テキスト ボックス 543"/>
        <xdr:cNvSpPr txBox="1"/>
      </xdr:nvSpPr>
      <xdr:spPr>
        <a:xfrm>
          <a:off x="14325111" y="661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136579</xdr:rowOff>
    </xdr:from>
    <xdr:to>
      <xdr:col>72</xdr:col>
      <xdr:colOff>38100</xdr:colOff>
      <xdr:row>37</xdr:row>
      <xdr:rowOff>66729</xdr:rowOff>
    </xdr:to>
    <xdr:sp macro="" textlink="">
      <xdr:nvSpPr>
        <xdr:cNvPr id="545" name="楕円 544"/>
        <xdr:cNvSpPr/>
      </xdr:nvSpPr>
      <xdr:spPr>
        <a:xfrm>
          <a:off x="13652500" y="630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57856</xdr:rowOff>
    </xdr:from>
    <xdr:ext cx="534377" cy="259045"/>
    <xdr:sp macro="" textlink="">
      <xdr:nvSpPr>
        <xdr:cNvPr id="546" name="テキスト ボックス 545"/>
        <xdr:cNvSpPr txBox="1"/>
      </xdr:nvSpPr>
      <xdr:spPr>
        <a:xfrm>
          <a:off x="13436111" y="640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110236</xdr:rowOff>
    </xdr:from>
    <xdr:to>
      <xdr:col>67</xdr:col>
      <xdr:colOff>101600</xdr:colOff>
      <xdr:row>38</xdr:row>
      <xdr:rowOff>40386</xdr:rowOff>
    </xdr:to>
    <xdr:sp macro="" textlink="">
      <xdr:nvSpPr>
        <xdr:cNvPr id="547" name="楕円 546"/>
        <xdr:cNvSpPr/>
      </xdr:nvSpPr>
      <xdr:spPr>
        <a:xfrm>
          <a:off x="12763500" y="645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31513</xdr:rowOff>
    </xdr:from>
    <xdr:ext cx="534377" cy="259045"/>
    <xdr:sp macro="" textlink="">
      <xdr:nvSpPr>
        <xdr:cNvPr id="548" name="テキスト ボックス 547"/>
        <xdr:cNvSpPr txBox="1"/>
      </xdr:nvSpPr>
      <xdr:spPr>
        <a:xfrm>
          <a:off x="12547111" y="654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7" name="テキスト ボックス 566"/>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22543</xdr:rowOff>
    </xdr:from>
    <xdr:to>
      <xdr:col>85</xdr:col>
      <xdr:colOff>126364</xdr:colOff>
      <xdr:row>57</xdr:row>
      <xdr:rowOff>135433</xdr:rowOff>
    </xdr:to>
    <xdr:cxnSp macro="">
      <xdr:nvCxnSpPr>
        <xdr:cNvPr id="573" name="直線コネクタ 572"/>
        <xdr:cNvCxnSpPr/>
      </xdr:nvCxnSpPr>
      <xdr:spPr>
        <a:xfrm flipV="1">
          <a:off x="16317595" y="8766493"/>
          <a:ext cx="1269" cy="114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139260</xdr:rowOff>
    </xdr:from>
    <xdr:ext cx="534377" cy="259045"/>
    <xdr:sp macro="" textlink="">
      <xdr:nvSpPr>
        <xdr:cNvPr id="574" name="教育費最小値テキスト"/>
        <xdr:cNvSpPr txBox="1"/>
      </xdr:nvSpPr>
      <xdr:spPr>
        <a:xfrm>
          <a:off x="16370300" y="991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135433</xdr:rowOff>
    </xdr:from>
    <xdr:to>
      <xdr:col>86</xdr:col>
      <xdr:colOff>25400</xdr:colOff>
      <xdr:row>57</xdr:row>
      <xdr:rowOff>135433</xdr:rowOff>
    </xdr:to>
    <xdr:cxnSp macro="">
      <xdr:nvCxnSpPr>
        <xdr:cNvPr id="575" name="直線コネクタ 574"/>
        <xdr:cNvCxnSpPr/>
      </xdr:nvCxnSpPr>
      <xdr:spPr>
        <a:xfrm>
          <a:off x="16230600" y="9908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140670</xdr:rowOff>
    </xdr:from>
    <xdr:ext cx="534377" cy="259045"/>
    <xdr:sp macro="" textlink="">
      <xdr:nvSpPr>
        <xdr:cNvPr id="576" name="教育費最大値テキスト"/>
        <xdr:cNvSpPr txBox="1"/>
      </xdr:nvSpPr>
      <xdr:spPr>
        <a:xfrm>
          <a:off x="16370300" y="854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22543</xdr:rowOff>
    </xdr:from>
    <xdr:to>
      <xdr:col>86</xdr:col>
      <xdr:colOff>25400</xdr:colOff>
      <xdr:row>51</xdr:row>
      <xdr:rowOff>22543</xdr:rowOff>
    </xdr:to>
    <xdr:cxnSp macro="">
      <xdr:nvCxnSpPr>
        <xdr:cNvPr id="577" name="直線コネクタ 576"/>
        <xdr:cNvCxnSpPr/>
      </xdr:nvCxnSpPr>
      <xdr:spPr>
        <a:xfrm>
          <a:off x="16230600" y="8766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52336</xdr:rowOff>
    </xdr:from>
    <xdr:to>
      <xdr:col>85</xdr:col>
      <xdr:colOff>127000</xdr:colOff>
      <xdr:row>56</xdr:row>
      <xdr:rowOff>90436</xdr:rowOff>
    </xdr:to>
    <xdr:cxnSp macro="">
      <xdr:nvCxnSpPr>
        <xdr:cNvPr id="578" name="直線コネクタ 577"/>
        <xdr:cNvCxnSpPr/>
      </xdr:nvCxnSpPr>
      <xdr:spPr>
        <a:xfrm flipV="1">
          <a:off x="15481300" y="9653536"/>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117739</xdr:rowOff>
    </xdr:from>
    <xdr:ext cx="534377" cy="259045"/>
    <xdr:sp macro="" textlink="">
      <xdr:nvSpPr>
        <xdr:cNvPr id="579" name="教育費平均値テキスト"/>
        <xdr:cNvSpPr txBox="1"/>
      </xdr:nvSpPr>
      <xdr:spPr>
        <a:xfrm>
          <a:off x="16370300" y="9376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94862</xdr:rowOff>
    </xdr:from>
    <xdr:to>
      <xdr:col>85</xdr:col>
      <xdr:colOff>177800</xdr:colOff>
      <xdr:row>56</xdr:row>
      <xdr:rowOff>25012</xdr:rowOff>
    </xdr:to>
    <xdr:sp macro="" textlink="">
      <xdr:nvSpPr>
        <xdr:cNvPr id="580" name="フローチャート: 判断 579"/>
        <xdr:cNvSpPr/>
      </xdr:nvSpPr>
      <xdr:spPr>
        <a:xfrm>
          <a:off x="162687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60757</xdr:rowOff>
    </xdr:from>
    <xdr:to>
      <xdr:col>81</xdr:col>
      <xdr:colOff>50800</xdr:colOff>
      <xdr:row>56</xdr:row>
      <xdr:rowOff>90436</xdr:rowOff>
    </xdr:to>
    <xdr:cxnSp macro="">
      <xdr:nvCxnSpPr>
        <xdr:cNvPr id="581" name="直線コネクタ 580"/>
        <xdr:cNvCxnSpPr/>
      </xdr:nvCxnSpPr>
      <xdr:spPr>
        <a:xfrm>
          <a:off x="14592300" y="9661957"/>
          <a:ext cx="889000" cy="2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46724</xdr:rowOff>
    </xdr:from>
    <xdr:to>
      <xdr:col>81</xdr:col>
      <xdr:colOff>101600</xdr:colOff>
      <xdr:row>56</xdr:row>
      <xdr:rowOff>148324</xdr:rowOff>
    </xdr:to>
    <xdr:sp macro="" textlink="">
      <xdr:nvSpPr>
        <xdr:cNvPr id="582" name="フローチャート: 判断 581"/>
        <xdr:cNvSpPr/>
      </xdr:nvSpPr>
      <xdr:spPr>
        <a:xfrm>
          <a:off x="15430500" y="96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139451</xdr:rowOff>
    </xdr:from>
    <xdr:ext cx="534377" cy="259045"/>
    <xdr:sp macro="" textlink="">
      <xdr:nvSpPr>
        <xdr:cNvPr id="583" name="テキスト ボックス 582"/>
        <xdr:cNvSpPr txBox="1"/>
      </xdr:nvSpPr>
      <xdr:spPr>
        <a:xfrm>
          <a:off x="15214111" y="974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60757</xdr:rowOff>
    </xdr:from>
    <xdr:to>
      <xdr:col>76</xdr:col>
      <xdr:colOff>114300</xdr:colOff>
      <xdr:row>56</xdr:row>
      <xdr:rowOff>167246</xdr:rowOff>
    </xdr:to>
    <xdr:cxnSp macro="">
      <xdr:nvCxnSpPr>
        <xdr:cNvPr id="584" name="直線コネクタ 583"/>
        <xdr:cNvCxnSpPr/>
      </xdr:nvCxnSpPr>
      <xdr:spPr>
        <a:xfrm flipV="1">
          <a:off x="13703300" y="9661957"/>
          <a:ext cx="889000" cy="10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17767</xdr:rowOff>
    </xdr:from>
    <xdr:to>
      <xdr:col>76</xdr:col>
      <xdr:colOff>165100</xdr:colOff>
      <xdr:row>56</xdr:row>
      <xdr:rowOff>119367</xdr:rowOff>
    </xdr:to>
    <xdr:sp macro="" textlink="">
      <xdr:nvSpPr>
        <xdr:cNvPr id="585" name="フローチャート: 判断 584"/>
        <xdr:cNvSpPr/>
      </xdr:nvSpPr>
      <xdr:spPr>
        <a:xfrm>
          <a:off x="14541500" y="961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110494</xdr:rowOff>
    </xdr:from>
    <xdr:ext cx="534377" cy="259045"/>
    <xdr:sp macro="" textlink="">
      <xdr:nvSpPr>
        <xdr:cNvPr id="586" name="テキスト ボックス 585"/>
        <xdr:cNvSpPr txBox="1"/>
      </xdr:nvSpPr>
      <xdr:spPr>
        <a:xfrm>
          <a:off x="14325111" y="971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167246</xdr:rowOff>
    </xdr:from>
    <xdr:to>
      <xdr:col>71</xdr:col>
      <xdr:colOff>177800</xdr:colOff>
      <xdr:row>57</xdr:row>
      <xdr:rowOff>53708</xdr:rowOff>
    </xdr:to>
    <xdr:cxnSp macro="">
      <xdr:nvCxnSpPr>
        <xdr:cNvPr id="587" name="直線コネクタ 586"/>
        <xdr:cNvCxnSpPr/>
      </xdr:nvCxnSpPr>
      <xdr:spPr>
        <a:xfrm flipV="1">
          <a:off x="12814300" y="976844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71050</xdr:rowOff>
    </xdr:from>
    <xdr:to>
      <xdr:col>72</xdr:col>
      <xdr:colOff>38100</xdr:colOff>
      <xdr:row>57</xdr:row>
      <xdr:rowOff>1200</xdr:rowOff>
    </xdr:to>
    <xdr:sp macro="" textlink="">
      <xdr:nvSpPr>
        <xdr:cNvPr id="588" name="フローチャート: 判断 587"/>
        <xdr:cNvSpPr/>
      </xdr:nvSpPr>
      <xdr:spPr>
        <a:xfrm>
          <a:off x="13652500" y="96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17727</xdr:rowOff>
    </xdr:from>
    <xdr:ext cx="534377" cy="259045"/>
    <xdr:sp macro="" textlink="">
      <xdr:nvSpPr>
        <xdr:cNvPr id="589" name="テキスト ボックス 588"/>
        <xdr:cNvSpPr txBox="1"/>
      </xdr:nvSpPr>
      <xdr:spPr>
        <a:xfrm>
          <a:off x="13436111" y="944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119570</xdr:rowOff>
    </xdr:from>
    <xdr:to>
      <xdr:col>67</xdr:col>
      <xdr:colOff>101600</xdr:colOff>
      <xdr:row>57</xdr:row>
      <xdr:rowOff>49720</xdr:rowOff>
    </xdr:to>
    <xdr:sp macro="" textlink="">
      <xdr:nvSpPr>
        <xdr:cNvPr id="590" name="フローチャート: 判断 589"/>
        <xdr:cNvSpPr/>
      </xdr:nvSpPr>
      <xdr:spPr>
        <a:xfrm>
          <a:off x="12763500" y="972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66247</xdr:rowOff>
    </xdr:from>
    <xdr:ext cx="534377" cy="259045"/>
    <xdr:sp macro="" textlink="">
      <xdr:nvSpPr>
        <xdr:cNvPr id="591" name="テキスト ボックス 590"/>
        <xdr:cNvSpPr txBox="1"/>
      </xdr:nvSpPr>
      <xdr:spPr>
        <a:xfrm>
          <a:off x="12547111" y="949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1536</xdr:rowOff>
    </xdr:from>
    <xdr:to>
      <xdr:col>85</xdr:col>
      <xdr:colOff>177800</xdr:colOff>
      <xdr:row>56</xdr:row>
      <xdr:rowOff>103136</xdr:rowOff>
    </xdr:to>
    <xdr:sp macro="" textlink="">
      <xdr:nvSpPr>
        <xdr:cNvPr id="597" name="楕円 596"/>
        <xdr:cNvSpPr/>
      </xdr:nvSpPr>
      <xdr:spPr>
        <a:xfrm>
          <a:off x="16268700" y="960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151413</xdr:rowOff>
    </xdr:from>
    <xdr:ext cx="534377" cy="259045"/>
    <xdr:sp macro="" textlink="">
      <xdr:nvSpPr>
        <xdr:cNvPr id="598" name="教育費該当値テキスト"/>
        <xdr:cNvSpPr txBox="1"/>
      </xdr:nvSpPr>
      <xdr:spPr>
        <a:xfrm>
          <a:off x="16370300" y="958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39636</xdr:rowOff>
    </xdr:from>
    <xdr:to>
      <xdr:col>81</xdr:col>
      <xdr:colOff>101600</xdr:colOff>
      <xdr:row>56</xdr:row>
      <xdr:rowOff>141236</xdr:rowOff>
    </xdr:to>
    <xdr:sp macro="" textlink="">
      <xdr:nvSpPr>
        <xdr:cNvPr id="599" name="楕円 598"/>
        <xdr:cNvSpPr/>
      </xdr:nvSpPr>
      <xdr:spPr>
        <a:xfrm>
          <a:off x="15430500" y="964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157763</xdr:rowOff>
    </xdr:from>
    <xdr:ext cx="534377" cy="259045"/>
    <xdr:sp macro="" textlink="">
      <xdr:nvSpPr>
        <xdr:cNvPr id="600" name="テキスト ボックス 599"/>
        <xdr:cNvSpPr txBox="1"/>
      </xdr:nvSpPr>
      <xdr:spPr>
        <a:xfrm>
          <a:off x="15214111" y="941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9957</xdr:rowOff>
    </xdr:from>
    <xdr:to>
      <xdr:col>76</xdr:col>
      <xdr:colOff>165100</xdr:colOff>
      <xdr:row>56</xdr:row>
      <xdr:rowOff>111557</xdr:rowOff>
    </xdr:to>
    <xdr:sp macro="" textlink="">
      <xdr:nvSpPr>
        <xdr:cNvPr id="601" name="楕円 600"/>
        <xdr:cNvSpPr/>
      </xdr:nvSpPr>
      <xdr:spPr>
        <a:xfrm>
          <a:off x="14541500" y="961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128084</xdr:rowOff>
    </xdr:from>
    <xdr:ext cx="534377" cy="259045"/>
    <xdr:sp macro="" textlink="">
      <xdr:nvSpPr>
        <xdr:cNvPr id="602" name="テキスト ボックス 601"/>
        <xdr:cNvSpPr txBox="1"/>
      </xdr:nvSpPr>
      <xdr:spPr>
        <a:xfrm>
          <a:off x="14325111" y="938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116446</xdr:rowOff>
    </xdr:from>
    <xdr:to>
      <xdr:col>72</xdr:col>
      <xdr:colOff>38100</xdr:colOff>
      <xdr:row>57</xdr:row>
      <xdr:rowOff>46596</xdr:rowOff>
    </xdr:to>
    <xdr:sp macro="" textlink="">
      <xdr:nvSpPr>
        <xdr:cNvPr id="603" name="楕円 602"/>
        <xdr:cNvSpPr/>
      </xdr:nvSpPr>
      <xdr:spPr>
        <a:xfrm>
          <a:off x="13652500" y="971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37723</xdr:rowOff>
    </xdr:from>
    <xdr:ext cx="534377" cy="259045"/>
    <xdr:sp macro="" textlink="">
      <xdr:nvSpPr>
        <xdr:cNvPr id="604" name="テキスト ボックス 603"/>
        <xdr:cNvSpPr txBox="1"/>
      </xdr:nvSpPr>
      <xdr:spPr>
        <a:xfrm>
          <a:off x="13436111" y="9810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2908</xdr:rowOff>
    </xdr:from>
    <xdr:to>
      <xdr:col>67</xdr:col>
      <xdr:colOff>101600</xdr:colOff>
      <xdr:row>57</xdr:row>
      <xdr:rowOff>104508</xdr:rowOff>
    </xdr:to>
    <xdr:sp macro="" textlink="">
      <xdr:nvSpPr>
        <xdr:cNvPr id="605" name="楕円 604"/>
        <xdr:cNvSpPr/>
      </xdr:nvSpPr>
      <xdr:spPr>
        <a:xfrm>
          <a:off x="12763500" y="977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95635</xdr:rowOff>
    </xdr:from>
    <xdr:ext cx="534377" cy="259045"/>
    <xdr:sp macro="" textlink="">
      <xdr:nvSpPr>
        <xdr:cNvPr id="606" name="テキスト ボックス 605"/>
        <xdr:cNvSpPr txBox="1"/>
      </xdr:nvSpPr>
      <xdr:spPr>
        <a:xfrm>
          <a:off x="12547111" y="986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8" name="テキスト ボックス 61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0" name="テキスト ボックス 619"/>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2" name="テキスト ボックス 621"/>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4" name="テキスト ボックス 623"/>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26" name="テキスト ボックス 625"/>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28" name="テキスト ボックス 627"/>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30" name="テキスト ボックス 629"/>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16583</xdr:rowOff>
    </xdr:from>
    <xdr:to>
      <xdr:col>85</xdr:col>
      <xdr:colOff>126364</xdr:colOff>
      <xdr:row>79</xdr:row>
      <xdr:rowOff>98879</xdr:rowOff>
    </xdr:to>
    <xdr:cxnSp macro="">
      <xdr:nvCxnSpPr>
        <xdr:cNvPr id="632" name="直線コネクタ 631"/>
        <xdr:cNvCxnSpPr/>
      </xdr:nvCxnSpPr>
      <xdr:spPr>
        <a:xfrm flipV="1">
          <a:off x="16317595" y="12189533"/>
          <a:ext cx="1269"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3"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4" name="直線コネクタ 633"/>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134710</xdr:rowOff>
    </xdr:from>
    <xdr:ext cx="469744" cy="259045"/>
    <xdr:sp macro="" textlink="">
      <xdr:nvSpPr>
        <xdr:cNvPr id="635" name="災害復旧費最大値テキスト"/>
        <xdr:cNvSpPr txBox="1"/>
      </xdr:nvSpPr>
      <xdr:spPr>
        <a:xfrm>
          <a:off x="16370300" y="11964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16583</xdr:rowOff>
    </xdr:from>
    <xdr:to>
      <xdr:col>86</xdr:col>
      <xdr:colOff>25400</xdr:colOff>
      <xdr:row>71</xdr:row>
      <xdr:rowOff>16583</xdr:rowOff>
    </xdr:to>
    <xdr:cxnSp macro="">
      <xdr:nvCxnSpPr>
        <xdr:cNvPr id="636" name="直線コネクタ 635"/>
        <xdr:cNvCxnSpPr/>
      </xdr:nvCxnSpPr>
      <xdr:spPr>
        <a:xfrm>
          <a:off x="16230600" y="12189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7" name="直線コネクタ 636"/>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131044</xdr:rowOff>
    </xdr:from>
    <xdr:ext cx="378565" cy="259045"/>
    <xdr:sp macro="" textlink="">
      <xdr:nvSpPr>
        <xdr:cNvPr id="638" name="災害復旧費平均値テキスト"/>
        <xdr:cNvSpPr txBox="1"/>
      </xdr:nvSpPr>
      <xdr:spPr>
        <a:xfrm>
          <a:off x="16370300" y="133326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108167</xdr:rowOff>
    </xdr:from>
    <xdr:to>
      <xdr:col>85</xdr:col>
      <xdr:colOff>177800</xdr:colOff>
      <xdr:row>79</xdr:row>
      <xdr:rowOff>38317</xdr:rowOff>
    </xdr:to>
    <xdr:sp macro="" textlink="">
      <xdr:nvSpPr>
        <xdr:cNvPr id="639" name="フローチャート: 判断 638"/>
        <xdr:cNvSpPr/>
      </xdr:nvSpPr>
      <xdr:spPr>
        <a:xfrm>
          <a:off x="16268700" y="1348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0" name="直線コネクタ 639"/>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90532</xdr:rowOff>
    </xdr:from>
    <xdr:to>
      <xdr:col>81</xdr:col>
      <xdr:colOff>101600</xdr:colOff>
      <xdr:row>79</xdr:row>
      <xdr:rowOff>20682</xdr:rowOff>
    </xdr:to>
    <xdr:sp macro="" textlink="">
      <xdr:nvSpPr>
        <xdr:cNvPr id="641" name="フローチャート: 判断 640"/>
        <xdr:cNvSpPr/>
      </xdr:nvSpPr>
      <xdr:spPr>
        <a:xfrm>
          <a:off x="15430500" y="1346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37209</xdr:rowOff>
    </xdr:from>
    <xdr:ext cx="378565" cy="259045"/>
    <xdr:sp macro="" textlink="">
      <xdr:nvSpPr>
        <xdr:cNvPr id="642" name="テキスト ボックス 641"/>
        <xdr:cNvSpPr txBox="1"/>
      </xdr:nvSpPr>
      <xdr:spPr>
        <a:xfrm>
          <a:off x="15292017" y="13238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3" name="直線コネクタ 642"/>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168584</xdr:rowOff>
    </xdr:from>
    <xdr:to>
      <xdr:col>76</xdr:col>
      <xdr:colOff>165100</xdr:colOff>
      <xdr:row>78</xdr:row>
      <xdr:rowOff>98734</xdr:rowOff>
    </xdr:to>
    <xdr:sp macro="" textlink="">
      <xdr:nvSpPr>
        <xdr:cNvPr id="644" name="フローチャート: 判断 643"/>
        <xdr:cNvSpPr/>
      </xdr:nvSpPr>
      <xdr:spPr>
        <a:xfrm>
          <a:off x="14541500" y="1337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115261</xdr:rowOff>
    </xdr:from>
    <xdr:ext cx="378565" cy="259045"/>
    <xdr:sp macro="" textlink="">
      <xdr:nvSpPr>
        <xdr:cNvPr id="645" name="テキスト ボックス 644"/>
        <xdr:cNvSpPr txBox="1"/>
      </xdr:nvSpPr>
      <xdr:spPr>
        <a:xfrm>
          <a:off x="14403017" y="13145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6" name="直線コネクタ 645"/>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9869</xdr:rowOff>
    </xdr:from>
    <xdr:to>
      <xdr:col>72</xdr:col>
      <xdr:colOff>38100</xdr:colOff>
      <xdr:row>78</xdr:row>
      <xdr:rowOff>111469</xdr:rowOff>
    </xdr:to>
    <xdr:sp macro="" textlink="">
      <xdr:nvSpPr>
        <xdr:cNvPr id="647" name="フローチャート: 判断 646"/>
        <xdr:cNvSpPr/>
      </xdr:nvSpPr>
      <xdr:spPr>
        <a:xfrm>
          <a:off x="13652500" y="1338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127996</xdr:rowOff>
    </xdr:from>
    <xdr:ext cx="378565" cy="259045"/>
    <xdr:sp macro="" textlink="">
      <xdr:nvSpPr>
        <xdr:cNvPr id="648" name="テキスト ボックス 647"/>
        <xdr:cNvSpPr txBox="1"/>
      </xdr:nvSpPr>
      <xdr:spPr>
        <a:xfrm>
          <a:off x="13514017" y="13158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163359</xdr:rowOff>
    </xdr:from>
    <xdr:to>
      <xdr:col>67</xdr:col>
      <xdr:colOff>101600</xdr:colOff>
      <xdr:row>78</xdr:row>
      <xdr:rowOff>93509</xdr:rowOff>
    </xdr:to>
    <xdr:sp macro="" textlink="">
      <xdr:nvSpPr>
        <xdr:cNvPr id="649" name="フローチャート: 判断 648"/>
        <xdr:cNvSpPr/>
      </xdr:nvSpPr>
      <xdr:spPr>
        <a:xfrm>
          <a:off x="12763500" y="1336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110036</xdr:rowOff>
    </xdr:from>
    <xdr:ext cx="378565" cy="259045"/>
    <xdr:sp macro="" textlink="">
      <xdr:nvSpPr>
        <xdr:cNvPr id="650" name="テキスト ボックス 649"/>
        <xdr:cNvSpPr txBox="1"/>
      </xdr:nvSpPr>
      <xdr:spPr>
        <a:xfrm>
          <a:off x="12625017" y="13140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6" name="楕円 655"/>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7"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8" name="楕円 657"/>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9" name="テキスト ボックス 658"/>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0" name="楕円 659"/>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1" name="テキスト ボックス 660"/>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2" name="楕円 661"/>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3" name="テキスト ボックス 662"/>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4" name="楕円 663"/>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5" name="テキスト ボックス 664"/>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7" name="直線コネクタ 67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8" name="テキスト ボックス 677"/>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9" name="直線コネクタ 67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0" name="テキスト ボックス 679"/>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1" name="直線コネクタ 68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2" name="テキスト ボックス 681"/>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3" name="直線コネクタ 68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4" name="テキスト ボックス 683"/>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103673</xdr:rowOff>
    </xdr:from>
    <xdr:to>
      <xdr:col>85</xdr:col>
      <xdr:colOff>126364</xdr:colOff>
      <xdr:row>99</xdr:row>
      <xdr:rowOff>5694</xdr:rowOff>
    </xdr:to>
    <xdr:cxnSp macro="">
      <xdr:nvCxnSpPr>
        <xdr:cNvPr id="688" name="直線コネクタ 687"/>
        <xdr:cNvCxnSpPr/>
      </xdr:nvCxnSpPr>
      <xdr:spPr>
        <a:xfrm flipV="1">
          <a:off x="16317595" y="15705623"/>
          <a:ext cx="1269" cy="1273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9521</xdr:rowOff>
    </xdr:from>
    <xdr:ext cx="534377" cy="259045"/>
    <xdr:sp macro="" textlink="">
      <xdr:nvSpPr>
        <xdr:cNvPr id="689" name="公債費最小値テキスト"/>
        <xdr:cNvSpPr txBox="1"/>
      </xdr:nvSpPr>
      <xdr:spPr>
        <a:xfrm>
          <a:off x="16370300" y="1698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5694</xdr:rowOff>
    </xdr:from>
    <xdr:to>
      <xdr:col>86</xdr:col>
      <xdr:colOff>25400</xdr:colOff>
      <xdr:row>99</xdr:row>
      <xdr:rowOff>5694</xdr:rowOff>
    </xdr:to>
    <xdr:cxnSp macro="">
      <xdr:nvCxnSpPr>
        <xdr:cNvPr id="690" name="直線コネクタ 689"/>
        <xdr:cNvCxnSpPr/>
      </xdr:nvCxnSpPr>
      <xdr:spPr>
        <a:xfrm>
          <a:off x="16230600" y="16979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50350</xdr:rowOff>
    </xdr:from>
    <xdr:ext cx="534377" cy="259045"/>
    <xdr:sp macro="" textlink="">
      <xdr:nvSpPr>
        <xdr:cNvPr id="691" name="公債費最大値テキスト"/>
        <xdr:cNvSpPr txBox="1"/>
      </xdr:nvSpPr>
      <xdr:spPr>
        <a:xfrm>
          <a:off x="16370300" y="1548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103673</xdr:rowOff>
    </xdr:from>
    <xdr:to>
      <xdr:col>86</xdr:col>
      <xdr:colOff>25400</xdr:colOff>
      <xdr:row>91</xdr:row>
      <xdr:rowOff>103673</xdr:rowOff>
    </xdr:to>
    <xdr:cxnSp macro="">
      <xdr:nvCxnSpPr>
        <xdr:cNvPr id="692" name="直線コネクタ 691"/>
        <xdr:cNvCxnSpPr/>
      </xdr:nvCxnSpPr>
      <xdr:spPr>
        <a:xfrm>
          <a:off x="16230600" y="15705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76766</xdr:rowOff>
    </xdr:from>
    <xdr:to>
      <xdr:col>85</xdr:col>
      <xdr:colOff>127000</xdr:colOff>
      <xdr:row>98</xdr:row>
      <xdr:rowOff>104267</xdr:rowOff>
    </xdr:to>
    <xdr:cxnSp macro="">
      <xdr:nvCxnSpPr>
        <xdr:cNvPr id="693" name="直線コネクタ 692"/>
        <xdr:cNvCxnSpPr/>
      </xdr:nvCxnSpPr>
      <xdr:spPr>
        <a:xfrm flipV="1">
          <a:off x="15481300" y="16878866"/>
          <a:ext cx="838200" cy="27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33938</xdr:rowOff>
    </xdr:from>
    <xdr:ext cx="534377" cy="259045"/>
    <xdr:sp macro="" textlink="">
      <xdr:nvSpPr>
        <xdr:cNvPr id="694" name="公債費平均値テキスト"/>
        <xdr:cNvSpPr txBox="1"/>
      </xdr:nvSpPr>
      <xdr:spPr>
        <a:xfrm>
          <a:off x="16370300" y="16493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11061</xdr:rowOff>
    </xdr:from>
    <xdr:to>
      <xdr:col>85</xdr:col>
      <xdr:colOff>177800</xdr:colOff>
      <xdr:row>97</xdr:row>
      <xdr:rowOff>112661</xdr:rowOff>
    </xdr:to>
    <xdr:sp macro="" textlink="">
      <xdr:nvSpPr>
        <xdr:cNvPr id="695" name="フローチャート: 判断 694"/>
        <xdr:cNvSpPr/>
      </xdr:nvSpPr>
      <xdr:spPr>
        <a:xfrm>
          <a:off x="16268700" y="1664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104267</xdr:rowOff>
    </xdr:from>
    <xdr:to>
      <xdr:col>81</xdr:col>
      <xdr:colOff>50800</xdr:colOff>
      <xdr:row>98</xdr:row>
      <xdr:rowOff>118258</xdr:rowOff>
    </xdr:to>
    <xdr:cxnSp macro="">
      <xdr:nvCxnSpPr>
        <xdr:cNvPr id="696" name="直線コネクタ 695"/>
        <xdr:cNvCxnSpPr/>
      </xdr:nvCxnSpPr>
      <xdr:spPr>
        <a:xfrm flipV="1">
          <a:off x="14592300" y="16906367"/>
          <a:ext cx="889000" cy="1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30790</xdr:rowOff>
    </xdr:from>
    <xdr:to>
      <xdr:col>81</xdr:col>
      <xdr:colOff>101600</xdr:colOff>
      <xdr:row>97</xdr:row>
      <xdr:rowOff>132390</xdr:rowOff>
    </xdr:to>
    <xdr:sp macro="" textlink="">
      <xdr:nvSpPr>
        <xdr:cNvPr id="697" name="フローチャート: 判断 696"/>
        <xdr:cNvSpPr/>
      </xdr:nvSpPr>
      <xdr:spPr>
        <a:xfrm>
          <a:off x="15430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148917</xdr:rowOff>
    </xdr:from>
    <xdr:ext cx="534377" cy="259045"/>
    <xdr:sp macro="" textlink="">
      <xdr:nvSpPr>
        <xdr:cNvPr id="698" name="テキスト ボックス 697"/>
        <xdr:cNvSpPr txBox="1"/>
      </xdr:nvSpPr>
      <xdr:spPr>
        <a:xfrm>
          <a:off x="15214111" y="1643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118258</xdr:rowOff>
    </xdr:from>
    <xdr:to>
      <xdr:col>76</xdr:col>
      <xdr:colOff>114300</xdr:colOff>
      <xdr:row>98</xdr:row>
      <xdr:rowOff>120475</xdr:rowOff>
    </xdr:to>
    <xdr:cxnSp macro="">
      <xdr:nvCxnSpPr>
        <xdr:cNvPr id="699" name="直線コネクタ 698"/>
        <xdr:cNvCxnSpPr/>
      </xdr:nvCxnSpPr>
      <xdr:spPr>
        <a:xfrm flipV="1">
          <a:off x="13703300" y="16920358"/>
          <a:ext cx="889000" cy="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47592</xdr:rowOff>
    </xdr:from>
    <xdr:to>
      <xdr:col>76</xdr:col>
      <xdr:colOff>165100</xdr:colOff>
      <xdr:row>97</xdr:row>
      <xdr:rowOff>149192</xdr:rowOff>
    </xdr:to>
    <xdr:sp macro="" textlink="">
      <xdr:nvSpPr>
        <xdr:cNvPr id="700" name="フローチャート: 判断 699"/>
        <xdr:cNvSpPr/>
      </xdr:nvSpPr>
      <xdr:spPr>
        <a:xfrm>
          <a:off x="14541500" y="1667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165719</xdr:rowOff>
    </xdr:from>
    <xdr:ext cx="534377" cy="259045"/>
    <xdr:sp macro="" textlink="">
      <xdr:nvSpPr>
        <xdr:cNvPr id="701" name="テキスト ボックス 700"/>
        <xdr:cNvSpPr txBox="1"/>
      </xdr:nvSpPr>
      <xdr:spPr>
        <a:xfrm>
          <a:off x="14325111" y="1645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120475</xdr:rowOff>
    </xdr:from>
    <xdr:to>
      <xdr:col>71</xdr:col>
      <xdr:colOff>177800</xdr:colOff>
      <xdr:row>98</xdr:row>
      <xdr:rowOff>137437</xdr:rowOff>
    </xdr:to>
    <xdr:cxnSp macro="">
      <xdr:nvCxnSpPr>
        <xdr:cNvPr id="702" name="直線コネクタ 701"/>
        <xdr:cNvCxnSpPr/>
      </xdr:nvCxnSpPr>
      <xdr:spPr>
        <a:xfrm flipV="1">
          <a:off x="12814300" y="16922575"/>
          <a:ext cx="889000" cy="1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68326</xdr:rowOff>
    </xdr:from>
    <xdr:to>
      <xdr:col>72</xdr:col>
      <xdr:colOff>38100</xdr:colOff>
      <xdr:row>97</xdr:row>
      <xdr:rowOff>169926</xdr:rowOff>
    </xdr:to>
    <xdr:sp macro="" textlink="">
      <xdr:nvSpPr>
        <xdr:cNvPr id="703" name="フローチャート: 判断 702"/>
        <xdr:cNvSpPr/>
      </xdr:nvSpPr>
      <xdr:spPr>
        <a:xfrm>
          <a:off x="13652500" y="1669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15003</xdr:rowOff>
    </xdr:from>
    <xdr:ext cx="534377" cy="259045"/>
    <xdr:sp macro="" textlink="">
      <xdr:nvSpPr>
        <xdr:cNvPr id="704" name="テキスト ボックス 703"/>
        <xdr:cNvSpPr txBox="1"/>
      </xdr:nvSpPr>
      <xdr:spPr>
        <a:xfrm>
          <a:off x="13436111" y="1647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39432</xdr:rowOff>
    </xdr:from>
    <xdr:to>
      <xdr:col>67</xdr:col>
      <xdr:colOff>101600</xdr:colOff>
      <xdr:row>97</xdr:row>
      <xdr:rowOff>141032</xdr:rowOff>
    </xdr:to>
    <xdr:sp macro="" textlink="">
      <xdr:nvSpPr>
        <xdr:cNvPr id="705" name="フローチャート: 判断 704"/>
        <xdr:cNvSpPr/>
      </xdr:nvSpPr>
      <xdr:spPr>
        <a:xfrm>
          <a:off x="12763500" y="1667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157559</xdr:rowOff>
    </xdr:from>
    <xdr:ext cx="534377" cy="259045"/>
    <xdr:sp macro="" textlink="">
      <xdr:nvSpPr>
        <xdr:cNvPr id="706" name="テキスト ボックス 705"/>
        <xdr:cNvSpPr txBox="1"/>
      </xdr:nvSpPr>
      <xdr:spPr>
        <a:xfrm>
          <a:off x="12547111" y="1644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25966</xdr:rowOff>
    </xdr:from>
    <xdr:to>
      <xdr:col>85</xdr:col>
      <xdr:colOff>177800</xdr:colOff>
      <xdr:row>98</xdr:row>
      <xdr:rowOff>127566</xdr:rowOff>
    </xdr:to>
    <xdr:sp macro="" textlink="">
      <xdr:nvSpPr>
        <xdr:cNvPr id="712" name="楕円 711"/>
        <xdr:cNvSpPr/>
      </xdr:nvSpPr>
      <xdr:spPr>
        <a:xfrm>
          <a:off x="16268700" y="1682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112343</xdr:rowOff>
    </xdr:from>
    <xdr:ext cx="534377" cy="259045"/>
    <xdr:sp macro="" textlink="">
      <xdr:nvSpPr>
        <xdr:cNvPr id="713" name="公債費該当値テキスト"/>
        <xdr:cNvSpPr txBox="1"/>
      </xdr:nvSpPr>
      <xdr:spPr>
        <a:xfrm>
          <a:off x="16370300" y="1674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53467</xdr:rowOff>
    </xdr:from>
    <xdr:to>
      <xdr:col>81</xdr:col>
      <xdr:colOff>101600</xdr:colOff>
      <xdr:row>98</xdr:row>
      <xdr:rowOff>155067</xdr:rowOff>
    </xdr:to>
    <xdr:sp macro="" textlink="">
      <xdr:nvSpPr>
        <xdr:cNvPr id="714" name="楕円 713"/>
        <xdr:cNvSpPr/>
      </xdr:nvSpPr>
      <xdr:spPr>
        <a:xfrm>
          <a:off x="15430500" y="1685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146194</xdr:rowOff>
    </xdr:from>
    <xdr:ext cx="534377" cy="259045"/>
    <xdr:sp macro="" textlink="">
      <xdr:nvSpPr>
        <xdr:cNvPr id="715" name="テキスト ボックス 714"/>
        <xdr:cNvSpPr txBox="1"/>
      </xdr:nvSpPr>
      <xdr:spPr>
        <a:xfrm>
          <a:off x="15214111" y="1694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67458</xdr:rowOff>
    </xdr:from>
    <xdr:to>
      <xdr:col>76</xdr:col>
      <xdr:colOff>165100</xdr:colOff>
      <xdr:row>98</xdr:row>
      <xdr:rowOff>169058</xdr:rowOff>
    </xdr:to>
    <xdr:sp macro="" textlink="">
      <xdr:nvSpPr>
        <xdr:cNvPr id="716" name="楕円 715"/>
        <xdr:cNvSpPr/>
      </xdr:nvSpPr>
      <xdr:spPr>
        <a:xfrm>
          <a:off x="14541500" y="1686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160185</xdr:rowOff>
    </xdr:from>
    <xdr:ext cx="534377" cy="259045"/>
    <xdr:sp macro="" textlink="">
      <xdr:nvSpPr>
        <xdr:cNvPr id="717" name="テキスト ボックス 716"/>
        <xdr:cNvSpPr txBox="1"/>
      </xdr:nvSpPr>
      <xdr:spPr>
        <a:xfrm>
          <a:off x="14325111" y="1696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69675</xdr:rowOff>
    </xdr:from>
    <xdr:to>
      <xdr:col>72</xdr:col>
      <xdr:colOff>38100</xdr:colOff>
      <xdr:row>98</xdr:row>
      <xdr:rowOff>171275</xdr:rowOff>
    </xdr:to>
    <xdr:sp macro="" textlink="">
      <xdr:nvSpPr>
        <xdr:cNvPr id="718" name="楕円 717"/>
        <xdr:cNvSpPr/>
      </xdr:nvSpPr>
      <xdr:spPr>
        <a:xfrm>
          <a:off x="13652500" y="1687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162402</xdr:rowOff>
    </xdr:from>
    <xdr:ext cx="534377" cy="259045"/>
    <xdr:sp macro="" textlink="">
      <xdr:nvSpPr>
        <xdr:cNvPr id="719" name="テキスト ボックス 718"/>
        <xdr:cNvSpPr txBox="1"/>
      </xdr:nvSpPr>
      <xdr:spPr>
        <a:xfrm>
          <a:off x="13436111" y="1696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86637</xdr:rowOff>
    </xdr:from>
    <xdr:to>
      <xdr:col>67</xdr:col>
      <xdr:colOff>101600</xdr:colOff>
      <xdr:row>99</xdr:row>
      <xdr:rowOff>16787</xdr:rowOff>
    </xdr:to>
    <xdr:sp macro="" textlink="">
      <xdr:nvSpPr>
        <xdr:cNvPr id="720" name="楕円 719"/>
        <xdr:cNvSpPr/>
      </xdr:nvSpPr>
      <xdr:spPr>
        <a:xfrm>
          <a:off x="12763500" y="1688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7914</xdr:rowOff>
    </xdr:from>
    <xdr:ext cx="534377" cy="259045"/>
    <xdr:sp macro="" textlink="">
      <xdr:nvSpPr>
        <xdr:cNvPr id="721" name="テキスト ボックス 720"/>
        <xdr:cNvSpPr txBox="1"/>
      </xdr:nvSpPr>
      <xdr:spPr>
        <a:xfrm>
          <a:off x="12547111" y="1698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5" name="テキスト ボックス 734"/>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7" name="テキスト ボックス 736"/>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9" name="テキスト ボックス 738"/>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1" name="テキスト ボックス 740"/>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64262</xdr:rowOff>
    </xdr:from>
    <xdr:to>
      <xdr:col>116</xdr:col>
      <xdr:colOff>62864</xdr:colOff>
      <xdr:row>38</xdr:row>
      <xdr:rowOff>139700</xdr:rowOff>
    </xdr:to>
    <xdr:cxnSp macro="">
      <xdr:nvCxnSpPr>
        <xdr:cNvPr id="743" name="直線コネクタ 742"/>
        <xdr:cNvCxnSpPr/>
      </xdr:nvCxnSpPr>
      <xdr:spPr>
        <a:xfrm flipV="1">
          <a:off x="22159595" y="5207762"/>
          <a:ext cx="1269" cy="1447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4"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10939</xdr:rowOff>
    </xdr:from>
    <xdr:ext cx="378565" cy="259045"/>
    <xdr:sp macro="" textlink="">
      <xdr:nvSpPr>
        <xdr:cNvPr id="746" name="諸支出金最大値テキスト"/>
        <xdr:cNvSpPr txBox="1"/>
      </xdr:nvSpPr>
      <xdr:spPr>
        <a:xfrm>
          <a:off x="22212300" y="4982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64262</xdr:rowOff>
    </xdr:from>
    <xdr:to>
      <xdr:col>116</xdr:col>
      <xdr:colOff>152400</xdr:colOff>
      <xdr:row>30</xdr:row>
      <xdr:rowOff>64262</xdr:rowOff>
    </xdr:to>
    <xdr:cxnSp macro="">
      <xdr:nvCxnSpPr>
        <xdr:cNvPr id="747" name="直線コネクタ 746"/>
        <xdr:cNvCxnSpPr/>
      </xdr:nvCxnSpPr>
      <xdr:spPr>
        <a:xfrm>
          <a:off x="22072600" y="520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162069</xdr:rowOff>
    </xdr:from>
    <xdr:ext cx="313932" cy="259045"/>
    <xdr:sp macro="" textlink="">
      <xdr:nvSpPr>
        <xdr:cNvPr id="749" name="諸支出金平均値テキスト"/>
        <xdr:cNvSpPr txBox="1"/>
      </xdr:nvSpPr>
      <xdr:spPr>
        <a:xfrm>
          <a:off x="22212300" y="63342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139192</xdr:rowOff>
    </xdr:from>
    <xdr:to>
      <xdr:col>116</xdr:col>
      <xdr:colOff>114300</xdr:colOff>
      <xdr:row>38</xdr:row>
      <xdr:rowOff>69342</xdr:rowOff>
    </xdr:to>
    <xdr:sp macro="" textlink="">
      <xdr:nvSpPr>
        <xdr:cNvPr id="750" name="フローチャート: 判断 749"/>
        <xdr:cNvSpPr/>
      </xdr:nvSpPr>
      <xdr:spPr>
        <a:xfrm>
          <a:off x="221107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111760</xdr:rowOff>
    </xdr:from>
    <xdr:to>
      <xdr:col>112</xdr:col>
      <xdr:colOff>38100</xdr:colOff>
      <xdr:row>38</xdr:row>
      <xdr:rowOff>41910</xdr:rowOff>
    </xdr:to>
    <xdr:sp macro="" textlink="">
      <xdr:nvSpPr>
        <xdr:cNvPr id="752" name="フローチャート: 判断 751"/>
        <xdr:cNvSpPr/>
      </xdr:nvSpPr>
      <xdr:spPr>
        <a:xfrm>
          <a:off x="21272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58437</xdr:rowOff>
    </xdr:from>
    <xdr:ext cx="313932" cy="259045"/>
    <xdr:sp macro="" textlink="">
      <xdr:nvSpPr>
        <xdr:cNvPr id="753" name="テキスト ボックス 752"/>
        <xdr:cNvSpPr txBox="1"/>
      </xdr:nvSpPr>
      <xdr:spPr>
        <a:xfrm>
          <a:off x="21166333" y="6230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84328</xdr:rowOff>
    </xdr:from>
    <xdr:to>
      <xdr:col>107</xdr:col>
      <xdr:colOff>101600</xdr:colOff>
      <xdr:row>38</xdr:row>
      <xdr:rowOff>14478</xdr:rowOff>
    </xdr:to>
    <xdr:sp macro="" textlink="">
      <xdr:nvSpPr>
        <xdr:cNvPr id="755" name="フローチャート: 判断 754"/>
        <xdr:cNvSpPr/>
      </xdr:nvSpPr>
      <xdr:spPr>
        <a:xfrm>
          <a:off x="20383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31005</xdr:rowOff>
    </xdr:from>
    <xdr:ext cx="313932" cy="259045"/>
    <xdr:sp macro="" textlink="">
      <xdr:nvSpPr>
        <xdr:cNvPr id="756" name="テキスト ボックス 755"/>
        <xdr:cNvSpPr txBox="1"/>
      </xdr:nvSpPr>
      <xdr:spPr>
        <a:xfrm>
          <a:off x="20277333" y="6203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143764</xdr:rowOff>
    </xdr:from>
    <xdr:to>
      <xdr:col>102</xdr:col>
      <xdr:colOff>165100</xdr:colOff>
      <xdr:row>38</xdr:row>
      <xdr:rowOff>73914</xdr:rowOff>
    </xdr:to>
    <xdr:sp macro="" textlink="">
      <xdr:nvSpPr>
        <xdr:cNvPr id="758" name="フローチャート: 判断 757"/>
        <xdr:cNvSpPr/>
      </xdr:nvSpPr>
      <xdr:spPr>
        <a:xfrm>
          <a:off x="19494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90441</xdr:rowOff>
    </xdr:from>
    <xdr:ext cx="313932" cy="259045"/>
    <xdr:sp macro="" textlink="">
      <xdr:nvSpPr>
        <xdr:cNvPr id="759" name="テキスト ボックス 758"/>
        <xdr:cNvSpPr txBox="1"/>
      </xdr:nvSpPr>
      <xdr:spPr>
        <a:xfrm>
          <a:off x="19388333" y="6262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132334</xdr:rowOff>
    </xdr:from>
    <xdr:to>
      <xdr:col>98</xdr:col>
      <xdr:colOff>38100</xdr:colOff>
      <xdr:row>38</xdr:row>
      <xdr:rowOff>62485</xdr:rowOff>
    </xdr:to>
    <xdr:sp macro="" textlink="">
      <xdr:nvSpPr>
        <xdr:cNvPr id="760" name="フローチャート: 判断 759"/>
        <xdr:cNvSpPr/>
      </xdr:nvSpPr>
      <xdr:spPr>
        <a:xfrm>
          <a:off x="18605500" y="64759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79011</xdr:rowOff>
    </xdr:from>
    <xdr:ext cx="313932" cy="259045"/>
    <xdr:sp macro="" textlink="">
      <xdr:nvSpPr>
        <xdr:cNvPr id="761" name="テキスト ボックス 760"/>
        <xdr:cNvSpPr txBox="1"/>
      </xdr:nvSpPr>
      <xdr:spPr>
        <a:xfrm>
          <a:off x="18499333" y="62512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8"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歳出決算総額は、住民一人当たり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千円（対前年度▲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千円）となっている。これは、歳出決算総額が前年度よりも約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億円減少し、さらに人口が微増（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1,484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人の増）したことによる。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４年度の主な構成項目となる民生費は、令和３年度に実施した子育て世帯への臨時特別給付事業や住民非課税世帯等に対する臨時特別給付金事業などにより、前年度から大きく減少したものの、令和４年度に実施した電力・ガス・食料品等価格高騰緊急支援給付金事業等の影響もあり、例年に比べ高い水準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た、衛生費については、全国的に実施されている新型コロナウイルスワクチン接種事業のほか、本市が令和２年度から令和５年度にかけて実施する環境管理センター焼却炉の延命化工事の影響等により、近年は類似団体と比較しても高い水準となっているが、これは各事業の終了によって解消される見込みで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神奈川県大和市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令和４年度の実質収支は、前年度から約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億円減少し、標準財政規模比では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ポイント減少した。これは、令和３年度において、コロナ禍による市税の落ち込みが想定より小幅に留まったほか、地方交付税も増となったことなどにより、前年度比で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ポイント上昇していたものが、例年並みの規模に戻ったものと捉えている。財政調整基金は、剰余金積立額が取崩し額を上回ったことにより、約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億円、標準財政規模比にして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ポイントの上昇となった。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神奈川県大和市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全会計とも実質収支、資金不足・剰余額の増減はあるものの黒字となり、連結実質赤字比率は算定されていない。</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公営企業会計である病院事業会計においては、新型コロナウイルス感染症への対応による補助金交付の影響もあり、標準財政規模に対する黒字額の比率が、前年度より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ポイント上昇した。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 zeroHeight="1" x14ac:dyDescent="0.2"/>
  <cols>
    <col min="1" max="11" width="2.08984375" style="180" customWidth="1"/>
    <col min="12" max="12" width="2.1796875" style="180" customWidth="1"/>
    <col min="13" max="17" width="2.36328125" style="180" customWidth="1"/>
    <col min="18" max="119" width="2.08984375" style="180" customWidth="1"/>
    <col min="120" max="16384" width="0" style="180" hidden="1"/>
  </cols>
  <sheetData>
    <row r="1" spans="1:119" ht="33" customHeight="1" x14ac:dyDescent="0.2">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83</v>
      </c>
      <c r="C2" s="182"/>
      <c r="D2" s="183"/>
    </row>
    <row r="3" spans="1:119" ht="18.75" customHeight="1" thickBot="1" x14ac:dyDescent="0.25">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91599644</v>
      </c>
      <c r="BO4" s="485"/>
      <c r="BP4" s="485"/>
      <c r="BQ4" s="485"/>
      <c r="BR4" s="485"/>
      <c r="BS4" s="485"/>
      <c r="BT4" s="485"/>
      <c r="BU4" s="486"/>
      <c r="BV4" s="484">
        <v>93072959</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8.1</v>
      </c>
      <c r="CU4" s="625"/>
      <c r="CV4" s="625"/>
      <c r="CW4" s="625"/>
      <c r="CX4" s="625"/>
      <c r="CY4" s="625"/>
      <c r="CZ4" s="625"/>
      <c r="DA4" s="626"/>
      <c r="DB4" s="624">
        <v>10.7</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87873362</v>
      </c>
      <c r="BO5" s="456"/>
      <c r="BP5" s="456"/>
      <c r="BQ5" s="456"/>
      <c r="BR5" s="456"/>
      <c r="BS5" s="456"/>
      <c r="BT5" s="456"/>
      <c r="BU5" s="457"/>
      <c r="BV5" s="455">
        <v>88122184</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96.8</v>
      </c>
      <c r="CU5" s="453"/>
      <c r="CV5" s="453"/>
      <c r="CW5" s="453"/>
      <c r="CX5" s="453"/>
      <c r="CY5" s="453"/>
      <c r="CZ5" s="453"/>
      <c r="DA5" s="454"/>
      <c r="DB5" s="452">
        <v>92.2</v>
      </c>
      <c r="DC5" s="453"/>
      <c r="DD5" s="453"/>
      <c r="DE5" s="453"/>
      <c r="DF5" s="453"/>
      <c r="DG5" s="453"/>
      <c r="DH5" s="453"/>
      <c r="DI5" s="454"/>
    </row>
    <row r="6" spans="1:119" ht="18.75" customHeight="1" x14ac:dyDescent="0.2">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104</v>
      </c>
      <c r="AV6" s="514"/>
      <c r="AW6" s="514"/>
      <c r="AX6" s="514"/>
      <c r="AY6" s="469" t="s">
        <v>105</v>
      </c>
      <c r="AZ6" s="470"/>
      <c r="BA6" s="470"/>
      <c r="BB6" s="470"/>
      <c r="BC6" s="470"/>
      <c r="BD6" s="470"/>
      <c r="BE6" s="470"/>
      <c r="BF6" s="470"/>
      <c r="BG6" s="470"/>
      <c r="BH6" s="470"/>
      <c r="BI6" s="470"/>
      <c r="BJ6" s="470"/>
      <c r="BK6" s="470"/>
      <c r="BL6" s="470"/>
      <c r="BM6" s="471"/>
      <c r="BN6" s="455">
        <v>3726282</v>
      </c>
      <c r="BO6" s="456"/>
      <c r="BP6" s="456"/>
      <c r="BQ6" s="456"/>
      <c r="BR6" s="456"/>
      <c r="BS6" s="456"/>
      <c r="BT6" s="456"/>
      <c r="BU6" s="457"/>
      <c r="BV6" s="455">
        <v>4950775</v>
      </c>
      <c r="BW6" s="456"/>
      <c r="BX6" s="456"/>
      <c r="BY6" s="456"/>
      <c r="BZ6" s="456"/>
      <c r="CA6" s="456"/>
      <c r="CB6" s="456"/>
      <c r="CC6" s="457"/>
      <c r="CD6" s="495" t="s">
        <v>106</v>
      </c>
      <c r="CE6" s="415"/>
      <c r="CF6" s="415"/>
      <c r="CG6" s="415"/>
      <c r="CH6" s="415"/>
      <c r="CI6" s="415"/>
      <c r="CJ6" s="415"/>
      <c r="CK6" s="415"/>
      <c r="CL6" s="415"/>
      <c r="CM6" s="415"/>
      <c r="CN6" s="415"/>
      <c r="CO6" s="415"/>
      <c r="CP6" s="415"/>
      <c r="CQ6" s="415"/>
      <c r="CR6" s="415"/>
      <c r="CS6" s="496"/>
      <c r="CT6" s="598">
        <v>99</v>
      </c>
      <c r="CU6" s="599"/>
      <c r="CV6" s="599"/>
      <c r="CW6" s="599"/>
      <c r="CX6" s="599"/>
      <c r="CY6" s="599"/>
      <c r="CZ6" s="599"/>
      <c r="DA6" s="600"/>
      <c r="DB6" s="598">
        <v>96.9</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107</v>
      </c>
      <c r="AN7" s="412"/>
      <c r="AO7" s="412"/>
      <c r="AP7" s="412"/>
      <c r="AQ7" s="412"/>
      <c r="AR7" s="412"/>
      <c r="AS7" s="412"/>
      <c r="AT7" s="413"/>
      <c r="AU7" s="513" t="s">
        <v>108</v>
      </c>
      <c r="AV7" s="514"/>
      <c r="AW7" s="514"/>
      <c r="AX7" s="514"/>
      <c r="AY7" s="469" t="s">
        <v>109</v>
      </c>
      <c r="AZ7" s="470"/>
      <c r="BA7" s="470"/>
      <c r="BB7" s="470"/>
      <c r="BC7" s="470"/>
      <c r="BD7" s="470"/>
      <c r="BE7" s="470"/>
      <c r="BF7" s="470"/>
      <c r="BG7" s="470"/>
      <c r="BH7" s="470"/>
      <c r="BI7" s="470"/>
      <c r="BJ7" s="470"/>
      <c r="BK7" s="470"/>
      <c r="BL7" s="470"/>
      <c r="BM7" s="471"/>
      <c r="BN7" s="455">
        <v>75863</v>
      </c>
      <c r="BO7" s="456"/>
      <c r="BP7" s="456"/>
      <c r="BQ7" s="456"/>
      <c r="BR7" s="456"/>
      <c r="BS7" s="456"/>
      <c r="BT7" s="456"/>
      <c r="BU7" s="457"/>
      <c r="BV7" s="455">
        <v>70174</v>
      </c>
      <c r="BW7" s="456"/>
      <c r="BX7" s="456"/>
      <c r="BY7" s="456"/>
      <c r="BZ7" s="456"/>
      <c r="CA7" s="456"/>
      <c r="CB7" s="456"/>
      <c r="CC7" s="457"/>
      <c r="CD7" s="495" t="s">
        <v>110</v>
      </c>
      <c r="CE7" s="415"/>
      <c r="CF7" s="415"/>
      <c r="CG7" s="415"/>
      <c r="CH7" s="415"/>
      <c r="CI7" s="415"/>
      <c r="CJ7" s="415"/>
      <c r="CK7" s="415"/>
      <c r="CL7" s="415"/>
      <c r="CM7" s="415"/>
      <c r="CN7" s="415"/>
      <c r="CO7" s="415"/>
      <c r="CP7" s="415"/>
      <c r="CQ7" s="415"/>
      <c r="CR7" s="415"/>
      <c r="CS7" s="496"/>
      <c r="CT7" s="455">
        <v>45264887</v>
      </c>
      <c r="CU7" s="456"/>
      <c r="CV7" s="456"/>
      <c r="CW7" s="456"/>
      <c r="CX7" s="456"/>
      <c r="CY7" s="456"/>
      <c r="CZ7" s="456"/>
      <c r="DA7" s="457"/>
      <c r="DB7" s="455">
        <v>45487520</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111</v>
      </c>
      <c r="AN8" s="412"/>
      <c r="AO8" s="412"/>
      <c r="AP8" s="412"/>
      <c r="AQ8" s="412"/>
      <c r="AR8" s="412"/>
      <c r="AS8" s="412"/>
      <c r="AT8" s="413"/>
      <c r="AU8" s="513" t="s">
        <v>112</v>
      </c>
      <c r="AV8" s="514"/>
      <c r="AW8" s="514"/>
      <c r="AX8" s="514"/>
      <c r="AY8" s="469" t="s">
        <v>113</v>
      </c>
      <c r="AZ8" s="470"/>
      <c r="BA8" s="470"/>
      <c r="BB8" s="470"/>
      <c r="BC8" s="470"/>
      <c r="BD8" s="470"/>
      <c r="BE8" s="470"/>
      <c r="BF8" s="470"/>
      <c r="BG8" s="470"/>
      <c r="BH8" s="470"/>
      <c r="BI8" s="470"/>
      <c r="BJ8" s="470"/>
      <c r="BK8" s="470"/>
      <c r="BL8" s="470"/>
      <c r="BM8" s="471"/>
      <c r="BN8" s="455">
        <v>3650419</v>
      </c>
      <c r="BO8" s="456"/>
      <c r="BP8" s="456"/>
      <c r="BQ8" s="456"/>
      <c r="BR8" s="456"/>
      <c r="BS8" s="456"/>
      <c r="BT8" s="456"/>
      <c r="BU8" s="457"/>
      <c r="BV8" s="455">
        <v>4880601</v>
      </c>
      <c r="BW8" s="456"/>
      <c r="BX8" s="456"/>
      <c r="BY8" s="456"/>
      <c r="BZ8" s="456"/>
      <c r="CA8" s="456"/>
      <c r="CB8" s="456"/>
      <c r="CC8" s="457"/>
      <c r="CD8" s="495" t="s">
        <v>114</v>
      </c>
      <c r="CE8" s="415"/>
      <c r="CF8" s="415"/>
      <c r="CG8" s="415"/>
      <c r="CH8" s="415"/>
      <c r="CI8" s="415"/>
      <c r="CJ8" s="415"/>
      <c r="CK8" s="415"/>
      <c r="CL8" s="415"/>
      <c r="CM8" s="415"/>
      <c r="CN8" s="415"/>
      <c r="CO8" s="415"/>
      <c r="CP8" s="415"/>
      <c r="CQ8" s="415"/>
      <c r="CR8" s="415"/>
      <c r="CS8" s="496"/>
      <c r="CT8" s="558">
        <v>0.94</v>
      </c>
      <c r="CU8" s="559"/>
      <c r="CV8" s="559"/>
      <c r="CW8" s="559"/>
      <c r="CX8" s="559"/>
      <c r="CY8" s="559"/>
      <c r="CZ8" s="559"/>
      <c r="DA8" s="560"/>
      <c r="DB8" s="558">
        <v>0.96</v>
      </c>
      <c r="DC8" s="559"/>
      <c r="DD8" s="559"/>
      <c r="DE8" s="559"/>
      <c r="DF8" s="559"/>
      <c r="DG8" s="559"/>
      <c r="DH8" s="559"/>
      <c r="DI8" s="560"/>
    </row>
    <row r="9" spans="1:119" ht="18.75" customHeight="1" thickBot="1" x14ac:dyDescent="0.25">
      <c r="A9" s="181"/>
      <c r="B9" s="587" t="s">
        <v>115</v>
      </c>
      <c r="C9" s="588"/>
      <c r="D9" s="588"/>
      <c r="E9" s="588"/>
      <c r="F9" s="588"/>
      <c r="G9" s="588"/>
      <c r="H9" s="588"/>
      <c r="I9" s="588"/>
      <c r="J9" s="588"/>
      <c r="K9" s="506"/>
      <c r="L9" s="589" t="s">
        <v>116</v>
      </c>
      <c r="M9" s="590"/>
      <c r="N9" s="590"/>
      <c r="O9" s="590"/>
      <c r="P9" s="590"/>
      <c r="Q9" s="591"/>
      <c r="R9" s="592">
        <v>239169</v>
      </c>
      <c r="S9" s="593"/>
      <c r="T9" s="593"/>
      <c r="U9" s="593"/>
      <c r="V9" s="594"/>
      <c r="W9" s="524" t="s">
        <v>117</v>
      </c>
      <c r="X9" s="525"/>
      <c r="Y9" s="525"/>
      <c r="Z9" s="525"/>
      <c r="AA9" s="525"/>
      <c r="AB9" s="525"/>
      <c r="AC9" s="525"/>
      <c r="AD9" s="525"/>
      <c r="AE9" s="525"/>
      <c r="AF9" s="525"/>
      <c r="AG9" s="525"/>
      <c r="AH9" s="525"/>
      <c r="AI9" s="525"/>
      <c r="AJ9" s="525"/>
      <c r="AK9" s="525"/>
      <c r="AL9" s="595"/>
      <c r="AM9" s="512" t="s">
        <v>118</v>
      </c>
      <c r="AN9" s="412"/>
      <c r="AO9" s="412"/>
      <c r="AP9" s="412"/>
      <c r="AQ9" s="412"/>
      <c r="AR9" s="412"/>
      <c r="AS9" s="412"/>
      <c r="AT9" s="413"/>
      <c r="AU9" s="513" t="s">
        <v>112</v>
      </c>
      <c r="AV9" s="514"/>
      <c r="AW9" s="514"/>
      <c r="AX9" s="514"/>
      <c r="AY9" s="469" t="s">
        <v>119</v>
      </c>
      <c r="AZ9" s="470"/>
      <c r="BA9" s="470"/>
      <c r="BB9" s="470"/>
      <c r="BC9" s="470"/>
      <c r="BD9" s="470"/>
      <c r="BE9" s="470"/>
      <c r="BF9" s="470"/>
      <c r="BG9" s="470"/>
      <c r="BH9" s="470"/>
      <c r="BI9" s="470"/>
      <c r="BJ9" s="470"/>
      <c r="BK9" s="470"/>
      <c r="BL9" s="470"/>
      <c r="BM9" s="471"/>
      <c r="BN9" s="455">
        <v>-1230182</v>
      </c>
      <c r="BO9" s="456"/>
      <c r="BP9" s="456"/>
      <c r="BQ9" s="456"/>
      <c r="BR9" s="456"/>
      <c r="BS9" s="456"/>
      <c r="BT9" s="456"/>
      <c r="BU9" s="457"/>
      <c r="BV9" s="455">
        <v>1413545</v>
      </c>
      <c r="BW9" s="456"/>
      <c r="BX9" s="456"/>
      <c r="BY9" s="456"/>
      <c r="BZ9" s="456"/>
      <c r="CA9" s="456"/>
      <c r="CB9" s="456"/>
      <c r="CC9" s="457"/>
      <c r="CD9" s="495" t="s">
        <v>120</v>
      </c>
      <c r="CE9" s="415"/>
      <c r="CF9" s="415"/>
      <c r="CG9" s="415"/>
      <c r="CH9" s="415"/>
      <c r="CI9" s="415"/>
      <c r="CJ9" s="415"/>
      <c r="CK9" s="415"/>
      <c r="CL9" s="415"/>
      <c r="CM9" s="415"/>
      <c r="CN9" s="415"/>
      <c r="CO9" s="415"/>
      <c r="CP9" s="415"/>
      <c r="CQ9" s="415"/>
      <c r="CR9" s="415"/>
      <c r="CS9" s="496"/>
      <c r="CT9" s="452">
        <v>9.9</v>
      </c>
      <c r="CU9" s="453"/>
      <c r="CV9" s="453"/>
      <c r="CW9" s="453"/>
      <c r="CX9" s="453"/>
      <c r="CY9" s="453"/>
      <c r="CZ9" s="453"/>
      <c r="DA9" s="454"/>
      <c r="DB9" s="452">
        <v>9.6999999999999993</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121</v>
      </c>
      <c r="M10" s="412"/>
      <c r="N10" s="412"/>
      <c r="O10" s="412"/>
      <c r="P10" s="412"/>
      <c r="Q10" s="413"/>
      <c r="R10" s="408">
        <v>232922</v>
      </c>
      <c r="S10" s="409"/>
      <c r="T10" s="409"/>
      <c r="U10" s="409"/>
      <c r="V10" s="468"/>
      <c r="W10" s="596"/>
      <c r="X10" s="406"/>
      <c r="Y10" s="406"/>
      <c r="Z10" s="406"/>
      <c r="AA10" s="406"/>
      <c r="AB10" s="406"/>
      <c r="AC10" s="406"/>
      <c r="AD10" s="406"/>
      <c r="AE10" s="406"/>
      <c r="AF10" s="406"/>
      <c r="AG10" s="406"/>
      <c r="AH10" s="406"/>
      <c r="AI10" s="406"/>
      <c r="AJ10" s="406"/>
      <c r="AK10" s="406"/>
      <c r="AL10" s="597"/>
      <c r="AM10" s="512" t="s">
        <v>122</v>
      </c>
      <c r="AN10" s="412"/>
      <c r="AO10" s="412"/>
      <c r="AP10" s="412"/>
      <c r="AQ10" s="412"/>
      <c r="AR10" s="412"/>
      <c r="AS10" s="412"/>
      <c r="AT10" s="413"/>
      <c r="AU10" s="513" t="s">
        <v>123</v>
      </c>
      <c r="AV10" s="514"/>
      <c r="AW10" s="514"/>
      <c r="AX10" s="514"/>
      <c r="AY10" s="469" t="s">
        <v>124</v>
      </c>
      <c r="AZ10" s="470"/>
      <c r="BA10" s="470"/>
      <c r="BB10" s="470"/>
      <c r="BC10" s="470"/>
      <c r="BD10" s="470"/>
      <c r="BE10" s="470"/>
      <c r="BF10" s="470"/>
      <c r="BG10" s="470"/>
      <c r="BH10" s="470"/>
      <c r="BI10" s="470"/>
      <c r="BJ10" s="470"/>
      <c r="BK10" s="470"/>
      <c r="BL10" s="470"/>
      <c r="BM10" s="471"/>
      <c r="BN10" s="455">
        <v>109</v>
      </c>
      <c r="BO10" s="456"/>
      <c r="BP10" s="456"/>
      <c r="BQ10" s="456"/>
      <c r="BR10" s="456"/>
      <c r="BS10" s="456"/>
      <c r="BT10" s="456"/>
      <c r="BU10" s="457"/>
      <c r="BV10" s="455">
        <v>117</v>
      </c>
      <c r="BW10" s="456"/>
      <c r="BX10" s="456"/>
      <c r="BY10" s="456"/>
      <c r="BZ10" s="456"/>
      <c r="CA10" s="456"/>
      <c r="CB10" s="456"/>
      <c r="CC10" s="457"/>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126</v>
      </c>
      <c r="M11" s="417"/>
      <c r="N11" s="417"/>
      <c r="O11" s="417"/>
      <c r="P11" s="417"/>
      <c r="Q11" s="418"/>
      <c r="R11" s="584" t="s">
        <v>127</v>
      </c>
      <c r="S11" s="585"/>
      <c r="T11" s="585"/>
      <c r="U11" s="585"/>
      <c r="V11" s="586"/>
      <c r="W11" s="596"/>
      <c r="X11" s="406"/>
      <c r="Y11" s="406"/>
      <c r="Z11" s="406"/>
      <c r="AA11" s="406"/>
      <c r="AB11" s="406"/>
      <c r="AC11" s="406"/>
      <c r="AD11" s="406"/>
      <c r="AE11" s="406"/>
      <c r="AF11" s="406"/>
      <c r="AG11" s="406"/>
      <c r="AH11" s="406"/>
      <c r="AI11" s="406"/>
      <c r="AJ11" s="406"/>
      <c r="AK11" s="406"/>
      <c r="AL11" s="597"/>
      <c r="AM11" s="512" t="s">
        <v>128</v>
      </c>
      <c r="AN11" s="412"/>
      <c r="AO11" s="412"/>
      <c r="AP11" s="412"/>
      <c r="AQ11" s="412"/>
      <c r="AR11" s="412"/>
      <c r="AS11" s="412"/>
      <c r="AT11" s="413"/>
      <c r="AU11" s="513" t="s">
        <v>129</v>
      </c>
      <c r="AV11" s="514"/>
      <c r="AW11" s="514"/>
      <c r="AX11" s="514"/>
      <c r="AY11" s="469" t="s">
        <v>130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131</v>
      </c>
      <c r="CE11" s="415"/>
      <c r="CF11" s="415"/>
      <c r="CG11" s="415"/>
      <c r="CH11" s="415"/>
      <c r="CI11" s="415"/>
      <c r="CJ11" s="415"/>
      <c r="CK11" s="415"/>
      <c r="CL11" s="415"/>
      <c r="CM11" s="415"/>
      <c r="CN11" s="415"/>
      <c r="CO11" s="415"/>
      <c r="CP11" s="415"/>
      <c r="CQ11" s="415"/>
      <c r="CR11" s="415"/>
      <c r="CS11" s="496"/>
      <c r="CT11" s="558" t="s">
        <v>132</v>
      </c>
      <c r="CU11" s="559"/>
      <c r="CV11" s="559"/>
      <c r="CW11" s="559"/>
      <c r="CX11" s="559"/>
      <c r="CY11" s="559"/>
      <c r="CZ11" s="559"/>
      <c r="DA11" s="560"/>
      <c r="DB11" s="558" t="s">
        <v>132</v>
      </c>
      <c r="DC11" s="559"/>
      <c r="DD11" s="559"/>
      <c r="DE11" s="559"/>
      <c r="DF11" s="559"/>
      <c r="DG11" s="559"/>
      <c r="DH11" s="559"/>
      <c r="DI11" s="560"/>
    </row>
    <row r="12" spans="1:119" ht="18.75" customHeight="1" x14ac:dyDescent="0.2">
      <c r="A12" s="181"/>
      <c r="B12" s="561" t="s">
        <v>133</v>
      </c>
      <c r="C12" s="562"/>
      <c r="D12" s="562"/>
      <c r="E12" s="562"/>
      <c r="F12" s="562"/>
      <c r="G12" s="562"/>
      <c r="H12" s="562"/>
      <c r="I12" s="562"/>
      <c r="J12" s="562"/>
      <c r="K12" s="563"/>
      <c r="L12" s="570" t="s">
        <v>134</v>
      </c>
      <c r="M12" s="571"/>
      <c r="N12" s="571"/>
      <c r="O12" s="571"/>
      <c r="P12" s="571"/>
      <c r="Q12" s="572"/>
      <c r="R12" s="573">
        <v>244421</v>
      </c>
      <c r="S12" s="574"/>
      <c r="T12" s="574"/>
      <c r="U12" s="574"/>
      <c r="V12" s="575"/>
      <c r="W12" s="576" t="s">
        <v>1</v>
      </c>
      <c r="X12" s="514"/>
      <c r="Y12" s="514"/>
      <c r="Z12" s="514"/>
      <c r="AA12" s="514"/>
      <c r="AB12" s="577"/>
      <c r="AC12" s="578" t="s">
        <v>135</v>
      </c>
      <c r="AD12" s="579"/>
      <c r="AE12" s="579"/>
      <c r="AF12" s="579"/>
      <c r="AG12" s="580"/>
      <c r="AH12" s="578" t="s">
        <v>136</v>
      </c>
      <c r="AI12" s="579"/>
      <c r="AJ12" s="579"/>
      <c r="AK12" s="579"/>
      <c r="AL12" s="581"/>
      <c r="AM12" s="512" t="s">
        <v>137</v>
      </c>
      <c r="AN12" s="412"/>
      <c r="AO12" s="412"/>
      <c r="AP12" s="412"/>
      <c r="AQ12" s="412"/>
      <c r="AR12" s="412"/>
      <c r="AS12" s="412"/>
      <c r="AT12" s="413"/>
      <c r="AU12" s="513" t="s">
        <v>104</v>
      </c>
      <c r="AV12" s="514"/>
      <c r="AW12" s="514"/>
      <c r="AX12" s="514"/>
      <c r="AY12" s="469" t="s">
        <v>138</v>
      </c>
      <c r="AZ12" s="470"/>
      <c r="BA12" s="470"/>
      <c r="BB12" s="470"/>
      <c r="BC12" s="470"/>
      <c r="BD12" s="470"/>
      <c r="BE12" s="470"/>
      <c r="BF12" s="470"/>
      <c r="BG12" s="470"/>
      <c r="BH12" s="470"/>
      <c r="BI12" s="470"/>
      <c r="BJ12" s="470"/>
      <c r="BK12" s="470"/>
      <c r="BL12" s="470"/>
      <c r="BM12" s="471"/>
      <c r="BN12" s="455">
        <v>1281500</v>
      </c>
      <c r="BO12" s="456"/>
      <c r="BP12" s="456"/>
      <c r="BQ12" s="456"/>
      <c r="BR12" s="456"/>
      <c r="BS12" s="456"/>
      <c r="BT12" s="456"/>
      <c r="BU12" s="457"/>
      <c r="BV12" s="455">
        <v>114000</v>
      </c>
      <c r="BW12" s="456"/>
      <c r="BX12" s="456"/>
      <c r="BY12" s="456"/>
      <c r="BZ12" s="456"/>
      <c r="CA12" s="456"/>
      <c r="CB12" s="456"/>
      <c r="CC12" s="457"/>
      <c r="CD12" s="495" t="s">
        <v>139</v>
      </c>
      <c r="CE12" s="415"/>
      <c r="CF12" s="415"/>
      <c r="CG12" s="415"/>
      <c r="CH12" s="415"/>
      <c r="CI12" s="415"/>
      <c r="CJ12" s="415"/>
      <c r="CK12" s="415"/>
      <c r="CL12" s="415"/>
      <c r="CM12" s="415"/>
      <c r="CN12" s="415"/>
      <c r="CO12" s="415"/>
      <c r="CP12" s="415"/>
      <c r="CQ12" s="415"/>
      <c r="CR12" s="415"/>
      <c r="CS12" s="496"/>
      <c r="CT12" s="558" t="s">
        <v>140</v>
      </c>
      <c r="CU12" s="559"/>
      <c r="CV12" s="559"/>
      <c r="CW12" s="559"/>
      <c r="CX12" s="559"/>
      <c r="CY12" s="559"/>
      <c r="CZ12" s="559"/>
      <c r="DA12" s="560"/>
      <c r="DB12" s="558" t="s">
        <v>140</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141</v>
      </c>
      <c r="N13" s="540"/>
      <c r="O13" s="540"/>
      <c r="P13" s="540"/>
      <c r="Q13" s="541"/>
      <c r="R13" s="542">
        <v>236897</v>
      </c>
      <c r="S13" s="543"/>
      <c r="T13" s="543"/>
      <c r="U13" s="543"/>
      <c r="V13" s="544"/>
      <c r="W13" s="545" t="s">
        <v>142</v>
      </c>
      <c r="X13" s="441"/>
      <c r="Y13" s="441"/>
      <c r="Z13" s="441"/>
      <c r="AA13" s="441"/>
      <c r="AB13" s="442"/>
      <c r="AC13" s="408">
        <v>462</v>
      </c>
      <c r="AD13" s="409"/>
      <c r="AE13" s="409"/>
      <c r="AF13" s="409"/>
      <c r="AG13" s="410"/>
      <c r="AH13" s="408">
        <v>486</v>
      </c>
      <c r="AI13" s="409"/>
      <c r="AJ13" s="409"/>
      <c r="AK13" s="409"/>
      <c r="AL13" s="468"/>
      <c r="AM13" s="512" t="s">
        <v>143</v>
      </c>
      <c r="AN13" s="412"/>
      <c r="AO13" s="412"/>
      <c r="AP13" s="412"/>
      <c r="AQ13" s="412"/>
      <c r="AR13" s="412"/>
      <c r="AS13" s="412"/>
      <c r="AT13" s="413"/>
      <c r="AU13" s="513" t="s">
        <v>108</v>
      </c>
      <c r="AV13" s="514"/>
      <c r="AW13" s="514"/>
      <c r="AX13" s="514"/>
      <c r="AY13" s="469" t="s">
        <v>144</v>
      </c>
      <c r="AZ13" s="470"/>
      <c r="BA13" s="470"/>
      <c r="BB13" s="470"/>
      <c r="BC13" s="470"/>
      <c r="BD13" s="470"/>
      <c r="BE13" s="470"/>
      <c r="BF13" s="470"/>
      <c r="BG13" s="470"/>
      <c r="BH13" s="470"/>
      <c r="BI13" s="470"/>
      <c r="BJ13" s="470"/>
      <c r="BK13" s="470"/>
      <c r="BL13" s="470"/>
      <c r="BM13" s="471"/>
      <c r="BN13" s="455">
        <v>-2511573</v>
      </c>
      <c r="BO13" s="456"/>
      <c r="BP13" s="456"/>
      <c r="BQ13" s="456"/>
      <c r="BR13" s="456"/>
      <c r="BS13" s="456"/>
      <c r="BT13" s="456"/>
      <c r="BU13" s="457"/>
      <c r="BV13" s="455">
        <v>1299662</v>
      </c>
      <c r="BW13" s="456"/>
      <c r="BX13" s="456"/>
      <c r="BY13" s="456"/>
      <c r="BZ13" s="456"/>
      <c r="CA13" s="456"/>
      <c r="CB13" s="456"/>
      <c r="CC13" s="457"/>
      <c r="CD13" s="495" t="s">
        <v>145</v>
      </c>
      <c r="CE13" s="415"/>
      <c r="CF13" s="415"/>
      <c r="CG13" s="415"/>
      <c r="CH13" s="415"/>
      <c r="CI13" s="415"/>
      <c r="CJ13" s="415"/>
      <c r="CK13" s="415"/>
      <c r="CL13" s="415"/>
      <c r="CM13" s="415"/>
      <c r="CN13" s="415"/>
      <c r="CO13" s="415"/>
      <c r="CP13" s="415"/>
      <c r="CQ13" s="415"/>
      <c r="CR13" s="415"/>
      <c r="CS13" s="496"/>
      <c r="CT13" s="452">
        <v>3.4</v>
      </c>
      <c r="CU13" s="453"/>
      <c r="CV13" s="453"/>
      <c r="CW13" s="453"/>
      <c r="CX13" s="453"/>
      <c r="CY13" s="453"/>
      <c r="CZ13" s="453"/>
      <c r="DA13" s="454"/>
      <c r="DB13" s="452">
        <v>2.8</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146</v>
      </c>
      <c r="M14" s="582"/>
      <c r="N14" s="582"/>
      <c r="O14" s="582"/>
      <c r="P14" s="582"/>
      <c r="Q14" s="583"/>
      <c r="R14" s="542">
        <v>242937</v>
      </c>
      <c r="S14" s="543"/>
      <c r="T14" s="543"/>
      <c r="U14" s="543"/>
      <c r="V14" s="544"/>
      <c r="W14" s="546"/>
      <c r="X14" s="444"/>
      <c r="Y14" s="444"/>
      <c r="Z14" s="444"/>
      <c r="AA14" s="444"/>
      <c r="AB14" s="445"/>
      <c r="AC14" s="535">
        <v>0.5</v>
      </c>
      <c r="AD14" s="536"/>
      <c r="AE14" s="536"/>
      <c r="AF14" s="536"/>
      <c r="AG14" s="537"/>
      <c r="AH14" s="535">
        <v>0.5</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147</v>
      </c>
      <c r="CE14" s="493"/>
      <c r="CF14" s="493"/>
      <c r="CG14" s="493"/>
      <c r="CH14" s="493"/>
      <c r="CI14" s="493"/>
      <c r="CJ14" s="493"/>
      <c r="CK14" s="493"/>
      <c r="CL14" s="493"/>
      <c r="CM14" s="493"/>
      <c r="CN14" s="493"/>
      <c r="CO14" s="493"/>
      <c r="CP14" s="493"/>
      <c r="CQ14" s="493"/>
      <c r="CR14" s="493"/>
      <c r="CS14" s="494"/>
      <c r="CT14" s="552">
        <v>33.700000000000003</v>
      </c>
      <c r="CU14" s="553"/>
      <c r="CV14" s="553"/>
      <c r="CW14" s="553"/>
      <c r="CX14" s="553"/>
      <c r="CY14" s="553"/>
      <c r="CZ14" s="553"/>
      <c r="DA14" s="554"/>
      <c r="DB14" s="552">
        <v>34.5</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141</v>
      </c>
      <c r="N15" s="540"/>
      <c r="O15" s="540"/>
      <c r="P15" s="540"/>
      <c r="Q15" s="541"/>
      <c r="R15" s="542">
        <v>235704</v>
      </c>
      <c r="S15" s="543"/>
      <c r="T15" s="543"/>
      <c r="U15" s="543"/>
      <c r="V15" s="544"/>
      <c r="W15" s="545" t="s">
        <v>148</v>
      </c>
      <c r="X15" s="441"/>
      <c r="Y15" s="441"/>
      <c r="Z15" s="441"/>
      <c r="AA15" s="441"/>
      <c r="AB15" s="442"/>
      <c r="AC15" s="408">
        <v>20685</v>
      </c>
      <c r="AD15" s="409"/>
      <c r="AE15" s="409"/>
      <c r="AF15" s="409"/>
      <c r="AG15" s="410"/>
      <c r="AH15" s="408">
        <v>24622</v>
      </c>
      <c r="AI15" s="409"/>
      <c r="AJ15" s="409"/>
      <c r="AK15" s="409"/>
      <c r="AL15" s="468"/>
      <c r="AM15" s="512"/>
      <c r="AN15" s="412"/>
      <c r="AO15" s="412"/>
      <c r="AP15" s="412"/>
      <c r="AQ15" s="412"/>
      <c r="AR15" s="412"/>
      <c r="AS15" s="412"/>
      <c r="AT15" s="413"/>
      <c r="AU15" s="513"/>
      <c r="AV15" s="514"/>
      <c r="AW15" s="514"/>
      <c r="AX15" s="514"/>
      <c r="AY15" s="481" t="s">
        <v>149</v>
      </c>
      <c r="AZ15" s="482"/>
      <c r="BA15" s="482"/>
      <c r="BB15" s="482"/>
      <c r="BC15" s="482"/>
      <c r="BD15" s="482"/>
      <c r="BE15" s="482"/>
      <c r="BF15" s="482"/>
      <c r="BG15" s="482"/>
      <c r="BH15" s="482"/>
      <c r="BI15" s="482"/>
      <c r="BJ15" s="482"/>
      <c r="BK15" s="482"/>
      <c r="BL15" s="482"/>
      <c r="BM15" s="483"/>
      <c r="BN15" s="484">
        <v>32783995</v>
      </c>
      <c r="BO15" s="485"/>
      <c r="BP15" s="485"/>
      <c r="BQ15" s="485"/>
      <c r="BR15" s="485"/>
      <c r="BS15" s="485"/>
      <c r="BT15" s="485"/>
      <c r="BU15" s="486"/>
      <c r="BV15" s="484">
        <v>31290894</v>
      </c>
      <c r="BW15" s="485"/>
      <c r="BX15" s="485"/>
      <c r="BY15" s="485"/>
      <c r="BZ15" s="485"/>
      <c r="CA15" s="485"/>
      <c r="CB15" s="485"/>
      <c r="CC15" s="486"/>
      <c r="CD15" s="555" t="s">
        <v>150</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151</v>
      </c>
      <c r="M16" s="530"/>
      <c r="N16" s="530"/>
      <c r="O16" s="530"/>
      <c r="P16" s="530"/>
      <c r="Q16" s="531"/>
      <c r="R16" s="532" t="s">
        <v>152</v>
      </c>
      <c r="S16" s="533"/>
      <c r="T16" s="533"/>
      <c r="U16" s="533"/>
      <c r="V16" s="534"/>
      <c r="W16" s="546"/>
      <c r="X16" s="444"/>
      <c r="Y16" s="444"/>
      <c r="Z16" s="444"/>
      <c r="AA16" s="444"/>
      <c r="AB16" s="445"/>
      <c r="AC16" s="535">
        <v>21.4</v>
      </c>
      <c r="AD16" s="536"/>
      <c r="AE16" s="536"/>
      <c r="AF16" s="536"/>
      <c r="AG16" s="537"/>
      <c r="AH16" s="535">
        <v>24.2</v>
      </c>
      <c r="AI16" s="536"/>
      <c r="AJ16" s="536"/>
      <c r="AK16" s="536"/>
      <c r="AL16" s="538"/>
      <c r="AM16" s="512"/>
      <c r="AN16" s="412"/>
      <c r="AO16" s="412"/>
      <c r="AP16" s="412"/>
      <c r="AQ16" s="412"/>
      <c r="AR16" s="412"/>
      <c r="AS16" s="412"/>
      <c r="AT16" s="413"/>
      <c r="AU16" s="513"/>
      <c r="AV16" s="514"/>
      <c r="AW16" s="514"/>
      <c r="AX16" s="514"/>
      <c r="AY16" s="469" t="s">
        <v>153</v>
      </c>
      <c r="AZ16" s="470"/>
      <c r="BA16" s="470"/>
      <c r="BB16" s="470"/>
      <c r="BC16" s="470"/>
      <c r="BD16" s="470"/>
      <c r="BE16" s="470"/>
      <c r="BF16" s="470"/>
      <c r="BG16" s="470"/>
      <c r="BH16" s="470"/>
      <c r="BI16" s="470"/>
      <c r="BJ16" s="470"/>
      <c r="BK16" s="470"/>
      <c r="BL16" s="470"/>
      <c r="BM16" s="471"/>
      <c r="BN16" s="455">
        <v>35144045</v>
      </c>
      <c r="BO16" s="456"/>
      <c r="BP16" s="456"/>
      <c r="BQ16" s="456"/>
      <c r="BR16" s="456"/>
      <c r="BS16" s="456"/>
      <c r="BT16" s="456"/>
      <c r="BU16" s="457"/>
      <c r="BV16" s="455">
        <v>33758496</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154</v>
      </c>
      <c r="N17" s="549"/>
      <c r="O17" s="549"/>
      <c r="P17" s="549"/>
      <c r="Q17" s="550"/>
      <c r="R17" s="532" t="s">
        <v>155</v>
      </c>
      <c r="S17" s="533"/>
      <c r="T17" s="533"/>
      <c r="U17" s="533"/>
      <c r="V17" s="534"/>
      <c r="W17" s="545" t="s">
        <v>156</v>
      </c>
      <c r="X17" s="441"/>
      <c r="Y17" s="441"/>
      <c r="Z17" s="441"/>
      <c r="AA17" s="441"/>
      <c r="AB17" s="442"/>
      <c r="AC17" s="408">
        <v>75606</v>
      </c>
      <c r="AD17" s="409"/>
      <c r="AE17" s="409"/>
      <c r="AF17" s="409"/>
      <c r="AG17" s="410"/>
      <c r="AH17" s="408">
        <v>76540</v>
      </c>
      <c r="AI17" s="409"/>
      <c r="AJ17" s="409"/>
      <c r="AK17" s="409"/>
      <c r="AL17" s="468"/>
      <c r="AM17" s="512"/>
      <c r="AN17" s="412"/>
      <c r="AO17" s="412"/>
      <c r="AP17" s="412"/>
      <c r="AQ17" s="412"/>
      <c r="AR17" s="412"/>
      <c r="AS17" s="412"/>
      <c r="AT17" s="413"/>
      <c r="AU17" s="513"/>
      <c r="AV17" s="514"/>
      <c r="AW17" s="514"/>
      <c r="AX17" s="514"/>
      <c r="AY17" s="469" t="s">
        <v>157</v>
      </c>
      <c r="AZ17" s="470"/>
      <c r="BA17" s="470"/>
      <c r="BB17" s="470"/>
      <c r="BC17" s="470"/>
      <c r="BD17" s="470"/>
      <c r="BE17" s="470"/>
      <c r="BF17" s="470"/>
      <c r="BG17" s="470"/>
      <c r="BH17" s="470"/>
      <c r="BI17" s="470"/>
      <c r="BJ17" s="470"/>
      <c r="BK17" s="470"/>
      <c r="BL17" s="470"/>
      <c r="BM17" s="471"/>
      <c r="BN17" s="455">
        <v>41827427</v>
      </c>
      <c r="BO17" s="456"/>
      <c r="BP17" s="456"/>
      <c r="BQ17" s="456"/>
      <c r="BR17" s="456"/>
      <c r="BS17" s="456"/>
      <c r="BT17" s="456"/>
      <c r="BU17" s="457"/>
      <c r="BV17" s="455">
        <v>39873370</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158</v>
      </c>
      <c r="C18" s="506"/>
      <c r="D18" s="506"/>
      <c r="E18" s="507"/>
      <c r="F18" s="507"/>
      <c r="G18" s="507"/>
      <c r="H18" s="507"/>
      <c r="I18" s="507"/>
      <c r="J18" s="507"/>
      <c r="K18" s="507"/>
      <c r="L18" s="508">
        <v>27.09</v>
      </c>
      <c r="M18" s="508"/>
      <c r="N18" s="508"/>
      <c r="O18" s="508"/>
      <c r="P18" s="508"/>
      <c r="Q18" s="508"/>
      <c r="R18" s="509"/>
      <c r="S18" s="509"/>
      <c r="T18" s="509"/>
      <c r="U18" s="509"/>
      <c r="V18" s="510"/>
      <c r="W18" s="526"/>
      <c r="X18" s="527"/>
      <c r="Y18" s="527"/>
      <c r="Z18" s="527"/>
      <c r="AA18" s="527"/>
      <c r="AB18" s="551"/>
      <c r="AC18" s="425">
        <v>78.099999999999994</v>
      </c>
      <c r="AD18" s="426"/>
      <c r="AE18" s="426"/>
      <c r="AF18" s="426"/>
      <c r="AG18" s="511"/>
      <c r="AH18" s="425">
        <v>75.3</v>
      </c>
      <c r="AI18" s="426"/>
      <c r="AJ18" s="426"/>
      <c r="AK18" s="426"/>
      <c r="AL18" s="427"/>
      <c r="AM18" s="512"/>
      <c r="AN18" s="412"/>
      <c r="AO18" s="412"/>
      <c r="AP18" s="412"/>
      <c r="AQ18" s="412"/>
      <c r="AR18" s="412"/>
      <c r="AS18" s="412"/>
      <c r="AT18" s="413"/>
      <c r="AU18" s="513"/>
      <c r="AV18" s="514"/>
      <c r="AW18" s="514"/>
      <c r="AX18" s="514"/>
      <c r="AY18" s="469" t="s">
        <v>159</v>
      </c>
      <c r="AZ18" s="470"/>
      <c r="BA18" s="470"/>
      <c r="BB18" s="470"/>
      <c r="BC18" s="470"/>
      <c r="BD18" s="470"/>
      <c r="BE18" s="470"/>
      <c r="BF18" s="470"/>
      <c r="BG18" s="470"/>
      <c r="BH18" s="470"/>
      <c r="BI18" s="470"/>
      <c r="BJ18" s="470"/>
      <c r="BK18" s="470"/>
      <c r="BL18" s="470"/>
      <c r="BM18" s="471"/>
      <c r="BN18" s="455">
        <v>45470673</v>
      </c>
      <c r="BO18" s="456"/>
      <c r="BP18" s="456"/>
      <c r="BQ18" s="456"/>
      <c r="BR18" s="456"/>
      <c r="BS18" s="456"/>
      <c r="BT18" s="456"/>
      <c r="BU18" s="457"/>
      <c r="BV18" s="455">
        <v>43353733</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160</v>
      </c>
      <c r="C19" s="506"/>
      <c r="D19" s="506"/>
      <c r="E19" s="507"/>
      <c r="F19" s="507"/>
      <c r="G19" s="507"/>
      <c r="H19" s="507"/>
      <c r="I19" s="507"/>
      <c r="J19" s="507"/>
      <c r="K19" s="507"/>
      <c r="L19" s="515">
        <v>8829</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161</v>
      </c>
      <c r="AZ19" s="470"/>
      <c r="BA19" s="470"/>
      <c r="BB19" s="470"/>
      <c r="BC19" s="470"/>
      <c r="BD19" s="470"/>
      <c r="BE19" s="470"/>
      <c r="BF19" s="470"/>
      <c r="BG19" s="470"/>
      <c r="BH19" s="470"/>
      <c r="BI19" s="470"/>
      <c r="BJ19" s="470"/>
      <c r="BK19" s="470"/>
      <c r="BL19" s="470"/>
      <c r="BM19" s="471"/>
      <c r="BN19" s="455">
        <v>55341713</v>
      </c>
      <c r="BO19" s="456"/>
      <c r="BP19" s="456"/>
      <c r="BQ19" s="456"/>
      <c r="BR19" s="456"/>
      <c r="BS19" s="456"/>
      <c r="BT19" s="456"/>
      <c r="BU19" s="457"/>
      <c r="BV19" s="455">
        <v>53061942</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162</v>
      </c>
      <c r="C20" s="506"/>
      <c r="D20" s="506"/>
      <c r="E20" s="507"/>
      <c r="F20" s="507"/>
      <c r="G20" s="507"/>
      <c r="H20" s="507"/>
      <c r="I20" s="507"/>
      <c r="J20" s="507"/>
      <c r="K20" s="507"/>
      <c r="L20" s="515">
        <v>110519</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163</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164</v>
      </c>
      <c r="C22" s="432"/>
      <c r="D22" s="433"/>
      <c r="E22" s="440" t="s">
        <v>1</v>
      </c>
      <c r="F22" s="441"/>
      <c r="G22" s="441"/>
      <c r="H22" s="441"/>
      <c r="I22" s="441"/>
      <c r="J22" s="441"/>
      <c r="K22" s="442"/>
      <c r="L22" s="440" t="s">
        <v>165</v>
      </c>
      <c r="M22" s="441"/>
      <c r="N22" s="441"/>
      <c r="O22" s="441"/>
      <c r="P22" s="442"/>
      <c r="Q22" s="446" t="s">
        <v>166</v>
      </c>
      <c r="R22" s="447"/>
      <c r="S22" s="447"/>
      <c r="T22" s="447"/>
      <c r="U22" s="447"/>
      <c r="V22" s="448"/>
      <c r="W22" s="497" t="s">
        <v>167</v>
      </c>
      <c r="X22" s="432"/>
      <c r="Y22" s="433"/>
      <c r="Z22" s="440" t="s">
        <v>1</v>
      </c>
      <c r="AA22" s="441"/>
      <c r="AB22" s="441"/>
      <c r="AC22" s="441"/>
      <c r="AD22" s="441"/>
      <c r="AE22" s="441"/>
      <c r="AF22" s="441"/>
      <c r="AG22" s="442"/>
      <c r="AH22" s="458" t="s">
        <v>168</v>
      </c>
      <c r="AI22" s="441"/>
      <c r="AJ22" s="441"/>
      <c r="AK22" s="441"/>
      <c r="AL22" s="442"/>
      <c r="AM22" s="458" t="s">
        <v>169</v>
      </c>
      <c r="AN22" s="459"/>
      <c r="AO22" s="459"/>
      <c r="AP22" s="459"/>
      <c r="AQ22" s="459"/>
      <c r="AR22" s="460"/>
      <c r="AS22" s="446" t="s">
        <v>166</v>
      </c>
      <c r="AT22" s="447"/>
      <c r="AU22" s="447"/>
      <c r="AV22" s="447"/>
      <c r="AW22" s="447"/>
      <c r="AX22" s="464"/>
      <c r="AY22" s="481" t="s">
        <v>170</v>
      </c>
      <c r="AZ22" s="482"/>
      <c r="BA22" s="482"/>
      <c r="BB22" s="482"/>
      <c r="BC22" s="482"/>
      <c r="BD22" s="482"/>
      <c r="BE22" s="482"/>
      <c r="BF22" s="482"/>
      <c r="BG22" s="482"/>
      <c r="BH22" s="482"/>
      <c r="BI22" s="482"/>
      <c r="BJ22" s="482"/>
      <c r="BK22" s="482"/>
      <c r="BL22" s="482"/>
      <c r="BM22" s="483"/>
      <c r="BN22" s="484">
        <v>58568012</v>
      </c>
      <c r="BO22" s="485"/>
      <c r="BP22" s="485"/>
      <c r="BQ22" s="485"/>
      <c r="BR22" s="485"/>
      <c r="BS22" s="485"/>
      <c r="BT22" s="485"/>
      <c r="BU22" s="486"/>
      <c r="BV22" s="484">
        <v>58300039</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171</v>
      </c>
      <c r="AZ23" s="470"/>
      <c r="BA23" s="470"/>
      <c r="BB23" s="470"/>
      <c r="BC23" s="470"/>
      <c r="BD23" s="470"/>
      <c r="BE23" s="470"/>
      <c r="BF23" s="470"/>
      <c r="BG23" s="470"/>
      <c r="BH23" s="470"/>
      <c r="BI23" s="470"/>
      <c r="BJ23" s="470"/>
      <c r="BK23" s="470"/>
      <c r="BL23" s="470"/>
      <c r="BM23" s="471"/>
      <c r="BN23" s="455">
        <v>34784753</v>
      </c>
      <c r="BO23" s="456"/>
      <c r="BP23" s="456"/>
      <c r="BQ23" s="456"/>
      <c r="BR23" s="456"/>
      <c r="BS23" s="456"/>
      <c r="BT23" s="456"/>
      <c r="BU23" s="457"/>
      <c r="BV23" s="455">
        <v>35874891</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172</v>
      </c>
      <c r="F24" s="412"/>
      <c r="G24" s="412"/>
      <c r="H24" s="412"/>
      <c r="I24" s="412"/>
      <c r="J24" s="412"/>
      <c r="K24" s="413"/>
      <c r="L24" s="408">
        <v>1</v>
      </c>
      <c r="M24" s="409"/>
      <c r="N24" s="409"/>
      <c r="O24" s="409"/>
      <c r="P24" s="410"/>
      <c r="Q24" s="408">
        <v>9430</v>
      </c>
      <c r="R24" s="409"/>
      <c r="S24" s="409"/>
      <c r="T24" s="409"/>
      <c r="U24" s="409"/>
      <c r="V24" s="410"/>
      <c r="W24" s="498"/>
      <c r="X24" s="435"/>
      <c r="Y24" s="436"/>
      <c r="Z24" s="411" t="s">
        <v>173</v>
      </c>
      <c r="AA24" s="412"/>
      <c r="AB24" s="412"/>
      <c r="AC24" s="412"/>
      <c r="AD24" s="412"/>
      <c r="AE24" s="412"/>
      <c r="AF24" s="412"/>
      <c r="AG24" s="413"/>
      <c r="AH24" s="408">
        <v>1231</v>
      </c>
      <c r="AI24" s="409"/>
      <c r="AJ24" s="409"/>
      <c r="AK24" s="409"/>
      <c r="AL24" s="410"/>
      <c r="AM24" s="408">
        <v>3859185</v>
      </c>
      <c r="AN24" s="409"/>
      <c r="AO24" s="409"/>
      <c r="AP24" s="409"/>
      <c r="AQ24" s="409"/>
      <c r="AR24" s="410"/>
      <c r="AS24" s="408">
        <v>3135</v>
      </c>
      <c r="AT24" s="409"/>
      <c r="AU24" s="409"/>
      <c r="AV24" s="409"/>
      <c r="AW24" s="409"/>
      <c r="AX24" s="468"/>
      <c r="AY24" s="428" t="s">
        <v>174</v>
      </c>
      <c r="AZ24" s="429"/>
      <c r="BA24" s="429"/>
      <c r="BB24" s="429"/>
      <c r="BC24" s="429"/>
      <c r="BD24" s="429"/>
      <c r="BE24" s="429"/>
      <c r="BF24" s="429"/>
      <c r="BG24" s="429"/>
      <c r="BH24" s="429"/>
      <c r="BI24" s="429"/>
      <c r="BJ24" s="429"/>
      <c r="BK24" s="429"/>
      <c r="BL24" s="429"/>
      <c r="BM24" s="430"/>
      <c r="BN24" s="455">
        <v>40043465</v>
      </c>
      <c r="BO24" s="456"/>
      <c r="BP24" s="456"/>
      <c r="BQ24" s="456"/>
      <c r="BR24" s="456"/>
      <c r="BS24" s="456"/>
      <c r="BT24" s="456"/>
      <c r="BU24" s="457"/>
      <c r="BV24" s="455">
        <v>39149565</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175</v>
      </c>
      <c r="F25" s="412"/>
      <c r="G25" s="412"/>
      <c r="H25" s="412"/>
      <c r="I25" s="412"/>
      <c r="J25" s="412"/>
      <c r="K25" s="413"/>
      <c r="L25" s="408">
        <v>2</v>
      </c>
      <c r="M25" s="409"/>
      <c r="N25" s="409"/>
      <c r="O25" s="409"/>
      <c r="P25" s="410"/>
      <c r="Q25" s="408">
        <v>7640</v>
      </c>
      <c r="R25" s="409"/>
      <c r="S25" s="409"/>
      <c r="T25" s="409"/>
      <c r="U25" s="409"/>
      <c r="V25" s="410"/>
      <c r="W25" s="498"/>
      <c r="X25" s="435"/>
      <c r="Y25" s="436"/>
      <c r="Z25" s="411" t="s">
        <v>176</v>
      </c>
      <c r="AA25" s="412"/>
      <c r="AB25" s="412"/>
      <c r="AC25" s="412"/>
      <c r="AD25" s="412"/>
      <c r="AE25" s="412"/>
      <c r="AF25" s="412"/>
      <c r="AG25" s="413"/>
      <c r="AH25" s="408">
        <v>230</v>
      </c>
      <c r="AI25" s="409"/>
      <c r="AJ25" s="409"/>
      <c r="AK25" s="409"/>
      <c r="AL25" s="410"/>
      <c r="AM25" s="408">
        <v>737380</v>
      </c>
      <c r="AN25" s="409"/>
      <c r="AO25" s="409"/>
      <c r="AP25" s="409"/>
      <c r="AQ25" s="409"/>
      <c r="AR25" s="410"/>
      <c r="AS25" s="408">
        <v>3206</v>
      </c>
      <c r="AT25" s="409"/>
      <c r="AU25" s="409"/>
      <c r="AV25" s="409"/>
      <c r="AW25" s="409"/>
      <c r="AX25" s="468"/>
      <c r="AY25" s="481" t="s">
        <v>177</v>
      </c>
      <c r="AZ25" s="482"/>
      <c r="BA25" s="482"/>
      <c r="BB25" s="482"/>
      <c r="BC25" s="482"/>
      <c r="BD25" s="482"/>
      <c r="BE25" s="482"/>
      <c r="BF25" s="482"/>
      <c r="BG25" s="482"/>
      <c r="BH25" s="482"/>
      <c r="BI25" s="482"/>
      <c r="BJ25" s="482"/>
      <c r="BK25" s="482"/>
      <c r="BL25" s="482"/>
      <c r="BM25" s="483"/>
      <c r="BN25" s="484">
        <v>17723998</v>
      </c>
      <c r="BO25" s="485"/>
      <c r="BP25" s="485"/>
      <c r="BQ25" s="485"/>
      <c r="BR25" s="485"/>
      <c r="BS25" s="485"/>
      <c r="BT25" s="485"/>
      <c r="BU25" s="486"/>
      <c r="BV25" s="484">
        <v>22106010</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178</v>
      </c>
      <c r="F26" s="412"/>
      <c r="G26" s="412"/>
      <c r="H26" s="412"/>
      <c r="I26" s="412"/>
      <c r="J26" s="412"/>
      <c r="K26" s="413"/>
      <c r="L26" s="408">
        <v>1</v>
      </c>
      <c r="M26" s="409"/>
      <c r="N26" s="409"/>
      <c r="O26" s="409"/>
      <c r="P26" s="410"/>
      <c r="Q26" s="408">
        <v>6820</v>
      </c>
      <c r="R26" s="409"/>
      <c r="S26" s="409"/>
      <c r="T26" s="409"/>
      <c r="U26" s="409"/>
      <c r="V26" s="410"/>
      <c r="W26" s="498"/>
      <c r="X26" s="435"/>
      <c r="Y26" s="436"/>
      <c r="Z26" s="411" t="s">
        <v>179</v>
      </c>
      <c r="AA26" s="466"/>
      <c r="AB26" s="466"/>
      <c r="AC26" s="466"/>
      <c r="AD26" s="466"/>
      <c r="AE26" s="466"/>
      <c r="AF26" s="466"/>
      <c r="AG26" s="467"/>
      <c r="AH26" s="408">
        <v>91</v>
      </c>
      <c r="AI26" s="409"/>
      <c r="AJ26" s="409"/>
      <c r="AK26" s="409"/>
      <c r="AL26" s="410"/>
      <c r="AM26" s="408">
        <v>308854</v>
      </c>
      <c r="AN26" s="409"/>
      <c r="AO26" s="409"/>
      <c r="AP26" s="409"/>
      <c r="AQ26" s="409"/>
      <c r="AR26" s="410"/>
      <c r="AS26" s="408">
        <v>3394</v>
      </c>
      <c r="AT26" s="409"/>
      <c r="AU26" s="409"/>
      <c r="AV26" s="409"/>
      <c r="AW26" s="409"/>
      <c r="AX26" s="468"/>
      <c r="AY26" s="495" t="s">
        <v>180</v>
      </c>
      <c r="AZ26" s="415"/>
      <c r="BA26" s="415"/>
      <c r="BB26" s="415"/>
      <c r="BC26" s="415"/>
      <c r="BD26" s="415"/>
      <c r="BE26" s="415"/>
      <c r="BF26" s="415"/>
      <c r="BG26" s="415"/>
      <c r="BH26" s="415"/>
      <c r="BI26" s="415"/>
      <c r="BJ26" s="415"/>
      <c r="BK26" s="415"/>
      <c r="BL26" s="415"/>
      <c r="BM26" s="496"/>
      <c r="BN26" s="455" t="s">
        <v>140</v>
      </c>
      <c r="BO26" s="456"/>
      <c r="BP26" s="456"/>
      <c r="BQ26" s="456"/>
      <c r="BR26" s="456"/>
      <c r="BS26" s="456"/>
      <c r="BT26" s="456"/>
      <c r="BU26" s="457"/>
      <c r="BV26" s="455" t="s">
        <v>132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181</v>
      </c>
      <c r="F27" s="412"/>
      <c r="G27" s="412"/>
      <c r="H27" s="412"/>
      <c r="I27" s="412"/>
      <c r="J27" s="412"/>
      <c r="K27" s="413"/>
      <c r="L27" s="408">
        <v>1</v>
      </c>
      <c r="M27" s="409"/>
      <c r="N27" s="409"/>
      <c r="O27" s="409"/>
      <c r="P27" s="410"/>
      <c r="Q27" s="408">
        <v>5490</v>
      </c>
      <c r="R27" s="409"/>
      <c r="S27" s="409"/>
      <c r="T27" s="409"/>
      <c r="U27" s="409"/>
      <c r="V27" s="410"/>
      <c r="W27" s="498"/>
      <c r="X27" s="435"/>
      <c r="Y27" s="436"/>
      <c r="Z27" s="411" t="s">
        <v>182</v>
      </c>
      <c r="AA27" s="412"/>
      <c r="AB27" s="412"/>
      <c r="AC27" s="412"/>
      <c r="AD27" s="412"/>
      <c r="AE27" s="412"/>
      <c r="AF27" s="412"/>
      <c r="AG27" s="413"/>
      <c r="AH27" s="408">
        <v>21</v>
      </c>
      <c r="AI27" s="409"/>
      <c r="AJ27" s="409"/>
      <c r="AK27" s="409"/>
      <c r="AL27" s="410"/>
      <c r="AM27" s="408">
        <v>77826</v>
      </c>
      <c r="AN27" s="409"/>
      <c r="AO27" s="409"/>
      <c r="AP27" s="409"/>
      <c r="AQ27" s="409"/>
      <c r="AR27" s="410"/>
      <c r="AS27" s="408">
        <v>3706</v>
      </c>
      <c r="AT27" s="409"/>
      <c r="AU27" s="409"/>
      <c r="AV27" s="409"/>
      <c r="AW27" s="409"/>
      <c r="AX27" s="468"/>
      <c r="AY27" s="492" t="s">
        <v>183</v>
      </c>
      <c r="AZ27" s="493"/>
      <c r="BA27" s="493"/>
      <c r="BB27" s="493"/>
      <c r="BC27" s="493"/>
      <c r="BD27" s="493"/>
      <c r="BE27" s="493"/>
      <c r="BF27" s="493"/>
      <c r="BG27" s="493"/>
      <c r="BH27" s="493"/>
      <c r="BI27" s="493"/>
      <c r="BJ27" s="493"/>
      <c r="BK27" s="493"/>
      <c r="BL27" s="493"/>
      <c r="BM27" s="494"/>
      <c r="BN27" s="489" t="s">
        <v>132</v>
      </c>
      <c r="BO27" s="490"/>
      <c r="BP27" s="490"/>
      <c r="BQ27" s="490"/>
      <c r="BR27" s="490"/>
      <c r="BS27" s="490"/>
      <c r="BT27" s="490"/>
      <c r="BU27" s="491"/>
      <c r="BV27" s="489" t="s">
        <v>140</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184</v>
      </c>
      <c r="F28" s="412"/>
      <c r="G28" s="412"/>
      <c r="H28" s="412"/>
      <c r="I28" s="412"/>
      <c r="J28" s="412"/>
      <c r="K28" s="413"/>
      <c r="L28" s="408">
        <v>1</v>
      </c>
      <c r="M28" s="409"/>
      <c r="N28" s="409"/>
      <c r="O28" s="409"/>
      <c r="P28" s="410"/>
      <c r="Q28" s="408">
        <v>4660</v>
      </c>
      <c r="R28" s="409"/>
      <c r="S28" s="409"/>
      <c r="T28" s="409"/>
      <c r="U28" s="409"/>
      <c r="V28" s="410"/>
      <c r="W28" s="498"/>
      <c r="X28" s="435"/>
      <c r="Y28" s="436"/>
      <c r="Z28" s="411" t="s">
        <v>185</v>
      </c>
      <c r="AA28" s="412"/>
      <c r="AB28" s="412"/>
      <c r="AC28" s="412"/>
      <c r="AD28" s="412"/>
      <c r="AE28" s="412"/>
      <c r="AF28" s="412"/>
      <c r="AG28" s="413"/>
      <c r="AH28" s="408" t="s">
        <v>132</v>
      </c>
      <c r="AI28" s="409"/>
      <c r="AJ28" s="409"/>
      <c r="AK28" s="409"/>
      <c r="AL28" s="410"/>
      <c r="AM28" s="408" t="s">
        <v>132</v>
      </c>
      <c r="AN28" s="409"/>
      <c r="AO28" s="409"/>
      <c r="AP28" s="409"/>
      <c r="AQ28" s="409"/>
      <c r="AR28" s="410"/>
      <c r="AS28" s="408" t="s">
        <v>132</v>
      </c>
      <c r="AT28" s="409"/>
      <c r="AU28" s="409"/>
      <c r="AV28" s="409"/>
      <c r="AW28" s="409"/>
      <c r="AX28" s="468"/>
      <c r="AY28" s="472" t="s">
        <v>186</v>
      </c>
      <c r="AZ28" s="473"/>
      <c r="BA28" s="473"/>
      <c r="BB28" s="474"/>
      <c r="BC28" s="481" t="s">
        <v>50</v>
      </c>
      <c r="BD28" s="482"/>
      <c r="BE28" s="482"/>
      <c r="BF28" s="482"/>
      <c r="BG28" s="482"/>
      <c r="BH28" s="482"/>
      <c r="BI28" s="482"/>
      <c r="BJ28" s="482"/>
      <c r="BK28" s="482"/>
      <c r="BL28" s="482"/>
      <c r="BM28" s="483"/>
      <c r="BN28" s="484">
        <v>6700237</v>
      </c>
      <c r="BO28" s="485"/>
      <c r="BP28" s="485"/>
      <c r="BQ28" s="485"/>
      <c r="BR28" s="485"/>
      <c r="BS28" s="485"/>
      <c r="BT28" s="485"/>
      <c r="BU28" s="486"/>
      <c r="BV28" s="484">
        <v>5981628</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187</v>
      </c>
      <c r="F29" s="412"/>
      <c r="G29" s="412"/>
      <c r="H29" s="412"/>
      <c r="I29" s="412"/>
      <c r="J29" s="412"/>
      <c r="K29" s="413"/>
      <c r="L29" s="408">
        <v>26</v>
      </c>
      <c r="M29" s="409"/>
      <c r="N29" s="409"/>
      <c r="O29" s="409"/>
      <c r="P29" s="410"/>
      <c r="Q29" s="408">
        <v>4390</v>
      </c>
      <c r="R29" s="409"/>
      <c r="S29" s="409"/>
      <c r="T29" s="409"/>
      <c r="U29" s="409"/>
      <c r="V29" s="410"/>
      <c r="W29" s="499"/>
      <c r="X29" s="500"/>
      <c r="Y29" s="501"/>
      <c r="Z29" s="411" t="s">
        <v>188</v>
      </c>
      <c r="AA29" s="412"/>
      <c r="AB29" s="412"/>
      <c r="AC29" s="412"/>
      <c r="AD29" s="412"/>
      <c r="AE29" s="412"/>
      <c r="AF29" s="412"/>
      <c r="AG29" s="413"/>
      <c r="AH29" s="408">
        <v>1252</v>
      </c>
      <c r="AI29" s="409"/>
      <c r="AJ29" s="409"/>
      <c r="AK29" s="409"/>
      <c r="AL29" s="410"/>
      <c r="AM29" s="408">
        <v>3937011</v>
      </c>
      <c r="AN29" s="409"/>
      <c r="AO29" s="409"/>
      <c r="AP29" s="409"/>
      <c r="AQ29" s="409"/>
      <c r="AR29" s="410"/>
      <c r="AS29" s="408">
        <v>3145</v>
      </c>
      <c r="AT29" s="409"/>
      <c r="AU29" s="409"/>
      <c r="AV29" s="409"/>
      <c r="AW29" s="409"/>
      <c r="AX29" s="468"/>
      <c r="AY29" s="475"/>
      <c r="AZ29" s="476"/>
      <c r="BA29" s="476"/>
      <c r="BB29" s="477"/>
      <c r="BC29" s="469" t="s">
        <v>189</v>
      </c>
      <c r="BD29" s="470"/>
      <c r="BE29" s="470"/>
      <c r="BF29" s="470"/>
      <c r="BG29" s="470"/>
      <c r="BH29" s="470"/>
      <c r="BI29" s="470"/>
      <c r="BJ29" s="470"/>
      <c r="BK29" s="470"/>
      <c r="BL29" s="470"/>
      <c r="BM29" s="471"/>
      <c r="BN29" s="455">
        <v>1101705</v>
      </c>
      <c r="BO29" s="456"/>
      <c r="BP29" s="456"/>
      <c r="BQ29" s="456"/>
      <c r="BR29" s="456"/>
      <c r="BS29" s="456"/>
      <c r="BT29" s="456"/>
      <c r="BU29" s="457"/>
      <c r="BV29" s="455">
        <v>301692</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190</v>
      </c>
      <c r="X30" s="423"/>
      <c r="Y30" s="423"/>
      <c r="Z30" s="423"/>
      <c r="AA30" s="423"/>
      <c r="AB30" s="423"/>
      <c r="AC30" s="423"/>
      <c r="AD30" s="423"/>
      <c r="AE30" s="423"/>
      <c r="AF30" s="423"/>
      <c r="AG30" s="424"/>
      <c r="AH30" s="425">
        <v>94.3</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380655</v>
      </c>
      <c r="BO30" s="490"/>
      <c r="BP30" s="490"/>
      <c r="BQ30" s="490"/>
      <c r="BR30" s="490"/>
      <c r="BS30" s="490"/>
      <c r="BT30" s="490"/>
      <c r="BU30" s="491"/>
      <c r="BV30" s="489">
        <v>386167</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191</v>
      </c>
      <c r="D32" s="414"/>
      <c r="E32" s="414"/>
      <c r="F32" s="414"/>
      <c r="G32" s="414"/>
      <c r="H32" s="414"/>
      <c r="I32" s="414"/>
      <c r="J32" s="414"/>
      <c r="K32" s="414"/>
      <c r="L32" s="414"/>
      <c r="M32" s="414"/>
      <c r="N32" s="414"/>
      <c r="O32" s="414"/>
      <c r="P32" s="414"/>
      <c r="Q32" s="414"/>
      <c r="R32" s="414"/>
      <c r="S32" s="414"/>
      <c r="U32" s="415" t="s">
        <v>192</v>
      </c>
      <c r="V32" s="415"/>
      <c r="W32" s="415"/>
      <c r="X32" s="415"/>
      <c r="Y32" s="415"/>
      <c r="Z32" s="415"/>
      <c r="AA32" s="415"/>
      <c r="AB32" s="415"/>
      <c r="AC32" s="415"/>
      <c r="AD32" s="415"/>
      <c r="AE32" s="415"/>
      <c r="AF32" s="415"/>
      <c r="AG32" s="415"/>
      <c r="AH32" s="415"/>
      <c r="AI32" s="415"/>
      <c r="AJ32" s="415"/>
      <c r="AK32" s="415"/>
      <c r="AM32" s="415" t="s">
        <v>193</v>
      </c>
      <c r="AN32" s="415"/>
      <c r="AO32" s="415"/>
      <c r="AP32" s="415"/>
      <c r="AQ32" s="415"/>
      <c r="AR32" s="415"/>
      <c r="AS32" s="415"/>
      <c r="AT32" s="415"/>
      <c r="AU32" s="415"/>
      <c r="AV32" s="415"/>
      <c r="AW32" s="415"/>
      <c r="AX32" s="415"/>
      <c r="AY32" s="415"/>
      <c r="AZ32" s="415"/>
      <c r="BA32" s="415"/>
      <c r="BB32" s="415"/>
      <c r="BC32" s="415"/>
      <c r="BE32" s="415" t="s">
        <v>194</v>
      </c>
      <c r="BF32" s="415"/>
      <c r="BG32" s="415"/>
      <c r="BH32" s="415"/>
      <c r="BI32" s="415"/>
      <c r="BJ32" s="415"/>
      <c r="BK32" s="415"/>
      <c r="BL32" s="415"/>
      <c r="BM32" s="415"/>
      <c r="BN32" s="415"/>
      <c r="BO32" s="415"/>
      <c r="BP32" s="415"/>
      <c r="BQ32" s="415"/>
      <c r="BR32" s="415"/>
      <c r="BS32" s="415"/>
      <c r="BT32" s="415"/>
      <c r="BU32" s="415"/>
      <c r="BW32" s="415" t="s">
        <v>195</v>
      </c>
      <c r="BX32" s="415"/>
      <c r="BY32" s="415"/>
      <c r="BZ32" s="415"/>
      <c r="CA32" s="415"/>
      <c r="CB32" s="415"/>
      <c r="CC32" s="415"/>
      <c r="CD32" s="415"/>
      <c r="CE32" s="415"/>
      <c r="CF32" s="415"/>
      <c r="CG32" s="415"/>
      <c r="CH32" s="415"/>
      <c r="CI32" s="415"/>
      <c r="CJ32" s="415"/>
      <c r="CK32" s="415"/>
      <c r="CL32" s="415"/>
      <c r="CM32" s="415"/>
      <c r="CO32" s="415" t="s">
        <v>196</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197</v>
      </c>
      <c r="D33" s="407"/>
      <c r="E33" s="406" t="s">
        <v>198</v>
      </c>
      <c r="F33" s="406"/>
      <c r="G33" s="406"/>
      <c r="H33" s="406"/>
      <c r="I33" s="406"/>
      <c r="J33" s="406"/>
      <c r="K33" s="406"/>
      <c r="L33" s="406"/>
      <c r="M33" s="406"/>
      <c r="N33" s="406"/>
      <c r="O33" s="406"/>
      <c r="P33" s="406"/>
      <c r="Q33" s="406"/>
      <c r="R33" s="406"/>
      <c r="S33" s="406"/>
      <c r="T33" s="206"/>
      <c r="U33" s="407" t="s">
        <v>197</v>
      </c>
      <c r="V33" s="407"/>
      <c r="W33" s="406" t="s">
        <v>198</v>
      </c>
      <c r="X33" s="406"/>
      <c r="Y33" s="406"/>
      <c r="Z33" s="406"/>
      <c r="AA33" s="406"/>
      <c r="AB33" s="406"/>
      <c r="AC33" s="406"/>
      <c r="AD33" s="406"/>
      <c r="AE33" s="406"/>
      <c r="AF33" s="406"/>
      <c r="AG33" s="406"/>
      <c r="AH33" s="406"/>
      <c r="AI33" s="406"/>
      <c r="AJ33" s="406"/>
      <c r="AK33" s="406"/>
      <c r="AL33" s="206"/>
      <c r="AM33" s="407" t="s">
        <v>197</v>
      </c>
      <c r="AN33" s="407"/>
      <c r="AO33" s="406" t="s">
        <v>198</v>
      </c>
      <c r="AP33" s="406"/>
      <c r="AQ33" s="406"/>
      <c r="AR33" s="406"/>
      <c r="AS33" s="406"/>
      <c r="AT33" s="406"/>
      <c r="AU33" s="406"/>
      <c r="AV33" s="406"/>
      <c r="AW33" s="406"/>
      <c r="AX33" s="406"/>
      <c r="AY33" s="406"/>
      <c r="AZ33" s="406"/>
      <c r="BA33" s="406"/>
      <c r="BB33" s="406"/>
      <c r="BC33" s="406"/>
      <c r="BD33" s="207"/>
      <c r="BE33" s="406" t="s">
        <v>199</v>
      </c>
      <c r="BF33" s="406"/>
      <c r="BG33" s="406" t="s">
        <v>200</v>
      </c>
      <c r="BH33" s="406"/>
      <c r="BI33" s="406"/>
      <c r="BJ33" s="406"/>
      <c r="BK33" s="406"/>
      <c r="BL33" s="406"/>
      <c r="BM33" s="406"/>
      <c r="BN33" s="406"/>
      <c r="BO33" s="406"/>
      <c r="BP33" s="406"/>
      <c r="BQ33" s="406"/>
      <c r="BR33" s="406"/>
      <c r="BS33" s="406"/>
      <c r="BT33" s="406"/>
      <c r="BU33" s="406"/>
      <c r="BV33" s="207"/>
      <c r="BW33" s="407" t="s">
        <v>199</v>
      </c>
      <c r="BX33" s="407"/>
      <c r="BY33" s="406" t="s">
        <v>201</v>
      </c>
      <c r="BZ33" s="406"/>
      <c r="CA33" s="406"/>
      <c r="CB33" s="406"/>
      <c r="CC33" s="406"/>
      <c r="CD33" s="406"/>
      <c r="CE33" s="406"/>
      <c r="CF33" s="406"/>
      <c r="CG33" s="406"/>
      <c r="CH33" s="406"/>
      <c r="CI33" s="406"/>
      <c r="CJ33" s="406"/>
      <c r="CK33" s="406"/>
      <c r="CL33" s="406"/>
      <c r="CM33" s="406"/>
      <c r="CN33" s="206"/>
      <c r="CO33" s="407" t="s">
        <v>202</v>
      </c>
      <c r="CP33" s="407"/>
      <c r="CQ33" s="406" t="s">
        <v>203</v>
      </c>
      <c r="CR33" s="406"/>
      <c r="CS33" s="406"/>
      <c r="CT33" s="406"/>
      <c r="CU33" s="406"/>
      <c r="CV33" s="406"/>
      <c r="CW33" s="406"/>
      <c r="CX33" s="406"/>
      <c r="CY33" s="406"/>
      <c r="CZ33" s="406"/>
      <c r="DA33" s="406"/>
      <c r="DB33" s="406"/>
      <c r="DC33" s="406"/>
      <c r="DD33" s="406"/>
      <c r="DE33" s="406"/>
      <c r="DF33" s="206"/>
      <c r="DG33" s="405" t="s">
        <v>204</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IF('各会計、関係団体の財政状況及び健全化判断比率'!B31="","",'各会計、関係団体の財政状況及び健全化判断比率'!B31)</f>
        <v>下水道事業会計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7</v>
      </c>
      <c r="BX34" s="403"/>
      <c r="BY34" s="404" t="str">
        <f>IF('各会計、関係団体の財政状況及び健全化判断比率'!B68="","",'各会計、関係団体の財政状況及び健全化判断比率'!B68)</f>
        <v>広域大和斎場組合</v>
      </c>
      <c r="BZ34" s="404"/>
      <c r="CA34" s="404"/>
      <c r="CB34" s="404"/>
      <c r="CC34" s="404"/>
      <c r="CD34" s="404"/>
      <c r="CE34" s="404"/>
      <c r="CF34" s="404"/>
      <c r="CG34" s="404"/>
      <c r="CH34" s="404"/>
      <c r="CI34" s="404"/>
      <c r="CJ34" s="404"/>
      <c r="CK34" s="404"/>
      <c r="CL34" s="404"/>
      <c r="CM34" s="404"/>
      <c r="CN34" s="181"/>
      <c r="CO34" s="403">
        <f>IF(CQ34="","",MAX(C34:D43,U34:V43,AM34:AN43,BE34:BF43,BW34:BX43)+1)</f>
        <v>10</v>
      </c>
      <c r="CP34" s="403"/>
      <c r="CQ34" s="404" t="str">
        <f>IF('各会計、関係団体の財政状況及び健全化判断比率'!BS7="","",'各会計、関係団体の財政状況及び健全化判断比率'!BS7)</f>
        <v>大和市土地開発公社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介護保険事業特別会計</v>
      </c>
      <c r="X35" s="404"/>
      <c r="Y35" s="404"/>
      <c r="Z35" s="404"/>
      <c r="AA35" s="404"/>
      <c r="AB35" s="404"/>
      <c r="AC35" s="404"/>
      <c r="AD35" s="404"/>
      <c r="AE35" s="404"/>
      <c r="AF35" s="404"/>
      <c r="AG35" s="404"/>
      <c r="AH35" s="404"/>
      <c r="AI35" s="404"/>
      <c r="AJ35" s="404"/>
      <c r="AK35" s="404"/>
      <c r="AL35" s="181"/>
      <c r="AM35" s="403">
        <f t="shared" ref="AM35:AM43" si="0">IF(AO35="","",AM34+1)</f>
        <v>6</v>
      </c>
      <c r="AN35" s="403"/>
      <c r="AO35" s="404" t="str">
        <f>IF('各会計、関係団体の財政状況及び健全化判断比率'!B32="","",'各会計、関係団体の財政状況及び健全化判断比率'!B32)</f>
        <v>病院事業会計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8</v>
      </c>
      <c r="BX35" s="403"/>
      <c r="BY35" s="404" t="str">
        <f>IF('各会計、関係団体の財政状況及び健全化判断比率'!B69="","",'各会計、関係団体の財政状況及び健全化判断比率'!B69)</f>
        <v>神奈川県後期高齢者医療広域連合（一般会計）</v>
      </c>
      <c r="BZ35" s="404"/>
      <c r="CA35" s="404"/>
      <c r="CB35" s="404"/>
      <c r="CC35" s="404"/>
      <c r="CD35" s="404"/>
      <c r="CE35" s="404"/>
      <c r="CF35" s="404"/>
      <c r="CG35" s="404"/>
      <c r="CH35" s="404"/>
      <c r="CI35" s="404"/>
      <c r="CJ35" s="404"/>
      <c r="CK35" s="404"/>
      <c r="CL35" s="404"/>
      <c r="CM35" s="404"/>
      <c r="CN35" s="181"/>
      <c r="CO35" s="403">
        <f t="shared" ref="CO35:CO43" si="3">IF(CQ35="","",CO34+1)</f>
        <v>11</v>
      </c>
      <c r="CP35" s="403"/>
      <c r="CQ35" s="404" t="str">
        <f>IF('各会計、関係団体の財政状況及び健全化判断比率'!BS8="","",'各会計、関係団体の財政状況及び健全化判断比率'!BS8)</f>
        <v>（公財）大和市スポーツ・よか・みどり財団</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後期高齢者医療事業特別会計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9</v>
      </c>
      <c r="BX36" s="403"/>
      <c r="BY36" s="404" t="str">
        <f>IF('各会計、関係団体の財政状況及び健全化判断比率'!B70="","",'各会計、関係団体の財政状況及び健全化判断比率'!B70)</f>
        <v>神奈川県後期高齢者医療広域連合（特別会計）</v>
      </c>
      <c r="BZ36" s="404"/>
      <c r="CA36" s="404"/>
      <c r="CB36" s="404"/>
      <c r="CC36" s="404"/>
      <c r="CD36" s="404"/>
      <c r="CE36" s="404"/>
      <c r="CF36" s="404"/>
      <c r="CG36" s="404"/>
      <c r="CH36" s="404"/>
      <c r="CI36" s="404"/>
      <c r="CJ36" s="404"/>
      <c r="CK36" s="404"/>
      <c r="CL36" s="404"/>
      <c r="CM36" s="404"/>
      <c r="CN36" s="181"/>
      <c r="CO36" s="403">
        <f t="shared" si="3"/>
        <v>12</v>
      </c>
      <c r="CP36" s="403"/>
      <c r="CQ36" s="404" t="str">
        <f>IF('各会計、関係団体の財政状況及び健全化判断比率'!BS9="","",'各会計、関係団体の財政状況及び健全化判断比率'!BS9)</f>
        <v>（公財）大和市国際化協会</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t="str">
        <f t="shared" si="2"/>
        <v/>
      </c>
      <c r="BX37" s="403"/>
      <c r="BY37" s="404" t="str">
        <f>IF('各会計、関係団体の財政状況及び健全化判断比率'!B71="","",'各会計、関係団体の財政状況及び健全化判断比率'!B71)</f>
        <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t="str">
        <f t="shared" si="2"/>
        <v/>
      </c>
      <c r="BX38" s="403"/>
      <c r="BY38" s="404" t="str">
        <f>IF('各会計、関係団体の財政状況及び健全化判断比率'!B72="","",'各会計、関係団体の財政状況及び健全化判断比率'!B72)</f>
        <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205</v>
      </c>
      <c r="E46" s="400" t="s">
        <v>206</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207</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208</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209</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210</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211</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212</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213</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iD475Ssn4QoCJ90Faoo3hq2/J1Im4kX1EetghrO781gpi3BOHwlMKF/4jZZ/sFGGsd1vbjdyctu5PfVyu9nxKw==" saltValue="HSBneLNImdfhpP/qhl/2y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x14ac:dyDescent="0.2">
      <c r="A34" s="22"/>
      <c r="B34" s="31"/>
      <c r="C34" s="1187" t="s">
        <v>568</v>
      </c>
      <c r="D34" s="1187"/>
      <c r="E34" s="1188"/>
      <c r="F34" s="32">
        <v>4.55</v>
      </c>
      <c r="G34" s="33">
        <v>5.57</v>
      </c>
      <c r="H34" s="33">
        <v>8.0500000000000007</v>
      </c>
      <c r="I34" s="33">
        <v>10.72</v>
      </c>
      <c r="J34" s="34">
        <v>8.06</v>
      </c>
      <c r="K34" s="22"/>
      <c r="L34" s="22"/>
      <c r="M34" s="22"/>
      <c r="N34" s="22"/>
      <c r="O34" s="22"/>
      <c r="P34" s="22"/>
    </row>
    <row r="35" spans="1:16" ht="39" customHeight="1" x14ac:dyDescent="0.2">
      <c r="A35" s="22"/>
      <c r="B35" s="35"/>
      <c r="C35" s="1181" t="s">
        <v>569</v>
      </c>
      <c r="D35" s="1182"/>
      <c r="E35" s="1183"/>
      <c r="F35" s="36">
        <v>0.31</v>
      </c>
      <c r="G35" s="37">
        <v>1.51</v>
      </c>
      <c r="H35" s="37">
        <v>1.23</v>
      </c>
      <c r="I35" s="37">
        <v>2.74</v>
      </c>
      <c r="J35" s="38">
        <v>3.19</v>
      </c>
      <c r="K35" s="22"/>
      <c r="L35" s="22"/>
      <c r="M35" s="22"/>
      <c r="N35" s="22"/>
      <c r="O35" s="22"/>
      <c r="P35" s="22"/>
    </row>
    <row r="36" spans="1:16" ht="39" customHeight="1" x14ac:dyDescent="0.2">
      <c r="A36" s="22"/>
      <c r="B36" s="35"/>
      <c r="C36" s="1181" t="s">
        <v>570</v>
      </c>
      <c r="D36" s="1182"/>
      <c r="E36" s="1183"/>
      <c r="F36" s="36" t="s">
        <v>518</v>
      </c>
      <c r="G36" s="37" t="s">
        <v>518</v>
      </c>
      <c r="H36" s="37">
        <v>1.56</v>
      </c>
      <c r="I36" s="37">
        <v>1.98</v>
      </c>
      <c r="J36" s="38">
        <v>2.25</v>
      </c>
      <c r="K36" s="22"/>
      <c r="L36" s="22"/>
      <c r="M36" s="22"/>
      <c r="N36" s="22"/>
      <c r="O36" s="22"/>
      <c r="P36" s="22"/>
    </row>
    <row r="37" spans="1:16" ht="39" customHeight="1" x14ac:dyDescent="0.2">
      <c r="A37" s="22"/>
      <c r="B37" s="35"/>
      <c r="C37" s="1181" t="s">
        <v>571</v>
      </c>
      <c r="D37" s="1182"/>
      <c r="E37" s="1183"/>
      <c r="F37" s="36">
        <v>0.28999999999999998</v>
      </c>
      <c r="G37" s="37">
        <v>0.76</v>
      </c>
      <c r="H37" s="37">
        <v>0.9</v>
      </c>
      <c r="I37" s="37">
        <v>0.41</v>
      </c>
      <c r="J37" s="38">
        <v>0.41</v>
      </c>
      <c r="K37" s="22"/>
      <c r="L37" s="22"/>
      <c r="M37" s="22"/>
      <c r="N37" s="22"/>
      <c r="O37" s="22"/>
      <c r="P37" s="22"/>
    </row>
    <row r="38" spans="1:16" ht="39" customHeight="1" x14ac:dyDescent="0.2">
      <c r="A38" s="22"/>
      <c r="B38" s="35"/>
      <c r="C38" s="1181" t="s">
        <v>572</v>
      </c>
      <c r="D38" s="1182"/>
      <c r="E38" s="1183"/>
      <c r="F38" s="36">
        <v>0.22</v>
      </c>
      <c r="G38" s="37">
        <v>0.25</v>
      </c>
      <c r="H38" s="37">
        <v>0.31</v>
      </c>
      <c r="I38" s="37">
        <v>0.27</v>
      </c>
      <c r="J38" s="38">
        <v>0.28000000000000003</v>
      </c>
      <c r="K38" s="22"/>
      <c r="L38" s="22"/>
      <c r="M38" s="22"/>
      <c r="N38" s="22"/>
      <c r="O38" s="22"/>
      <c r="P38" s="22"/>
    </row>
    <row r="39" spans="1:16" ht="39" customHeight="1" x14ac:dyDescent="0.2">
      <c r="A39" s="22"/>
      <c r="B39" s="35"/>
      <c r="C39" s="1181" t="s">
        <v>573</v>
      </c>
      <c r="D39" s="1182"/>
      <c r="E39" s="1183"/>
      <c r="F39" s="36">
        <v>0.36</v>
      </c>
      <c r="G39" s="37">
        <v>0.6</v>
      </c>
      <c r="H39" s="37">
        <v>0.56999999999999995</v>
      </c>
      <c r="I39" s="37">
        <v>0.59</v>
      </c>
      <c r="J39" s="38">
        <v>0.2</v>
      </c>
      <c r="K39" s="22"/>
      <c r="L39" s="22"/>
      <c r="M39" s="22"/>
      <c r="N39" s="22"/>
      <c r="O39" s="22"/>
      <c r="P39" s="22"/>
    </row>
    <row r="40" spans="1:16" ht="39" customHeight="1" x14ac:dyDescent="0.2">
      <c r="A40" s="22"/>
      <c r="B40" s="35"/>
      <c r="C40" s="1181"/>
      <c r="D40" s="1182"/>
      <c r="E40" s="1183"/>
      <c r="F40" s="36"/>
      <c r="G40" s="37"/>
      <c r="H40" s="37"/>
      <c r="I40" s="37"/>
      <c r="J40" s="38"/>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574</v>
      </c>
      <c r="D42" s="1182"/>
      <c r="E42" s="1183"/>
      <c r="F42" s="36" t="s">
        <v>518</v>
      </c>
      <c r="G42" s="37" t="s">
        <v>518</v>
      </c>
      <c r="H42" s="37" t="s">
        <v>518</v>
      </c>
      <c r="I42" s="37" t="s">
        <v>518</v>
      </c>
      <c r="J42" s="38" t="s">
        <v>518</v>
      </c>
      <c r="K42" s="22"/>
      <c r="L42" s="22"/>
      <c r="M42" s="22"/>
      <c r="N42" s="22"/>
      <c r="O42" s="22"/>
      <c r="P42" s="22"/>
    </row>
    <row r="43" spans="1:16" ht="39" customHeight="1" thickBot="1" x14ac:dyDescent="0.25">
      <c r="A43" s="22"/>
      <c r="B43" s="40"/>
      <c r="C43" s="1184" t="s">
        <v>575</v>
      </c>
      <c r="D43" s="1185"/>
      <c r="E43" s="1186"/>
      <c r="F43" s="41">
        <v>0.49</v>
      </c>
      <c r="G43" s="42">
        <v>5.03</v>
      </c>
      <c r="H43" s="42" t="s">
        <v>518</v>
      </c>
      <c r="I43" s="42" t="s">
        <v>518</v>
      </c>
      <c r="J43" s="43" t="s">
        <v>518</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NGPV+LNvC8ON8BM+8biV1sRhl099LXtuSQQWM/5TcU33+OPyytfHyuR45ErJmTa8jPEvhinXIVynlzve2h8qKg==" saltValue="i4hr6eHci+YmJFAWgAmj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2">
      <c r="A45" s="48"/>
      <c r="B45" s="1212" t="s">
        <v>11</v>
      </c>
      <c r="C45" s="1213"/>
      <c r="D45" s="58"/>
      <c r="E45" s="1218" t="s">
        <v>12</v>
      </c>
      <c r="F45" s="1218"/>
      <c r="G45" s="1218"/>
      <c r="H45" s="1218"/>
      <c r="I45" s="1218"/>
      <c r="J45" s="1219"/>
      <c r="K45" s="59">
        <v>4617</v>
      </c>
      <c r="L45" s="60">
        <v>4956</v>
      </c>
      <c r="M45" s="60">
        <v>5037</v>
      </c>
      <c r="N45" s="60">
        <v>5240</v>
      </c>
      <c r="O45" s="61">
        <v>5561</v>
      </c>
      <c r="P45" s="48"/>
      <c r="Q45" s="48"/>
      <c r="R45" s="48"/>
      <c r="S45" s="48"/>
      <c r="T45" s="48"/>
      <c r="U45" s="48"/>
    </row>
    <row r="46" spans="1:21" ht="30.75" customHeight="1" x14ac:dyDescent="0.2">
      <c r="A46" s="48"/>
      <c r="B46" s="1214"/>
      <c r="C46" s="1215"/>
      <c r="D46" s="62"/>
      <c r="E46" s="1191" t="s">
        <v>13</v>
      </c>
      <c r="F46" s="1191"/>
      <c r="G46" s="1191"/>
      <c r="H46" s="1191"/>
      <c r="I46" s="1191"/>
      <c r="J46" s="1192"/>
      <c r="K46" s="63">
        <v>2</v>
      </c>
      <c r="L46" s="64">
        <v>14</v>
      </c>
      <c r="M46" s="64">
        <v>23</v>
      </c>
      <c r="N46" s="64" t="s">
        <v>518</v>
      </c>
      <c r="O46" s="65" t="s">
        <v>518</v>
      </c>
      <c r="P46" s="48"/>
      <c r="Q46" s="48"/>
      <c r="R46" s="48"/>
      <c r="S46" s="48"/>
      <c r="T46" s="48"/>
      <c r="U46" s="48"/>
    </row>
    <row r="47" spans="1:21" ht="30.75" customHeight="1" x14ac:dyDescent="0.2">
      <c r="A47" s="48"/>
      <c r="B47" s="1214"/>
      <c r="C47" s="1215"/>
      <c r="D47" s="62"/>
      <c r="E47" s="1191" t="s">
        <v>14</v>
      </c>
      <c r="F47" s="1191"/>
      <c r="G47" s="1191"/>
      <c r="H47" s="1191"/>
      <c r="I47" s="1191"/>
      <c r="J47" s="1192"/>
      <c r="K47" s="63">
        <v>54</v>
      </c>
      <c r="L47" s="64">
        <v>54</v>
      </c>
      <c r="M47" s="64">
        <v>52</v>
      </c>
      <c r="N47" s="64">
        <v>49</v>
      </c>
      <c r="O47" s="65">
        <v>42</v>
      </c>
      <c r="P47" s="48"/>
      <c r="Q47" s="48"/>
      <c r="R47" s="48"/>
      <c r="S47" s="48"/>
      <c r="T47" s="48"/>
      <c r="U47" s="48"/>
    </row>
    <row r="48" spans="1:21" ht="30.75" customHeight="1" x14ac:dyDescent="0.2">
      <c r="A48" s="48"/>
      <c r="B48" s="1214"/>
      <c r="C48" s="1215"/>
      <c r="D48" s="62"/>
      <c r="E48" s="1191" t="s">
        <v>15</v>
      </c>
      <c r="F48" s="1191"/>
      <c r="G48" s="1191"/>
      <c r="H48" s="1191"/>
      <c r="I48" s="1191"/>
      <c r="J48" s="1192"/>
      <c r="K48" s="63">
        <v>1647</v>
      </c>
      <c r="L48" s="64">
        <v>1829</v>
      </c>
      <c r="M48" s="64">
        <v>1876</v>
      </c>
      <c r="N48" s="64">
        <v>2030</v>
      </c>
      <c r="O48" s="65">
        <v>1983</v>
      </c>
      <c r="P48" s="48"/>
      <c r="Q48" s="48"/>
      <c r="R48" s="48"/>
      <c r="S48" s="48"/>
      <c r="T48" s="48"/>
      <c r="U48" s="48"/>
    </row>
    <row r="49" spans="1:21" ht="30.75" customHeight="1" x14ac:dyDescent="0.2">
      <c r="A49" s="48"/>
      <c r="B49" s="1214"/>
      <c r="C49" s="1215"/>
      <c r="D49" s="62"/>
      <c r="E49" s="1191" t="s">
        <v>16</v>
      </c>
      <c r="F49" s="1191"/>
      <c r="G49" s="1191"/>
      <c r="H49" s="1191"/>
      <c r="I49" s="1191"/>
      <c r="J49" s="1192"/>
      <c r="K49" s="63">
        <v>3</v>
      </c>
      <c r="L49" s="64">
        <v>3</v>
      </c>
      <c r="M49" s="64">
        <v>3</v>
      </c>
      <c r="N49" s="64">
        <v>3</v>
      </c>
      <c r="O49" s="65">
        <v>3</v>
      </c>
      <c r="P49" s="48"/>
      <c r="Q49" s="48"/>
      <c r="R49" s="48"/>
      <c r="S49" s="48"/>
      <c r="T49" s="48"/>
      <c r="U49" s="48"/>
    </row>
    <row r="50" spans="1:21" ht="30.75" customHeight="1" x14ac:dyDescent="0.2">
      <c r="A50" s="48"/>
      <c r="B50" s="1214"/>
      <c r="C50" s="1215"/>
      <c r="D50" s="62"/>
      <c r="E50" s="1191" t="s">
        <v>17</v>
      </c>
      <c r="F50" s="1191"/>
      <c r="G50" s="1191"/>
      <c r="H50" s="1191"/>
      <c r="I50" s="1191"/>
      <c r="J50" s="1192"/>
      <c r="K50" s="63">
        <v>73</v>
      </c>
      <c r="L50" s="64">
        <v>66</v>
      </c>
      <c r="M50" s="64">
        <v>66</v>
      </c>
      <c r="N50" s="64">
        <v>94</v>
      </c>
      <c r="O50" s="65">
        <v>94</v>
      </c>
      <c r="P50" s="48"/>
      <c r="Q50" s="48"/>
      <c r="R50" s="48"/>
      <c r="S50" s="48"/>
      <c r="T50" s="48"/>
      <c r="U50" s="48"/>
    </row>
    <row r="51" spans="1:21" ht="30.75" customHeight="1" x14ac:dyDescent="0.2">
      <c r="A51" s="48"/>
      <c r="B51" s="1216"/>
      <c r="C51" s="1217"/>
      <c r="D51" s="66"/>
      <c r="E51" s="1191" t="s">
        <v>18</v>
      </c>
      <c r="F51" s="1191"/>
      <c r="G51" s="1191"/>
      <c r="H51" s="1191"/>
      <c r="I51" s="1191"/>
      <c r="J51" s="1192"/>
      <c r="K51" s="63" t="s">
        <v>518</v>
      </c>
      <c r="L51" s="64" t="s">
        <v>518</v>
      </c>
      <c r="M51" s="64" t="s">
        <v>518</v>
      </c>
      <c r="N51" s="64" t="s">
        <v>518</v>
      </c>
      <c r="O51" s="65" t="s">
        <v>518</v>
      </c>
      <c r="P51" s="48"/>
      <c r="Q51" s="48"/>
      <c r="R51" s="48"/>
      <c r="S51" s="48"/>
      <c r="T51" s="48"/>
      <c r="U51" s="48"/>
    </row>
    <row r="52" spans="1:21" ht="30.75" customHeight="1" x14ac:dyDescent="0.2">
      <c r="A52" s="48"/>
      <c r="B52" s="1189" t="s">
        <v>19</v>
      </c>
      <c r="C52" s="1190"/>
      <c r="D52" s="66"/>
      <c r="E52" s="1191" t="s">
        <v>20</v>
      </c>
      <c r="F52" s="1191"/>
      <c r="G52" s="1191"/>
      <c r="H52" s="1191"/>
      <c r="I52" s="1191"/>
      <c r="J52" s="1192"/>
      <c r="K52" s="63">
        <v>6216</v>
      </c>
      <c r="L52" s="64">
        <v>5971</v>
      </c>
      <c r="M52" s="64">
        <v>6092</v>
      </c>
      <c r="N52" s="64">
        <v>5976</v>
      </c>
      <c r="O52" s="65">
        <v>5850</v>
      </c>
      <c r="P52" s="48"/>
      <c r="Q52" s="48"/>
      <c r="R52" s="48"/>
      <c r="S52" s="48"/>
      <c r="T52" s="48"/>
      <c r="U52" s="48"/>
    </row>
    <row r="53" spans="1:21" ht="30.75" customHeight="1" thickBot="1" x14ac:dyDescent="0.25">
      <c r="A53" s="48"/>
      <c r="B53" s="1193" t="s">
        <v>21</v>
      </c>
      <c r="C53" s="1194"/>
      <c r="D53" s="67"/>
      <c r="E53" s="1195" t="s">
        <v>22</v>
      </c>
      <c r="F53" s="1195"/>
      <c r="G53" s="1195"/>
      <c r="H53" s="1195"/>
      <c r="I53" s="1195"/>
      <c r="J53" s="1196"/>
      <c r="K53" s="68">
        <v>180</v>
      </c>
      <c r="L53" s="69">
        <v>951</v>
      </c>
      <c r="M53" s="69">
        <v>965</v>
      </c>
      <c r="N53" s="69">
        <v>1440</v>
      </c>
      <c r="O53" s="70">
        <v>1833</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25</v>
      </c>
      <c r="C56" s="73"/>
      <c r="D56" s="73"/>
      <c r="E56" s="73"/>
      <c r="F56" s="73"/>
      <c r="G56" s="73"/>
      <c r="H56" s="73"/>
      <c r="I56" s="73"/>
      <c r="J56" s="73"/>
      <c r="K56" s="74"/>
      <c r="L56" s="74"/>
      <c r="M56" s="74"/>
      <c r="N56" s="74"/>
      <c r="O56" s="75" t="s">
        <v>576</v>
      </c>
      <c r="P56" s="48"/>
      <c r="Q56" s="48"/>
      <c r="R56" s="48"/>
      <c r="S56" s="48"/>
      <c r="T56" s="48"/>
      <c r="U56" s="48"/>
    </row>
    <row r="57" spans="1:21" ht="31.5" customHeight="1" thickBot="1" x14ac:dyDescent="0.3">
      <c r="A57" s="48"/>
      <c r="B57" s="76"/>
      <c r="C57" s="77"/>
      <c r="D57" s="77"/>
      <c r="E57" s="78"/>
      <c r="F57" s="78"/>
      <c r="G57" s="78"/>
      <c r="H57" s="78"/>
      <c r="I57" s="78"/>
      <c r="J57" s="79" t="s">
        <v>2</v>
      </c>
      <c r="K57" s="80" t="s">
        <v>577</v>
      </c>
      <c r="L57" s="81" t="s">
        <v>578</v>
      </c>
      <c r="M57" s="81" t="s">
        <v>579</v>
      </c>
      <c r="N57" s="81" t="s">
        <v>580</v>
      </c>
      <c r="O57" s="82" t="s">
        <v>581</v>
      </c>
      <c r="P57" s="48"/>
      <c r="Q57" s="48"/>
      <c r="R57" s="48"/>
      <c r="S57" s="48"/>
      <c r="T57" s="48"/>
      <c r="U57" s="48"/>
    </row>
    <row r="58" spans="1:21" ht="31.5" customHeight="1" x14ac:dyDescent="0.2">
      <c r="B58" s="1197" t="s">
        <v>26</v>
      </c>
      <c r="C58" s="1198"/>
      <c r="D58" s="1203" t="s">
        <v>27</v>
      </c>
      <c r="E58" s="1204"/>
      <c r="F58" s="1204"/>
      <c r="G58" s="1204"/>
      <c r="H58" s="1204"/>
      <c r="I58" s="1204"/>
      <c r="J58" s="1205"/>
      <c r="K58" s="83">
        <v>2</v>
      </c>
      <c r="L58" s="84">
        <v>14</v>
      </c>
      <c r="M58" s="84">
        <v>23</v>
      </c>
      <c r="N58" s="84" t="s">
        <v>518</v>
      </c>
      <c r="O58" s="85" t="s">
        <v>518</v>
      </c>
    </row>
    <row r="59" spans="1:21" ht="31.5" customHeight="1" x14ac:dyDescent="0.2">
      <c r="B59" s="1199"/>
      <c r="C59" s="1200"/>
      <c r="D59" s="1206" t="s">
        <v>28</v>
      </c>
      <c r="E59" s="1207"/>
      <c r="F59" s="1207"/>
      <c r="G59" s="1207"/>
      <c r="H59" s="1207"/>
      <c r="I59" s="1207"/>
      <c r="J59" s="1208"/>
      <c r="K59" s="86">
        <v>182</v>
      </c>
      <c r="L59" s="87">
        <v>142</v>
      </c>
      <c r="M59" s="87">
        <v>82</v>
      </c>
      <c r="N59" s="87" t="s">
        <v>518</v>
      </c>
      <c r="O59" s="88" t="s">
        <v>518</v>
      </c>
    </row>
    <row r="60" spans="1:21" ht="31.5" customHeight="1" thickBot="1" x14ac:dyDescent="0.25">
      <c r="B60" s="1201"/>
      <c r="C60" s="1202"/>
      <c r="D60" s="1209" t="s">
        <v>29</v>
      </c>
      <c r="E60" s="1210"/>
      <c r="F60" s="1210"/>
      <c r="G60" s="1210"/>
      <c r="H60" s="1210"/>
      <c r="I60" s="1210"/>
      <c r="J60" s="1211"/>
      <c r="K60" s="89">
        <v>192</v>
      </c>
      <c r="L60" s="90">
        <v>246</v>
      </c>
      <c r="M60" s="90">
        <v>267</v>
      </c>
      <c r="N60" s="90">
        <v>286</v>
      </c>
      <c r="O60" s="91">
        <v>282</v>
      </c>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1b6ecJxPQRFOlTJnt6N9eue2g6LBy0xLoVHKU721UpgN03aZ6twMrZeFrFoe6M7WSJ5C+SmPW6qAJ8W7fX6+A==" saltValue="sEf6hZm5APpUbrbyCONzc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3">
      <c r="B40" s="98" t="s">
        <v>10</v>
      </c>
      <c r="C40" s="99"/>
      <c r="D40" s="99"/>
      <c r="E40" s="100"/>
      <c r="F40" s="100"/>
      <c r="G40" s="100"/>
      <c r="H40" s="101" t="s">
        <v>2</v>
      </c>
      <c r="I40" s="102" t="s">
        <v>559</v>
      </c>
      <c r="J40" s="103" t="s">
        <v>560</v>
      </c>
      <c r="K40" s="103" t="s">
        <v>561</v>
      </c>
      <c r="L40" s="103" t="s">
        <v>562</v>
      </c>
      <c r="M40" s="104" t="s">
        <v>563</v>
      </c>
    </row>
    <row r="41" spans="2:13" ht="27.75" customHeight="1" x14ac:dyDescent="0.2">
      <c r="B41" s="1232" t="s">
        <v>32</v>
      </c>
      <c r="C41" s="1233"/>
      <c r="D41" s="105"/>
      <c r="E41" s="1234" t="s">
        <v>33</v>
      </c>
      <c r="F41" s="1234"/>
      <c r="G41" s="1234"/>
      <c r="H41" s="1235"/>
      <c r="I41" s="355">
        <v>55656</v>
      </c>
      <c r="J41" s="356">
        <v>56299</v>
      </c>
      <c r="K41" s="356">
        <v>56377</v>
      </c>
      <c r="L41" s="356">
        <v>58300</v>
      </c>
      <c r="M41" s="357">
        <v>58568</v>
      </c>
    </row>
    <row r="42" spans="2:13" ht="27.75" customHeight="1" x14ac:dyDescent="0.2">
      <c r="B42" s="1222"/>
      <c r="C42" s="1223"/>
      <c r="D42" s="106"/>
      <c r="E42" s="1226" t="s">
        <v>34</v>
      </c>
      <c r="F42" s="1226"/>
      <c r="G42" s="1226"/>
      <c r="H42" s="1227"/>
      <c r="I42" s="358">
        <v>1317</v>
      </c>
      <c r="J42" s="359">
        <v>1317</v>
      </c>
      <c r="K42" s="359">
        <v>1813</v>
      </c>
      <c r="L42" s="359">
        <v>1709</v>
      </c>
      <c r="M42" s="360">
        <v>1603</v>
      </c>
    </row>
    <row r="43" spans="2:13" ht="27.75" customHeight="1" x14ac:dyDescent="0.2">
      <c r="B43" s="1222"/>
      <c r="C43" s="1223"/>
      <c r="D43" s="106"/>
      <c r="E43" s="1226" t="s">
        <v>35</v>
      </c>
      <c r="F43" s="1226"/>
      <c r="G43" s="1226"/>
      <c r="H43" s="1227"/>
      <c r="I43" s="358">
        <v>17085</v>
      </c>
      <c r="J43" s="359">
        <v>16690</v>
      </c>
      <c r="K43" s="359">
        <v>16604</v>
      </c>
      <c r="L43" s="359">
        <v>17108</v>
      </c>
      <c r="M43" s="360">
        <v>16262</v>
      </c>
    </row>
    <row r="44" spans="2:13" ht="27.75" customHeight="1" x14ac:dyDescent="0.2">
      <c r="B44" s="1222"/>
      <c r="C44" s="1223"/>
      <c r="D44" s="106"/>
      <c r="E44" s="1226" t="s">
        <v>36</v>
      </c>
      <c r="F44" s="1226"/>
      <c r="G44" s="1226"/>
      <c r="H44" s="1227"/>
      <c r="I44" s="358">
        <v>30</v>
      </c>
      <c r="J44" s="359">
        <v>27</v>
      </c>
      <c r="K44" s="359">
        <v>23</v>
      </c>
      <c r="L44" s="359">
        <v>22</v>
      </c>
      <c r="M44" s="360">
        <v>29</v>
      </c>
    </row>
    <row r="45" spans="2:13" ht="27.75" customHeight="1" x14ac:dyDescent="0.2">
      <c r="B45" s="1222"/>
      <c r="C45" s="1223"/>
      <c r="D45" s="106"/>
      <c r="E45" s="1226" t="s">
        <v>37</v>
      </c>
      <c r="F45" s="1226"/>
      <c r="G45" s="1226"/>
      <c r="H45" s="1227"/>
      <c r="I45" s="358">
        <v>8669</v>
      </c>
      <c r="J45" s="359">
        <v>8615</v>
      </c>
      <c r="K45" s="359">
        <v>8283</v>
      </c>
      <c r="L45" s="359">
        <v>8220</v>
      </c>
      <c r="M45" s="360">
        <v>8188</v>
      </c>
    </row>
    <row r="46" spans="2:13" ht="27.75" customHeight="1" x14ac:dyDescent="0.2">
      <c r="B46" s="1222"/>
      <c r="C46" s="1223"/>
      <c r="D46" s="107"/>
      <c r="E46" s="1226" t="s">
        <v>38</v>
      </c>
      <c r="F46" s="1226"/>
      <c r="G46" s="1226"/>
      <c r="H46" s="1227"/>
      <c r="I46" s="358" t="s">
        <v>518</v>
      </c>
      <c r="J46" s="359" t="s">
        <v>518</v>
      </c>
      <c r="K46" s="359" t="s">
        <v>518</v>
      </c>
      <c r="L46" s="359" t="s">
        <v>518</v>
      </c>
      <c r="M46" s="360" t="s">
        <v>518</v>
      </c>
    </row>
    <row r="47" spans="2:13" ht="27.75" customHeight="1" x14ac:dyDescent="0.2">
      <c r="B47" s="1222"/>
      <c r="C47" s="1223"/>
      <c r="D47" s="108"/>
      <c r="E47" s="1236" t="s">
        <v>39</v>
      </c>
      <c r="F47" s="1237"/>
      <c r="G47" s="1237"/>
      <c r="H47" s="1238"/>
      <c r="I47" s="358" t="s">
        <v>518</v>
      </c>
      <c r="J47" s="359" t="s">
        <v>518</v>
      </c>
      <c r="K47" s="359" t="s">
        <v>518</v>
      </c>
      <c r="L47" s="359" t="s">
        <v>518</v>
      </c>
      <c r="M47" s="360" t="s">
        <v>518</v>
      </c>
    </row>
    <row r="48" spans="2:13" ht="27.75" customHeight="1" x14ac:dyDescent="0.2">
      <c r="B48" s="1222"/>
      <c r="C48" s="1223"/>
      <c r="D48" s="106"/>
      <c r="E48" s="1226" t="s">
        <v>40</v>
      </c>
      <c r="F48" s="1226"/>
      <c r="G48" s="1226"/>
      <c r="H48" s="1227"/>
      <c r="I48" s="358" t="s">
        <v>518</v>
      </c>
      <c r="J48" s="359" t="s">
        <v>518</v>
      </c>
      <c r="K48" s="359" t="s">
        <v>518</v>
      </c>
      <c r="L48" s="359" t="s">
        <v>518</v>
      </c>
      <c r="M48" s="360" t="s">
        <v>518</v>
      </c>
    </row>
    <row r="49" spans="2:13" ht="27.75" customHeight="1" x14ac:dyDescent="0.2">
      <c r="B49" s="1224"/>
      <c r="C49" s="1225"/>
      <c r="D49" s="106"/>
      <c r="E49" s="1226" t="s">
        <v>41</v>
      </c>
      <c r="F49" s="1226"/>
      <c r="G49" s="1226"/>
      <c r="H49" s="1227"/>
      <c r="I49" s="358" t="s">
        <v>518</v>
      </c>
      <c r="J49" s="359" t="s">
        <v>518</v>
      </c>
      <c r="K49" s="359" t="s">
        <v>518</v>
      </c>
      <c r="L49" s="359" t="s">
        <v>518</v>
      </c>
      <c r="M49" s="360" t="s">
        <v>518</v>
      </c>
    </row>
    <row r="50" spans="2:13" ht="27.75" customHeight="1" x14ac:dyDescent="0.2">
      <c r="B50" s="1220" t="s">
        <v>42</v>
      </c>
      <c r="C50" s="1221"/>
      <c r="D50" s="109"/>
      <c r="E50" s="1226" t="s">
        <v>43</v>
      </c>
      <c r="F50" s="1226"/>
      <c r="G50" s="1226"/>
      <c r="H50" s="1227"/>
      <c r="I50" s="358">
        <v>11400</v>
      </c>
      <c r="J50" s="359">
        <v>9236</v>
      </c>
      <c r="K50" s="359">
        <v>8442</v>
      </c>
      <c r="L50" s="359">
        <v>10264</v>
      </c>
      <c r="M50" s="360">
        <v>11632</v>
      </c>
    </row>
    <row r="51" spans="2:13" ht="27.75" customHeight="1" x14ac:dyDescent="0.2">
      <c r="B51" s="1222"/>
      <c r="C51" s="1223"/>
      <c r="D51" s="106"/>
      <c r="E51" s="1226" t="s">
        <v>44</v>
      </c>
      <c r="F51" s="1226"/>
      <c r="G51" s="1226"/>
      <c r="H51" s="1227"/>
      <c r="I51" s="358">
        <v>17607</v>
      </c>
      <c r="J51" s="359">
        <v>17615</v>
      </c>
      <c r="K51" s="359">
        <v>18627</v>
      </c>
      <c r="L51" s="359">
        <v>20191</v>
      </c>
      <c r="M51" s="360">
        <v>19729</v>
      </c>
    </row>
    <row r="52" spans="2:13" ht="27.75" customHeight="1" x14ac:dyDescent="0.2">
      <c r="B52" s="1224"/>
      <c r="C52" s="1225"/>
      <c r="D52" s="106"/>
      <c r="E52" s="1226" t="s">
        <v>45</v>
      </c>
      <c r="F52" s="1226"/>
      <c r="G52" s="1226"/>
      <c r="H52" s="1227"/>
      <c r="I52" s="358">
        <v>42758</v>
      </c>
      <c r="J52" s="359">
        <v>41719</v>
      </c>
      <c r="K52" s="359">
        <v>40748</v>
      </c>
      <c r="L52" s="359">
        <v>40555</v>
      </c>
      <c r="M52" s="360">
        <v>39322</v>
      </c>
    </row>
    <row r="53" spans="2:13" ht="27.75" customHeight="1" thickBot="1" x14ac:dyDescent="0.25">
      <c r="B53" s="1228" t="s">
        <v>46</v>
      </c>
      <c r="C53" s="1229"/>
      <c r="D53" s="110"/>
      <c r="E53" s="1230" t="s">
        <v>47</v>
      </c>
      <c r="F53" s="1230"/>
      <c r="G53" s="1230"/>
      <c r="H53" s="1231"/>
      <c r="I53" s="361">
        <v>10991</v>
      </c>
      <c r="J53" s="362">
        <v>14376</v>
      </c>
      <c r="K53" s="362">
        <v>15284</v>
      </c>
      <c r="L53" s="362">
        <v>14349</v>
      </c>
      <c r="M53" s="363">
        <v>13966</v>
      </c>
    </row>
    <row r="54" spans="2:13" ht="27.75" customHeight="1" x14ac:dyDescent="0.25">
      <c r="B54" s="111" t="s">
        <v>48</v>
      </c>
      <c r="C54" s="112"/>
      <c r="D54" s="112"/>
      <c r="E54" s="113"/>
      <c r="F54" s="113"/>
      <c r="G54" s="113"/>
      <c r="H54" s="113"/>
      <c r="I54" s="114"/>
      <c r="J54" s="114"/>
      <c r="K54" s="114"/>
      <c r="L54" s="114"/>
      <c r="M54" s="114"/>
    </row>
    <row r="55" spans="2:13" ht="13" x14ac:dyDescent="0.2"/>
  </sheetData>
  <sheetProtection algorithmName="SHA-512" hashValue="fUtCwcCimDYvGYYghIjgHVzeOx87MAfmvqWmO9kS2fM0/jfwqjJkWTXE6GgFOdLJGsG3SQq8x1ZCYfRo+QU3Fw==" saltValue="wlMBYEJSiK+w5u1t3WzLw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49</v>
      </c>
    </row>
    <row r="54" spans="2:8" ht="29.25" customHeight="1" thickBot="1" x14ac:dyDescent="0.35">
      <c r="B54" s="116" t="s">
        <v>1</v>
      </c>
      <c r="C54" s="117"/>
      <c r="D54" s="117"/>
      <c r="E54" s="118" t="s">
        <v>2</v>
      </c>
      <c r="F54" s="119" t="s">
        <v>561</v>
      </c>
      <c r="G54" s="119" t="s">
        <v>562</v>
      </c>
      <c r="H54" s="120" t="s">
        <v>563</v>
      </c>
    </row>
    <row r="55" spans="2:8" ht="52.5" customHeight="1" x14ac:dyDescent="0.2">
      <c r="B55" s="121"/>
      <c r="C55" s="1247" t="s">
        <v>50</v>
      </c>
      <c r="D55" s="1247"/>
      <c r="E55" s="1248"/>
      <c r="F55" s="122">
        <v>4346</v>
      </c>
      <c r="G55" s="122">
        <v>5982</v>
      </c>
      <c r="H55" s="123">
        <v>6700</v>
      </c>
    </row>
    <row r="56" spans="2:8" ht="52.5" customHeight="1" x14ac:dyDescent="0.2">
      <c r="B56" s="124"/>
      <c r="C56" s="1249" t="s">
        <v>51</v>
      </c>
      <c r="D56" s="1249"/>
      <c r="E56" s="1250"/>
      <c r="F56" s="125">
        <v>2</v>
      </c>
      <c r="G56" s="125">
        <v>302</v>
      </c>
      <c r="H56" s="126">
        <v>1102</v>
      </c>
    </row>
    <row r="57" spans="2:8" ht="53.25" customHeight="1" x14ac:dyDescent="0.2">
      <c r="B57" s="124"/>
      <c r="C57" s="1251" t="s">
        <v>52</v>
      </c>
      <c r="D57" s="1251"/>
      <c r="E57" s="1252"/>
      <c r="F57" s="127">
        <v>517</v>
      </c>
      <c r="G57" s="127">
        <v>386</v>
      </c>
      <c r="H57" s="128">
        <v>381</v>
      </c>
    </row>
    <row r="58" spans="2:8" ht="45.75" customHeight="1" x14ac:dyDescent="0.2">
      <c r="B58" s="129"/>
      <c r="C58" s="1239" t="s">
        <v>588</v>
      </c>
      <c r="D58" s="1240"/>
      <c r="E58" s="1241"/>
      <c r="F58" s="130">
        <v>114</v>
      </c>
      <c r="G58" s="130">
        <v>112</v>
      </c>
      <c r="H58" s="131">
        <v>111</v>
      </c>
    </row>
    <row r="59" spans="2:8" ht="45.75" customHeight="1" x14ac:dyDescent="0.2">
      <c r="B59" s="129"/>
      <c r="C59" s="1239" t="s">
        <v>589</v>
      </c>
      <c r="D59" s="1240"/>
      <c r="E59" s="1241"/>
      <c r="F59" s="130">
        <v>295</v>
      </c>
      <c r="G59" s="130">
        <v>115</v>
      </c>
      <c r="H59" s="131">
        <v>93</v>
      </c>
    </row>
    <row r="60" spans="2:8" ht="45.75" customHeight="1" x14ac:dyDescent="0.2">
      <c r="B60" s="129"/>
      <c r="C60" s="1239" t="s">
        <v>590</v>
      </c>
      <c r="D60" s="1240"/>
      <c r="E60" s="1241"/>
      <c r="F60" s="130">
        <v>23</v>
      </c>
      <c r="G60" s="130">
        <v>70</v>
      </c>
      <c r="H60" s="131">
        <v>83</v>
      </c>
    </row>
    <row r="61" spans="2:8" ht="45.75" customHeight="1" x14ac:dyDescent="0.2">
      <c r="B61" s="129"/>
      <c r="C61" s="1239" t="s">
        <v>591</v>
      </c>
      <c r="D61" s="1240"/>
      <c r="E61" s="1241"/>
      <c r="F61" s="130">
        <v>23</v>
      </c>
      <c r="G61" s="130">
        <v>23</v>
      </c>
      <c r="H61" s="131">
        <v>23</v>
      </c>
    </row>
    <row r="62" spans="2:8" ht="45.75" customHeight="1" thickBot="1" x14ac:dyDescent="0.25">
      <c r="B62" s="132"/>
      <c r="C62" s="1242" t="s">
        <v>592</v>
      </c>
      <c r="D62" s="1243"/>
      <c r="E62" s="1244"/>
      <c r="F62" s="133">
        <v>15</v>
      </c>
      <c r="G62" s="133">
        <v>17</v>
      </c>
      <c r="H62" s="134">
        <v>20</v>
      </c>
    </row>
    <row r="63" spans="2:8" ht="52.5" customHeight="1" thickBot="1" x14ac:dyDescent="0.25">
      <c r="B63" s="135"/>
      <c r="C63" s="1245" t="s">
        <v>53</v>
      </c>
      <c r="D63" s="1245"/>
      <c r="E63" s="1246"/>
      <c r="F63" s="136">
        <v>4864</v>
      </c>
      <c r="G63" s="136">
        <v>6669</v>
      </c>
      <c r="H63" s="137">
        <v>8183</v>
      </c>
    </row>
    <row r="64" spans="2:8" ht="13" x14ac:dyDescent="0.2"/>
  </sheetData>
  <sheetProtection algorithmName="SHA-512" hashValue="ZtYkuLQz4d9KH+YlJDe0EAUjpn6joaPOm+qEUizlhCMYDnwnEZfqObPiB1dHeHCAIJs8Q8Vg49HqnYRQvlDBYw==" saltValue="rQmuT/yZaKFpXXmOtHNcB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594</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595</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1" t="s">
        <v>604</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ht="13" x14ac:dyDescent="0.2">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ht="13" x14ac:dyDescent="0.2">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ht="13" x14ac:dyDescent="0.2">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ht="13" x14ac:dyDescent="0.2">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596</v>
      </c>
    </row>
    <row r="50" spans="1:109" ht="13" x14ac:dyDescent="0.2">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559</v>
      </c>
      <c r="BQ50" s="1259"/>
      <c r="BR50" s="1259"/>
      <c r="BS50" s="1259"/>
      <c r="BT50" s="1259"/>
      <c r="BU50" s="1259"/>
      <c r="BV50" s="1259"/>
      <c r="BW50" s="1259"/>
      <c r="BX50" s="1259" t="s">
        <v>560</v>
      </c>
      <c r="BY50" s="1259"/>
      <c r="BZ50" s="1259"/>
      <c r="CA50" s="1259"/>
      <c r="CB50" s="1259"/>
      <c r="CC50" s="1259"/>
      <c r="CD50" s="1259"/>
      <c r="CE50" s="1259"/>
      <c r="CF50" s="1259" t="s">
        <v>561</v>
      </c>
      <c r="CG50" s="1259"/>
      <c r="CH50" s="1259"/>
      <c r="CI50" s="1259"/>
      <c r="CJ50" s="1259"/>
      <c r="CK50" s="1259"/>
      <c r="CL50" s="1259"/>
      <c r="CM50" s="1259"/>
      <c r="CN50" s="1259" t="s">
        <v>562</v>
      </c>
      <c r="CO50" s="1259"/>
      <c r="CP50" s="1259"/>
      <c r="CQ50" s="1259"/>
      <c r="CR50" s="1259"/>
      <c r="CS50" s="1259"/>
      <c r="CT50" s="1259"/>
      <c r="CU50" s="1259"/>
      <c r="CV50" s="1259" t="s">
        <v>563</v>
      </c>
      <c r="CW50" s="1259"/>
      <c r="CX50" s="1259"/>
      <c r="CY50" s="1259"/>
      <c r="CZ50" s="1259"/>
      <c r="DA50" s="1259"/>
      <c r="DB50" s="1259"/>
      <c r="DC50" s="1259"/>
    </row>
    <row r="51" spans="1:109" ht="13.5" customHeight="1" x14ac:dyDescent="0.2">
      <c r="B51" s="372"/>
      <c r="G51" s="1270"/>
      <c r="H51" s="1270"/>
      <c r="I51" s="1274"/>
      <c r="J51" s="1274"/>
      <c r="K51" s="1260"/>
      <c r="L51" s="1260"/>
      <c r="M51" s="1260"/>
      <c r="N51" s="1260"/>
      <c r="AM51" s="381"/>
      <c r="AN51" s="1258" t="s">
        <v>597</v>
      </c>
      <c r="AO51" s="1258"/>
      <c r="AP51" s="1258"/>
      <c r="AQ51" s="1258"/>
      <c r="AR51" s="1258"/>
      <c r="AS51" s="1258"/>
      <c r="AT51" s="1258"/>
      <c r="AU51" s="1258"/>
      <c r="AV51" s="1258"/>
      <c r="AW51" s="1258"/>
      <c r="AX51" s="1258"/>
      <c r="AY51" s="1258"/>
      <c r="AZ51" s="1258"/>
      <c r="BA51" s="1258"/>
      <c r="BB51" s="1258" t="s">
        <v>598</v>
      </c>
      <c r="BC51" s="1258"/>
      <c r="BD51" s="1258"/>
      <c r="BE51" s="1258"/>
      <c r="BF51" s="1258"/>
      <c r="BG51" s="1258"/>
      <c r="BH51" s="1258"/>
      <c r="BI51" s="1258"/>
      <c r="BJ51" s="1258"/>
      <c r="BK51" s="1258"/>
      <c r="BL51" s="1258"/>
      <c r="BM51" s="1258"/>
      <c r="BN51" s="1258"/>
      <c r="BO51" s="1258"/>
      <c r="BP51" s="1275"/>
      <c r="BQ51" s="1255"/>
      <c r="BR51" s="1255"/>
      <c r="BS51" s="1255"/>
      <c r="BT51" s="1255"/>
      <c r="BU51" s="1255"/>
      <c r="BV51" s="1255"/>
      <c r="BW51" s="1255"/>
      <c r="BX51" s="1255">
        <v>38.200000000000003</v>
      </c>
      <c r="BY51" s="1255"/>
      <c r="BZ51" s="1255"/>
      <c r="CA51" s="1255"/>
      <c r="CB51" s="1255"/>
      <c r="CC51" s="1255"/>
      <c r="CD51" s="1255"/>
      <c r="CE51" s="1255"/>
      <c r="CF51" s="1255">
        <v>39.200000000000003</v>
      </c>
      <c r="CG51" s="1255"/>
      <c r="CH51" s="1255"/>
      <c r="CI51" s="1255"/>
      <c r="CJ51" s="1255"/>
      <c r="CK51" s="1255"/>
      <c r="CL51" s="1255"/>
      <c r="CM51" s="1255"/>
      <c r="CN51" s="1255">
        <v>34.5</v>
      </c>
      <c r="CO51" s="1255"/>
      <c r="CP51" s="1255"/>
      <c r="CQ51" s="1255"/>
      <c r="CR51" s="1255"/>
      <c r="CS51" s="1255"/>
      <c r="CT51" s="1255"/>
      <c r="CU51" s="1255"/>
      <c r="CV51" s="1255">
        <v>33.700000000000003</v>
      </c>
      <c r="CW51" s="1255"/>
      <c r="CX51" s="1255"/>
      <c r="CY51" s="1255"/>
      <c r="CZ51" s="1255"/>
      <c r="DA51" s="1255"/>
      <c r="DB51" s="1255"/>
      <c r="DC51" s="1255"/>
    </row>
    <row r="52" spans="1:109" ht="13" x14ac:dyDescent="0.2">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599</v>
      </c>
      <c r="BC53" s="1258"/>
      <c r="BD53" s="1258"/>
      <c r="BE53" s="1258"/>
      <c r="BF53" s="1258"/>
      <c r="BG53" s="1258"/>
      <c r="BH53" s="1258"/>
      <c r="BI53" s="1258"/>
      <c r="BJ53" s="1258"/>
      <c r="BK53" s="1258"/>
      <c r="BL53" s="1258"/>
      <c r="BM53" s="1258"/>
      <c r="BN53" s="1258"/>
      <c r="BO53" s="1258"/>
      <c r="BP53" s="1275"/>
      <c r="BQ53" s="1255"/>
      <c r="BR53" s="1255"/>
      <c r="BS53" s="1255"/>
      <c r="BT53" s="1255"/>
      <c r="BU53" s="1255"/>
      <c r="BV53" s="1255"/>
      <c r="BW53" s="1255"/>
      <c r="BX53" s="1255">
        <v>58.9</v>
      </c>
      <c r="BY53" s="1255"/>
      <c r="BZ53" s="1255"/>
      <c r="CA53" s="1255"/>
      <c r="CB53" s="1255"/>
      <c r="CC53" s="1255"/>
      <c r="CD53" s="1255"/>
      <c r="CE53" s="1255"/>
      <c r="CF53" s="1255">
        <v>60</v>
      </c>
      <c r="CG53" s="1255"/>
      <c r="CH53" s="1255"/>
      <c r="CI53" s="1255"/>
      <c r="CJ53" s="1255"/>
      <c r="CK53" s="1255"/>
      <c r="CL53" s="1255"/>
      <c r="CM53" s="1255"/>
      <c r="CN53" s="1255">
        <v>60.6</v>
      </c>
      <c r="CO53" s="1255"/>
      <c r="CP53" s="1255"/>
      <c r="CQ53" s="1255"/>
      <c r="CR53" s="1255"/>
      <c r="CS53" s="1255"/>
      <c r="CT53" s="1255"/>
      <c r="CU53" s="1255"/>
      <c r="CV53" s="1255">
        <v>61.5</v>
      </c>
      <c r="CW53" s="1255"/>
      <c r="CX53" s="1255"/>
      <c r="CY53" s="1255"/>
      <c r="CZ53" s="1255"/>
      <c r="DA53" s="1255"/>
      <c r="DB53" s="1255"/>
      <c r="DC53" s="1255"/>
    </row>
    <row r="54" spans="1:109" ht="13" x14ac:dyDescent="0.2">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380"/>
      <c r="B55" s="372"/>
      <c r="G55" s="1253"/>
      <c r="H55" s="1253"/>
      <c r="I55" s="1253"/>
      <c r="J55" s="1253"/>
      <c r="K55" s="1260"/>
      <c r="L55" s="1260"/>
      <c r="M55" s="1260"/>
      <c r="N55" s="1260"/>
      <c r="AN55" s="1259" t="s">
        <v>600</v>
      </c>
      <c r="AO55" s="1259"/>
      <c r="AP55" s="1259"/>
      <c r="AQ55" s="1259"/>
      <c r="AR55" s="1259"/>
      <c r="AS55" s="1259"/>
      <c r="AT55" s="1259"/>
      <c r="AU55" s="1259"/>
      <c r="AV55" s="1259"/>
      <c r="AW55" s="1259"/>
      <c r="AX55" s="1259"/>
      <c r="AY55" s="1259"/>
      <c r="AZ55" s="1259"/>
      <c r="BA55" s="1259"/>
      <c r="BB55" s="1258" t="s">
        <v>598</v>
      </c>
      <c r="BC55" s="1258"/>
      <c r="BD55" s="1258"/>
      <c r="BE55" s="1258"/>
      <c r="BF55" s="1258"/>
      <c r="BG55" s="1258"/>
      <c r="BH55" s="1258"/>
      <c r="BI55" s="1258"/>
      <c r="BJ55" s="1258"/>
      <c r="BK55" s="1258"/>
      <c r="BL55" s="1258"/>
      <c r="BM55" s="1258"/>
      <c r="BN55" s="1258"/>
      <c r="BO55" s="1258"/>
      <c r="BP55" s="1275"/>
      <c r="BQ55" s="1255"/>
      <c r="BR55" s="1255"/>
      <c r="BS55" s="1255"/>
      <c r="BT55" s="1255"/>
      <c r="BU55" s="1255"/>
      <c r="BV55" s="1255"/>
      <c r="BW55" s="1255"/>
      <c r="BX55" s="1255">
        <v>19</v>
      </c>
      <c r="BY55" s="1255"/>
      <c r="BZ55" s="1255"/>
      <c r="CA55" s="1255"/>
      <c r="CB55" s="1255"/>
      <c r="CC55" s="1255"/>
      <c r="CD55" s="1255"/>
      <c r="CE55" s="1255"/>
      <c r="CF55" s="1255">
        <v>18</v>
      </c>
      <c r="CG55" s="1255"/>
      <c r="CH55" s="1255"/>
      <c r="CI55" s="1255"/>
      <c r="CJ55" s="1255"/>
      <c r="CK55" s="1255"/>
      <c r="CL55" s="1255"/>
      <c r="CM55" s="1255"/>
      <c r="CN55" s="1255">
        <v>13.1</v>
      </c>
      <c r="CO55" s="1255"/>
      <c r="CP55" s="1255"/>
      <c r="CQ55" s="1255"/>
      <c r="CR55" s="1255"/>
      <c r="CS55" s="1255"/>
      <c r="CT55" s="1255"/>
      <c r="CU55" s="1255"/>
      <c r="CV55" s="1255">
        <v>10.9</v>
      </c>
      <c r="CW55" s="1255"/>
      <c r="CX55" s="1255"/>
      <c r="CY55" s="1255"/>
      <c r="CZ55" s="1255"/>
      <c r="DA55" s="1255"/>
      <c r="DB55" s="1255"/>
      <c r="DC55" s="1255"/>
    </row>
    <row r="56" spans="1:109" ht="13" x14ac:dyDescent="0.2">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ht="13" x14ac:dyDescent="0.2">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599</v>
      </c>
      <c r="BC57" s="1258"/>
      <c r="BD57" s="1258"/>
      <c r="BE57" s="1258"/>
      <c r="BF57" s="1258"/>
      <c r="BG57" s="1258"/>
      <c r="BH57" s="1258"/>
      <c r="BI57" s="1258"/>
      <c r="BJ57" s="1258"/>
      <c r="BK57" s="1258"/>
      <c r="BL57" s="1258"/>
      <c r="BM57" s="1258"/>
      <c r="BN57" s="1258"/>
      <c r="BO57" s="1258"/>
      <c r="BP57" s="1275"/>
      <c r="BQ57" s="1255"/>
      <c r="BR57" s="1255"/>
      <c r="BS57" s="1255"/>
      <c r="BT57" s="1255"/>
      <c r="BU57" s="1255"/>
      <c r="BV57" s="1255"/>
      <c r="BW57" s="1255"/>
      <c r="BX57" s="1255">
        <v>60.9</v>
      </c>
      <c r="BY57" s="1255"/>
      <c r="BZ57" s="1255"/>
      <c r="CA57" s="1255"/>
      <c r="CB57" s="1255"/>
      <c r="CC57" s="1255"/>
      <c r="CD57" s="1255"/>
      <c r="CE57" s="1255"/>
      <c r="CF57" s="1255">
        <v>61.9</v>
      </c>
      <c r="CG57" s="1255"/>
      <c r="CH57" s="1255"/>
      <c r="CI57" s="1255"/>
      <c r="CJ57" s="1255"/>
      <c r="CK57" s="1255"/>
      <c r="CL57" s="1255"/>
      <c r="CM57" s="1255"/>
      <c r="CN57" s="1255">
        <v>62.5</v>
      </c>
      <c r="CO57" s="1255"/>
      <c r="CP57" s="1255"/>
      <c r="CQ57" s="1255"/>
      <c r="CR57" s="1255"/>
      <c r="CS57" s="1255"/>
      <c r="CT57" s="1255"/>
      <c r="CU57" s="1255"/>
      <c r="CV57" s="1255">
        <v>63.5</v>
      </c>
      <c r="CW57" s="1255"/>
      <c r="CX57" s="1255"/>
      <c r="CY57" s="1255"/>
      <c r="CZ57" s="1255"/>
      <c r="DA57" s="1255"/>
      <c r="DB57" s="1255"/>
      <c r="DC57" s="1255"/>
      <c r="DD57" s="385"/>
      <c r="DE57" s="384"/>
    </row>
    <row r="58" spans="1:109" s="380" customFormat="1" ht="13" x14ac:dyDescent="0.2">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601</v>
      </c>
    </row>
    <row r="64" spans="1:109" ht="13" x14ac:dyDescent="0.2">
      <c r="B64" s="372"/>
      <c r="G64" s="379"/>
      <c r="I64" s="392"/>
      <c r="J64" s="392"/>
      <c r="K64" s="392"/>
      <c r="L64" s="392"/>
      <c r="M64" s="392"/>
      <c r="N64" s="393"/>
      <c r="AM64" s="379"/>
      <c r="AN64" s="379" t="s">
        <v>595</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1" t="s">
        <v>603</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3" x14ac:dyDescent="0.2">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3" x14ac:dyDescent="0.2">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3" x14ac:dyDescent="0.2">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3" x14ac:dyDescent="0.2">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596</v>
      </c>
    </row>
    <row r="72" spans="2:107" ht="13" x14ac:dyDescent="0.2">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559</v>
      </c>
      <c r="BQ72" s="1259"/>
      <c r="BR72" s="1259"/>
      <c r="BS72" s="1259"/>
      <c r="BT72" s="1259"/>
      <c r="BU72" s="1259"/>
      <c r="BV72" s="1259"/>
      <c r="BW72" s="1259"/>
      <c r="BX72" s="1259" t="s">
        <v>560</v>
      </c>
      <c r="BY72" s="1259"/>
      <c r="BZ72" s="1259"/>
      <c r="CA72" s="1259"/>
      <c r="CB72" s="1259"/>
      <c r="CC72" s="1259"/>
      <c r="CD72" s="1259"/>
      <c r="CE72" s="1259"/>
      <c r="CF72" s="1259" t="s">
        <v>561</v>
      </c>
      <c r="CG72" s="1259"/>
      <c r="CH72" s="1259"/>
      <c r="CI72" s="1259"/>
      <c r="CJ72" s="1259"/>
      <c r="CK72" s="1259"/>
      <c r="CL72" s="1259"/>
      <c r="CM72" s="1259"/>
      <c r="CN72" s="1259" t="s">
        <v>562</v>
      </c>
      <c r="CO72" s="1259"/>
      <c r="CP72" s="1259"/>
      <c r="CQ72" s="1259"/>
      <c r="CR72" s="1259"/>
      <c r="CS72" s="1259"/>
      <c r="CT72" s="1259"/>
      <c r="CU72" s="1259"/>
      <c r="CV72" s="1259" t="s">
        <v>563</v>
      </c>
      <c r="CW72" s="1259"/>
      <c r="CX72" s="1259"/>
      <c r="CY72" s="1259"/>
      <c r="CZ72" s="1259"/>
      <c r="DA72" s="1259"/>
      <c r="DB72" s="1259"/>
      <c r="DC72" s="1259"/>
    </row>
    <row r="73" spans="2:107" ht="13" x14ac:dyDescent="0.2">
      <c r="B73" s="372"/>
      <c r="G73" s="1270"/>
      <c r="H73" s="1270"/>
      <c r="I73" s="1270"/>
      <c r="J73" s="1270"/>
      <c r="K73" s="1254"/>
      <c r="L73" s="1254"/>
      <c r="M73" s="1254"/>
      <c r="N73" s="1254"/>
      <c r="AM73" s="381"/>
      <c r="AN73" s="1258" t="s">
        <v>597</v>
      </c>
      <c r="AO73" s="1258"/>
      <c r="AP73" s="1258"/>
      <c r="AQ73" s="1258"/>
      <c r="AR73" s="1258"/>
      <c r="AS73" s="1258"/>
      <c r="AT73" s="1258"/>
      <c r="AU73" s="1258"/>
      <c r="AV73" s="1258"/>
      <c r="AW73" s="1258"/>
      <c r="AX73" s="1258"/>
      <c r="AY73" s="1258"/>
      <c r="AZ73" s="1258"/>
      <c r="BA73" s="1258"/>
      <c r="BB73" s="1258" t="s">
        <v>598</v>
      </c>
      <c r="BC73" s="1258"/>
      <c r="BD73" s="1258"/>
      <c r="BE73" s="1258"/>
      <c r="BF73" s="1258"/>
      <c r="BG73" s="1258"/>
      <c r="BH73" s="1258"/>
      <c r="BI73" s="1258"/>
      <c r="BJ73" s="1258"/>
      <c r="BK73" s="1258"/>
      <c r="BL73" s="1258"/>
      <c r="BM73" s="1258"/>
      <c r="BN73" s="1258"/>
      <c r="BO73" s="1258"/>
      <c r="BP73" s="1255">
        <v>29.6</v>
      </c>
      <c r="BQ73" s="1255"/>
      <c r="BR73" s="1255"/>
      <c r="BS73" s="1255"/>
      <c r="BT73" s="1255"/>
      <c r="BU73" s="1255"/>
      <c r="BV73" s="1255"/>
      <c r="BW73" s="1255"/>
      <c r="BX73" s="1255">
        <v>38.200000000000003</v>
      </c>
      <c r="BY73" s="1255"/>
      <c r="BZ73" s="1255"/>
      <c r="CA73" s="1255"/>
      <c r="CB73" s="1255"/>
      <c r="CC73" s="1255"/>
      <c r="CD73" s="1255"/>
      <c r="CE73" s="1255"/>
      <c r="CF73" s="1255">
        <v>39.200000000000003</v>
      </c>
      <c r="CG73" s="1255"/>
      <c r="CH73" s="1255"/>
      <c r="CI73" s="1255"/>
      <c r="CJ73" s="1255"/>
      <c r="CK73" s="1255"/>
      <c r="CL73" s="1255"/>
      <c r="CM73" s="1255"/>
      <c r="CN73" s="1255">
        <v>34.5</v>
      </c>
      <c r="CO73" s="1255"/>
      <c r="CP73" s="1255"/>
      <c r="CQ73" s="1255"/>
      <c r="CR73" s="1255"/>
      <c r="CS73" s="1255"/>
      <c r="CT73" s="1255"/>
      <c r="CU73" s="1255"/>
      <c r="CV73" s="1255">
        <v>33.700000000000003</v>
      </c>
      <c r="CW73" s="1255"/>
      <c r="CX73" s="1255"/>
      <c r="CY73" s="1255"/>
      <c r="CZ73" s="1255"/>
      <c r="DA73" s="1255"/>
      <c r="DB73" s="1255"/>
      <c r="DC73" s="1255"/>
    </row>
    <row r="74" spans="2:107" ht="13" x14ac:dyDescent="0.2">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602</v>
      </c>
      <c r="BC75" s="1258"/>
      <c r="BD75" s="1258"/>
      <c r="BE75" s="1258"/>
      <c r="BF75" s="1258"/>
      <c r="BG75" s="1258"/>
      <c r="BH75" s="1258"/>
      <c r="BI75" s="1258"/>
      <c r="BJ75" s="1258"/>
      <c r="BK75" s="1258"/>
      <c r="BL75" s="1258"/>
      <c r="BM75" s="1258"/>
      <c r="BN75" s="1258"/>
      <c r="BO75" s="1258"/>
      <c r="BP75" s="1255">
        <v>0.6</v>
      </c>
      <c r="BQ75" s="1255"/>
      <c r="BR75" s="1255"/>
      <c r="BS75" s="1255"/>
      <c r="BT75" s="1255"/>
      <c r="BU75" s="1255"/>
      <c r="BV75" s="1255"/>
      <c r="BW75" s="1255"/>
      <c r="BX75" s="1255">
        <v>1.2</v>
      </c>
      <c r="BY75" s="1255"/>
      <c r="BZ75" s="1255"/>
      <c r="CA75" s="1255"/>
      <c r="CB75" s="1255"/>
      <c r="CC75" s="1255"/>
      <c r="CD75" s="1255"/>
      <c r="CE75" s="1255"/>
      <c r="CF75" s="1255">
        <v>1.8</v>
      </c>
      <c r="CG75" s="1255"/>
      <c r="CH75" s="1255"/>
      <c r="CI75" s="1255"/>
      <c r="CJ75" s="1255"/>
      <c r="CK75" s="1255"/>
      <c r="CL75" s="1255"/>
      <c r="CM75" s="1255"/>
      <c r="CN75" s="1255">
        <v>2.8</v>
      </c>
      <c r="CO75" s="1255"/>
      <c r="CP75" s="1255"/>
      <c r="CQ75" s="1255"/>
      <c r="CR75" s="1255"/>
      <c r="CS75" s="1255"/>
      <c r="CT75" s="1255"/>
      <c r="CU75" s="1255"/>
      <c r="CV75" s="1255">
        <v>3.4</v>
      </c>
      <c r="CW75" s="1255"/>
      <c r="CX75" s="1255"/>
      <c r="CY75" s="1255"/>
      <c r="CZ75" s="1255"/>
      <c r="DA75" s="1255"/>
      <c r="DB75" s="1255"/>
      <c r="DC75" s="1255"/>
    </row>
    <row r="76" spans="2:107" ht="13" x14ac:dyDescent="0.2">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372"/>
      <c r="G77" s="1253"/>
      <c r="H77" s="1253"/>
      <c r="I77" s="1253"/>
      <c r="J77" s="1253"/>
      <c r="K77" s="1254"/>
      <c r="L77" s="1254"/>
      <c r="M77" s="1254"/>
      <c r="N77" s="1254"/>
      <c r="AN77" s="1259" t="s">
        <v>600</v>
      </c>
      <c r="AO77" s="1259"/>
      <c r="AP77" s="1259"/>
      <c r="AQ77" s="1259"/>
      <c r="AR77" s="1259"/>
      <c r="AS77" s="1259"/>
      <c r="AT77" s="1259"/>
      <c r="AU77" s="1259"/>
      <c r="AV77" s="1259"/>
      <c r="AW77" s="1259"/>
      <c r="AX77" s="1259"/>
      <c r="AY77" s="1259"/>
      <c r="AZ77" s="1259"/>
      <c r="BA77" s="1259"/>
      <c r="BB77" s="1258" t="s">
        <v>598</v>
      </c>
      <c r="BC77" s="1258"/>
      <c r="BD77" s="1258"/>
      <c r="BE77" s="1258"/>
      <c r="BF77" s="1258"/>
      <c r="BG77" s="1258"/>
      <c r="BH77" s="1258"/>
      <c r="BI77" s="1258"/>
      <c r="BJ77" s="1258"/>
      <c r="BK77" s="1258"/>
      <c r="BL77" s="1258"/>
      <c r="BM77" s="1258"/>
      <c r="BN77" s="1258"/>
      <c r="BO77" s="1258"/>
      <c r="BP77" s="1255">
        <v>23.1</v>
      </c>
      <c r="BQ77" s="1255"/>
      <c r="BR77" s="1255"/>
      <c r="BS77" s="1255"/>
      <c r="BT77" s="1255"/>
      <c r="BU77" s="1255"/>
      <c r="BV77" s="1255"/>
      <c r="BW77" s="1255"/>
      <c r="BX77" s="1255">
        <v>19</v>
      </c>
      <c r="BY77" s="1255"/>
      <c r="BZ77" s="1255"/>
      <c r="CA77" s="1255"/>
      <c r="CB77" s="1255"/>
      <c r="CC77" s="1255"/>
      <c r="CD77" s="1255"/>
      <c r="CE77" s="1255"/>
      <c r="CF77" s="1255">
        <v>18</v>
      </c>
      <c r="CG77" s="1255"/>
      <c r="CH77" s="1255"/>
      <c r="CI77" s="1255"/>
      <c r="CJ77" s="1255"/>
      <c r="CK77" s="1255"/>
      <c r="CL77" s="1255"/>
      <c r="CM77" s="1255"/>
      <c r="CN77" s="1255">
        <v>13.1</v>
      </c>
      <c r="CO77" s="1255"/>
      <c r="CP77" s="1255"/>
      <c r="CQ77" s="1255"/>
      <c r="CR77" s="1255"/>
      <c r="CS77" s="1255"/>
      <c r="CT77" s="1255"/>
      <c r="CU77" s="1255"/>
      <c r="CV77" s="1255">
        <v>10.9</v>
      </c>
      <c r="CW77" s="1255"/>
      <c r="CX77" s="1255"/>
      <c r="CY77" s="1255"/>
      <c r="CZ77" s="1255"/>
      <c r="DA77" s="1255"/>
      <c r="DB77" s="1255"/>
      <c r="DC77" s="1255"/>
    </row>
    <row r="78" spans="2:107" ht="13" x14ac:dyDescent="0.2">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602</v>
      </c>
      <c r="BC79" s="1258"/>
      <c r="BD79" s="1258"/>
      <c r="BE79" s="1258"/>
      <c r="BF79" s="1258"/>
      <c r="BG79" s="1258"/>
      <c r="BH79" s="1258"/>
      <c r="BI79" s="1258"/>
      <c r="BJ79" s="1258"/>
      <c r="BK79" s="1258"/>
      <c r="BL79" s="1258"/>
      <c r="BM79" s="1258"/>
      <c r="BN79" s="1258"/>
      <c r="BO79" s="1258"/>
      <c r="BP79" s="1255">
        <v>4.2</v>
      </c>
      <c r="BQ79" s="1255"/>
      <c r="BR79" s="1255"/>
      <c r="BS79" s="1255"/>
      <c r="BT79" s="1255"/>
      <c r="BU79" s="1255"/>
      <c r="BV79" s="1255"/>
      <c r="BW79" s="1255"/>
      <c r="BX79" s="1255">
        <v>3.6</v>
      </c>
      <c r="BY79" s="1255"/>
      <c r="BZ79" s="1255"/>
      <c r="CA79" s="1255"/>
      <c r="CB79" s="1255"/>
      <c r="CC79" s="1255"/>
      <c r="CD79" s="1255"/>
      <c r="CE79" s="1255"/>
      <c r="CF79" s="1255">
        <v>3.5</v>
      </c>
      <c r="CG79" s="1255"/>
      <c r="CH79" s="1255"/>
      <c r="CI79" s="1255"/>
      <c r="CJ79" s="1255"/>
      <c r="CK79" s="1255"/>
      <c r="CL79" s="1255"/>
      <c r="CM79" s="1255"/>
      <c r="CN79" s="1255">
        <v>3.6</v>
      </c>
      <c r="CO79" s="1255"/>
      <c r="CP79" s="1255"/>
      <c r="CQ79" s="1255"/>
      <c r="CR79" s="1255"/>
      <c r="CS79" s="1255"/>
      <c r="CT79" s="1255"/>
      <c r="CU79" s="1255"/>
      <c r="CV79" s="1255">
        <v>4</v>
      </c>
      <c r="CW79" s="1255"/>
      <c r="CX79" s="1255"/>
      <c r="CY79" s="1255"/>
      <c r="CZ79" s="1255"/>
      <c r="DA79" s="1255"/>
      <c r="DB79" s="1255"/>
      <c r="DC79" s="1255"/>
    </row>
    <row r="80" spans="2:107" ht="13" x14ac:dyDescent="0.2">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u4lg+G4rAWjjDsClnj/puWUuB+wouXg73grwlmdOHsYplnLq3kHeKWId1t/6HsRDkJ1Xle+U7jvkOO9Ii+bl1A==" saltValue="oAcz7/U0bk3frFfbAJLx+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506</v>
      </c>
    </row>
  </sheetData>
  <sheetProtection algorithmName="SHA-512" hashValue="mMTrmVv2agMnPSE55ZURXFScA1Ar2wW9eZCWLwzBSPmdgMxBXJwQPJUlTFtFpXnwZsfsgUmSA2yswHLEfSf2Ag==" saltValue="Jzh5mGEzZafabLncosvr/A==" spinCount="100000" sheet="1" objects="1" scenarios="1"/>
  <dataConsolidate/>
  <phoneticPr fontId="2"/>
  <printOptions horizontalCentered="1" verticalCentered="1"/>
  <pageMargins left="0" right="0" top="0.19685039370078741" bottom="0" header="0.39370078740157483" footer="0"/>
  <pageSetup paperSize="8" scale="49"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506</v>
      </c>
    </row>
  </sheetData>
  <sheetProtection algorithmName="SHA-512" hashValue="a9fXp8nvOjhjKg//f6Es+NwW1tMFw4zVHW8Fg2XTFMb0eqizGLqf9g6YT7mq4D/3XtZ/e7lAI1WmpXAbLo2r3Q==" saltValue="DDf0E5aCHc+EXhImT4B/tg==" spinCount="100000" sheet="1" objects="1" scenarios="1"/>
  <dataConsolidate/>
  <phoneticPr fontId="2"/>
  <printOptions horizontalCentered="1" verticalCentered="1"/>
  <pageMargins left="0" right="0" top="0.19685039370078741" bottom="0" header="0.39370078740157483" footer="0"/>
  <pageSetup paperSize="8" scale="49"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54</v>
      </c>
      <c r="E2" s="149"/>
      <c r="F2" s="150" t="s">
        <v>556</v>
      </c>
      <c r="G2" s="151"/>
      <c r="H2" s="152"/>
    </row>
    <row r="3" spans="1:8" x14ac:dyDescent="0.2">
      <c r="A3" s="148" t="s">
        <v>549</v>
      </c>
      <c r="B3" s="153"/>
      <c r="C3" s="154"/>
      <c r="D3" s="155">
        <v>35405</v>
      </c>
      <c r="E3" s="156"/>
      <c r="F3" s="157">
        <v>45022</v>
      </c>
      <c r="G3" s="158"/>
      <c r="H3" s="159"/>
    </row>
    <row r="4" spans="1:8" x14ac:dyDescent="0.2">
      <c r="A4" s="160"/>
      <c r="B4" s="161"/>
      <c r="C4" s="162"/>
      <c r="D4" s="163">
        <v>19536</v>
      </c>
      <c r="E4" s="164"/>
      <c r="F4" s="165">
        <v>25247</v>
      </c>
      <c r="G4" s="166"/>
      <c r="H4" s="167"/>
    </row>
    <row r="5" spans="1:8" x14ac:dyDescent="0.2">
      <c r="A5" s="148" t="s">
        <v>551</v>
      </c>
      <c r="B5" s="153"/>
      <c r="C5" s="154"/>
      <c r="D5" s="155">
        <v>26009</v>
      </c>
      <c r="E5" s="156"/>
      <c r="F5" s="157">
        <v>46035</v>
      </c>
      <c r="G5" s="158"/>
      <c r="H5" s="159"/>
    </row>
    <row r="6" spans="1:8" x14ac:dyDescent="0.2">
      <c r="A6" s="160"/>
      <c r="B6" s="161"/>
      <c r="C6" s="162"/>
      <c r="D6" s="163">
        <v>17939</v>
      </c>
      <c r="E6" s="164"/>
      <c r="F6" s="165">
        <v>25158</v>
      </c>
      <c r="G6" s="166"/>
      <c r="H6" s="167"/>
    </row>
    <row r="7" spans="1:8" x14ac:dyDescent="0.2">
      <c r="A7" s="148" t="s">
        <v>552</v>
      </c>
      <c r="B7" s="153"/>
      <c r="C7" s="154"/>
      <c r="D7" s="155">
        <v>21771</v>
      </c>
      <c r="E7" s="156"/>
      <c r="F7" s="157">
        <v>43261</v>
      </c>
      <c r="G7" s="158"/>
      <c r="H7" s="159"/>
    </row>
    <row r="8" spans="1:8" x14ac:dyDescent="0.2">
      <c r="A8" s="160"/>
      <c r="B8" s="161"/>
      <c r="C8" s="162"/>
      <c r="D8" s="163">
        <v>15214</v>
      </c>
      <c r="E8" s="164"/>
      <c r="F8" s="165">
        <v>24721</v>
      </c>
      <c r="G8" s="166"/>
      <c r="H8" s="167"/>
    </row>
    <row r="9" spans="1:8" x14ac:dyDescent="0.2">
      <c r="A9" s="148" t="s">
        <v>553</v>
      </c>
      <c r="B9" s="153"/>
      <c r="C9" s="154"/>
      <c r="D9" s="155">
        <v>33598</v>
      </c>
      <c r="E9" s="156"/>
      <c r="F9" s="157">
        <v>40626</v>
      </c>
      <c r="G9" s="158"/>
      <c r="H9" s="159"/>
    </row>
    <row r="10" spans="1:8" x14ac:dyDescent="0.2">
      <c r="A10" s="160"/>
      <c r="B10" s="161"/>
      <c r="C10" s="162"/>
      <c r="D10" s="163">
        <v>22226</v>
      </c>
      <c r="E10" s="164"/>
      <c r="F10" s="165">
        <v>24279</v>
      </c>
      <c r="G10" s="166"/>
      <c r="H10" s="167"/>
    </row>
    <row r="11" spans="1:8" x14ac:dyDescent="0.2">
      <c r="A11" s="148" t="s">
        <v>554</v>
      </c>
      <c r="B11" s="153"/>
      <c r="C11" s="154"/>
      <c r="D11" s="155">
        <v>31246</v>
      </c>
      <c r="E11" s="156"/>
      <c r="F11" s="157">
        <v>46133</v>
      </c>
      <c r="G11" s="158"/>
      <c r="H11" s="159"/>
    </row>
    <row r="12" spans="1:8" x14ac:dyDescent="0.2">
      <c r="A12" s="160"/>
      <c r="B12" s="161"/>
      <c r="C12" s="168"/>
      <c r="D12" s="163">
        <v>22408</v>
      </c>
      <c r="E12" s="164"/>
      <c r="F12" s="165">
        <v>27280</v>
      </c>
      <c r="G12" s="166"/>
      <c r="H12" s="167"/>
    </row>
    <row r="13" spans="1:8" x14ac:dyDescent="0.2">
      <c r="A13" s="148"/>
      <c r="B13" s="153"/>
      <c r="C13" s="169"/>
      <c r="D13" s="170">
        <v>29606</v>
      </c>
      <c r="E13" s="171"/>
      <c r="F13" s="172">
        <v>44215</v>
      </c>
      <c r="G13" s="173"/>
      <c r="H13" s="159"/>
    </row>
    <row r="14" spans="1:8" x14ac:dyDescent="0.2">
      <c r="A14" s="160"/>
      <c r="B14" s="161"/>
      <c r="C14" s="162"/>
      <c r="D14" s="163">
        <v>19465</v>
      </c>
      <c r="E14" s="164"/>
      <c r="F14" s="165">
        <v>25337</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4.67</v>
      </c>
      <c r="C19" s="174">
        <f>ROUND(VALUE(SUBSTITUTE(実質収支比率等に係る経年分析!G$48,"▲","-")),2)</f>
        <v>5.57</v>
      </c>
      <c r="D19" s="174">
        <f>ROUND(VALUE(SUBSTITUTE(実質収支比率等に係る経年分析!H$48,"▲","-")),2)</f>
        <v>8.06</v>
      </c>
      <c r="E19" s="174">
        <f>ROUND(VALUE(SUBSTITUTE(実質収支比率等に係る経年分析!I$48,"▲","-")),2)</f>
        <v>10.73</v>
      </c>
      <c r="F19" s="174">
        <f>ROUND(VALUE(SUBSTITUTE(実質収支比率等に係る経年分析!J$48,"▲","-")),2)</f>
        <v>8.06</v>
      </c>
    </row>
    <row r="20" spans="1:11" x14ac:dyDescent="0.2">
      <c r="A20" s="174" t="s">
        <v>57</v>
      </c>
      <c r="B20" s="174">
        <f>ROUND(VALUE(SUBSTITUTE(実質収支比率等に係る経年分析!F$47,"▲","-")),2)</f>
        <v>13.68</v>
      </c>
      <c r="C20" s="174">
        <f>ROUND(VALUE(SUBSTITUTE(実質収支比率等に係る経年分析!G$47,"▲","-")),2)</f>
        <v>12.01</v>
      </c>
      <c r="D20" s="174">
        <f>ROUND(VALUE(SUBSTITUTE(実質収支比率等に係る経年分析!H$47,"▲","-")),2)</f>
        <v>10.1</v>
      </c>
      <c r="E20" s="174">
        <f>ROUND(VALUE(SUBSTITUTE(実質収支比率等に係る経年分析!I$47,"▲","-")),2)</f>
        <v>13.15</v>
      </c>
      <c r="F20" s="174">
        <f>ROUND(VALUE(SUBSTITUTE(実質収支比率等に係る経年分析!J$47,"▲","-")),2)</f>
        <v>14.8</v>
      </c>
    </row>
    <row r="21" spans="1:11" x14ac:dyDescent="0.2">
      <c r="A21" s="174" t="s">
        <v>58</v>
      </c>
      <c r="B21" s="174">
        <f>IF(ISNUMBER(VALUE(SUBSTITUTE(実質収支比率等に係る経年分析!F$49,"▲","-"))),ROUND(VALUE(SUBSTITUTE(実質収支比率等に係る経年分析!F$49,"▲","-")),2),NA())</f>
        <v>-4.8099999999999996</v>
      </c>
      <c r="C21" s="174">
        <f>IF(ISNUMBER(VALUE(SUBSTITUTE(実質収支比率等に係る経年分析!G$49,"▲","-"))),ROUND(VALUE(SUBSTITUTE(実質収支比率等に係る経年分析!G$49,"▲","-")),2),NA())</f>
        <v>-2.79</v>
      </c>
      <c r="D21" s="174">
        <f>IF(ISNUMBER(VALUE(SUBSTITUTE(実質収支比率等に係る経年分析!H$49,"▲","-"))),ROUND(VALUE(SUBSTITUTE(実質収支比率等に係る経年分析!H$49,"▲","-")),2),NA())</f>
        <v>-1.66</v>
      </c>
      <c r="E21" s="174">
        <f>IF(ISNUMBER(VALUE(SUBSTITUTE(実質収支比率等に係る経年分析!I$49,"▲","-"))),ROUND(VALUE(SUBSTITUTE(実質収支比率等に係る経年分析!I$49,"▲","-")),2),NA())</f>
        <v>2.86</v>
      </c>
      <c r="F21" s="174">
        <f>IF(ISNUMBER(VALUE(SUBSTITUTE(実質収支比率等に係る経年分析!J$49,"▲","-"))),ROUND(VALUE(SUBSTITUTE(実質収支比率等に係る経年分析!J$49,"▲","-")),2),NA())</f>
        <v>-5.55</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0.49</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5.03</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国民健康保険事業特別会計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0.36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0.56999999999999995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0.59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v>
      </c>
    </row>
    <row r="32" spans="1:11" x14ac:dyDescent="0.2">
      <c r="A32" s="175" t="str">
        <f>IF(連結実質赤字比率に係る赤字・黒字の構成分析!C$38="",NA(),連結実質赤字比率に係る赤字・黒字の構成分析!C$38)</f>
        <v>後期高齢者医療事業特別会計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0.28000000000000003</v>
      </c>
    </row>
    <row r="33" spans="1:16" x14ac:dyDescent="0.2">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0.28999999999999998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0.76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0.41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0.41</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#VALUE!</v>
      </c>
      <c r="E34" s="175" t="e">
        <f>IF(ROUND(VALUE(SUBSTITUTE(連結実質赤字比率に係る赤字・黒字の構成分析!G$36,"▲", "-")), 2) &gt;= 0, ABS(ROUND(VALUE(SUBSTITUTE(連結実質赤字比率に係る赤字・黒字の構成分析!G$36,"▲", "-")), 2)), NA())</f>
        <v>#VALUE!</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1.56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1.98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2.25</v>
      </c>
    </row>
    <row r="35" spans="1:16" x14ac:dyDescent="0.2">
      <c r="A35" s="175" t="str">
        <f>IF(連結実質赤字比率に係る赤字・黒字の構成分析!C$35="",NA(),連結実質赤字比率に係る赤字・黒字の構成分析!C$35)</f>
        <v>病院事業会計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0.31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1.51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1.23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2.74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3.19</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4.55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5.57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8.0500000000000007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10.72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8.06</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6216</v>
      </c>
      <c r="E42" s="176"/>
      <c r="F42" s="176"/>
      <c r="G42" s="176">
        <f>'実質公債費比率（分子）の構造'!L$52</f>
        <v>5971</v>
      </c>
      <c r="H42" s="176"/>
      <c r="I42" s="176"/>
      <c r="J42" s="176">
        <f>'実質公債費比率（分子）の構造'!M$52</f>
        <v>6092</v>
      </c>
      <c r="K42" s="176"/>
      <c r="L42" s="176"/>
      <c r="M42" s="176">
        <f>'実質公債費比率（分子）の構造'!N$52</f>
        <v>5976</v>
      </c>
      <c r="N42" s="176"/>
      <c r="O42" s="176"/>
      <c r="P42" s="176">
        <f>'実質公債費比率（分子）の構造'!O$52</f>
        <v>5850</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f>'実質公債費比率（分子）の構造'!K$50</f>
        <v>73</v>
      </c>
      <c r="C44" s="176"/>
      <c r="D44" s="176"/>
      <c r="E44" s="176">
        <f>'実質公債費比率（分子）の構造'!L$50</f>
        <v>66</v>
      </c>
      <c r="F44" s="176"/>
      <c r="G44" s="176"/>
      <c r="H44" s="176">
        <f>'実質公債費比率（分子）の構造'!M$50</f>
        <v>66</v>
      </c>
      <c r="I44" s="176"/>
      <c r="J44" s="176"/>
      <c r="K44" s="176">
        <f>'実質公債費比率（分子）の構造'!N$50</f>
        <v>94</v>
      </c>
      <c r="L44" s="176"/>
      <c r="M44" s="176"/>
      <c r="N44" s="176">
        <f>'実質公債費比率（分子）の構造'!O$50</f>
        <v>94</v>
      </c>
      <c r="O44" s="176"/>
      <c r="P44" s="176"/>
    </row>
    <row r="45" spans="1:16" x14ac:dyDescent="0.2">
      <c r="A45" s="176" t="s">
        <v>68</v>
      </c>
      <c r="B45" s="176">
        <f>'実質公債費比率（分子）の構造'!K$49</f>
        <v>3</v>
      </c>
      <c r="C45" s="176"/>
      <c r="D45" s="176"/>
      <c r="E45" s="176">
        <f>'実質公債費比率（分子）の構造'!L$49</f>
        <v>3</v>
      </c>
      <c r="F45" s="176"/>
      <c r="G45" s="176"/>
      <c r="H45" s="176">
        <f>'実質公債費比率（分子）の構造'!M$49</f>
        <v>3</v>
      </c>
      <c r="I45" s="176"/>
      <c r="J45" s="176"/>
      <c r="K45" s="176">
        <f>'実質公債費比率（分子）の構造'!N$49</f>
        <v>3</v>
      </c>
      <c r="L45" s="176"/>
      <c r="M45" s="176"/>
      <c r="N45" s="176">
        <f>'実質公債費比率（分子）の構造'!O$49</f>
        <v>3</v>
      </c>
      <c r="O45" s="176"/>
      <c r="P45" s="176"/>
    </row>
    <row r="46" spans="1:16" x14ac:dyDescent="0.2">
      <c r="A46" s="176" t="s">
        <v>69</v>
      </c>
      <c r="B46" s="176">
        <f>'実質公債費比率（分子）の構造'!K$48</f>
        <v>1647</v>
      </c>
      <c r="C46" s="176"/>
      <c r="D46" s="176"/>
      <c r="E46" s="176">
        <f>'実質公債費比率（分子）の構造'!L$48</f>
        <v>1829</v>
      </c>
      <c r="F46" s="176"/>
      <c r="G46" s="176"/>
      <c r="H46" s="176">
        <f>'実質公債費比率（分子）の構造'!M$48</f>
        <v>1876</v>
      </c>
      <c r="I46" s="176"/>
      <c r="J46" s="176"/>
      <c r="K46" s="176">
        <f>'実質公債費比率（分子）の構造'!N$48</f>
        <v>2030</v>
      </c>
      <c r="L46" s="176"/>
      <c r="M46" s="176"/>
      <c r="N46" s="176">
        <f>'実質公債費比率（分子）の構造'!O$48</f>
        <v>1983</v>
      </c>
      <c r="O46" s="176"/>
      <c r="P46" s="176"/>
    </row>
    <row r="47" spans="1:16" x14ac:dyDescent="0.2">
      <c r="A47" s="176" t="s">
        <v>70</v>
      </c>
      <c r="B47" s="176">
        <f>'実質公債費比率（分子）の構造'!K$47</f>
        <v>54</v>
      </c>
      <c r="C47" s="176"/>
      <c r="D47" s="176"/>
      <c r="E47" s="176">
        <f>'実質公債費比率（分子）の構造'!L$47</f>
        <v>54</v>
      </c>
      <c r="F47" s="176"/>
      <c r="G47" s="176"/>
      <c r="H47" s="176">
        <f>'実質公債費比率（分子）の構造'!M$47</f>
        <v>52</v>
      </c>
      <c r="I47" s="176"/>
      <c r="J47" s="176"/>
      <c r="K47" s="176">
        <f>'実質公債費比率（分子）の構造'!N$47</f>
        <v>49</v>
      </c>
      <c r="L47" s="176"/>
      <c r="M47" s="176"/>
      <c r="N47" s="176">
        <f>'実質公債費比率（分子）の構造'!O$47</f>
        <v>42</v>
      </c>
      <c r="O47" s="176"/>
      <c r="P47" s="176"/>
    </row>
    <row r="48" spans="1:16" x14ac:dyDescent="0.2">
      <c r="A48" s="176" t="s">
        <v>71</v>
      </c>
      <c r="B48" s="176">
        <f>'実質公債費比率（分子）の構造'!K$46</f>
        <v>2</v>
      </c>
      <c r="C48" s="176"/>
      <c r="D48" s="176"/>
      <c r="E48" s="176">
        <f>'実質公債費比率（分子）の構造'!L$46</f>
        <v>14</v>
      </c>
      <c r="F48" s="176"/>
      <c r="G48" s="176"/>
      <c r="H48" s="176">
        <f>'実質公債費比率（分子）の構造'!M$46</f>
        <v>23</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4617</v>
      </c>
      <c r="C49" s="176"/>
      <c r="D49" s="176"/>
      <c r="E49" s="176">
        <f>'実質公債費比率（分子）の構造'!L$45</f>
        <v>4956</v>
      </c>
      <c r="F49" s="176"/>
      <c r="G49" s="176"/>
      <c r="H49" s="176">
        <f>'実質公債費比率（分子）の構造'!M$45</f>
        <v>5037</v>
      </c>
      <c r="I49" s="176"/>
      <c r="J49" s="176"/>
      <c r="K49" s="176">
        <f>'実質公債費比率（分子）の構造'!N$45</f>
        <v>5240</v>
      </c>
      <c r="L49" s="176"/>
      <c r="M49" s="176"/>
      <c r="N49" s="176">
        <f>'実質公債費比率（分子）の構造'!O$45</f>
        <v>5561</v>
      </c>
      <c r="O49" s="176"/>
      <c r="P49" s="176"/>
    </row>
    <row r="50" spans="1:16" x14ac:dyDescent="0.2">
      <c r="A50" s="176" t="s">
        <v>73</v>
      </c>
      <c r="B50" s="176" t="e">
        <f>NA()</f>
        <v>#N/A</v>
      </c>
      <c r="C50" s="176">
        <f>IF(ISNUMBER('実質公債費比率（分子）の構造'!K$53),'実質公債費比率（分子）の構造'!K$53,NA())</f>
        <v>180</v>
      </c>
      <c r="D50" s="176" t="e">
        <f>NA()</f>
        <v>#N/A</v>
      </c>
      <c r="E50" s="176" t="e">
        <f>NA()</f>
        <v>#N/A</v>
      </c>
      <c r="F50" s="176">
        <f>IF(ISNUMBER('実質公債費比率（分子）の構造'!L$53),'実質公債費比率（分子）の構造'!L$53,NA())</f>
        <v>951</v>
      </c>
      <c r="G50" s="176" t="e">
        <f>NA()</f>
        <v>#N/A</v>
      </c>
      <c r="H50" s="176" t="e">
        <f>NA()</f>
        <v>#N/A</v>
      </c>
      <c r="I50" s="176">
        <f>IF(ISNUMBER('実質公債費比率（分子）の構造'!M$53),'実質公債費比率（分子）の構造'!M$53,NA())</f>
        <v>965</v>
      </c>
      <c r="J50" s="176" t="e">
        <f>NA()</f>
        <v>#N/A</v>
      </c>
      <c r="K50" s="176" t="e">
        <f>NA()</f>
        <v>#N/A</v>
      </c>
      <c r="L50" s="176">
        <f>IF(ISNUMBER('実質公債費比率（分子）の構造'!N$53),'実質公債費比率（分子）の構造'!N$53,NA())</f>
        <v>1440</v>
      </c>
      <c r="M50" s="176" t="e">
        <f>NA()</f>
        <v>#N/A</v>
      </c>
      <c r="N50" s="176" t="e">
        <f>NA()</f>
        <v>#N/A</v>
      </c>
      <c r="O50" s="176">
        <f>IF(ISNUMBER('実質公債費比率（分子）の構造'!O$53),'実質公債費比率（分子）の構造'!O$53,NA())</f>
        <v>1833</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42758</v>
      </c>
      <c r="E56" s="175"/>
      <c r="F56" s="175"/>
      <c r="G56" s="175">
        <f>'将来負担比率（分子）の構造'!J$52</f>
        <v>41719</v>
      </c>
      <c r="H56" s="175"/>
      <c r="I56" s="175"/>
      <c r="J56" s="175">
        <f>'将来負担比率（分子）の構造'!K$52</f>
        <v>40748</v>
      </c>
      <c r="K56" s="175"/>
      <c r="L56" s="175"/>
      <c r="M56" s="175">
        <f>'将来負担比率（分子）の構造'!L$52</f>
        <v>40555</v>
      </c>
      <c r="N56" s="175"/>
      <c r="O56" s="175"/>
      <c r="P56" s="175">
        <f>'将来負担比率（分子）の構造'!M$52</f>
        <v>39322</v>
      </c>
    </row>
    <row r="57" spans="1:16" x14ac:dyDescent="0.2">
      <c r="A57" s="175" t="s">
        <v>44</v>
      </c>
      <c r="B57" s="175"/>
      <c r="C57" s="175"/>
      <c r="D57" s="175">
        <f>'将来負担比率（分子）の構造'!I$51</f>
        <v>17607</v>
      </c>
      <c r="E57" s="175"/>
      <c r="F57" s="175"/>
      <c r="G57" s="175">
        <f>'将来負担比率（分子）の構造'!J$51</f>
        <v>17615</v>
      </c>
      <c r="H57" s="175"/>
      <c r="I57" s="175"/>
      <c r="J57" s="175">
        <f>'将来負担比率（分子）の構造'!K$51</f>
        <v>18627</v>
      </c>
      <c r="K57" s="175"/>
      <c r="L57" s="175"/>
      <c r="M57" s="175">
        <f>'将来負担比率（分子）の構造'!L$51</f>
        <v>20191</v>
      </c>
      <c r="N57" s="175"/>
      <c r="O57" s="175"/>
      <c r="P57" s="175">
        <f>'将来負担比率（分子）の構造'!M$51</f>
        <v>19729</v>
      </c>
    </row>
    <row r="58" spans="1:16" x14ac:dyDescent="0.2">
      <c r="A58" s="175" t="s">
        <v>43</v>
      </c>
      <c r="B58" s="175"/>
      <c r="C58" s="175"/>
      <c r="D58" s="175">
        <f>'将来負担比率（分子）の構造'!I$50</f>
        <v>11400</v>
      </c>
      <c r="E58" s="175"/>
      <c r="F58" s="175"/>
      <c r="G58" s="175">
        <f>'将来負担比率（分子）の構造'!J$50</f>
        <v>9236</v>
      </c>
      <c r="H58" s="175"/>
      <c r="I58" s="175"/>
      <c r="J58" s="175">
        <f>'将来負担比率（分子）の構造'!K$50</f>
        <v>8442</v>
      </c>
      <c r="K58" s="175"/>
      <c r="L58" s="175"/>
      <c r="M58" s="175">
        <f>'将来負担比率（分子）の構造'!L$50</f>
        <v>10264</v>
      </c>
      <c r="N58" s="175"/>
      <c r="O58" s="175"/>
      <c r="P58" s="175">
        <f>'将来負担比率（分子）の構造'!M$50</f>
        <v>11632</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8669</v>
      </c>
      <c r="C62" s="175"/>
      <c r="D62" s="175"/>
      <c r="E62" s="175">
        <f>'将来負担比率（分子）の構造'!J$45</f>
        <v>8615</v>
      </c>
      <c r="F62" s="175"/>
      <c r="G62" s="175"/>
      <c r="H62" s="175">
        <f>'将来負担比率（分子）の構造'!K$45</f>
        <v>8283</v>
      </c>
      <c r="I62" s="175"/>
      <c r="J62" s="175"/>
      <c r="K62" s="175">
        <f>'将来負担比率（分子）の構造'!L$45</f>
        <v>8220</v>
      </c>
      <c r="L62" s="175"/>
      <c r="M62" s="175"/>
      <c r="N62" s="175">
        <f>'将来負担比率（分子）の構造'!M$45</f>
        <v>8188</v>
      </c>
      <c r="O62" s="175"/>
      <c r="P62" s="175"/>
    </row>
    <row r="63" spans="1:16" x14ac:dyDescent="0.2">
      <c r="A63" s="175" t="s">
        <v>36</v>
      </c>
      <c r="B63" s="175">
        <f>'将来負担比率（分子）の構造'!I$44</f>
        <v>30</v>
      </c>
      <c r="C63" s="175"/>
      <c r="D63" s="175"/>
      <c r="E63" s="175">
        <f>'将来負担比率（分子）の構造'!J$44</f>
        <v>27</v>
      </c>
      <c r="F63" s="175"/>
      <c r="G63" s="175"/>
      <c r="H63" s="175">
        <f>'将来負担比率（分子）の構造'!K$44</f>
        <v>23</v>
      </c>
      <c r="I63" s="175"/>
      <c r="J63" s="175"/>
      <c r="K63" s="175">
        <f>'将来負担比率（分子）の構造'!L$44</f>
        <v>22</v>
      </c>
      <c r="L63" s="175"/>
      <c r="M63" s="175"/>
      <c r="N63" s="175">
        <f>'将来負担比率（分子）の構造'!M$44</f>
        <v>29</v>
      </c>
      <c r="O63" s="175"/>
      <c r="P63" s="175"/>
    </row>
    <row r="64" spans="1:16" x14ac:dyDescent="0.2">
      <c r="A64" s="175" t="s">
        <v>35</v>
      </c>
      <c r="B64" s="175">
        <f>'将来負担比率（分子）の構造'!I$43</f>
        <v>17085</v>
      </c>
      <c r="C64" s="175"/>
      <c r="D64" s="175"/>
      <c r="E64" s="175">
        <f>'将来負担比率（分子）の構造'!J$43</f>
        <v>16690</v>
      </c>
      <c r="F64" s="175"/>
      <c r="G64" s="175"/>
      <c r="H64" s="175">
        <f>'将来負担比率（分子）の構造'!K$43</f>
        <v>16604</v>
      </c>
      <c r="I64" s="175"/>
      <c r="J64" s="175"/>
      <c r="K64" s="175">
        <f>'将来負担比率（分子）の構造'!L$43</f>
        <v>17108</v>
      </c>
      <c r="L64" s="175"/>
      <c r="M64" s="175"/>
      <c r="N64" s="175">
        <f>'将来負担比率（分子）の構造'!M$43</f>
        <v>16262</v>
      </c>
      <c r="O64" s="175"/>
      <c r="P64" s="175"/>
    </row>
    <row r="65" spans="1:16" x14ac:dyDescent="0.2">
      <c r="A65" s="175" t="s">
        <v>34</v>
      </c>
      <c r="B65" s="175">
        <f>'将来負担比率（分子）の構造'!I$42</f>
        <v>1317</v>
      </c>
      <c r="C65" s="175"/>
      <c r="D65" s="175"/>
      <c r="E65" s="175">
        <f>'将来負担比率（分子）の構造'!J$42</f>
        <v>1317</v>
      </c>
      <c r="F65" s="175"/>
      <c r="G65" s="175"/>
      <c r="H65" s="175">
        <f>'将来負担比率（分子）の構造'!K$42</f>
        <v>1813</v>
      </c>
      <c r="I65" s="175"/>
      <c r="J65" s="175"/>
      <c r="K65" s="175">
        <f>'将来負担比率（分子）の構造'!L$42</f>
        <v>1709</v>
      </c>
      <c r="L65" s="175"/>
      <c r="M65" s="175"/>
      <c r="N65" s="175">
        <f>'将来負担比率（分子）の構造'!M$42</f>
        <v>1603</v>
      </c>
      <c r="O65" s="175"/>
      <c r="P65" s="175"/>
    </row>
    <row r="66" spans="1:16" x14ac:dyDescent="0.2">
      <c r="A66" s="175" t="s">
        <v>33</v>
      </c>
      <c r="B66" s="175">
        <f>'将来負担比率（分子）の構造'!I$41</f>
        <v>55656</v>
      </c>
      <c r="C66" s="175"/>
      <c r="D66" s="175"/>
      <c r="E66" s="175">
        <f>'将来負担比率（分子）の構造'!J$41</f>
        <v>56299</v>
      </c>
      <c r="F66" s="175"/>
      <c r="G66" s="175"/>
      <c r="H66" s="175">
        <f>'将来負担比率（分子）の構造'!K$41</f>
        <v>56377</v>
      </c>
      <c r="I66" s="175"/>
      <c r="J66" s="175"/>
      <c r="K66" s="175">
        <f>'将来負担比率（分子）の構造'!L$41</f>
        <v>58300</v>
      </c>
      <c r="L66" s="175"/>
      <c r="M66" s="175"/>
      <c r="N66" s="175">
        <f>'将来負担比率（分子）の構造'!M$41</f>
        <v>58568</v>
      </c>
      <c r="O66" s="175"/>
      <c r="P66" s="175"/>
    </row>
    <row r="67" spans="1:16" x14ac:dyDescent="0.2">
      <c r="A67" s="175" t="s">
        <v>77</v>
      </c>
      <c r="B67" s="175" t="e">
        <f>NA()</f>
        <v>#N/A</v>
      </c>
      <c r="C67" s="175">
        <f>IF(ISNUMBER('将来負担比率（分子）の構造'!I$53), IF('将来負担比率（分子）の構造'!I$53 &lt; 0, 0, '将来負担比率（分子）の構造'!I$53), NA())</f>
        <v>10991</v>
      </c>
      <c r="D67" s="175" t="e">
        <f>NA()</f>
        <v>#N/A</v>
      </c>
      <c r="E67" s="175" t="e">
        <f>NA()</f>
        <v>#N/A</v>
      </c>
      <c r="F67" s="175">
        <f>IF(ISNUMBER('将来負担比率（分子）の構造'!J$53), IF('将来負担比率（分子）の構造'!J$53 &lt; 0, 0, '将来負担比率（分子）の構造'!J$53), NA())</f>
        <v>14376</v>
      </c>
      <c r="G67" s="175" t="e">
        <f>NA()</f>
        <v>#N/A</v>
      </c>
      <c r="H67" s="175" t="e">
        <f>NA()</f>
        <v>#N/A</v>
      </c>
      <c r="I67" s="175">
        <f>IF(ISNUMBER('将来負担比率（分子）の構造'!K$53), IF('将来負担比率（分子）の構造'!K$53 &lt; 0, 0, '将来負担比率（分子）の構造'!K$53), NA())</f>
        <v>15284</v>
      </c>
      <c r="J67" s="175" t="e">
        <f>NA()</f>
        <v>#N/A</v>
      </c>
      <c r="K67" s="175" t="e">
        <f>NA()</f>
        <v>#N/A</v>
      </c>
      <c r="L67" s="175">
        <f>IF(ISNUMBER('将来負担比率（分子）の構造'!L$53), IF('将来負担比率（分子）の構造'!L$53 &lt; 0, 0, '将来負担比率（分子）の構造'!L$53), NA())</f>
        <v>14349</v>
      </c>
      <c r="M67" s="175" t="e">
        <f>NA()</f>
        <v>#N/A</v>
      </c>
      <c r="N67" s="175" t="e">
        <f>NA()</f>
        <v>#N/A</v>
      </c>
      <c r="O67" s="175">
        <f>IF(ISNUMBER('将来負担比率（分子）の構造'!M$53), IF('将来負担比率（分子）の構造'!M$53 &lt; 0, 0, '将来負担比率（分子）の構造'!M$53), NA())</f>
        <v>13966</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4346</v>
      </c>
      <c r="C72" s="179">
        <f>基金残高に係る経年分析!G55</f>
        <v>5982</v>
      </c>
      <c r="D72" s="179">
        <f>基金残高に係る経年分析!H55</f>
        <v>6700</v>
      </c>
    </row>
    <row r="73" spans="1:16" x14ac:dyDescent="0.2">
      <c r="A73" s="178" t="s">
        <v>80</v>
      </c>
      <c r="B73" s="179">
        <f>基金残高に係る経年分析!F56</f>
        <v>2</v>
      </c>
      <c r="C73" s="179">
        <f>基金残高に係る経年分析!G56</f>
        <v>302</v>
      </c>
      <c r="D73" s="179">
        <f>基金残高に係る経年分析!H56</f>
        <v>1102</v>
      </c>
    </row>
    <row r="74" spans="1:16" x14ac:dyDescent="0.2">
      <c r="A74" s="178" t="s">
        <v>81</v>
      </c>
      <c r="B74" s="179">
        <f>基金残高に係る経年分析!F57</f>
        <v>517</v>
      </c>
      <c r="C74" s="179">
        <f>基金残高に係る経年分析!G57</f>
        <v>386</v>
      </c>
      <c r="D74" s="179">
        <f>基金残高に係る経年分析!H57</f>
        <v>381</v>
      </c>
    </row>
  </sheetData>
  <sheetProtection algorithmName="SHA-512" hashValue="9U21GMMCZ9xu8IhCQSp9CGFaJcuXpWEL1SZB/872GJtQXp9fzonsmr1f/SG6NHOoXrzP0XC4b6m91nzqTCaf7g==" saltValue="XMUQybIAxp8YyRGZ7VS34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214</v>
      </c>
      <c r="DI1" s="754"/>
      <c r="DJ1" s="754"/>
      <c r="DK1" s="754"/>
      <c r="DL1" s="754"/>
      <c r="DM1" s="754"/>
      <c r="DN1" s="755"/>
      <c r="DO1" s="214"/>
      <c r="DP1" s="753" t="s">
        <v>215</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216</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217</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218</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219</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220</v>
      </c>
      <c r="S4" s="710"/>
      <c r="T4" s="710"/>
      <c r="U4" s="710"/>
      <c r="V4" s="710"/>
      <c r="W4" s="710"/>
      <c r="X4" s="710"/>
      <c r="Y4" s="711"/>
      <c r="Z4" s="709" t="s">
        <v>221</v>
      </c>
      <c r="AA4" s="710"/>
      <c r="AB4" s="710"/>
      <c r="AC4" s="711"/>
      <c r="AD4" s="709" t="s">
        <v>222</v>
      </c>
      <c r="AE4" s="710"/>
      <c r="AF4" s="710"/>
      <c r="AG4" s="710"/>
      <c r="AH4" s="710"/>
      <c r="AI4" s="710"/>
      <c r="AJ4" s="710"/>
      <c r="AK4" s="711"/>
      <c r="AL4" s="709" t="s">
        <v>221</v>
      </c>
      <c r="AM4" s="710"/>
      <c r="AN4" s="710"/>
      <c r="AO4" s="711"/>
      <c r="AP4" s="756" t="s">
        <v>223</v>
      </c>
      <c r="AQ4" s="756"/>
      <c r="AR4" s="756"/>
      <c r="AS4" s="756"/>
      <c r="AT4" s="756"/>
      <c r="AU4" s="756"/>
      <c r="AV4" s="756"/>
      <c r="AW4" s="756"/>
      <c r="AX4" s="756"/>
      <c r="AY4" s="756"/>
      <c r="AZ4" s="756"/>
      <c r="BA4" s="756"/>
      <c r="BB4" s="756"/>
      <c r="BC4" s="756"/>
      <c r="BD4" s="756"/>
      <c r="BE4" s="756"/>
      <c r="BF4" s="756"/>
      <c r="BG4" s="756" t="s">
        <v>224</v>
      </c>
      <c r="BH4" s="756"/>
      <c r="BI4" s="756"/>
      <c r="BJ4" s="756"/>
      <c r="BK4" s="756"/>
      <c r="BL4" s="756"/>
      <c r="BM4" s="756"/>
      <c r="BN4" s="756"/>
      <c r="BO4" s="756" t="s">
        <v>221</v>
      </c>
      <c r="BP4" s="756"/>
      <c r="BQ4" s="756"/>
      <c r="BR4" s="756"/>
      <c r="BS4" s="756" t="s">
        <v>225</v>
      </c>
      <c r="BT4" s="756"/>
      <c r="BU4" s="756"/>
      <c r="BV4" s="756"/>
      <c r="BW4" s="756"/>
      <c r="BX4" s="756"/>
      <c r="BY4" s="756"/>
      <c r="BZ4" s="756"/>
      <c r="CA4" s="756"/>
      <c r="CB4" s="756"/>
      <c r="CD4" s="709" t="s">
        <v>226</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227</v>
      </c>
      <c r="C5" s="716"/>
      <c r="D5" s="716"/>
      <c r="E5" s="716"/>
      <c r="F5" s="716"/>
      <c r="G5" s="716"/>
      <c r="H5" s="716"/>
      <c r="I5" s="716"/>
      <c r="J5" s="716"/>
      <c r="K5" s="716"/>
      <c r="L5" s="716"/>
      <c r="M5" s="716"/>
      <c r="N5" s="716"/>
      <c r="O5" s="716"/>
      <c r="P5" s="716"/>
      <c r="Q5" s="717"/>
      <c r="R5" s="712">
        <v>37803993</v>
      </c>
      <c r="S5" s="713"/>
      <c r="T5" s="713"/>
      <c r="U5" s="713"/>
      <c r="V5" s="713"/>
      <c r="W5" s="713"/>
      <c r="X5" s="713"/>
      <c r="Y5" s="738"/>
      <c r="Z5" s="751">
        <v>41.3</v>
      </c>
      <c r="AA5" s="751"/>
      <c r="AB5" s="751"/>
      <c r="AC5" s="751"/>
      <c r="AD5" s="752">
        <v>35628535</v>
      </c>
      <c r="AE5" s="752"/>
      <c r="AF5" s="752"/>
      <c r="AG5" s="752"/>
      <c r="AH5" s="752"/>
      <c r="AI5" s="752"/>
      <c r="AJ5" s="752"/>
      <c r="AK5" s="752"/>
      <c r="AL5" s="739">
        <v>77.599999999999994</v>
      </c>
      <c r="AM5" s="721"/>
      <c r="AN5" s="721"/>
      <c r="AO5" s="740"/>
      <c r="AP5" s="715" t="s">
        <v>228</v>
      </c>
      <c r="AQ5" s="716"/>
      <c r="AR5" s="716"/>
      <c r="AS5" s="716"/>
      <c r="AT5" s="716"/>
      <c r="AU5" s="716"/>
      <c r="AV5" s="716"/>
      <c r="AW5" s="716"/>
      <c r="AX5" s="716"/>
      <c r="AY5" s="716"/>
      <c r="AZ5" s="716"/>
      <c r="BA5" s="716"/>
      <c r="BB5" s="716"/>
      <c r="BC5" s="716"/>
      <c r="BD5" s="716"/>
      <c r="BE5" s="716"/>
      <c r="BF5" s="717"/>
      <c r="BG5" s="657">
        <v>35628535</v>
      </c>
      <c r="BH5" s="658"/>
      <c r="BI5" s="658"/>
      <c r="BJ5" s="658"/>
      <c r="BK5" s="658"/>
      <c r="BL5" s="658"/>
      <c r="BM5" s="658"/>
      <c r="BN5" s="659"/>
      <c r="BO5" s="695">
        <v>94.2</v>
      </c>
      <c r="BP5" s="695"/>
      <c r="BQ5" s="695"/>
      <c r="BR5" s="695"/>
      <c r="BS5" s="696">
        <v>168554</v>
      </c>
      <c r="BT5" s="696"/>
      <c r="BU5" s="696"/>
      <c r="BV5" s="696"/>
      <c r="BW5" s="696"/>
      <c r="BX5" s="696"/>
      <c r="BY5" s="696"/>
      <c r="BZ5" s="696"/>
      <c r="CA5" s="696"/>
      <c r="CB5" s="736"/>
      <c r="CD5" s="709" t="s">
        <v>223</v>
      </c>
      <c r="CE5" s="710"/>
      <c r="CF5" s="710"/>
      <c r="CG5" s="710"/>
      <c r="CH5" s="710"/>
      <c r="CI5" s="710"/>
      <c r="CJ5" s="710"/>
      <c r="CK5" s="710"/>
      <c r="CL5" s="710"/>
      <c r="CM5" s="710"/>
      <c r="CN5" s="710"/>
      <c r="CO5" s="710"/>
      <c r="CP5" s="710"/>
      <c r="CQ5" s="711"/>
      <c r="CR5" s="709" t="s">
        <v>229</v>
      </c>
      <c r="CS5" s="710"/>
      <c r="CT5" s="710"/>
      <c r="CU5" s="710"/>
      <c r="CV5" s="710"/>
      <c r="CW5" s="710"/>
      <c r="CX5" s="710"/>
      <c r="CY5" s="711"/>
      <c r="CZ5" s="709" t="s">
        <v>221</v>
      </c>
      <c r="DA5" s="710"/>
      <c r="DB5" s="710"/>
      <c r="DC5" s="711"/>
      <c r="DD5" s="709" t="s">
        <v>230</v>
      </c>
      <c r="DE5" s="710"/>
      <c r="DF5" s="710"/>
      <c r="DG5" s="710"/>
      <c r="DH5" s="710"/>
      <c r="DI5" s="710"/>
      <c r="DJ5" s="710"/>
      <c r="DK5" s="710"/>
      <c r="DL5" s="710"/>
      <c r="DM5" s="710"/>
      <c r="DN5" s="710"/>
      <c r="DO5" s="710"/>
      <c r="DP5" s="711"/>
      <c r="DQ5" s="709" t="s">
        <v>231</v>
      </c>
      <c r="DR5" s="710"/>
      <c r="DS5" s="710"/>
      <c r="DT5" s="710"/>
      <c r="DU5" s="710"/>
      <c r="DV5" s="710"/>
      <c r="DW5" s="710"/>
      <c r="DX5" s="710"/>
      <c r="DY5" s="710"/>
      <c r="DZ5" s="710"/>
      <c r="EA5" s="710"/>
      <c r="EB5" s="710"/>
      <c r="EC5" s="711"/>
    </row>
    <row r="6" spans="2:143" ht="11.25" customHeight="1" x14ac:dyDescent="0.2">
      <c r="B6" s="654" t="s">
        <v>232</v>
      </c>
      <c r="C6" s="655"/>
      <c r="D6" s="655"/>
      <c r="E6" s="655"/>
      <c r="F6" s="655"/>
      <c r="G6" s="655"/>
      <c r="H6" s="655"/>
      <c r="I6" s="655"/>
      <c r="J6" s="655"/>
      <c r="K6" s="655"/>
      <c r="L6" s="655"/>
      <c r="M6" s="655"/>
      <c r="N6" s="655"/>
      <c r="O6" s="655"/>
      <c r="P6" s="655"/>
      <c r="Q6" s="656"/>
      <c r="R6" s="657">
        <v>407707</v>
      </c>
      <c r="S6" s="658"/>
      <c r="T6" s="658"/>
      <c r="U6" s="658"/>
      <c r="V6" s="658"/>
      <c r="W6" s="658"/>
      <c r="X6" s="658"/>
      <c r="Y6" s="659"/>
      <c r="Z6" s="695">
        <v>0.4</v>
      </c>
      <c r="AA6" s="695"/>
      <c r="AB6" s="695"/>
      <c r="AC6" s="695"/>
      <c r="AD6" s="696">
        <v>407707</v>
      </c>
      <c r="AE6" s="696"/>
      <c r="AF6" s="696"/>
      <c r="AG6" s="696"/>
      <c r="AH6" s="696"/>
      <c r="AI6" s="696"/>
      <c r="AJ6" s="696"/>
      <c r="AK6" s="696"/>
      <c r="AL6" s="660">
        <v>0.9</v>
      </c>
      <c r="AM6" s="661"/>
      <c r="AN6" s="661"/>
      <c r="AO6" s="697"/>
      <c r="AP6" s="654" t="s">
        <v>233</v>
      </c>
      <c r="AQ6" s="655"/>
      <c r="AR6" s="655"/>
      <c r="AS6" s="655"/>
      <c r="AT6" s="655"/>
      <c r="AU6" s="655"/>
      <c r="AV6" s="655"/>
      <c r="AW6" s="655"/>
      <c r="AX6" s="655"/>
      <c r="AY6" s="655"/>
      <c r="AZ6" s="655"/>
      <c r="BA6" s="655"/>
      <c r="BB6" s="655"/>
      <c r="BC6" s="655"/>
      <c r="BD6" s="655"/>
      <c r="BE6" s="655"/>
      <c r="BF6" s="656"/>
      <c r="BG6" s="657">
        <v>35628535</v>
      </c>
      <c r="BH6" s="658"/>
      <c r="BI6" s="658"/>
      <c r="BJ6" s="658"/>
      <c r="BK6" s="658"/>
      <c r="BL6" s="658"/>
      <c r="BM6" s="658"/>
      <c r="BN6" s="659"/>
      <c r="BO6" s="695">
        <v>94.2</v>
      </c>
      <c r="BP6" s="695"/>
      <c r="BQ6" s="695"/>
      <c r="BR6" s="695"/>
      <c r="BS6" s="696">
        <v>168554</v>
      </c>
      <c r="BT6" s="696"/>
      <c r="BU6" s="696"/>
      <c r="BV6" s="696"/>
      <c r="BW6" s="696"/>
      <c r="BX6" s="696"/>
      <c r="BY6" s="696"/>
      <c r="BZ6" s="696"/>
      <c r="CA6" s="696"/>
      <c r="CB6" s="736"/>
      <c r="CD6" s="715" t="s">
        <v>234</v>
      </c>
      <c r="CE6" s="716"/>
      <c r="CF6" s="716"/>
      <c r="CG6" s="716"/>
      <c r="CH6" s="716"/>
      <c r="CI6" s="716"/>
      <c r="CJ6" s="716"/>
      <c r="CK6" s="716"/>
      <c r="CL6" s="716"/>
      <c r="CM6" s="716"/>
      <c r="CN6" s="716"/>
      <c r="CO6" s="716"/>
      <c r="CP6" s="716"/>
      <c r="CQ6" s="717"/>
      <c r="CR6" s="657">
        <v>364410</v>
      </c>
      <c r="CS6" s="658"/>
      <c r="CT6" s="658"/>
      <c r="CU6" s="658"/>
      <c r="CV6" s="658"/>
      <c r="CW6" s="658"/>
      <c r="CX6" s="658"/>
      <c r="CY6" s="659"/>
      <c r="CZ6" s="739">
        <v>0.4</v>
      </c>
      <c r="DA6" s="721"/>
      <c r="DB6" s="721"/>
      <c r="DC6" s="741"/>
      <c r="DD6" s="663" t="s">
        <v>132</v>
      </c>
      <c r="DE6" s="658"/>
      <c r="DF6" s="658"/>
      <c r="DG6" s="658"/>
      <c r="DH6" s="658"/>
      <c r="DI6" s="658"/>
      <c r="DJ6" s="658"/>
      <c r="DK6" s="658"/>
      <c r="DL6" s="658"/>
      <c r="DM6" s="658"/>
      <c r="DN6" s="658"/>
      <c r="DO6" s="658"/>
      <c r="DP6" s="659"/>
      <c r="DQ6" s="663">
        <v>364410</v>
      </c>
      <c r="DR6" s="658"/>
      <c r="DS6" s="658"/>
      <c r="DT6" s="658"/>
      <c r="DU6" s="658"/>
      <c r="DV6" s="658"/>
      <c r="DW6" s="658"/>
      <c r="DX6" s="658"/>
      <c r="DY6" s="658"/>
      <c r="DZ6" s="658"/>
      <c r="EA6" s="658"/>
      <c r="EB6" s="658"/>
      <c r="EC6" s="694"/>
    </row>
    <row r="7" spans="2:143" ht="11.25" customHeight="1" x14ac:dyDescent="0.2">
      <c r="B7" s="654" t="s">
        <v>235</v>
      </c>
      <c r="C7" s="655"/>
      <c r="D7" s="655"/>
      <c r="E7" s="655"/>
      <c r="F7" s="655"/>
      <c r="G7" s="655"/>
      <c r="H7" s="655"/>
      <c r="I7" s="655"/>
      <c r="J7" s="655"/>
      <c r="K7" s="655"/>
      <c r="L7" s="655"/>
      <c r="M7" s="655"/>
      <c r="N7" s="655"/>
      <c r="O7" s="655"/>
      <c r="P7" s="655"/>
      <c r="Q7" s="656"/>
      <c r="R7" s="657">
        <v>13356</v>
      </c>
      <c r="S7" s="658"/>
      <c r="T7" s="658"/>
      <c r="U7" s="658"/>
      <c r="V7" s="658"/>
      <c r="W7" s="658"/>
      <c r="X7" s="658"/>
      <c r="Y7" s="659"/>
      <c r="Z7" s="695">
        <v>0</v>
      </c>
      <c r="AA7" s="695"/>
      <c r="AB7" s="695"/>
      <c r="AC7" s="695"/>
      <c r="AD7" s="696">
        <v>13356</v>
      </c>
      <c r="AE7" s="696"/>
      <c r="AF7" s="696"/>
      <c r="AG7" s="696"/>
      <c r="AH7" s="696"/>
      <c r="AI7" s="696"/>
      <c r="AJ7" s="696"/>
      <c r="AK7" s="696"/>
      <c r="AL7" s="660">
        <v>0</v>
      </c>
      <c r="AM7" s="661"/>
      <c r="AN7" s="661"/>
      <c r="AO7" s="697"/>
      <c r="AP7" s="654" t="s">
        <v>236</v>
      </c>
      <c r="AQ7" s="655"/>
      <c r="AR7" s="655"/>
      <c r="AS7" s="655"/>
      <c r="AT7" s="655"/>
      <c r="AU7" s="655"/>
      <c r="AV7" s="655"/>
      <c r="AW7" s="655"/>
      <c r="AX7" s="655"/>
      <c r="AY7" s="655"/>
      <c r="AZ7" s="655"/>
      <c r="BA7" s="655"/>
      <c r="BB7" s="655"/>
      <c r="BC7" s="655"/>
      <c r="BD7" s="655"/>
      <c r="BE7" s="655"/>
      <c r="BF7" s="656"/>
      <c r="BG7" s="657">
        <v>18446897</v>
      </c>
      <c r="BH7" s="658"/>
      <c r="BI7" s="658"/>
      <c r="BJ7" s="658"/>
      <c r="BK7" s="658"/>
      <c r="BL7" s="658"/>
      <c r="BM7" s="658"/>
      <c r="BN7" s="659"/>
      <c r="BO7" s="695">
        <v>48.8</v>
      </c>
      <c r="BP7" s="695"/>
      <c r="BQ7" s="695"/>
      <c r="BR7" s="695"/>
      <c r="BS7" s="696">
        <v>168554</v>
      </c>
      <c r="BT7" s="696"/>
      <c r="BU7" s="696"/>
      <c r="BV7" s="696"/>
      <c r="BW7" s="696"/>
      <c r="BX7" s="696"/>
      <c r="BY7" s="696"/>
      <c r="BZ7" s="696"/>
      <c r="CA7" s="696"/>
      <c r="CB7" s="736"/>
      <c r="CD7" s="654" t="s">
        <v>237</v>
      </c>
      <c r="CE7" s="655"/>
      <c r="CF7" s="655"/>
      <c r="CG7" s="655"/>
      <c r="CH7" s="655"/>
      <c r="CI7" s="655"/>
      <c r="CJ7" s="655"/>
      <c r="CK7" s="655"/>
      <c r="CL7" s="655"/>
      <c r="CM7" s="655"/>
      <c r="CN7" s="655"/>
      <c r="CO7" s="655"/>
      <c r="CP7" s="655"/>
      <c r="CQ7" s="656"/>
      <c r="CR7" s="657">
        <v>7081791</v>
      </c>
      <c r="CS7" s="658"/>
      <c r="CT7" s="658"/>
      <c r="CU7" s="658"/>
      <c r="CV7" s="658"/>
      <c r="CW7" s="658"/>
      <c r="CX7" s="658"/>
      <c r="CY7" s="659"/>
      <c r="CZ7" s="695">
        <v>8.1</v>
      </c>
      <c r="DA7" s="695"/>
      <c r="DB7" s="695"/>
      <c r="DC7" s="695"/>
      <c r="DD7" s="663">
        <v>134103</v>
      </c>
      <c r="DE7" s="658"/>
      <c r="DF7" s="658"/>
      <c r="DG7" s="658"/>
      <c r="DH7" s="658"/>
      <c r="DI7" s="658"/>
      <c r="DJ7" s="658"/>
      <c r="DK7" s="658"/>
      <c r="DL7" s="658"/>
      <c r="DM7" s="658"/>
      <c r="DN7" s="658"/>
      <c r="DO7" s="658"/>
      <c r="DP7" s="659"/>
      <c r="DQ7" s="663">
        <v>5939987</v>
      </c>
      <c r="DR7" s="658"/>
      <c r="DS7" s="658"/>
      <c r="DT7" s="658"/>
      <c r="DU7" s="658"/>
      <c r="DV7" s="658"/>
      <c r="DW7" s="658"/>
      <c r="DX7" s="658"/>
      <c r="DY7" s="658"/>
      <c r="DZ7" s="658"/>
      <c r="EA7" s="658"/>
      <c r="EB7" s="658"/>
      <c r="EC7" s="694"/>
    </row>
    <row r="8" spans="2:143" ht="11.25" customHeight="1" x14ac:dyDescent="0.2">
      <c r="B8" s="654" t="s">
        <v>238</v>
      </c>
      <c r="C8" s="655"/>
      <c r="D8" s="655"/>
      <c r="E8" s="655"/>
      <c r="F8" s="655"/>
      <c r="G8" s="655"/>
      <c r="H8" s="655"/>
      <c r="I8" s="655"/>
      <c r="J8" s="655"/>
      <c r="K8" s="655"/>
      <c r="L8" s="655"/>
      <c r="M8" s="655"/>
      <c r="N8" s="655"/>
      <c r="O8" s="655"/>
      <c r="P8" s="655"/>
      <c r="Q8" s="656"/>
      <c r="R8" s="657">
        <v>269076</v>
      </c>
      <c r="S8" s="658"/>
      <c r="T8" s="658"/>
      <c r="U8" s="658"/>
      <c r="V8" s="658"/>
      <c r="W8" s="658"/>
      <c r="X8" s="658"/>
      <c r="Y8" s="659"/>
      <c r="Z8" s="695">
        <v>0.3</v>
      </c>
      <c r="AA8" s="695"/>
      <c r="AB8" s="695"/>
      <c r="AC8" s="695"/>
      <c r="AD8" s="696">
        <v>269076</v>
      </c>
      <c r="AE8" s="696"/>
      <c r="AF8" s="696"/>
      <c r="AG8" s="696"/>
      <c r="AH8" s="696"/>
      <c r="AI8" s="696"/>
      <c r="AJ8" s="696"/>
      <c r="AK8" s="696"/>
      <c r="AL8" s="660">
        <v>0.6</v>
      </c>
      <c r="AM8" s="661"/>
      <c r="AN8" s="661"/>
      <c r="AO8" s="697"/>
      <c r="AP8" s="654" t="s">
        <v>239</v>
      </c>
      <c r="AQ8" s="655"/>
      <c r="AR8" s="655"/>
      <c r="AS8" s="655"/>
      <c r="AT8" s="655"/>
      <c r="AU8" s="655"/>
      <c r="AV8" s="655"/>
      <c r="AW8" s="655"/>
      <c r="AX8" s="655"/>
      <c r="AY8" s="655"/>
      <c r="AZ8" s="655"/>
      <c r="BA8" s="655"/>
      <c r="BB8" s="655"/>
      <c r="BC8" s="655"/>
      <c r="BD8" s="655"/>
      <c r="BE8" s="655"/>
      <c r="BF8" s="656"/>
      <c r="BG8" s="657">
        <v>453526</v>
      </c>
      <c r="BH8" s="658"/>
      <c r="BI8" s="658"/>
      <c r="BJ8" s="658"/>
      <c r="BK8" s="658"/>
      <c r="BL8" s="658"/>
      <c r="BM8" s="658"/>
      <c r="BN8" s="659"/>
      <c r="BO8" s="695">
        <v>1.2</v>
      </c>
      <c r="BP8" s="695"/>
      <c r="BQ8" s="695"/>
      <c r="BR8" s="695"/>
      <c r="BS8" s="696" t="s">
        <v>240</v>
      </c>
      <c r="BT8" s="696"/>
      <c r="BU8" s="696"/>
      <c r="BV8" s="696"/>
      <c r="BW8" s="696"/>
      <c r="BX8" s="696"/>
      <c r="BY8" s="696"/>
      <c r="BZ8" s="696"/>
      <c r="CA8" s="696"/>
      <c r="CB8" s="736"/>
      <c r="CD8" s="654" t="s">
        <v>241</v>
      </c>
      <c r="CE8" s="655"/>
      <c r="CF8" s="655"/>
      <c r="CG8" s="655"/>
      <c r="CH8" s="655"/>
      <c r="CI8" s="655"/>
      <c r="CJ8" s="655"/>
      <c r="CK8" s="655"/>
      <c r="CL8" s="655"/>
      <c r="CM8" s="655"/>
      <c r="CN8" s="655"/>
      <c r="CO8" s="655"/>
      <c r="CP8" s="655"/>
      <c r="CQ8" s="656"/>
      <c r="CR8" s="657">
        <v>41714996</v>
      </c>
      <c r="CS8" s="658"/>
      <c r="CT8" s="658"/>
      <c r="CU8" s="658"/>
      <c r="CV8" s="658"/>
      <c r="CW8" s="658"/>
      <c r="CX8" s="658"/>
      <c r="CY8" s="659"/>
      <c r="CZ8" s="695">
        <v>47.5</v>
      </c>
      <c r="DA8" s="695"/>
      <c r="DB8" s="695"/>
      <c r="DC8" s="695"/>
      <c r="DD8" s="663">
        <v>162256</v>
      </c>
      <c r="DE8" s="658"/>
      <c r="DF8" s="658"/>
      <c r="DG8" s="658"/>
      <c r="DH8" s="658"/>
      <c r="DI8" s="658"/>
      <c r="DJ8" s="658"/>
      <c r="DK8" s="658"/>
      <c r="DL8" s="658"/>
      <c r="DM8" s="658"/>
      <c r="DN8" s="658"/>
      <c r="DO8" s="658"/>
      <c r="DP8" s="659"/>
      <c r="DQ8" s="663">
        <v>18531541</v>
      </c>
      <c r="DR8" s="658"/>
      <c r="DS8" s="658"/>
      <c r="DT8" s="658"/>
      <c r="DU8" s="658"/>
      <c r="DV8" s="658"/>
      <c r="DW8" s="658"/>
      <c r="DX8" s="658"/>
      <c r="DY8" s="658"/>
      <c r="DZ8" s="658"/>
      <c r="EA8" s="658"/>
      <c r="EB8" s="658"/>
      <c r="EC8" s="694"/>
    </row>
    <row r="9" spans="2:143" ht="11.25" customHeight="1" x14ac:dyDescent="0.2">
      <c r="B9" s="654" t="s">
        <v>242</v>
      </c>
      <c r="C9" s="655"/>
      <c r="D9" s="655"/>
      <c r="E9" s="655"/>
      <c r="F9" s="655"/>
      <c r="G9" s="655"/>
      <c r="H9" s="655"/>
      <c r="I9" s="655"/>
      <c r="J9" s="655"/>
      <c r="K9" s="655"/>
      <c r="L9" s="655"/>
      <c r="M9" s="655"/>
      <c r="N9" s="655"/>
      <c r="O9" s="655"/>
      <c r="P9" s="655"/>
      <c r="Q9" s="656"/>
      <c r="R9" s="657">
        <v>206618</v>
      </c>
      <c r="S9" s="658"/>
      <c r="T9" s="658"/>
      <c r="U9" s="658"/>
      <c r="V9" s="658"/>
      <c r="W9" s="658"/>
      <c r="X9" s="658"/>
      <c r="Y9" s="659"/>
      <c r="Z9" s="695">
        <v>0.2</v>
      </c>
      <c r="AA9" s="695"/>
      <c r="AB9" s="695"/>
      <c r="AC9" s="695"/>
      <c r="AD9" s="696">
        <v>206618</v>
      </c>
      <c r="AE9" s="696"/>
      <c r="AF9" s="696"/>
      <c r="AG9" s="696"/>
      <c r="AH9" s="696"/>
      <c r="AI9" s="696"/>
      <c r="AJ9" s="696"/>
      <c r="AK9" s="696"/>
      <c r="AL9" s="660">
        <v>0.5</v>
      </c>
      <c r="AM9" s="661"/>
      <c r="AN9" s="661"/>
      <c r="AO9" s="697"/>
      <c r="AP9" s="654" t="s">
        <v>243</v>
      </c>
      <c r="AQ9" s="655"/>
      <c r="AR9" s="655"/>
      <c r="AS9" s="655"/>
      <c r="AT9" s="655"/>
      <c r="AU9" s="655"/>
      <c r="AV9" s="655"/>
      <c r="AW9" s="655"/>
      <c r="AX9" s="655"/>
      <c r="AY9" s="655"/>
      <c r="AZ9" s="655"/>
      <c r="BA9" s="655"/>
      <c r="BB9" s="655"/>
      <c r="BC9" s="655"/>
      <c r="BD9" s="655"/>
      <c r="BE9" s="655"/>
      <c r="BF9" s="656"/>
      <c r="BG9" s="657">
        <v>16281767</v>
      </c>
      <c r="BH9" s="658"/>
      <c r="BI9" s="658"/>
      <c r="BJ9" s="658"/>
      <c r="BK9" s="658"/>
      <c r="BL9" s="658"/>
      <c r="BM9" s="658"/>
      <c r="BN9" s="659"/>
      <c r="BO9" s="695">
        <v>43.1</v>
      </c>
      <c r="BP9" s="695"/>
      <c r="BQ9" s="695"/>
      <c r="BR9" s="695"/>
      <c r="BS9" s="696" t="s">
        <v>132</v>
      </c>
      <c r="BT9" s="696"/>
      <c r="BU9" s="696"/>
      <c r="BV9" s="696"/>
      <c r="BW9" s="696"/>
      <c r="BX9" s="696"/>
      <c r="BY9" s="696"/>
      <c r="BZ9" s="696"/>
      <c r="CA9" s="696"/>
      <c r="CB9" s="736"/>
      <c r="CD9" s="654" t="s">
        <v>244</v>
      </c>
      <c r="CE9" s="655"/>
      <c r="CF9" s="655"/>
      <c r="CG9" s="655"/>
      <c r="CH9" s="655"/>
      <c r="CI9" s="655"/>
      <c r="CJ9" s="655"/>
      <c r="CK9" s="655"/>
      <c r="CL9" s="655"/>
      <c r="CM9" s="655"/>
      <c r="CN9" s="655"/>
      <c r="CO9" s="655"/>
      <c r="CP9" s="655"/>
      <c r="CQ9" s="656"/>
      <c r="CR9" s="657">
        <v>11794362</v>
      </c>
      <c r="CS9" s="658"/>
      <c r="CT9" s="658"/>
      <c r="CU9" s="658"/>
      <c r="CV9" s="658"/>
      <c r="CW9" s="658"/>
      <c r="CX9" s="658"/>
      <c r="CY9" s="659"/>
      <c r="CZ9" s="695">
        <v>13.4</v>
      </c>
      <c r="DA9" s="695"/>
      <c r="DB9" s="695"/>
      <c r="DC9" s="695"/>
      <c r="DD9" s="663">
        <v>2612279</v>
      </c>
      <c r="DE9" s="658"/>
      <c r="DF9" s="658"/>
      <c r="DG9" s="658"/>
      <c r="DH9" s="658"/>
      <c r="DI9" s="658"/>
      <c r="DJ9" s="658"/>
      <c r="DK9" s="658"/>
      <c r="DL9" s="658"/>
      <c r="DM9" s="658"/>
      <c r="DN9" s="658"/>
      <c r="DO9" s="658"/>
      <c r="DP9" s="659"/>
      <c r="DQ9" s="663">
        <v>6737995</v>
      </c>
      <c r="DR9" s="658"/>
      <c r="DS9" s="658"/>
      <c r="DT9" s="658"/>
      <c r="DU9" s="658"/>
      <c r="DV9" s="658"/>
      <c r="DW9" s="658"/>
      <c r="DX9" s="658"/>
      <c r="DY9" s="658"/>
      <c r="DZ9" s="658"/>
      <c r="EA9" s="658"/>
      <c r="EB9" s="658"/>
      <c r="EC9" s="694"/>
    </row>
    <row r="10" spans="2:143" ht="11.25" customHeight="1" x14ac:dyDescent="0.2">
      <c r="B10" s="654" t="s">
        <v>245</v>
      </c>
      <c r="C10" s="655"/>
      <c r="D10" s="655"/>
      <c r="E10" s="655"/>
      <c r="F10" s="655"/>
      <c r="G10" s="655"/>
      <c r="H10" s="655"/>
      <c r="I10" s="655"/>
      <c r="J10" s="655"/>
      <c r="K10" s="655"/>
      <c r="L10" s="655"/>
      <c r="M10" s="655"/>
      <c r="N10" s="655"/>
      <c r="O10" s="655"/>
      <c r="P10" s="655"/>
      <c r="Q10" s="656"/>
      <c r="R10" s="657" t="s">
        <v>132</v>
      </c>
      <c r="S10" s="658"/>
      <c r="T10" s="658"/>
      <c r="U10" s="658"/>
      <c r="V10" s="658"/>
      <c r="W10" s="658"/>
      <c r="X10" s="658"/>
      <c r="Y10" s="659"/>
      <c r="Z10" s="695" t="s">
        <v>132</v>
      </c>
      <c r="AA10" s="695"/>
      <c r="AB10" s="695"/>
      <c r="AC10" s="695"/>
      <c r="AD10" s="696" t="s">
        <v>240</v>
      </c>
      <c r="AE10" s="696"/>
      <c r="AF10" s="696"/>
      <c r="AG10" s="696"/>
      <c r="AH10" s="696"/>
      <c r="AI10" s="696"/>
      <c r="AJ10" s="696"/>
      <c r="AK10" s="696"/>
      <c r="AL10" s="660" t="s">
        <v>132</v>
      </c>
      <c r="AM10" s="661"/>
      <c r="AN10" s="661"/>
      <c r="AO10" s="697"/>
      <c r="AP10" s="654" t="s">
        <v>246</v>
      </c>
      <c r="AQ10" s="655"/>
      <c r="AR10" s="655"/>
      <c r="AS10" s="655"/>
      <c r="AT10" s="655"/>
      <c r="AU10" s="655"/>
      <c r="AV10" s="655"/>
      <c r="AW10" s="655"/>
      <c r="AX10" s="655"/>
      <c r="AY10" s="655"/>
      <c r="AZ10" s="655"/>
      <c r="BA10" s="655"/>
      <c r="BB10" s="655"/>
      <c r="BC10" s="655"/>
      <c r="BD10" s="655"/>
      <c r="BE10" s="655"/>
      <c r="BF10" s="656"/>
      <c r="BG10" s="657">
        <v>617717</v>
      </c>
      <c r="BH10" s="658"/>
      <c r="BI10" s="658"/>
      <c r="BJ10" s="658"/>
      <c r="BK10" s="658"/>
      <c r="BL10" s="658"/>
      <c r="BM10" s="658"/>
      <c r="BN10" s="659"/>
      <c r="BO10" s="695">
        <v>1.6</v>
      </c>
      <c r="BP10" s="695"/>
      <c r="BQ10" s="695"/>
      <c r="BR10" s="695"/>
      <c r="BS10" s="696" t="s">
        <v>132</v>
      </c>
      <c r="BT10" s="696"/>
      <c r="BU10" s="696"/>
      <c r="BV10" s="696"/>
      <c r="BW10" s="696"/>
      <c r="BX10" s="696"/>
      <c r="BY10" s="696"/>
      <c r="BZ10" s="696"/>
      <c r="CA10" s="696"/>
      <c r="CB10" s="736"/>
      <c r="CD10" s="654" t="s">
        <v>247</v>
      </c>
      <c r="CE10" s="655"/>
      <c r="CF10" s="655"/>
      <c r="CG10" s="655"/>
      <c r="CH10" s="655"/>
      <c r="CI10" s="655"/>
      <c r="CJ10" s="655"/>
      <c r="CK10" s="655"/>
      <c r="CL10" s="655"/>
      <c r="CM10" s="655"/>
      <c r="CN10" s="655"/>
      <c r="CO10" s="655"/>
      <c r="CP10" s="655"/>
      <c r="CQ10" s="656"/>
      <c r="CR10" s="657">
        <v>210829</v>
      </c>
      <c r="CS10" s="658"/>
      <c r="CT10" s="658"/>
      <c r="CU10" s="658"/>
      <c r="CV10" s="658"/>
      <c r="CW10" s="658"/>
      <c r="CX10" s="658"/>
      <c r="CY10" s="659"/>
      <c r="CZ10" s="695">
        <v>0.2</v>
      </c>
      <c r="DA10" s="695"/>
      <c r="DB10" s="695"/>
      <c r="DC10" s="695"/>
      <c r="DD10" s="663" t="s">
        <v>240</v>
      </c>
      <c r="DE10" s="658"/>
      <c r="DF10" s="658"/>
      <c r="DG10" s="658"/>
      <c r="DH10" s="658"/>
      <c r="DI10" s="658"/>
      <c r="DJ10" s="658"/>
      <c r="DK10" s="658"/>
      <c r="DL10" s="658"/>
      <c r="DM10" s="658"/>
      <c r="DN10" s="658"/>
      <c r="DO10" s="658"/>
      <c r="DP10" s="659"/>
      <c r="DQ10" s="663">
        <v>60829</v>
      </c>
      <c r="DR10" s="658"/>
      <c r="DS10" s="658"/>
      <c r="DT10" s="658"/>
      <c r="DU10" s="658"/>
      <c r="DV10" s="658"/>
      <c r="DW10" s="658"/>
      <c r="DX10" s="658"/>
      <c r="DY10" s="658"/>
      <c r="DZ10" s="658"/>
      <c r="EA10" s="658"/>
      <c r="EB10" s="658"/>
      <c r="EC10" s="694"/>
    </row>
    <row r="11" spans="2:143" ht="11.25" customHeight="1" x14ac:dyDescent="0.2">
      <c r="B11" s="654" t="s">
        <v>248</v>
      </c>
      <c r="C11" s="655"/>
      <c r="D11" s="655"/>
      <c r="E11" s="655"/>
      <c r="F11" s="655"/>
      <c r="G11" s="655"/>
      <c r="H11" s="655"/>
      <c r="I11" s="655"/>
      <c r="J11" s="655"/>
      <c r="K11" s="655"/>
      <c r="L11" s="655"/>
      <c r="M11" s="655"/>
      <c r="N11" s="655"/>
      <c r="O11" s="655"/>
      <c r="P11" s="655"/>
      <c r="Q11" s="656"/>
      <c r="R11" s="657">
        <v>5406191</v>
      </c>
      <c r="S11" s="658"/>
      <c r="T11" s="658"/>
      <c r="U11" s="658"/>
      <c r="V11" s="658"/>
      <c r="W11" s="658"/>
      <c r="X11" s="658"/>
      <c r="Y11" s="659"/>
      <c r="Z11" s="660">
        <v>5.9</v>
      </c>
      <c r="AA11" s="661"/>
      <c r="AB11" s="661"/>
      <c r="AC11" s="662"/>
      <c r="AD11" s="663">
        <v>5406191</v>
      </c>
      <c r="AE11" s="658"/>
      <c r="AF11" s="658"/>
      <c r="AG11" s="658"/>
      <c r="AH11" s="658"/>
      <c r="AI11" s="658"/>
      <c r="AJ11" s="658"/>
      <c r="AK11" s="659"/>
      <c r="AL11" s="660">
        <v>11.8</v>
      </c>
      <c r="AM11" s="661"/>
      <c r="AN11" s="661"/>
      <c r="AO11" s="697"/>
      <c r="AP11" s="654" t="s">
        <v>249</v>
      </c>
      <c r="AQ11" s="655"/>
      <c r="AR11" s="655"/>
      <c r="AS11" s="655"/>
      <c r="AT11" s="655"/>
      <c r="AU11" s="655"/>
      <c r="AV11" s="655"/>
      <c r="AW11" s="655"/>
      <c r="AX11" s="655"/>
      <c r="AY11" s="655"/>
      <c r="AZ11" s="655"/>
      <c r="BA11" s="655"/>
      <c r="BB11" s="655"/>
      <c r="BC11" s="655"/>
      <c r="BD11" s="655"/>
      <c r="BE11" s="655"/>
      <c r="BF11" s="656"/>
      <c r="BG11" s="657">
        <v>1093887</v>
      </c>
      <c r="BH11" s="658"/>
      <c r="BI11" s="658"/>
      <c r="BJ11" s="658"/>
      <c r="BK11" s="658"/>
      <c r="BL11" s="658"/>
      <c r="BM11" s="658"/>
      <c r="BN11" s="659"/>
      <c r="BO11" s="695">
        <v>2.9</v>
      </c>
      <c r="BP11" s="695"/>
      <c r="BQ11" s="695"/>
      <c r="BR11" s="695"/>
      <c r="BS11" s="696">
        <v>168554</v>
      </c>
      <c r="BT11" s="696"/>
      <c r="BU11" s="696"/>
      <c r="BV11" s="696"/>
      <c r="BW11" s="696"/>
      <c r="BX11" s="696"/>
      <c r="BY11" s="696"/>
      <c r="BZ11" s="696"/>
      <c r="CA11" s="696"/>
      <c r="CB11" s="736"/>
      <c r="CD11" s="654" t="s">
        <v>250</v>
      </c>
      <c r="CE11" s="655"/>
      <c r="CF11" s="655"/>
      <c r="CG11" s="655"/>
      <c r="CH11" s="655"/>
      <c r="CI11" s="655"/>
      <c r="CJ11" s="655"/>
      <c r="CK11" s="655"/>
      <c r="CL11" s="655"/>
      <c r="CM11" s="655"/>
      <c r="CN11" s="655"/>
      <c r="CO11" s="655"/>
      <c r="CP11" s="655"/>
      <c r="CQ11" s="656"/>
      <c r="CR11" s="657">
        <v>105898</v>
      </c>
      <c r="CS11" s="658"/>
      <c r="CT11" s="658"/>
      <c r="CU11" s="658"/>
      <c r="CV11" s="658"/>
      <c r="CW11" s="658"/>
      <c r="CX11" s="658"/>
      <c r="CY11" s="659"/>
      <c r="CZ11" s="695">
        <v>0.1</v>
      </c>
      <c r="DA11" s="695"/>
      <c r="DB11" s="695"/>
      <c r="DC11" s="695"/>
      <c r="DD11" s="663" t="s">
        <v>132</v>
      </c>
      <c r="DE11" s="658"/>
      <c r="DF11" s="658"/>
      <c r="DG11" s="658"/>
      <c r="DH11" s="658"/>
      <c r="DI11" s="658"/>
      <c r="DJ11" s="658"/>
      <c r="DK11" s="658"/>
      <c r="DL11" s="658"/>
      <c r="DM11" s="658"/>
      <c r="DN11" s="658"/>
      <c r="DO11" s="658"/>
      <c r="DP11" s="659"/>
      <c r="DQ11" s="663">
        <v>104272</v>
      </c>
      <c r="DR11" s="658"/>
      <c r="DS11" s="658"/>
      <c r="DT11" s="658"/>
      <c r="DU11" s="658"/>
      <c r="DV11" s="658"/>
      <c r="DW11" s="658"/>
      <c r="DX11" s="658"/>
      <c r="DY11" s="658"/>
      <c r="DZ11" s="658"/>
      <c r="EA11" s="658"/>
      <c r="EB11" s="658"/>
      <c r="EC11" s="694"/>
    </row>
    <row r="12" spans="2:143" ht="11.25" customHeight="1" x14ac:dyDescent="0.2">
      <c r="B12" s="654" t="s">
        <v>251</v>
      </c>
      <c r="C12" s="655"/>
      <c r="D12" s="655"/>
      <c r="E12" s="655"/>
      <c r="F12" s="655"/>
      <c r="G12" s="655"/>
      <c r="H12" s="655"/>
      <c r="I12" s="655"/>
      <c r="J12" s="655"/>
      <c r="K12" s="655"/>
      <c r="L12" s="655"/>
      <c r="M12" s="655"/>
      <c r="N12" s="655"/>
      <c r="O12" s="655"/>
      <c r="P12" s="655"/>
      <c r="Q12" s="656"/>
      <c r="R12" s="657">
        <v>11823</v>
      </c>
      <c r="S12" s="658"/>
      <c r="T12" s="658"/>
      <c r="U12" s="658"/>
      <c r="V12" s="658"/>
      <c r="W12" s="658"/>
      <c r="X12" s="658"/>
      <c r="Y12" s="659"/>
      <c r="Z12" s="695">
        <v>0</v>
      </c>
      <c r="AA12" s="695"/>
      <c r="AB12" s="695"/>
      <c r="AC12" s="695"/>
      <c r="AD12" s="696">
        <v>11823</v>
      </c>
      <c r="AE12" s="696"/>
      <c r="AF12" s="696"/>
      <c r="AG12" s="696"/>
      <c r="AH12" s="696"/>
      <c r="AI12" s="696"/>
      <c r="AJ12" s="696"/>
      <c r="AK12" s="696"/>
      <c r="AL12" s="660">
        <v>0</v>
      </c>
      <c r="AM12" s="661"/>
      <c r="AN12" s="661"/>
      <c r="AO12" s="697"/>
      <c r="AP12" s="654" t="s">
        <v>252</v>
      </c>
      <c r="AQ12" s="655"/>
      <c r="AR12" s="655"/>
      <c r="AS12" s="655"/>
      <c r="AT12" s="655"/>
      <c r="AU12" s="655"/>
      <c r="AV12" s="655"/>
      <c r="AW12" s="655"/>
      <c r="AX12" s="655"/>
      <c r="AY12" s="655"/>
      <c r="AZ12" s="655"/>
      <c r="BA12" s="655"/>
      <c r="BB12" s="655"/>
      <c r="BC12" s="655"/>
      <c r="BD12" s="655"/>
      <c r="BE12" s="655"/>
      <c r="BF12" s="656"/>
      <c r="BG12" s="657">
        <v>15033515</v>
      </c>
      <c r="BH12" s="658"/>
      <c r="BI12" s="658"/>
      <c r="BJ12" s="658"/>
      <c r="BK12" s="658"/>
      <c r="BL12" s="658"/>
      <c r="BM12" s="658"/>
      <c r="BN12" s="659"/>
      <c r="BO12" s="695">
        <v>39.799999999999997</v>
      </c>
      <c r="BP12" s="695"/>
      <c r="BQ12" s="695"/>
      <c r="BR12" s="695"/>
      <c r="BS12" s="696" t="s">
        <v>240</v>
      </c>
      <c r="BT12" s="696"/>
      <c r="BU12" s="696"/>
      <c r="BV12" s="696"/>
      <c r="BW12" s="696"/>
      <c r="BX12" s="696"/>
      <c r="BY12" s="696"/>
      <c r="BZ12" s="696"/>
      <c r="CA12" s="696"/>
      <c r="CB12" s="736"/>
      <c r="CD12" s="654" t="s">
        <v>253</v>
      </c>
      <c r="CE12" s="655"/>
      <c r="CF12" s="655"/>
      <c r="CG12" s="655"/>
      <c r="CH12" s="655"/>
      <c r="CI12" s="655"/>
      <c r="CJ12" s="655"/>
      <c r="CK12" s="655"/>
      <c r="CL12" s="655"/>
      <c r="CM12" s="655"/>
      <c r="CN12" s="655"/>
      <c r="CO12" s="655"/>
      <c r="CP12" s="655"/>
      <c r="CQ12" s="656"/>
      <c r="CR12" s="657">
        <v>1702662</v>
      </c>
      <c r="CS12" s="658"/>
      <c r="CT12" s="658"/>
      <c r="CU12" s="658"/>
      <c r="CV12" s="658"/>
      <c r="CW12" s="658"/>
      <c r="CX12" s="658"/>
      <c r="CY12" s="659"/>
      <c r="CZ12" s="695">
        <v>1.9</v>
      </c>
      <c r="DA12" s="695"/>
      <c r="DB12" s="695"/>
      <c r="DC12" s="695"/>
      <c r="DD12" s="663" t="s">
        <v>132</v>
      </c>
      <c r="DE12" s="658"/>
      <c r="DF12" s="658"/>
      <c r="DG12" s="658"/>
      <c r="DH12" s="658"/>
      <c r="DI12" s="658"/>
      <c r="DJ12" s="658"/>
      <c r="DK12" s="658"/>
      <c r="DL12" s="658"/>
      <c r="DM12" s="658"/>
      <c r="DN12" s="658"/>
      <c r="DO12" s="658"/>
      <c r="DP12" s="659"/>
      <c r="DQ12" s="663">
        <v>672267</v>
      </c>
      <c r="DR12" s="658"/>
      <c r="DS12" s="658"/>
      <c r="DT12" s="658"/>
      <c r="DU12" s="658"/>
      <c r="DV12" s="658"/>
      <c r="DW12" s="658"/>
      <c r="DX12" s="658"/>
      <c r="DY12" s="658"/>
      <c r="DZ12" s="658"/>
      <c r="EA12" s="658"/>
      <c r="EB12" s="658"/>
      <c r="EC12" s="694"/>
    </row>
    <row r="13" spans="2:143" ht="11.25" customHeight="1" x14ac:dyDescent="0.2">
      <c r="B13" s="654" t="s">
        <v>254</v>
      </c>
      <c r="C13" s="655"/>
      <c r="D13" s="655"/>
      <c r="E13" s="655"/>
      <c r="F13" s="655"/>
      <c r="G13" s="655"/>
      <c r="H13" s="655"/>
      <c r="I13" s="655"/>
      <c r="J13" s="655"/>
      <c r="K13" s="655"/>
      <c r="L13" s="655"/>
      <c r="M13" s="655"/>
      <c r="N13" s="655"/>
      <c r="O13" s="655"/>
      <c r="P13" s="655"/>
      <c r="Q13" s="656"/>
      <c r="R13" s="657" t="s">
        <v>132</v>
      </c>
      <c r="S13" s="658"/>
      <c r="T13" s="658"/>
      <c r="U13" s="658"/>
      <c r="V13" s="658"/>
      <c r="W13" s="658"/>
      <c r="X13" s="658"/>
      <c r="Y13" s="659"/>
      <c r="Z13" s="695" t="s">
        <v>240</v>
      </c>
      <c r="AA13" s="695"/>
      <c r="AB13" s="695"/>
      <c r="AC13" s="695"/>
      <c r="AD13" s="696" t="s">
        <v>132</v>
      </c>
      <c r="AE13" s="696"/>
      <c r="AF13" s="696"/>
      <c r="AG13" s="696"/>
      <c r="AH13" s="696"/>
      <c r="AI13" s="696"/>
      <c r="AJ13" s="696"/>
      <c r="AK13" s="696"/>
      <c r="AL13" s="660" t="s">
        <v>240</v>
      </c>
      <c r="AM13" s="661"/>
      <c r="AN13" s="661"/>
      <c r="AO13" s="697"/>
      <c r="AP13" s="654" t="s">
        <v>255</v>
      </c>
      <c r="AQ13" s="655"/>
      <c r="AR13" s="655"/>
      <c r="AS13" s="655"/>
      <c r="AT13" s="655"/>
      <c r="AU13" s="655"/>
      <c r="AV13" s="655"/>
      <c r="AW13" s="655"/>
      <c r="AX13" s="655"/>
      <c r="AY13" s="655"/>
      <c r="AZ13" s="655"/>
      <c r="BA13" s="655"/>
      <c r="BB13" s="655"/>
      <c r="BC13" s="655"/>
      <c r="BD13" s="655"/>
      <c r="BE13" s="655"/>
      <c r="BF13" s="656"/>
      <c r="BG13" s="657">
        <v>14948370</v>
      </c>
      <c r="BH13" s="658"/>
      <c r="BI13" s="658"/>
      <c r="BJ13" s="658"/>
      <c r="BK13" s="658"/>
      <c r="BL13" s="658"/>
      <c r="BM13" s="658"/>
      <c r="BN13" s="659"/>
      <c r="BO13" s="695">
        <v>39.5</v>
      </c>
      <c r="BP13" s="695"/>
      <c r="BQ13" s="695"/>
      <c r="BR13" s="695"/>
      <c r="BS13" s="696" t="s">
        <v>132</v>
      </c>
      <c r="BT13" s="696"/>
      <c r="BU13" s="696"/>
      <c r="BV13" s="696"/>
      <c r="BW13" s="696"/>
      <c r="BX13" s="696"/>
      <c r="BY13" s="696"/>
      <c r="BZ13" s="696"/>
      <c r="CA13" s="696"/>
      <c r="CB13" s="736"/>
      <c r="CD13" s="654" t="s">
        <v>256</v>
      </c>
      <c r="CE13" s="655"/>
      <c r="CF13" s="655"/>
      <c r="CG13" s="655"/>
      <c r="CH13" s="655"/>
      <c r="CI13" s="655"/>
      <c r="CJ13" s="655"/>
      <c r="CK13" s="655"/>
      <c r="CL13" s="655"/>
      <c r="CM13" s="655"/>
      <c r="CN13" s="655"/>
      <c r="CO13" s="655"/>
      <c r="CP13" s="655"/>
      <c r="CQ13" s="656"/>
      <c r="CR13" s="657">
        <v>5365662</v>
      </c>
      <c r="CS13" s="658"/>
      <c r="CT13" s="658"/>
      <c r="CU13" s="658"/>
      <c r="CV13" s="658"/>
      <c r="CW13" s="658"/>
      <c r="CX13" s="658"/>
      <c r="CY13" s="659"/>
      <c r="CZ13" s="695">
        <v>6.1</v>
      </c>
      <c r="DA13" s="695"/>
      <c r="DB13" s="695"/>
      <c r="DC13" s="695"/>
      <c r="DD13" s="663">
        <v>1972684</v>
      </c>
      <c r="DE13" s="658"/>
      <c r="DF13" s="658"/>
      <c r="DG13" s="658"/>
      <c r="DH13" s="658"/>
      <c r="DI13" s="658"/>
      <c r="DJ13" s="658"/>
      <c r="DK13" s="658"/>
      <c r="DL13" s="658"/>
      <c r="DM13" s="658"/>
      <c r="DN13" s="658"/>
      <c r="DO13" s="658"/>
      <c r="DP13" s="659"/>
      <c r="DQ13" s="663">
        <v>3428090</v>
      </c>
      <c r="DR13" s="658"/>
      <c r="DS13" s="658"/>
      <c r="DT13" s="658"/>
      <c r="DU13" s="658"/>
      <c r="DV13" s="658"/>
      <c r="DW13" s="658"/>
      <c r="DX13" s="658"/>
      <c r="DY13" s="658"/>
      <c r="DZ13" s="658"/>
      <c r="EA13" s="658"/>
      <c r="EB13" s="658"/>
      <c r="EC13" s="694"/>
    </row>
    <row r="14" spans="2:143" ht="11.25" customHeight="1" x14ac:dyDescent="0.2">
      <c r="B14" s="654" t="s">
        <v>257</v>
      </c>
      <c r="C14" s="655"/>
      <c r="D14" s="655"/>
      <c r="E14" s="655"/>
      <c r="F14" s="655"/>
      <c r="G14" s="655"/>
      <c r="H14" s="655"/>
      <c r="I14" s="655"/>
      <c r="J14" s="655"/>
      <c r="K14" s="655"/>
      <c r="L14" s="655"/>
      <c r="M14" s="655"/>
      <c r="N14" s="655"/>
      <c r="O14" s="655"/>
      <c r="P14" s="655"/>
      <c r="Q14" s="656"/>
      <c r="R14" s="657">
        <v>845</v>
      </c>
      <c r="S14" s="658"/>
      <c r="T14" s="658"/>
      <c r="U14" s="658"/>
      <c r="V14" s="658"/>
      <c r="W14" s="658"/>
      <c r="X14" s="658"/>
      <c r="Y14" s="659"/>
      <c r="Z14" s="695">
        <v>0</v>
      </c>
      <c r="AA14" s="695"/>
      <c r="AB14" s="695"/>
      <c r="AC14" s="695"/>
      <c r="AD14" s="696">
        <v>845</v>
      </c>
      <c r="AE14" s="696"/>
      <c r="AF14" s="696"/>
      <c r="AG14" s="696"/>
      <c r="AH14" s="696"/>
      <c r="AI14" s="696"/>
      <c r="AJ14" s="696"/>
      <c r="AK14" s="696"/>
      <c r="AL14" s="660">
        <v>0</v>
      </c>
      <c r="AM14" s="661"/>
      <c r="AN14" s="661"/>
      <c r="AO14" s="697"/>
      <c r="AP14" s="654" t="s">
        <v>258</v>
      </c>
      <c r="AQ14" s="655"/>
      <c r="AR14" s="655"/>
      <c r="AS14" s="655"/>
      <c r="AT14" s="655"/>
      <c r="AU14" s="655"/>
      <c r="AV14" s="655"/>
      <c r="AW14" s="655"/>
      <c r="AX14" s="655"/>
      <c r="AY14" s="655"/>
      <c r="AZ14" s="655"/>
      <c r="BA14" s="655"/>
      <c r="BB14" s="655"/>
      <c r="BC14" s="655"/>
      <c r="BD14" s="655"/>
      <c r="BE14" s="655"/>
      <c r="BF14" s="656"/>
      <c r="BG14" s="657">
        <v>305875</v>
      </c>
      <c r="BH14" s="658"/>
      <c r="BI14" s="658"/>
      <c r="BJ14" s="658"/>
      <c r="BK14" s="658"/>
      <c r="BL14" s="658"/>
      <c r="BM14" s="658"/>
      <c r="BN14" s="659"/>
      <c r="BO14" s="695">
        <v>0.8</v>
      </c>
      <c r="BP14" s="695"/>
      <c r="BQ14" s="695"/>
      <c r="BR14" s="695"/>
      <c r="BS14" s="696" t="s">
        <v>132</v>
      </c>
      <c r="BT14" s="696"/>
      <c r="BU14" s="696"/>
      <c r="BV14" s="696"/>
      <c r="BW14" s="696"/>
      <c r="BX14" s="696"/>
      <c r="BY14" s="696"/>
      <c r="BZ14" s="696"/>
      <c r="CA14" s="696"/>
      <c r="CB14" s="736"/>
      <c r="CD14" s="654" t="s">
        <v>259</v>
      </c>
      <c r="CE14" s="655"/>
      <c r="CF14" s="655"/>
      <c r="CG14" s="655"/>
      <c r="CH14" s="655"/>
      <c r="CI14" s="655"/>
      <c r="CJ14" s="655"/>
      <c r="CK14" s="655"/>
      <c r="CL14" s="655"/>
      <c r="CM14" s="655"/>
      <c r="CN14" s="655"/>
      <c r="CO14" s="655"/>
      <c r="CP14" s="655"/>
      <c r="CQ14" s="656"/>
      <c r="CR14" s="657">
        <v>2584811</v>
      </c>
      <c r="CS14" s="658"/>
      <c r="CT14" s="658"/>
      <c r="CU14" s="658"/>
      <c r="CV14" s="658"/>
      <c r="CW14" s="658"/>
      <c r="CX14" s="658"/>
      <c r="CY14" s="659"/>
      <c r="CZ14" s="695">
        <v>2.9</v>
      </c>
      <c r="DA14" s="695"/>
      <c r="DB14" s="695"/>
      <c r="DC14" s="695"/>
      <c r="DD14" s="663">
        <v>43131</v>
      </c>
      <c r="DE14" s="658"/>
      <c r="DF14" s="658"/>
      <c r="DG14" s="658"/>
      <c r="DH14" s="658"/>
      <c r="DI14" s="658"/>
      <c r="DJ14" s="658"/>
      <c r="DK14" s="658"/>
      <c r="DL14" s="658"/>
      <c r="DM14" s="658"/>
      <c r="DN14" s="658"/>
      <c r="DO14" s="658"/>
      <c r="DP14" s="659"/>
      <c r="DQ14" s="663">
        <v>2518763</v>
      </c>
      <c r="DR14" s="658"/>
      <c r="DS14" s="658"/>
      <c r="DT14" s="658"/>
      <c r="DU14" s="658"/>
      <c r="DV14" s="658"/>
      <c r="DW14" s="658"/>
      <c r="DX14" s="658"/>
      <c r="DY14" s="658"/>
      <c r="DZ14" s="658"/>
      <c r="EA14" s="658"/>
      <c r="EB14" s="658"/>
      <c r="EC14" s="694"/>
    </row>
    <row r="15" spans="2:143" ht="11.25" customHeight="1" x14ac:dyDescent="0.2">
      <c r="B15" s="654" t="s">
        <v>260</v>
      </c>
      <c r="C15" s="655"/>
      <c r="D15" s="655"/>
      <c r="E15" s="655"/>
      <c r="F15" s="655"/>
      <c r="G15" s="655"/>
      <c r="H15" s="655"/>
      <c r="I15" s="655"/>
      <c r="J15" s="655"/>
      <c r="K15" s="655"/>
      <c r="L15" s="655"/>
      <c r="M15" s="655"/>
      <c r="N15" s="655"/>
      <c r="O15" s="655"/>
      <c r="P15" s="655"/>
      <c r="Q15" s="656"/>
      <c r="R15" s="657" t="s">
        <v>240</v>
      </c>
      <c r="S15" s="658"/>
      <c r="T15" s="658"/>
      <c r="U15" s="658"/>
      <c r="V15" s="658"/>
      <c r="W15" s="658"/>
      <c r="X15" s="658"/>
      <c r="Y15" s="659"/>
      <c r="Z15" s="695" t="s">
        <v>132</v>
      </c>
      <c r="AA15" s="695"/>
      <c r="AB15" s="695"/>
      <c r="AC15" s="695"/>
      <c r="AD15" s="696" t="s">
        <v>132</v>
      </c>
      <c r="AE15" s="696"/>
      <c r="AF15" s="696"/>
      <c r="AG15" s="696"/>
      <c r="AH15" s="696"/>
      <c r="AI15" s="696"/>
      <c r="AJ15" s="696"/>
      <c r="AK15" s="696"/>
      <c r="AL15" s="660" t="s">
        <v>132</v>
      </c>
      <c r="AM15" s="661"/>
      <c r="AN15" s="661"/>
      <c r="AO15" s="697"/>
      <c r="AP15" s="654" t="s">
        <v>261</v>
      </c>
      <c r="AQ15" s="655"/>
      <c r="AR15" s="655"/>
      <c r="AS15" s="655"/>
      <c r="AT15" s="655"/>
      <c r="AU15" s="655"/>
      <c r="AV15" s="655"/>
      <c r="AW15" s="655"/>
      <c r="AX15" s="655"/>
      <c r="AY15" s="655"/>
      <c r="AZ15" s="655"/>
      <c r="BA15" s="655"/>
      <c r="BB15" s="655"/>
      <c r="BC15" s="655"/>
      <c r="BD15" s="655"/>
      <c r="BE15" s="655"/>
      <c r="BF15" s="656"/>
      <c r="BG15" s="657">
        <v>1842248</v>
      </c>
      <c r="BH15" s="658"/>
      <c r="BI15" s="658"/>
      <c r="BJ15" s="658"/>
      <c r="BK15" s="658"/>
      <c r="BL15" s="658"/>
      <c r="BM15" s="658"/>
      <c r="BN15" s="659"/>
      <c r="BO15" s="695">
        <v>4.9000000000000004</v>
      </c>
      <c r="BP15" s="695"/>
      <c r="BQ15" s="695"/>
      <c r="BR15" s="695"/>
      <c r="BS15" s="696" t="s">
        <v>240</v>
      </c>
      <c r="BT15" s="696"/>
      <c r="BU15" s="696"/>
      <c r="BV15" s="696"/>
      <c r="BW15" s="696"/>
      <c r="BX15" s="696"/>
      <c r="BY15" s="696"/>
      <c r="BZ15" s="696"/>
      <c r="CA15" s="696"/>
      <c r="CB15" s="736"/>
      <c r="CD15" s="654" t="s">
        <v>262</v>
      </c>
      <c r="CE15" s="655"/>
      <c r="CF15" s="655"/>
      <c r="CG15" s="655"/>
      <c r="CH15" s="655"/>
      <c r="CI15" s="655"/>
      <c r="CJ15" s="655"/>
      <c r="CK15" s="655"/>
      <c r="CL15" s="655"/>
      <c r="CM15" s="655"/>
      <c r="CN15" s="655"/>
      <c r="CO15" s="655"/>
      <c r="CP15" s="655"/>
      <c r="CQ15" s="656"/>
      <c r="CR15" s="657">
        <v>11386534</v>
      </c>
      <c r="CS15" s="658"/>
      <c r="CT15" s="658"/>
      <c r="CU15" s="658"/>
      <c r="CV15" s="658"/>
      <c r="CW15" s="658"/>
      <c r="CX15" s="658"/>
      <c r="CY15" s="659"/>
      <c r="CZ15" s="695">
        <v>13</v>
      </c>
      <c r="DA15" s="695"/>
      <c r="DB15" s="695"/>
      <c r="DC15" s="695"/>
      <c r="DD15" s="663">
        <v>2712765</v>
      </c>
      <c r="DE15" s="658"/>
      <c r="DF15" s="658"/>
      <c r="DG15" s="658"/>
      <c r="DH15" s="658"/>
      <c r="DI15" s="658"/>
      <c r="DJ15" s="658"/>
      <c r="DK15" s="658"/>
      <c r="DL15" s="658"/>
      <c r="DM15" s="658"/>
      <c r="DN15" s="658"/>
      <c r="DO15" s="658"/>
      <c r="DP15" s="659"/>
      <c r="DQ15" s="663">
        <v>7770115</v>
      </c>
      <c r="DR15" s="658"/>
      <c r="DS15" s="658"/>
      <c r="DT15" s="658"/>
      <c r="DU15" s="658"/>
      <c r="DV15" s="658"/>
      <c r="DW15" s="658"/>
      <c r="DX15" s="658"/>
      <c r="DY15" s="658"/>
      <c r="DZ15" s="658"/>
      <c r="EA15" s="658"/>
      <c r="EB15" s="658"/>
      <c r="EC15" s="694"/>
    </row>
    <row r="16" spans="2:143" ht="11.25" customHeight="1" x14ac:dyDescent="0.2">
      <c r="B16" s="654" t="s">
        <v>263</v>
      </c>
      <c r="C16" s="655"/>
      <c r="D16" s="655"/>
      <c r="E16" s="655"/>
      <c r="F16" s="655"/>
      <c r="G16" s="655"/>
      <c r="H16" s="655"/>
      <c r="I16" s="655"/>
      <c r="J16" s="655"/>
      <c r="K16" s="655"/>
      <c r="L16" s="655"/>
      <c r="M16" s="655"/>
      <c r="N16" s="655"/>
      <c r="O16" s="655"/>
      <c r="P16" s="655"/>
      <c r="Q16" s="656"/>
      <c r="R16" s="657">
        <v>88612</v>
      </c>
      <c r="S16" s="658"/>
      <c r="T16" s="658"/>
      <c r="U16" s="658"/>
      <c r="V16" s="658"/>
      <c r="W16" s="658"/>
      <c r="X16" s="658"/>
      <c r="Y16" s="659"/>
      <c r="Z16" s="695">
        <v>0.1</v>
      </c>
      <c r="AA16" s="695"/>
      <c r="AB16" s="695"/>
      <c r="AC16" s="695"/>
      <c r="AD16" s="696">
        <v>88612</v>
      </c>
      <c r="AE16" s="696"/>
      <c r="AF16" s="696"/>
      <c r="AG16" s="696"/>
      <c r="AH16" s="696"/>
      <c r="AI16" s="696"/>
      <c r="AJ16" s="696"/>
      <c r="AK16" s="696"/>
      <c r="AL16" s="660">
        <v>0.2</v>
      </c>
      <c r="AM16" s="661"/>
      <c r="AN16" s="661"/>
      <c r="AO16" s="697"/>
      <c r="AP16" s="654" t="s">
        <v>264</v>
      </c>
      <c r="AQ16" s="655"/>
      <c r="AR16" s="655"/>
      <c r="AS16" s="655"/>
      <c r="AT16" s="655"/>
      <c r="AU16" s="655"/>
      <c r="AV16" s="655"/>
      <c r="AW16" s="655"/>
      <c r="AX16" s="655"/>
      <c r="AY16" s="655"/>
      <c r="AZ16" s="655"/>
      <c r="BA16" s="655"/>
      <c r="BB16" s="655"/>
      <c r="BC16" s="655"/>
      <c r="BD16" s="655"/>
      <c r="BE16" s="655"/>
      <c r="BF16" s="656"/>
      <c r="BG16" s="657" t="s">
        <v>132</v>
      </c>
      <c r="BH16" s="658"/>
      <c r="BI16" s="658"/>
      <c r="BJ16" s="658"/>
      <c r="BK16" s="658"/>
      <c r="BL16" s="658"/>
      <c r="BM16" s="658"/>
      <c r="BN16" s="659"/>
      <c r="BO16" s="695" t="s">
        <v>240</v>
      </c>
      <c r="BP16" s="695"/>
      <c r="BQ16" s="695"/>
      <c r="BR16" s="695"/>
      <c r="BS16" s="696" t="s">
        <v>132</v>
      </c>
      <c r="BT16" s="696"/>
      <c r="BU16" s="696"/>
      <c r="BV16" s="696"/>
      <c r="BW16" s="696"/>
      <c r="BX16" s="696"/>
      <c r="BY16" s="696"/>
      <c r="BZ16" s="696"/>
      <c r="CA16" s="696"/>
      <c r="CB16" s="736"/>
      <c r="CD16" s="654" t="s">
        <v>265</v>
      </c>
      <c r="CE16" s="655"/>
      <c r="CF16" s="655"/>
      <c r="CG16" s="655"/>
      <c r="CH16" s="655"/>
      <c r="CI16" s="655"/>
      <c r="CJ16" s="655"/>
      <c r="CK16" s="655"/>
      <c r="CL16" s="655"/>
      <c r="CM16" s="655"/>
      <c r="CN16" s="655"/>
      <c r="CO16" s="655"/>
      <c r="CP16" s="655"/>
      <c r="CQ16" s="656"/>
      <c r="CR16" s="657" t="s">
        <v>240</v>
      </c>
      <c r="CS16" s="658"/>
      <c r="CT16" s="658"/>
      <c r="CU16" s="658"/>
      <c r="CV16" s="658"/>
      <c r="CW16" s="658"/>
      <c r="CX16" s="658"/>
      <c r="CY16" s="659"/>
      <c r="CZ16" s="695" t="s">
        <v>132</v>
      </c>
      <c r="DA16" s="695"/>
      <c r="DB16" s="695"/>
      <c r="DC16" s="695"/>
      <c r="DD16" s="663" t="s">
        <v>240</v>
      </c>
      <c r="DE16" s="658"/>
      <c r="DF16" s="658"/>
      <c r="DG16" s="658"/>
      <c r="DH16" s="658"/>
      <c r="DI16" s="658"/>
      <c r="DJ16" s="658"/>
      <c r="DK16" s="658"/>
      <c r="DL16" s="658"/>
      <c r="DM16" s="658"/>
      <c r="DN16" s="658"/>
      <c r="DO16" s="658"/>
      <c r="DP16" s="659"/>
      <c r="DQ16" s="663" t="s">
        <v>132</v>
      </c>
      <c r="DR16" s="658"/>
      <c r="DS16" s="658"/>
      <c r="DT16" s="658"/>
      <c r="DU16" s="658"/>
      <c r="DV16" s="658"/>
      <c r="DW16" s="658"/>
      <c r="DX16" s="658"/>
      <c r="DY16" s="658"/>
      <c r="DZ16" s="658"/>
      <c r="EA16" s="658"/>
      <c r="EB16" s="658"/>
      <c r="EC16" s="694"/>
    </row>
    <row r="17" spans="2:133" ht="11.25" customHeight="1" x14ac:dyDescent="0.2">
      <c r="B17" s="654" t="s">
        <v>266</v>
      </c>
      <c r="C17" s="655"/>
      <c r="D17" s="655"/>
      <c r="E17" s="655"/>
      <c r="F17" s="655"/>
      <c r="G17" s="655"/>
      <c r="H17" s="655"/>
      <c r="I17" s="655"/>
      <c r="J17" s="655"/>
      <c r="K17" s="655"/>
      <c r="L17" s="655"/>
      <c r="M17" s="655"/>
      <c r="N17" s="655"/>
      <c r="O17" s="655"/>
      <c r="P17" s="655"/>
      <c r="Q17" s="656"/>
      <c r="R17" s="657">
        <v>429970</v>
      </c>
      <c r="S17" s="658"/>
      <c r="T17" s="658"/>
      <c r="U17" s="658"/>
      <c r="V17" s="658"/>
      <c r="W17" s="658"/>
      <c r="X17" s="658"/>
      <c r="Y17" s="659"/>
      <c r="Z17" s="695">
        <v>0.5</v>
      </c>
      <c r="AA17" s="695"/>
      <c r="AB17" s="695"/>
      <c r="AC17" s="695"/>
      <c r="AD17" s="696">
        <v>429970</v>
      </c>
      <c r="AE17" s="696"/>
      <c r="AF17" s="696"/>
      <c r="AG17" s="696"/>
      <c r="AH17" s="696"/>
      <c r="AI17" s="696"/>
      <c r="AJ17" s="696"/>
      <c r="AK17" s="696"/>
      <c r="AL17" s="660">
        <v>0.9</v>
      </c>
      <c r="AM17" s="661"/>
      <c r="AN17" s="661"/>
      <c r="AO17" s="697"/>
      <c r="AP17" s="654" t="s">
        <v>267</v>
      </c>
      <c r="AQ17" s="655"/>
      <c r="AR17" s="655"/>
      <c r="AS17" s="655"/>
      <c r="AT17" s="655"/>
      <c r="AU17" s="655"/>
      <c r="AV17" s="655"/>
      <c r="AW17" s="655"/>
      <c r="AX17" s="655"/>
      <c r="AY17" s="655"/>
      <c r="AZ17" s="655"/>
      <c r="BA17" s="655"/>
      <c r="BB17" s="655"/>
      <c r="BC17" s="655"/>
      <c r="BD17" s="655"/>
      <c r="BE17" s="655"/>
      <c r="BF17" s="656"/>
      <c r="BG17" s="657" t="s">
        <v>132</v>
      </c>
      <c r="BH17" s="658"/>
      <c r="BI17" s="658"/>
      <c r="BJ17" s="658"/>
      <c r="BK17" s="658"/>
      <c r="BL17" s="658"/>
      <c r="BM17" s="658"/>
      <c r="BN17" s="659"/>
      <c r="BO17" s="695" t="s">
        <v>132</v>
      </c>
      <c r="BP17" s="695"/>
      <c r="BQ17" s="695"/>
      <c r="BR17" s="695"/>
      <c r="BS17" s="696" t="s">
        <v>240</v>
      </c>
      <c r="BT17" s="696"/>
      <c r="BU17" s="696"/>
      <c r="BV17" s="696"/>
      <c r="BW17" s="696"/>
      <c r="BX17" s="696"/>
      <c r="BY17" s="696"/>
      <c r="BZ17" s="696"/>
      <c r="CA17" s="696"/>
      <c r="CB17" s="736"/>
      <c r="CD17" s="654" t="s">
        <v>268</v>
      </c>
      <c r="CE17" s="655"/>
      <c r="CF17" s="655"/>
      <c r="CG17" s="655"/>
      <c r="CH17" s="655"/>
      <c r="CI17" s="655"/>
      <c r="CJ17" s="655"/>
      <c r="CK17" s="655"/>
      <c r="CL17" s="655"/>
      <c r="CM17" s="655"/>
      <c r="CN17" s="655"/>
      <c r="CO17" s="655"/>
      <c r="CP17" s="655"/>
      <c r="CQ17" s="656"/>
      <c r="CR17" s="657">
        <v>5561407</v>
      </c>
      <c r="CS17" s="658"/>
      <c r="CT17" s="658"/>
      <c r="CU17" s="658"/>
      <c r="CV17" s="658"/>
      <c r="CW17" s="658"/>
      <c r="CX17" s="658"/>
      <c r="CY17" s="659"/>
      <c r="CZ17" s="695">
        <v>6.3</v>
      </c>
      <c r="DA17" s="695"/>
      <c r="DB17" s="695"/>
      <c r="DC17" s="695"/>
      <c r="DD17" s="663" t="s">
        <v>132</v>
      </c>
      <c r="DE17" s="658"/>
      <c r="DF17" s="658"/>
      <c r="DG17" s="658"/>
      <c r="DH17" s="658"/>
      <c r="DI17" s="658"/>
      <c r="DJ17" s="658"/>
      <c r="DK17" s="658"/>
      <c r="DL17" s="658"/>
      <c r="DM17" s="658"/>
      <c r="DN17" s="658"/>
      <c r="DO17" s="658"/>
      <c r="DP17" s="659"/>
      <c r="DQ17" s="663">
        <v>5487162</v>
      </c>
      <c r="DR17" s="658"/>
      <c r="DS17" s="658"/>
      <c r="DT17" s="658"/>
      <c r="DU17" s="658"/>
      <c r="DV17" s="658"/>
      <c r="DW17" s="658"/>
      <c r="DX17" s="658"/>
      <c r="DY17" s="658"/>
      <c r="DZ17" s="658"/>
      <c r="EA17" s="658"/>
      <c r="EB17" s="658"/>
      <c r="EC17" s="694"/>
    </row>
    <row r="18" spans="2:133" ht="11.25" customHeight="1" x14ac:dyDescent="0.2">
      <c r="B18" s="654" t="s">
        <v>269</v>
      </c>
      <c r="C18" s="655"/>
      <c r="D18" s="655"/>
      <c r="E18" s="655"/>
      <c r="F18" s="655"/>
      <c r="G18" s="655"/>
      <c r="H18" s="655"/>
      <c r="I18" s="655"/>
      <c r="J18" s="655"/>
      <c r="K18" s="655"/>
      <c r="L18" s="655"/>
      <c r="M18" s="655"/>
      <c r="N18" s="655"/>
      <c r="O18" s="655"/>
      <c r="P18" s="655"/>
      <c r="Q18" s="656"/>
      <c r="R18" s="657">
        <v>353346</v>
      </c>
      <c r="S18" s="658"/>
      <c r="T18" s="658"/>
      <c r="U18" s="658"/>
      <c r="V18" s="658"/>
      <c r="W18" s="658"/>
      <c r="X18" s="658"/>
      <c r="Y18" s="659"/>
      <c r="Z18" s="695">
        <v>0.4</v>
      </c>
      <c r="AA18" s="695"/>
      <c r="AB18" s="695"/>
      <c r="AC18" s="695"/>
      <c r="AD18" s="696">
        <v>353346</v>
      </c>
      <c r="AE18" s="696"/>
      <c r="AF18" s="696"/>
      <c r="AG18" s="696"/>
      <c r="AH18" s="696"/>
      <c r="AI18" s="696"/>
      <c r="AJ18" s="696"/>
      <c r="AK18" s="696"/>
      <c r="AL18" s="660">
        <v>0.8</v>
      </c>
      <c r="AM18" s="661"/>
      <c r="AN18" s="661"/>
      <c r="AO18" s="697"/>
      <c r="AP18" s="654" t="s">
        <v>270</v>
      </c>
      <c r="AQ18" s="655"/>
      <c r="AR18" s="655"/>
      <c r="AS18" s="655"/>
      <c r="AT18" s="655"/>
      <c r="AU18" s="655"/>
      <c r="AV18" s="655"/>
      <c r="AW18" s="655"/>
      <c r="AX18" s="655"/>
      <c r="AY18" s="655"/>
      <c r="AZ18" s="655"/>
      <c r="BA18" s="655"/>
      <c r="BB18" s="655"/>
      <c r="BC18" s="655"/>
      <c r="BD18" s="655"/>
      <c r="BE18" s="655"/>
      <c r="BF18" s="656"/>
      <c r="BG18" s="657" t="s">
        <v>240</v>
      </c>
      <c r="BH18" s="658"/>
      <c r="BI18" s="658"/>
      <c r="BJ18" s="658"/>
      <c r="BK18" s="658"/>
      <c r="BL18" s="658"/>
      <c r="BM18" s="658"/>
      <c r="BN18" s="659"/>
      <c r="BO18" s="695" t="s">
        <v>132</v>
      </c>
      <c r="BP18" s="695"/>
      <c r="BQ18" s="695"/>
      <c r="BR18" s="695"/>
      <c r="BS18" s="696" t="s">
        <v>132</v>
      </c>
      <c r="BT18" s="696"/>
      <c r="BU18" s="696"/>
      <c r="BV18" s="696"/>
      <c r="BW18" s="696"/>
      <c r="BX18" s="696"/>
      <c r="BY18" s="696"/>
      <c r="BZ18" s="696"/>
      <c r="CA18" s="696"/>
      <c r="CB18" s="736"/>
      <c r="CD18" s="654" t="s">
        <v>271</v>
      </c>
      <c r="CE18" s="655"/>
      <c r="CF18" s="655"/>
      <c r="CG18" s="655"/>
      <c r="CH18" s="655"/>
      <c r="CI18" s="655"/>
      <c r="CJ18" s="655"/>
      <c r="CK18" s="655"/>
      <c r="CL18" s="655"/>
      <c r="CM18" s="655"/>
      <c r="CN18" s="655"/>
      <c r="CO18" s="655"/>
      <c r="CP18" s="655"/>
      <c r="CQ18" s="656"/>
      <c r="CR18" s="657" t="s">
        <v>132</v>
      </c>
      <c r="CS18" s="658"/>
      <c r="CT18" s="658"/>
      <c r="CU18" s="658"/>
      <c r="CV18" s="658"/>
      <c r="CW18" s="658"/>
      <c r="CX18" s="658"/>
      <c r="CY18" s="659"/>
      <c r="CZ18" s="695" t="s">
        <v>132</v>
      </c>
      <c r="DA18" s="695"/>
      <c r="DB18" s="695"/>
      <c r="DC18" s="695"/>
      <c r="DD18" s="663" t="s">
        <v>240</v>
      </c>
      <c r="DE18" s="658"/>
      <c r="DF18" s="658"/>
      <c r="DG18" s="658"/>
      <c r="DH18" s="658"/>
      <c r="DI18" s="658"/>
      <c r="DJ18" s="658"/>
      <c r="DK18" s="658"/>
      <c r="DL18" s="658"/>
      <c r="DM18" s="658"/>
      <c r="DN18" s="658"/>
      <c r="DO18" s="658"/>
      <c r="DP18" s="659"/>
      <c r="DQ18" s="663" t="s">
        <v>240</v>
      </c>
      <c r="DR18" s="658"/>
      <c r="DS18" s="658"/>
      <c r="DT18" s="658"/>
      <c r="DU18" s="658"/>
      <c r="DV18" s="658"/>
      <c r="DW18" s="658"/>
      <c r="DX18" s="658"/>
      <c r="DY18" s="658"/>
      <c r="DZ18" s="658"/>
      <c r="EA18" s="658"/>
      <c r="EB18" s="658"/>
      <c r="EC18" s="694"/>
    </row>
    <row r="19" spans="2:133" ht="11.25" customHeight="1" x14ac:dyDescent="0.2">
      <c r="B19" s="654" t="s">
        <v>272</v>
      </c>
      <c r="C19" s="655"/>
      <c r="D19" s="655"/>
      <c r="E19" s="655"/>
      <c r="F19" s="655"/>
      <c r="G19" s="655"/>
      <c r="H19" s="655"/>
      <c r="I19" s="655"/>
      <c r="J19" s="655"/>
      <c r="K19" s="655"/>
      <c r="L19" s="655"/>
      <c r="M19" s="655"/>
      <c r="N19" s="655"/>
      <c r="O19" s="655"/>
      <c r="P19" s="655"/>
      <c r="Q19" s="656"/>
      <c r="R19" s="657">
        <v>350008</v>
      </c>
      <c r="S19" s="658"/>
      <c r="T19" s="658"/>
      <c r="U19" s="658"/>
      <c r="V19" s="658"/>
      <c r="W19" s="658"/>
      <c r="X19" s="658"/>
      <c r="Y19" s="659"/>
      <c r="Z19" s="695">
        <v>0.4</v>
      </c>
      <c r="AA19" s="695"/>
      <c r="AB19" s="695"/>
      <c r="AC19" s="695"/>
      <c r="AD19" s="696">
        <v>350008</v>
      </c>
      <c r="AE19" s="696"/>
      <c r="AF19" s="696"/>
      <c r="AG19" s="696"/>
      <c r="AH19" s="696"/>
      <c r="AI19" s="696"/>
      <c r="AJ19" s="696"/>
      <c r="AK19" s="696"/>
      <c r="AL19" s="660">
        <v>0.8</v>
      </c>
      <c r="AM19" s="661"/>
      <c r="AN19" s="661"/>
      <c r="AO19" s="697"/>
      <c r="AP19" s="654" t="s">
        <v>273</v>
      </c>
      <c r="AQ19" s="655"/>
      <c r="AR19" s="655"/>
      <c r="AS19" s="655"/>
      <c r="AT19" s="655"/>
      <c r="AU19" s="655"/>
      <c r="AV19" s="655"/>
      <c r="AW19" s="655"/>
      <c r="AX19" s="655"/>
      <c r="AY19" s="655"/>
      <c r="AZ19" s="655"/>
      <c r="BA19" s="655"/>
      <c r="BB19" s="655"/>
      <c r="BC19" s="655"/>
      <c r="BD19" s="655"/>
      <c r="BE19" s="655"/>
      <c r="BF19" s="656"/>
      <c r="BG19" s="657">
        <v>2175458</v>
      </c>
      <c r="BH19" s="658"/>
      <c r="BI19" s="658"/>
      <c r="BJ19" s="658"/>
      <c r="BK19" s="658"/>
      <c r="BL19" s="658"/>
      <c r="BM19" s="658"/>
      <c r="BN19" s="659"/>
      <c r="BO19" s="695">
        <v>5.8</v>
      </c>
      <c r="BP19" s="695"/>
      <c r="BQ19" s="695"/>
      <c r="BR19" s="695"/>
      <c r="BS19" s="696" t="s">
        <v>132</v>
      </c>
      <c r="BT19" s="696"/>
      <c r="BU19" s="696"/>
      <c r="BV19" s="696"/>
      <c r="BW19" s="696"/>
      <c r="BX19" s="696"/>
      <c r="BY19" s="696"/>
      <c r="BZ19" s="696"/>
      <c r="CA19" s="696"/>
      <c r="CB19" s="736"/>
      <c r="CD19" s="654" t="s">
        <v>274</v>
      </c>
      <c r="CE19" s="655"/>
      <c r="CF19" s="655"/>
      <c r="CG19" s="655"/>
      <c r="CH19" s="655"/>
      <c r="CI19" s="655"/>
      <c r="CJ19" s="655"/>
      <c r="CK19" s="655"/>
      <c r="CL19" s="655"/>
      <c r="CM19" s="655"/>
      <c r="CN19" s="655"/>
      <c r="CO19" s="655"/>
      <c r="CP19" s="655"/>
      <c r="CQ19" s="656"/>
      <c r="CR19" s="657" t="s">
        <v>132</v>
      </c>
      <c r="CS19" s="658"/>
      <c r="CT19" s="658"/>
      <c r="CU19" s="658"/>
      <c r="CV19" s="658"/>
      <c r="CW19" s="658"/>
      <c r="CX19" s="658"/>
      <c r="CY19" s="659"/>
      <c r="CZ19" s="695" t="s">
        <v>240</v>
      </c>
      <c r="DA19" s="695"/>
      <c r="DB19" s="695"/>
      <c r="DC19" s="695"/>
      <c r="DD19" s="663" t="s">
        <v>240</v>
      </c>
      <c r="DE19" s="658"/>
      <c r="DF19" s="658"/>
      <c r="DG19" s="658"/>
      <c r="DH19" s="658"/>
      <c r="DI19" s="658"/>
      <c r="DJ19" s="658"/>
      <c r="DK19" s="658"/>
      <c r="DL19" s="658"/>
      <c r="DM19" s="658"/>
      <c r="DN19" s="658"/>
      <c r="DO19" s="658"/>
      <c r="DP19" s="659"/>
      <c r="DQ19" s="663" t="s">
        <v>240</v>
      </c>
      <c r="DR19" s="658"/>
      <c r="DS19" s="658"/>
      <c r="DT19" s="658"/>
      <c r="DU19" s="658"/>
      <c r="DV19" s="658"/>
      <c r="DW19" s="658"/>
      <c r="DX19" s="658"/>
      <c r="DY19" s="658"/>
      <c r="DZ19" s="658"/>
      <c r="EA19" s="658"/>
      <c r="EB19" s="658"/>
      <c r="EC19" s="694"/>
    </row>
    <row r="20" spans="2:133" ht="11.25" customHeight="1" x14ac:dyDescent="0.2">
      <c r="B20" s="724" t="s">
        <v>275</v>
      </c>
      <c r="C20" s="725"/>
      <c r="D20" s="725"/>
      <c r="E20" s="725"/>
      <c r="F20" s="725"/>
      <c r="G20" s="725"/>
      <c r="H20" s="725"/>
      <c r="I20" s="725"/>
      <c r="J20" s="725"/>
      <c r="K20" s="725"/>
      <c r="L20" s="725"/>
      <c r="M20" s="725"/>
      <c r="N20" s="725"/>
      <c r="O20" s="725"/>
      <c r="P20" s="725"/>
      <c r="Q20" s="726"/>
      <c r="R20" s="657">
        <v>3338</v>
      </c>
      <c r="S20" s="658"/>
      <c r="T20" s="658"/>
      <c r="U20" s="658"/>
      <c r="V20" s="658"/>
      <c r="W20" s="658"/>
      <c r="X20" s="658"/>
      <c r="Y20" s="659"/>
      <c r="Z20" s="695">
        <v>0</v>
      </c>
      <c r="AA20" s="695"/>
      <c r="AB20" s="695"/>
      <c r="AC20" s="695"/>
      <c r="AD20" s="696">
        <v>3338</v>
      </c>
      <c r="AE20" s="696"/>
      <c r="AF20" s="696"/>
      <c r="AG20" s="696"/>
      <c r="AH20" s="696"/>
      <c r="AI20" s="696"/>
      <c r="AJ20" s="696"/>
      <c r="AK20" s="696"/>
      <c r="AL20" s="660">
        <v>0</v>
      </c>
      <c r="AM20" s="661"/>
      <c r="AN20" s="661"/>
      <c r="AO20" s="697"/>
      <c r="AP20" s="654" t="s">
        <v>276</v>
      </c>
      <c r="AQ20" s="655"/>
      <c r="AR20" s="655"/>
      <c r="AS20" s="655"/>
      <c r="AT20" s="655"/>
      <c r="AU20" s="655"/>
      <c r="AV20" s="655"/>
      <c r="AW20" s="655"/>
      <c r="AX20" s="655"/>
      <c r="AY20" s="655"/>
      <c r="AZ20" s="655"/>
      <c r="BA20" s="655"/>
      <c r="BB20" s="655"/>
      <c r="BC20" s="655"/>
      <c r="BD20" s="655"/>
      <c r="BE20" s="655"/>
      <c r="BF20" s="656"/>
      <c r="BG20" s="657">
        <v>2175458</v>
      </c>
      <c r="BH20" s="658"/>
      <c r="BI20" s="658"/>
      <c r="BJ20" s="658"/>
      <c r="BK20" s="658"/>
      <c r="BL20" s="658"/>
      <c r="BM20" s="658"/>
      <c r="BN20" s="659"/>
      <c r="BO20" s="695">
        <v>5.8</v>
      </c>
      <c r="BP20" s="695"/>
      <c r="BQ20" s="695"/>
      <c r="BR20" s="695"/>
      <c r="BS20" s="696" t="s">
        <v>240</v>
      </c>
      <c r="BT20" s="696"/>
      <c r="BU20" s="696"/>
      <c r="BV20" s="696"/>
      <c r="BW20" s="696"/>
      <c r="BX20" s="696"/>
      <c r="BY20" s="696"/>
      <c r="BZ20" s="696"/>
      <c r="CA20" s="696"/>
      <c r="CB20" s="736"/>
      <c r="CD20" s="654" t="s">
        <v>277</v>
      </c>
      <c r="CE20" s="655"/>
      <c r="CF20" s="655"/>
      <c r="CG20" s="655"/>
      <c r="CH20" s="655"/>
      <c r="CI20" s="655"/>
      <c r="CJ20" s="655"/>
      <c r="CK20" s="655"/>
      <c r="CL20" s="655"/>
      <c r="CM20" s="655"/>
      <c r="CN20" s="655"/>
      <c r="CO20" s="655"/>
      <c r="CP20" s="655"/>
      <c r="CQ20" s="656"/>
      <c r="CR20" s="657">
        <v>87873362</v>
      </c>
      <c r="CS20" s="658"/>
      <c r="CT20" s="658"/>
      <c r="CU20" s="658"/>
      <c r="CV20" s="658"/>
      <c r="CW20" s="658"/>
      <c r="CX20" s="658"/>
      <c r="CY20" s="659"/>
      <c r="CZ20" s="695">
        <v>100</v>
      </c>
      <c r="DA20" s="695"/>
      <c r="DB20" s="695"/>
      <c r="DC20" s="695"/>
      <c r="DD20" s="663">
        <v>7637218</v>
      </c>
      <c r="DE20" s="658"/>
      <c r="DF20" s="658"/>
      <c r="DG20" s="658"/>
      <c r="DH20" s="658"/>
      <c r="DI20" s="658"/>
      <c r="DJ20" s="658"/>
      <c r="DK20" s="658"/>
      <c r="DL20" s="658"/>
      <c r="DM20" s="658"/>
      <c r="DN20" s="658"/>
      <c r="DO20" s="658"/>
      <c r="DP20" s="659"/>
      <c r="DQ20" s="663">
        <v>51615431</v>
      </c>
      <c r="DR20" s="658"/>
      <c r="DS20" s="658"/>
      <c r="DT20" s="658"/>
      <c r="DU20" s="658"/>
      <c r="DV20" s="658"/>
      <c r="DW20" s="658"/>
      <c r="DX20" s="658"/>
      <c r="DY20" s="658"/>
      <c r="DZ20" s="658"/>
      <c r="EA20" s="658"/>
      <c r="EB20" s="658"/>
      <c r="EC20" s="694"/>
    </row>
    <row r="21" spans="2:133" ht="11.25" customHeight="1" x14ac:dyDescent="0.2">
      <c r="B21" s="654" t="s">
        <v>278</v>
      </c>
      <c r="C21" s="655"/>
      <c r="D21" s="655"/>
      <c r="E21" s="655"/>
      <c r="F21" s="655"/>
      <c r="G21" s="655"/>
      <c r="H21" s="655"/>
      <c r="I21" s="655"/>
      <c r="J21" s="655"/>
      <c r="K21" s="655"/>
      <c r="L21" s="655"/>
      <c r="M21" s="655"/>
      <c r="N21" s="655"/>
      <c r="O21" s="655"/>
      <c r="P21" s="655"/>
      <c r="Q21" s="656"/>
      <c r="R21" s="657">
        <v>2674067</v>
      </c>
      <c r="S21" s="658"/>
      <c r="T21" s="658"/>
      <c r="U21" s="658"/>
      <c r="V21" s="658"/>
      <c r="W21" s="658"/>
      <c r="X21" s="658"/>
      <c r="Y21" s="659"/>
      <c r="Z21" s="695">
        <v>2.9</v>
      </c>
      <c r="AA21" s="695"/>
      <c r="AB21" s="695"/>
      <c r="AC21" s="695"/>
      <c r="AD21" s="696">
        <v>2379427</v>
      </c>
      <c r="AE21" s="696"/>
      <c r="AF21" s="696"/>
      <c r="AG21" s="696"/>
      <c r="AH21" s="696"/>
      <c r="AI21" s="696"/>
      <c r="AJ21" s="696"/>
      <c r="AK21" s="696"/>
      <c r="AL21" s="660">
        <v>5.2</v>
      </c>
      <c r="AM21" s="661"/>
      <c r="AN21" s="661"/>
      <c r="AO21" s="697"/>
      <c r="AP21" s="654" t="s">
        <v>279</v>
      </c>
      <c r="AQ21" s="734"/>
      <c r="AR21" s="734"/>
      <c r="AS21" s="734"/>
      <c r="AT21" s="734"/>
      <c r="AU21" s="734"/>
      <c r="AV21" s="734"/>
      <c r="AW21" s="734"/>
      <c r="AX21" s="734"/>
      <c r="AY21" s="734"/>
      <c r="AZ21" s="734"/>
      <c r="BA21" s="734"/>
      <c r="BB21" s="734"/>
      <c r="BC21" s="734"/>
      <c r="BD21" s="734"/>
      <c r="BE21" s="734"/>
      <c r="BF21" s="735"/>
      <c r="BG21" s="657" t="s">
        <v>132</v>
      </c>
      <c r="BH21" s="658"/>
      <c r="BI21" s="658"/>
      <c r="BJ21" s="658"/>
      <c r="BK21" s="658"/>
      <c r="BL21" s="658"/>
      <c r="BM21" s="658"/>
      <c r="BN21" s="659"/>
      <c r="BO21" s="695" t="s">
        <v>132</v>
      </c>
      <c r="BP21" s="695"/>
      <c r="BQ21" s="695"/>
      <c r="BR21" s="695"/>
      <c r="BS21" s="696" t="s">
        <v>132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280</v>
      </c>
      <c r="C22" s="655"/>
      <c r="D22" s="655"/>
      <c r="E22" s="655"/>
      <c r="F22" s="655"/>
      <c r="G22" s="655"/>
      <c r="H22" s="655"/>
      <c r="I22" s="655"/>
      <c r="J22" s="655"/>
      <c r="K22" s="655"/>
      <c r="L22" s="655"/>
      <c r="M22" s="655"/>
      <c r="N22" s="655"/>
      <c r="O22" s="655"/>
      <c r="P22" s="655"/>
      <c r="Q22" s="656"/>
      <c r="R22" s="657">
        <v>2379427</v>
      </c>
      <c r="S22" s="658"/>
      <c r="T22" s="658"/>
      <c r="U22" s="658"/>
      <c r="V22" s="658"/>
      <c r="W22" s="658"/>
      <c r="X22" s="658"/>
      <c r="Y22" s="659"/>
      <c r="Z22" s="695">
        <v>2.6</v>
      </c>
      <c r="AA22" s="695"/>
      <c r="AB22" s="695"/>
      <c r="AC22" s="695"/>
      <c r="AD22" s="696">
        <v>2379427</v>
      </c>
      <c r="AE22" s="696"/>
      <c r="AF22" s="696"/>
      <c r="AG22" s="696"/>
      <c r="AH22" s="696"/>
      <c r="AI22" s="696"/>
      <c r="AJ22" s="696"/>
      <c r="AK22" s="696"/>
      <c r="AL22" s="660">
        <v>5.2</v>
      </c>
      <c r="AM22" s="661"/>
      <c r="AN22" s="661"/>
      <c r="AO22" s="697"/>
      <c r="AP22" s="654" t="s">
        <v>281</v>
      </c>
      <c r="AQ22" s="734"/>
      <c r="AR22" s="734"/>
      <c r="AS22" s="734"/>
      <c r="AT22" s="734"/>
      <c r="AU22" s="734"/>
      <c r="AV22" s="734"/>
      <c r="AW22" s="734"/>
      <c r="AX22" s="734"/>
      <c r="AY22" s="734"/>
      <c r="AZ22" s="734"/>
      <c r="BA22" s="734"/>
      <c r="BB22" s="734"/>
      <c r="BC22" s="734"/>
      <c r="BD22" s="734"/>
      <c r="BE22" s="734"/>
      <c r="BF22" s="735"/>
      <c r="BG22" s="657" t="s">
        <v>240</v>
      </c>
      <c r="BH22" s="658"/>
      <c r="BI22" s="658"/>
      <c r="BJ22" s="658"/>
      <c r="BK22" s="658"/>
      <c r="BL22" s="658"/>
      <c r="BM22" s="658"/>
      <c r="BN22" s="659"/>
      <c r="BO22" s="695" t="s">
        <v>132</v>
      </c>
      <c r="BP22" s="695"/>
      <c r="BQ22" s="695"/>
      <c r="BR22" s="695"/>
      <c r="BS22" s="696" t="s">
        <v>132</v>
      </c>
      <c r="BT22" s="696"/>
      <c r="BU22" s="696"/>
      <c r="BV22" s="696"/>
      <c r="BW22" s="696"/>
      <c r="BX22" s="696"/>
      <c r="BY22" s="696"/>
      <c r="BZ22" s="696"/>
      <c r="CA22" s="696"/>
      <c r="CB22" s="736"/>
      <c r="CD22" s="709" t="s">
        <v>282</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283</v>
      </c>
      <c r="C23" s="655"/>
      <c r="D23" s="655"/>
      <c r="E23" s="655"/>
      <c r="F23" s="655"/>
      <c r="G23" s="655"/>
      <c r="H23" s="655"/>
      <c r="I23" s="655"/>
      <c r="J23" s="655"/>
      <c r="K23" s="655"/>
      <c r="L23" s="655"/>
      <c r="M23" s="655"/>
      <c r="N23" s="655"/>
      <c r="O23" s="655"/>
      <c r="P23" s="655"/>
      <c r="Q23" s="656"/>
      <c r="R23" s="657">
        <v>294640</v>
      </c>
      <c r="S23" s="658"/>
      <c r="T23" s="658"/>
      <c r="U23" s="658"/>
      <c r="V23" s="658"/>
      <c r="W23" s="658"/>
      <c r="X23" s="658"/>
      <c r="Y23" s="659"/>
      <c r="Z23" s="695">
        <v>0.3</v>
      </c>
      <c r="AA23" s="695"/>
      <c r="AB23" s="695"/>
      <c r="AC23" s="695"/>
      <c r="AD23" s="696" t="s">
        <v>132</v>
      </c>
      <c r="AE23" s="696"/>
      <c r="AF23" s="696"/>
      <c r="AG23" s="696"/>
      <c r="AH23" s="696"/>
      <c r="AI23" s="696"/>
      <c r="AJ23" s="696"/>
      <c r="AK23" s="696"/>
      <c r="AL23" s="660" t="s">
        <v>240</v>
      </c>
      <c r="AM23" s="661"/>
      <c r="AN23" s="661"/>
      <c r="AO23" s="697"/>
      <c r="AP23" s="654" t="s">
        <v>284</v>
      </c>
      <c r="AQ23" s="734"/>
      <c r="AR23" s="734"/>
      <c r="AS23" s="734"/>
      <c r="AT23" s="734"/>
      <c r="AU23" s="734"/>
      <c r="AV23" s="734"/>
      <c r="AW23" s="734"/>
      <c r="AX23" s="734"/>
      <c r="AY23" s="734"/>
      <c r="AZ23" s="734"/>
      <c r="BA23" s="734"/>
      <c r="BB23" s="734"/>
      <c r="BC23" s="734"/>
      <c r="BD23" s="734"/>
      <c r="BE23" s="734"/>
      <c r="BF23" s="735"/>
      <c r="BG23" s="657">
        <v>2175458</v>
      </c>
      <c r="BH23" s="658"/>
      <c r="BI23" s="658"/>
      <c r="BJ23" s="658"/>
      <c r="BK23" s="658"/>
      <c r="BL23" s="658"/>
      <c r="BM23" s="658"/>
      <c r="BN23" s="659"/>
      <c r="BO23" s="695">
        <v>5.8</v>
      </c>
      <c r="BP23" s="695"/>
      <c r="BQ23" s="695"/>
      <c r="BR23" s="695"/>
      <c r="BS23" s="696" t="s">
        <v>240</v>
      </c>
      <c r="BT23" s="696"/>
      <c r="BU23" s="696"/>
      <c r="BV23" s="696"/>
      <c r="BW23" s="696"/>
      <c r="BX23" s="696"/>
      <c r="BY23" s="696"/>
      <c r="BZ23" s="696"/>
      <c r="CA23" s="696"/>
      <c r="CB23" s="736"/>
      <c r="CD23" s="709" t="s">
        <v>223</v>
      </c>
      <c r="CE23" s="710"/>
      <c r="CF23" s="710"/>
      <c r="CG23" s="710"/>
      <c r="CH23" s="710"/>
      <c r="CI23" s="710"/>
      <c r="CJ23" s="710"/>
      <c r="CK23" s="710"/>
      <c r="CL23" s="710"/>
      <c r="CM23" s="710"/>
      <c r="CN23" s="710"/>
      <c r="CO23" s="710"/>
      <c r="CP23" s="710"/>
      <c r="CQ23" s="711"/>
      <c r="CR23" s="709" t="s">
        <v>285</v>
      </c>
      <c r="CS23" s="710"/>
      <c r="CT23" s="710"/>
      <c r="CU23" s="710"/>
      <c r="CV23" s="710"/>
      <c r="CW23" s="710"/>
      <c r="CX23" s="710"/>
      <c r="CY23" s="711"/>
      <c r="CZ23" s="709" t="s">
        <v>286</v>
      </c>
      <c r="DA23" s="710"/>
      <c r="DB23" s="710"/>
      <c r="DC23" s="711"/>
      <c r="DD23" s="709" t="s">
        <v>287</v>
      </c>
      <c r="DE23" s="710"/>
      <c r="DF23" s="710"/>
      <c r="DG23" s="710"/>
      <c r="DH23" s="710"/>
      <c r="DI23" s="710"/>
      <c r="DJ23" s="710"/>
      <c r="DK23" s="711"/>
      <c r="DL23" s="747" t="s">
        <v>288</v>
      </c>
      <c r="DM23" s="748"/>
      <c r="DN23" s="748"/>
      <c r="DO23" s="748"/>
      <c r="DP23" s="748"/>
      <c r="DQ23" s="748"/>
      <c r="DR23" s="748"/>
      <c r="DS23" s="748"/>
      <c r="DT23" s="748"/>
      <c r="DU23" s="748"/>
      <c r="DV23" s="749"/>
      <c r="DW23" s="709" t="s">
        <v>289</v>
      </c>
      <c r="DX23" s="710"/>
      <c r="DY23" s="710"/>
      <c r="DZ23" s="710"/>
      <c r="EA23" s="710"/>
      <c r="EB23" s="710"/>
      <c r="EC23" s="711"/>
    </row>
    <row r="24" spans="2:133" ht="11.25" customHeight="1" x14ac:dyDescent="0.2">
      <c r="B24" s="654" t="s">
        <v>290</v>
      </c>
      <c r="C24" s="655"/>
      <c r="D24" s="655"/>
      <c r="E24" s="655"/>
      <c r="F24" s="655"/>
      <c r="G24" s="655"/>
      <c r="H24" s="655"/>
      <c r="I24" s="655"/>
      <c r="J24" s="655"/>
      <c r="K24" s="655"/>
      <c r="L24" s="655"/>
      <c r="M24" s="655"/>
      <c r="N24" s="655"/>
      <c r="O24" s="655"/>
      <c r="P24" s="655"/>
      <c r="Q24" s="656"/>
      <c r="R24" s="657" t="s">
        <v>240</v>
      </c>
      <c r="S24" s="658"/>
      <c r="T24" s="658"/>
      <c r="U24" s="658"/>
      <c r="V24" s="658"/>
      <c r="W24" s="658"/>
      <c r="X24" s="658"/>
      <c r="Y24" s="659"/>
      <c r="Z24" s="695" t="s">
        <v>132</v>
      </c>
      <c r="AA24" s="695"/>
      <c r="AB24" s="695"/>
      <c r="AC24" s="695"/>
      <c r="AD24" s="696" t="s">
        <v>132</v>
      </c>
      <c r="AE24" s="696"/>
      <c r="AF24" s="696"/>
      <c r="AG24" s="696"/>
      <c r="AH24" s="696"/>
      <c r="AI24" s="696"/>
      <c r="AJ24" s="696"/>
      <c r="AK24" s="696"/>
      <c r="AL24" s="660" t="s">
        <v>132</v>
      </c>
      <c r="AM24" s="661"/>
      <c r="AN24" s="661"/>
      <c r="AO24" s="697"/>
      <c r="AP24" s="654" t="s">
        <v>291</v>
      </c>
      <c r="AQ24" s="734"/>
      <c r="AR24" s="734"/>
      <c r="AS24" s="734"/>
      <c r="AT24" s="734"/>
      <c r="AU24" s="734"/>
      <c r="AV24" s="734"/>
      <c r="AW24" s="734"/>
      <c r="AX24" s="734"/>
      <c r="AY24" s="734"/>
      <c r="AZ24" s="734"/>
      <c r="BA24" s="734"/>
      <c r="BB24" s="734"/>
      <c r="BC24" s="734"/>
      <c r="BD24" s="734"/>
      <c r="BE24" s="734"/>
      <c r="BF24" s="735"/>
      <c r="BG24" s="657" t="s">
        <v>132</v>
      </c>
      <c r="BH24" s="658"/>
      <c r="BI24" s="658"/>
      <c r="BJ24" s="658"/>
      <c r="BK24" s="658"/>
      <c r="BL24" s="658"/>
      <c r="BM24" s="658"/>
      <c r="BN24" s="659"/>
      <c r="BO24" s="695" t="s">
        <v>132</v>
      </c>
      <c r="BP24" s="695"/>
      <c r="BQ24" s="695"/>
      <c r="BR24" s="695"/>
      <c r="BS24" s="696" t="s">
        <v>240</v>
      </c>
      <c r="BT24" s="696"/>
      <c r="BU24" s="696"/>
      <c r="BV24" s="696"/>
      <c r="BW24" s="696"/>
      <c r="BX24" s="696"/>
      <c r="BY24" s="696"/>
      <c r="BZ24" s="696"/>
      <c r="CA24" s="696"/>
      <c r="CB24" s="736"/>
      <c r="CD24" s="715" t="s">
        <v>292</v>
      </c>
      <c r="CE24" s="716"/>
      <c r="CF24" s="716"/>
      <c r="CG24" s="716"/>
      <c r="CH24" s="716"/>
      <c r="CI24" s="716"/>
      <c r="CJ24" s="716"/>
      <c r="CK24" s="716"/>
      <c r="CL24" s="716"/>
      <c r="CM24" s="716"/>
      <c r="CN24" s="716"/>
      <c r="CO24" s="716"/>
      <c r="CP24" s="716"/>
      <c r="CQ24" s="717"/>
      <c r="CR24" s="712">
        <v>47667711</v>
      </c>
      <c r="CS24" s="713"/>
      <c r="CT24" s="713"/>
      <c r="CU24" s="713"/>
      <c r="CV24" s="713"/>
      <c r="CW24" s="713"/>
      <c r="CX24" s="713"/>
      <c r="CY24" s="738"/>
      <c r="CZ24" s="739">
        <v>54.2</v>
      </c>
      <c r="DA24" s="721"/>
      <c r="DB24" s="721"/>
      <c r="DC24" s="741"/>
      <c r="DD24" s="737">
        <v>24724338</v>
      </c>
      <c r="DE24" s="713"/>
      <c r="DF24" s="713"/>
      <c r="DG24" s="713"/>
      <c r="DH24" s="713"/>
      <c r="DI24" s="713"/>
      <c r="DJ24" s="713"/>
      <c r="DK24" s="738"/>
      <c r="DL24" s="737">
        <v>24701565</v>
      </c>
      <c r="DM24" s="713"/>
      <c r="DN24" s="713"/>
      <c r="DO24" s="713"/>
      <c r="DP24" s="713"/>
      <c r="DQ24" s="713"/>
      <c r="DR24" s="713"/>
      <c r="DS24" s="713"/>
      <c r="DT24" s="713"/>
      <c r="DU24" s="713"/>
      <c r="DV24" s="738"/>
      <c r="DW24" s="739">
        <v>52.6</v>
      </c>
      <c r="DX24" s="721"/>
      <c r="DY24" s="721"/>
      <c r="DZ24" s="721"/>
      <c r="EA24" s="721"/>
      <c r="EB24" s="721"/>
      <c r="EC24" s="740"/>
    </row>
    <row r="25" spans="2:133" ht="11.25" customHeight="1" x14ac:dyDescent="0.2">
      <c r="B25" s="654" t="s">
        <v>293</v>
      </c>
      <c r="C25" s="655"/>
      <c r="D25" s="655"/>
      <c r="E25" s="655"/>
      <c r="F25" s="655"/>
      <c r="G25" s="655"/>
      <c r="H25" s="655"/>
      <c r="I25" s="655"/>
      <c r="J25" s="655"/>
      <c r="K25" s="655"/>
      <c r="L25" s="655"/>
      <c r="M25" s="655"/>
      <c r="N25" s="655"/>
      <c r="O25" s="655"/>
      <c r="P25" s="655"/>
      <c r="Q25" s="656"/>
      <c r="R25" s="657">
        <v>47665604</v>
      </c>
      <c r="S25" s="658"/>
      <c r="T25" s="658"/>
      <c r="U25" s="658"/>
      <c r="V25" s="658"/>
      <c r="W25" s="658"/>
      <c r="X25" s="658"/>
      <c r="Y25" s="659"/>
      <c r="Z25" s="695">
        <v>52</v>
      </c>
      <c r="AA25" s="695"/>
      <c r="AB25" s="695"/>
      <c r="AC25" s="695"/>
      <c r="AD25" s="696">
        <v>45195506</v>
      </c>
      <c r="AE25" s="696"/>
      <c r="AF25" s="696"/>
      <c r="AG25" s="696"/>
      <c r="AH25" s="696"/>
      <c r="AI25" s="696"/>
      <c r="AJ25" s="696"/>
      <c r="AK25" s="696"/>
      <c r="AL25" s="660">
        <v>98.4</v>
      </c>
      <c r="AM25" s="661"/>
      <c r="AN25" s="661"/>
      <c r="AO25" s="697"/>
      <c r="AP25" s="654" t="s">
        <v>294</v>
      </c>
      <c r="AQ25" s="734"/>
      <c r="AR25" s="734"/>
      <c r="AS25" s="734"/>
      <c r="AT25" s="734"/>
      <c r="AU25" s="734"/>
      <c r="AV25" s="734"/>
      <c r="AW25" s="734"/>
      <c r="AX25" s="734"/>
      <c r="AY25" s="734"/>
      <c r="AZ25" s="734"/>
      <c r="BA25" s="734"/>
      <c r="BB25" s="734"/>
      <c r="BC25" s="734"/>
      <c r="BD25" s="734"/>
      <c r="BE25" s="734"/>
      <c r="BF25" s="735"/>
      <c r="BG25" s="657" t="s">
        <v>132</v>
      </c>
      <c r="BH25" s="658"/>
      <c r="BI25" s="658"/>
      <c r="BJ25" s="658"/>
      <c r="BK25" s="658"/>
      <c r="BL25" s="658"/>
      <c r="BM25" s="658"/>
      <c r="BN25" s="659"/>
      <c r="BO25" s="695" t="s">
        <v>132</v>
      </c>
      <c r="BP25" s="695"/>
      <c r="BQ25" s="695"/>
      <c r="BR25" s="695"/>
      <c r="BS25" s="696" t="s">
        <v>132</v>
      </c>
      <c r="BT25" s="696"/>
      <c r="BU25" s="696"/>
      <c r="BV25" s="696"/>
      <c r="BW25" s="696"/>
      <c r="BX25" s="696"/>
      <c r="BY25" s="696"/>
      <c r="BZ25" s="696"/>
      <c r="CA25" s="696"/>
      <c r="CB25" s="736"/>
      <c r="CD25" s="654" t="s">
        <v>295</v>
      </c>
      <c r="CE25" s="655"/>
      <c r="CF25" s="655"/>
      <c r="CG25" s="655"/>
      <c r="CH25" s="655"/>
      <c r="CI25" s="655"/>
      <c r="CJ25" s="655"/>
      <c r="CK25" s="655"/>
      <c r="CL25" s="655"/>
      <c r="CM25" s="655"/>
      <c r="CN25" s="655"/>
      <c r="CO25" s="655"/>
      <c r="CP25" s="655"/>
      <c r="CQ25" s="656"/>
      <c r="CR25" s="657">
        <v>12703378</v>
      </c>
      <c r="CS25" s="670"/>
      <c r="CT25" s="670"/>
      <c r="CU25" s="670"/>
      <c r="CV25" s="670"/>
      <c r="CW25" s="670"/>
      <c r="CX25" s="670"/>
      <c r="CY25" s="671"/>
      <c r="CZ25" s="660">
        <v>14.5</v>
      </c>
      <c r="DA25" s="672"/>
      <c r="DB25" s="672"/>
      <c r="DC25" s="673"/>
      <c r="DD25" s="663">
        <v>11585205</v>
      </c>
      <c r="DE25" s="670"/>
      <c r="DF25" s="670"/>
      <c r="DG25" s="670"/>
      <c r="DH25" s="670"/>
      <c r="DI25" s="670"/>
      <c r="DJ25" s="670"/>
      <c r="DK25" s="671"/>
      <c r="DL25" s="663">
        <v>11582926</v>
      </c>
      <c r="DM25" s="670"/>
      <c r="DN25" s="670"/>
      <c r="DO25" s="670"/>
      <c r="DP25" s="670"/>
      <c r="DQ25" s="670"/>
      <c r="DR25" s="670"/>
      <c r="DS25" s="670"/>
      <c r="DT25" s="670"/>
      <c r="DU25" s="670"/>
      <c r="DV25" s="671"/>
      <c r="DW25" s="660">
        <v>24.7</v>
      </c>
      <c r="DX25" s="672"/>
      <c r="DY25" s="672"/>
      <c r="DZ25" s="672"/>
      <c r="EA25" s="672"/>
      <c r="EB25" s="672"/>
      <c r="EC25" s="684"/>
    </row>
    <row r="26" spans="2:133" ht="11.25" customHeight="1" x14ac:dyDescent="0.2">
      <c r="B26" s="654" t="s">
        <v>296</v>
      </c>
      <c r="C26" s="655"/>
      <c r="D26" s="655"/>
      <c r="E26" s="655"/>
      <c r="F26" s="655"/>
      <c r="G26" s="655"/>
      <c r="H26" s="655"/>
      <c r="I26" s="655"/>
      <c r="J26" s="655"/>
      <c r="K26" s="655"/>
      <c r="L26" s="655"/>
      <c r="M26" s="655"/>
      <c r="N26" s="655"/>
      <c r="O26" s="655"/>
      <c r="P26" s="655"/>
      <c r="Q26" s="656"/>
      <c r="R26" s="657">
        <v>31778</v>
      </c>
      <c r="S26" s="658"/>
      <c r="T26" s="658"/>
      <c r="U26" s="658"/>
      <c r="V26" s="658"/>
      <c r="W26" s="658"/>
      <c r="X26" s="658"/>
      <c r="Y26" s="659"/>
      <c r="Z26" s="695">
        <v>0</v>
      </c>
      <c r="AA26" s="695"/>
      <c r="AB26" s="695"/>
      <c r="AC26" s="695"/>
      <c r="AD26" s="696">
        <v>31778</v>
      </c>
      <c r="AE26" s="696"/>
      <c r="AF26" s="696"/>
      <c r="AG26" s="696"/>
      <c r="AH26" s="696"/>
      <c r="AI26" s="696"/>
      <c r="AJ26" s="696"/>
      <c r="AK26" s="696"/>
      <c r="AL26" s="660">
        <v>0.1</v>
      </c>
      <c r="AM26" s="661"/>
      <c r="AN26" s="661"/>
      <c r="AO26" s="697"/>
      <c r="AP26" s="654" t="s">
        <v>297</v>
      </c>
      <c r="AQ26" s="734"/>
      <c r="AR26" s="734"/>
      <c r="AS26" s="734"/>
      <c r="AT26" s="734"/>
      <c r="AU26" s="734"/>
      <c r="AV26" s="734"/>
      <c r="AW26" s="734"/>
      <c r="AX26" s="734"/>
      <c r="AY26" s="734"/>
      <c r="AZ26" s="734"/>
      <c r="BA26" s="734"/>
      <c r="BB26" s="734"/>
      <c r="BC26" s="734"/>
      <c r="BD26" s="734"/>
      <c r="BE26" s="734"/>
      <c r="BF26" s="735"/>
      <c r="BG26" s="657" t="s">
        <v>132</v>
      </c>
      <c r="BH26" s="658"/>
      <c r="BI26" s="658"/>
      <c r="BJ26" s="658"/>
      <c r="BK26" s="658"/>
      <c r="BL26" s="658"/>
      <c r="BM26" s="658"/>
      <c r="BN26" s="659"/>
      <c r="BO26" s="695" t="s">
        <v>240</v>
      </c>
      <c r="BP26" s="695"/>
      <c r="BQ26" s="695"/>
      <c r="BR26" s="695"/>
      <c r="BS26" s="696" t="s">
        <v>240</v>
      </c>
      <c r="BT26" s="696"/>
      <c r="BU26" s="696"/>
      <c r="BV26" s="696"/>
      <c r="BW26" s="696"/>
      <c r="BX26" s="696"/>
      <c r="BY26" s="696"/>
      <c r="BZ26" s="696"/>
      <c r="CA26" s="696"/>
      <c r="CB26" s="736"/>
      <c r="CD26" s="654" t="s">
        <v>298</v>
      </c>
      <c r="CE26" s="655"/>
      <c r="CF26" s="655"/>
      <c r="CG26" s="655"/>
      <c r="CH26" s="655"/>
      <c r="CI26" s="655"/>
      <c r="CJ26" s="655"/>
      <c r="CK26" s="655"/>
      <c r="CL26" s="655"/>
      <c r="CM26" s="655"/>
      <c r="CN26" s="655"/>
      <c r="CO26" s="655"/>
      <c r="CP26" s="655"/>
      <c r="CQ26" s="656"/>
      <c r="CR26" s="657">
        <v>8274611</v>
      </c>
      <c r="CS26" s="658"/>
      <c r="CT26" s="658"/>
      <c r="CU26" s="658"/>
      <c r="CV26" s="658"/>
      <c r="CW26" s="658"/>
      <c r="CX26" s="658"/>
      <c r="CY26" s="659"/>
      <c r="CZ26" s="660">
        <v>9.4</v>
      </c>
      <c r="DA26" s="672"/>
      <c r="DB26" s="672"/>
      <c r="DC26" s="673"/>
      <c r="DD26" s="663">
        <v>7669114</v>
      </c>
      <c r="DE26" s="658"/>
      <c r="DF26" s="658"/>
      <c r="DG26" s="658"/>
      <c r="DH26" s="658"/>
      <c r="DI26" s="658"/>
      <c r="DJ26" s="658"/>
      <c r="DK26" s="659"/>
      <c r="DL26" s="663" t="s">
        <v>240</v>
      </c>
      <c r="DM26" s="658"/>
      <c r="DN26" s="658"/>
      <c r="DO26" s="658"/>
      <c r="DP26" s="658"/>
      <c r="DQ26" s="658"/>
      <c r="DR26" s="658"/>
      <c r="DS26" s="658"/>
      <c r="DT26" s="658"/>
      <c r="DU26" s="658"/>
      <c r="DV26" s="659"/>
      <c r="DW26" s="660" t="s">
        <v>240</v>
      </c>
      <c r="DX26" s="672"/>
      <c r="DY26" s="672"/>
      <c r="DZ26" s="672"/>
      <c r="EA26" s="672"/>
      <c r="EB26" s="672"/>
      <c r="EC26" s="684"/>
    </row>
    <row r="27" spans="2:133" ht="11.25" customHeight="1" x14ac:dyDescent="0.2">
      <c r="B27" s="654" t="s">
        <v>299</v>
      </c>
      <c r="C27" s="655"/>
      <c r="D27" s="655"/>
      <c r="E27" s="655"/>
      <c r="F27" s="655"/>
      <c r="G27" s="655"/>
      <c r="H27" s="655"/>
      <c r="I27" s="655"/>
      <c r="J27" s="655"/>
      <c r="K27" s="655"/>
      <c r="L27" s="655"/>
      <c r="M27" s="655"/>
      <c r="N27" s="655"/>
      <c r="O27" s="655"/>
      <c r="P27" s="655"/>
      <c r="Q27" s="656"/>
      <c r="R27" s="657">
        <v>827952</v>
      </c>
      <c r="S27" s="658"/>
      <c r="T27" s="658"/>
      <c r="U27" s="658"/>
      <c r="V27" s="658"/>
      <c r="W27" s="658"/>
      <c r="X27" s="658"/>
      <c r="Y27" s="659"/>
      <c r="Z27" s="695">
        <v>0.9</v>
      </c>
      <c r="AA27" s="695"/>
      <c r="AB27" s="695"/>
      <c r="AC27" s="695"/>
      <c r="AD27" s="696" t="s">
        <v>240</v>
      </c>
      <c r="AE27" s="696"/>
      <c r="AF27" s="696"/>
      <c r="AG27" s="696"/>
      <c r="AH27" s="696"/>
      <c r="AI27" s="696"/>
      <c r="AJ27" s="696"/>
      <c r="AK27" s="696"/>
      <c r="AL27" s="660" t="s">
        <v>240</v>
      </c>
      <c r="AM27" s="661"/>
      <c r="AN27" s="661"/>
      <c r="AO27" s="697"/>
      <c r="AP27" s="654" t="s">
        <v>300</v>
      </c>
      <c r="AQ27" s="655"/>
      <c r="AR27" s="655"/>
      <c r="AS27" s="655"/>
      <c r="AT27" s="655"/>
      <c r="AU27" s="655"/>
      <c r="AV27" s="655"/>
      <c r="AW27" s="655"/>
      <c r="AX27" s="655"/>
      <c r="AY27" s="655"/>
      <c r="AZ27" s="655"/>
      <c r="BA27" s="655"/>
      <c r="BB27" s="655"/>
      <c r="BC27" s="655"/>
      <c r="BD27" s="655"/>
      <c r="BE27" s="655"/>
      <c r="BF27" s="656"/>
      <c r="BG27" s="657">
        <v>37803993</v>
      </c>
      <c r="BH27" s="658"/>
      <c r="BI27" s="658"/>
      <c r="BJ27" s="658"/>
      <c r="BK27" s="658"/>
      <c r="BL27" s="658"/>
      <c r="BM27" s="658"/>
      <c r="BN27" s="659"/>
      <c r="BO27" s="695">
        <v>100</v>
      </c>
      <c r="BP27" s="695"/>
      <c r="BQ27" s="695"/>
      <c r="BR27" s="695"/>
      <c r="BS27" s="696">
        <v>168554</v>
      </c>
      <c r="BT27" s="696"/>
      <c r="BU27" s="696"/>
      <c r="BV27" s="696"/>
      <c r="BW27" s="696"/>
      <c r="BX27" s="696"/>
      <c r="BY27" s="696"/>
      <c r="BZ27" s="696"/>
      <c r="CA27" s="696"/>
      <c r="CB27" s="736"/>
      <c r="CD27" s="654" t="s">
        <v>301</v>
      </c>
      <c r="CE27" s="655"/>
      <c r="CF27" s="655"/>
      <c r="CG27" s="655"/>
      <c r="CH27" s="655"/>
      <c r="CI27" s="655"/>
      <c r="CJ27" s="655"/>
      <c r="CK27" s="655"/>
      <c r="CL27" s="655"/>
      <c r="CM27" s="655"/>
      <c r="CN27" s="655"/>
      <c r="CO27" s="655"/>
      <c r="CP27" s="655"/>
      <c r="CQ27" s="656"/>
      <c r="CR27" s="657">
        <v>29402926</v>
      </c>
      <c r="CS27" s="670"/>
      <c r="CT27" s="670"/>
      <c r="CU27" s="670"/>
      <c r="CV27" s="670"/>
      <c r="CW27" s="670"/>
      <c r="CX27" s="670"/>
      <c r="CY27" s="671"/>
      <c r="CZ27" s="660">
        <v>33.5</v>
      </c>
      <c r="DA27" s="672"/>
      <c r="DB27" s="672"/>
      <c r="DC27" s="673"/>
      <c r="DD27" s="663">
        <v>7651971</v>
      </c>
      <c r="DE27" s="670"/>
      <c r="DF27" s="670"/>
      <c r="DG27" s="670"/>
      <c r="DH27" s="670"/>
      <c r="DI27" s="670"/>
      <c r="DJ27" s="670"/>
      <c r="DK27" s="671"/>
      <c r="DL27" s="663">
        <v>7631477</v>
      </c>
      <c r="DM27" s="670"/>
      <c r="DN27" s="670"/>
      <c r="DO27" s="670"/>
      <c r="DP27" s="670"/>
      <c r="DQ27" s="670"/>
      <c r="DR27" s="670"/>
      <c r="DS27" s="670"/>
      <c r="DT27" s="670"/>
      <c r="DU27" s="670"/>
      <c r="DV27" s="671"/>
      <c r="DW27" s="660">
        <v>16.2</v>
      </c>
      <c r="DX27" s="672"/>
      <c r="DY27" s="672"/>
      <c r="DZ27" s="672"/>
      <c r="EA27" s="672"/>
      <c r="EB27" s="672"/>
      <c r="EC27" s="684"/>
    </row>
    <row r="28" spans="2:133" ht="11.25" customHeight="1" x14ac:dyDescent="0.2">
      <c r="B28" s="654" t="s">
        <v>302</v>
      </c>
      <c r="C28" s="655"/>
      <c r="D28" s="655"/>
      <c r="E28" s="655"/>
      <c r="F28" s="655"/>
      <c r="G28" s="655"/>
      <c r="H28" s="655"/>
      <c r="I28" s="655"/>
      <c r="J28" s="655"/>
      <c r="K28" s="655"/>
      <c r="L28" s="655"/>
      <c r="M28" s="655"/>
      <c r="N28" s="655"/>
      <c r="O28" s="655"/>
      <c r="P28" s="655"/>
      <c r="Q28" s="656"/>
      <c r="R28" s="657">
        <v>592612</v>
      </c>
      <c r="S28" s="658"/>
      <c r="T28" s="658"/>
      <c r="U28" s="658"/>
      <c r="V28" s="658"/>
      <c r="W28" s="658"/>
      <c r="X28" s="658"/>
      <c r="Y28" s="659"/>
      <c r="Z28" s="695">
        <v>0.6</v>
      </c>
      <c r="AA28" s="695"/>
      <c r="AB28" s="695"/>
      <c r="AC28" s="695"/>
      <c r="AD28" s="696">
        <v>225416</v>
      </c>
      <c r="AE28" s="696"/>
      <c r="AF28" s="696"/>
      <c r="AG28" s="696"/>
      <c r="AH28" s="696"/>
      <c r="AI28" s="696"/>
      <c r="AJ28" s="696"/>
      <c r="AK28" s="696"/>
      <c r="AL28" s="660">
        <v>0.5</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303</v>
      </c>
      <c r="CE28" s="655"/>
      <c r="CF28" s="655"/>
      <c r="CG28" s="655"/>
      <c r="CH28" s="655"/>
      <c r="CI28" s="655"/>
      <c r="CJ28" s="655"/>
      <c r="CK28" s="655"/>
      <c r="CL28" s="655"/>
      <c r="CM28" s="655"/>
      <c r="CN28" s="655"/>
      <c r="CO28" s="655"/>
      <c r="CP28" s="655"/>
      <c r="CQ28" s="656"/>
      <c r="CR28" s="657">
        <v>5561407</v>
      </c>
      <c r="CS28" s="658"/>
      <c r="CT28" s="658"/>
      <c r="CU28" s="658"/>
      <c r="CV28" s="658"/>
      <c r="CW28" s="658"/>
      <c r="CX28" s="658"/>
      <c r="CY28" s="659"/>
      <c r="CZ28" s="660">
        <v>6.3</v>
      </c>
      <c r="DA28" s="672"/>
      <c r="DB28" s="672"/>
      <c r="DC28" s="673"/>
      <c r="DD28" s="663">
        <v>5487162</v>
      </c>
      <c r="DE28" s="658"/>
      <c r="DF28" s="658"/>
      <c r="DG28" s="658"/>
      <c r="DH28" s="658"/>
      <c r="DI28" s="658"/>
      <c r="DJ28" s="658"/>
      <c r="DK28" s="659"/>
      <c r="DL28" s="663">
        <v>5487162</v>
      </c>
      <c r="DM28" s="658"/>
      <c r="DN28" s="658"/>
      <c r="DO28" s="658"/>
      <c r="DP28" s="658"/>
      <c r="DQ28" s="658"/>
      <c r="DR28" s="658"/>
      <c r="DS28" s="658"/>
      <c r="DT28" s="658"/>
      <c r="DU28" s="658"/>
      <c r="DV28" s="659"/>
      <c r="DW28" s="660">
        <v>11.7</v>
      </c>
      <c r="DX28" s="672"/>
      <c r="DY28" s="672"/>
      <c r="DZ28" s="672"/>
      <c r="EA28" s="672"/>
      <c r="EB28" s="672"/>
      <c r="EC28" s="684"/>
    </row>
    <row r="29" spans="2:133" ht="11.25" customHeight="1" x14ac:dyDescent="0.2">
      <c r="B29" s="654" t="s">
        <v>304</v>
      </c>
      <c r="C29" s="655"/>
      <c r="D29" s="655"/>
      <c r="E29" s="655"/>
      <c r="F29" s="655"/>
      <c r="G29" s="655"/>
      <c r="H29" s="655"/>
      <c r="I29" s="655"/>
      <c r="J29" s="655"/>
      <c r="K29" s="655"/>
      <c r="L29" s="655"/>
      <c r="M29" s="655"/>
      <c r="N29" s="655"/>
      <c r="O29" s="655"/>
      <c r="P29" s="655"/>
      <c r="Q29" s="656"/>
      <c r="R29" s="657">
        <v>941088</v>
      </c>
      <c r="S29" s="658"/>
      <c r="T29" s="658"/>
      <c r="U29" s="658"/>
      <c r="V29" s="658"/>
      <c r="W29" s="658"/>
      <c r="X29" s="658"/>
      <c r="Y29" s="659"/>
      <c r="Z29" s="695">
        <v>1</v>
      </c>
      <c r="AA29" s="695"/>
      <c r="AB29" s="695"/>
      <c r="AC29" s="695"/>
      <c r="AD29" s="696" t="s">
        <v>132</v>
      </c>
      <c r="AE29" s="696"/>
      <c r="AF29" s="696"/>
      <c r="AG29" s="696"/>
      <c r="AH29" s="696"/>
      <c r="AI29" s="696"/>
      <c r="AJ29" s="696"/>
      <c r="AK29" s="696"/>
      <c r="AL29" s="660" t="s">
        <v>240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305</v>
      </c>
      <c r="CE29" s="677"/>
      <c r="CF29" s="654" t="s">
        <v>72</v>
      </c>
      <c r="CG29" s="655"/>
      <c r="CH29" s="655"/>
      <c r="CI29" s="655"/>
      <c r="CJ29" s="655"/>
      <c r="CK29" s="655"/>
      <c r="CL29" s="655"/>
      <c r="CM29" s="655"/>
      <c r="CN29" s="655"/>
      <c r="CO29" s="655"/>
      <c r="CP29" s="655"/>
      <c r="CQ29" s="656"/>
      <c r="CR29" s="657">
        <v>5561367</v>
      </c>
      <c r="CS29" s="670"/>
      <c r="CT29" s="670"/>
      <c r="CU29" s="670"/>
      <c r="CV29" s="670"/>
      <c r="CW29" s="670"/>
      <c r="CX29" s="670"/>
      <c r="CY29" s="671"/>
      <c r="CZ29" s="660">
        <v>6.3</v>
      </c>
      <c r="DA29" s="672"/>
      <c r="DB29" s="672"/>
      <c r="DC29" s="673"/>
      <c r="DD29" s="663">
        <v>5487122</v>
      </c>
      <c r="DE29" s="670"/>
      <c r="DF29" s="670"/>
      <c r="DG29" s="670"/>
      <c r="DH29" s="670"/>
      <c r="DI29" s="670"/>
      <c r="DJ29" s="670"/>
      <c r="DK29" s="671"/>
      <c r="DL29" s="663">
        <v>5487122</v>
      </c>
      <c r="DM29" s="670"/>
      <c r="DN29" s="670"/>
      <c r="DO29" s="670"/>
      <c r="DP29" s="670"/>
      <c r="DQ29" s="670"/>
      <c r="DR29" s="670"/>
      <c r="DS29" s="670"/>
      <c r="DT29" s="670"/>
      <c r="DU29" s="670"/>
      <c r="DV29" s="671"/>
      <c r="DW29" s="660">
        <v>11.7</v>
      </c>
      <c r="DX29" s="672"/>
      <c r="DY29" s="672"/>
      <c r="DZ29" s="672"/>
      <c r="EA29" s="672"/>
      <c r="EB29" s="672"/>
      <c r="EC29" s="684"/>
    </row>
    <row r="30" spans="2:133" ht="11.25" customHeight="1" x14ac:dyDescent="0.2">
      <c r="B30" s="654" t="s">
        <v>306</v>
      </c>
      <c r="C30" s="655"/>
      <c r="D30" s="655"/>
      <c r="E30" s="655"/>
      <c r="F30" s="655"/>
      <c r="G30" s="655"/>
      <c r="H30" s="655"/>
      <c r="I30" s="655"/>
      <c r="J30" s="655"/>
      <c r="K30" s="655"/>
      <c r="L30" s="655"/>
      <c r="M30" s="655"/>
      <c r="N30" s="655"/>
      <c r="O30" s="655"/>
      <c r="P30" s="655"/>
      <c r="Q30" s="656"/>
      <c r="R30" s="657">
        <v>23179948</v>
      </c>
      <c r="S30" s="658"/>
      <c r="T30" s="658"/>
      <c r="U30" s="658"/>
      <c r="V30" s="658"/>
      <c r="W30" s="658"/>
      <c r="X30" s="658"/>
      <c r="Y30" s="659"/>
      <c r="Z30" s="695">
        <v>25.3</v>
      </c>
      <c r="AA30" s="695"/>
      <c r="AB30" s="695"/>
      <c r="AC30" s="695"/>
      <c r="AD30" s="696" t="s">
        <v>240</v>
      </c>
      <c r="AE30" s="696"/>
      <c r="AF30" s="696"/>
      <c r="AG30" s="696"/>
      <c r="AH30" s="696"/>
      <c r="AI30" s="696"/>
      <c r="AJ30" s="696"/>
      <c r="AK30" s="696"/>
      <c r="AL30" s="660" t="s">
        <v>132</v>
      </c>
      <c r="AM30" s="661"/>
      <c r="AN30" s="661"/>
      <c r="AO30" s="697"/>
      <c r="AP30" s="709" t="s">
        <v>223</v>
      </c>
      <c r="AQ30" s="710"/>
      <c r="AR30" s="710"/>
      <c r="AS30" s="710"/>
      <c r="AT30" s="710"/>
      <c r="AU30" s="710"/>
      <c r="AV30" s="710"/>
      <c r="AW30" s="710"/>
      <c r="AX30" s="710"/>
      <c r="AY30" s="710"/>
      <c r="AZ30" s="710"/>
      <c r="BA30" s="710"/>
      <c r="BB30" s="710"/>
      <c r="BC30" s="710"/>
      <c r="BD30" s="710"/>
      <c r="BE30" s="710"/>
      <c r="BF30" s="711"/>
      <c r="BG30" s="709" t="s">
        <v>307</v>
      </c>
      <c r="BH30" s="727"/>
      <c r="BI30" s="727"/>
      <c r="BJ30" s="727"/>
      <c r="BK30" s="727"/>
      <c r="BL30" s="727"/>
      <c r="BM30" s="727"/>
      <c r="BN30" s="727"/>
      <c r="BO30" s="727"/>
      <c r="BP30" s="727"/>
      <c r="BQ30" s="728"/>
      <c r="BR30" s="709" t="s">
        <v>308</v>
      </c>
      <c r="BS30" s="727"/>
      <c r="BT30" s="727"/>
      <c r="BU30" s="727"/>
      <c r="BV30" s="727"/>
      <c r="BW30" s="727"/>
      <c r="BX30" s="727"/>
      <c r="BY30" s="727"/>
      <c r="BZ30" s="727"/>
      <c r="CA30" s="727"/>
      <c r="CB30" s="728"/>
      <c r="CD30" s="678"/>
      <c r="CE30" s="679"/>
      <c r="CF30" s="654" t="s">
        <v>309</v>
      </c>
      <c r="CG30" s="655"/>
      <c r="CH30" s="655"/>
      <c r="CI30" s="655"/>
      <c r="CJ30" s="655"/>
      <c r="CK30" s="655"/>
      <c r="CL30" s="655"/>
      <c r="CM30" s="655"/>
      <c r="CN30" s="655"/>
      <c r="CO30" s="655"/>
      <c r="CP30" s="655"/>
      <c r="CQ30" s="656"/>
      <c r="CR30" s="657">
        <v>5326727</v>
      </c>
      <c r="CS30" s="658"/>
      <c r="CT30" s="658"/>
      <c r="CU30" s="658"/>
      <c r="CV30" s="658"/>
      <c r="CW30" s="658"/>
      <c r="CX30" s="658"/>
      <c r="CY30" s="659"/>
      <c r="CZ30" s="660">
        <v>6.1</v>
      </c>
      <c r="DA30" s="672"/>
      <c r="DB30" s="672"/>
      <c r="DC30" s="673"/>
      <c r="DD30" s="663">
        <v>5259619</v>
      </c>
      <c r="DE30" s="658"/>
      <c r="DF30" s="658"/>
      <c r="DG30" s="658"/>
      <c r="DH30" s="658"/>
      <c r="DI30" s="658"/>
      <c r="DJ30" s="658"/>
      <c r="DK30" s="659"/>
      <c r="DL30" s="663">
        <v>5259619</v>
      </c>
      <c r="DM30" s="658"/>
      <c r="DN30" s="658"/>
      <c r="DO30" s="658"/>
      <c r="DP30" s="658"/>
      <c r="DQ30" s="658"/>
      <c r="DR30" s="658"/>
      <c r="DS30" s="658"/>
      <c r="DT30" s="658"/>
      <c r="DU30" s="658"/>
      <c r="DV30" s="659"/>
      <c r="DW30" s="660">
        <v>11.2</v>
      </c>
      <c r="DX30" s="672"/>
      <c r="DY30" s="672"/>
      <c r="DZ30" s="672"/>
      <c r="EA30" s="672"/>
      <c r="EB30" s="672"/>
      <c r="EC30" s="684"/>
    </row>
    <row r="31" spans="2:133" ht="11.25" customHeight="1" x14ac:dyDescent="0.2">
      <c r="B31" s="724" t="s">
        <v>310</v>
      </c>
      <c r="C31" s="725"/>
      <c r="D31" s="725"/>
      <c r="E31" s="725"/>
      <c r="F31" s="725"/>
      <c r="G31" s="725"/>
      <c r="H31" s="725"/>
      <c r="I31" s="725"/>
      <c r="J31" s="725"/>
      <c r="K31" s="725"/>
      <c r="L31" s="725"/>
      <c r="M31" s="725"/>
      <c r="N31" s="725"/>
      <c r="O31" s="725"/>
      <c r="P31" s="725"/>
      <c r="Q31" s="726"/>
      <c r="R31" s="657">
        <v>367533</v>
      </c>
      <c r="S31" s="658"/>
      <c r="T31" s="658"/>
      <c r="U31" s="658"/>
      <c r="V31" s="658"/>
      <c r="W31" s="658"/>
      <c r="X31" s="658"/>
      <c r="Y31" s="659"/>
      <c r="Z31" s="695">
        <v>0.4</v>
      </c>
      <c r="AA31" s="695"/>
      <c r="AB31" s="695"/>
      <c r="AC31" s="695"/>
      <c r="AD31" s="696">
        <v>367533</v>
      </c>
      <c r="AE31" s="696"/>
      <c r="AF31" s="696"/>
      <c r="AG31" s="696"/>
      <c r="AH31" s="696"/>
      <c r="AI31" s="696"/>
      <c r="AJ31" s="696"/>
      <c r="AK31" s="696"/>
      <c r="AL31" s="660">
        <v>0.8</v>
      </c>
      <c r="AM31" s="661"/>
      <c r="AN31" s="661"/>
      <c r="AO31" s="697"/>
      <c r="AP31" s="729" t="s">
        <v>311</v>
      </c>
      <c r="AQ31" s="730"/>
      <c r="AR31" s="730"/>
      <c r="AS31" s="730"/>
      <c r="AT31" s="731" t="s">
        <v>312</v>
      </c>
      <c r="AU31" s="218"/>
      <c r="AV31" s="218"/>
      <c r="AW31" s="218"/>
      <c r="AX31" s="715" t="s">
        <v>188</v>
      </c>
      <c r="AY31" s="716"/>
      <c r="AZ31" s="716"/>
      <c r="BA31" s="716"/>
      <c r="BB31" s="716"/>
      <c r="BC31" s="716"/>
      <c r="BD31" s="716"/>
      <c r="BE31" s="716"/>
      <c r="BF31" s="717"/>
      <c r="BG31" s="719">
        <v>99</v>
      </c>
      <c r="BH31" s="720"/>
      <c r="BI31" s="720"/>
      <c r="BJ31" s="720"/>
      <c r="BK31" s="720"/>
      <c r="BL31" s="720"/>
      <c r="BM31" s="721">
        <v>97</v>
      </c>
      <c r="BN31" s="720"/>
      <c r="BO31" s="720"/>
      <c r="BP31" s="720"/>
      <c r="BQ31" s="722"/>
      <c r="BR31" s="719">
        <v>99.1</v>
      </c>
      <c r="BS31" s="720"/>
      <c r="BT31" s="720"/>
      <c r="BU31" s="720"/>
      <c r="BV31" s="720"/>
      <c r="BW31" s="720"/>
      <c r="BX31" s="721">
        <v>96.9</v>
      </c>
      <c r="BY31" s="720"/>
      <c r="BZ31" s="720"/>
      <c r="CA31" s="720"/>
      <c r="CB31" s="722"/>
      <c r="CD31" s="678"/>
      <c r="CE31" s="679"/>
      <c r="CF31" s="654" t="s">
        <v>313</v>
      </c>
      <c r="CG31" s="655"/>
      <c r="CH31" s="655"/>
      <c r="CI31" s="655"/>
      <c r="CJ31" s="655"/>
      <c r="CK31" s="655"/>
      <c r="CL31" s="655"/>
      <c r="CM31" s="655"/>
      <c r="CN31" s="655"/>
      <c r="CO31" s="655"/>
      <c r="CP31" s="655"/>
      <c r="CQ31" s="656"/>
      <c r="CR31" s="657">
        <v>234640</v>
      </c>
      <c r="CS31" s="670"/>
      <c r="CT31" s="670"/>
      <c r="CU31" s="670"/>
      <c r="CV31" s="670"/>
      <c r="CW31" s="670"/>
      <c r="CX31" s="670"/>
      <c r="CY31" s="671"/>
      <c r="CZ31" s="660">
        <v>0.3</v>
      </c>
      <c r="DA31" s="672"/>
      <c r="DB31" s="672"/>
      <c r="DC31" s="673"/>
      <c r="DD31" s="663">
        <v>227503</v>
      </c>
      <c r="DE31" s="670"/>
      <c r="DF31" s="670"/>
      <c r="DG31" s="670"/>
      <c r="DH31" s="670"/>
      <c r="DI31" s="670"/>
      <c r="DJ31" s="670"/>
      <c r="DK31" s="671"/>
      <c r="DL31" s="663">
        <v>227503</v>
      </c>
      <c r="DM31" s="670"/>
      <c r="DN31" s="670"/>
      <c r="DO31" s="670"/>
      <c r="DP31" s="670"/>
      <c r="DQ31" s="670"/>
      <c r="DR31" s="670"/>
      <c r="DS31" s="670"/>
      <c r="DT31" s="670"/>
      <c r="DU31" s="670"/>
      <c r="DV31" s="671"/>
      <c r="DW31" s="660">
        <v>0.5</v>
      </c>
      <c r="DX31" s="672"/>
      <c r="DY31" s="672"/>
      <c r="DZ31" s="672"/>
      <c r="EA31" s="672"/>
      <c r="EB31" s="672"/>
      <c r="EC31" s="684"/>
    </row>
    <row r="32" spans="2:133" ht="11.25" customHeight="1" x14ac:dyDescent="0.2">
      <c r="B32" s="654" t="s">
        <v>314</v>
      </c>
      <c r="C32" s="655"/>
      <c r="D32" s="655"/>
      <c r="E32" s="655"/>
      <c r="F32" s="655"/>
      <c r="G32" s="655"/>
      <c r="H32" s="655"/>
      <c r="I32" s="655"/>
      <c r="J32" s="655"/>
      <c r="K32" s="655"/>
      <c r="L32" s="655"/>
      <c r="M32" s="655"/>
      <c r="N32" s="655"/>
      <c r="O32" s="655"/>
      <c r="P32" s="655"/>
      <c r="Q32" s="656"/>
      <c r="R32" s="657">
        <v>6231227</v>
      </c>
      <c r="S32" s="658"/>
      <c r="T32" s="658"/>
      <c r="U32" s="658"/>
      <c r="V32" s="658"/>
      <c r="W32" s="658"/>
      <c r="X32" s="658"/>
      <c r="Y32" s="659"/>
      <c r="Z32" s="695">
        <v>6.8</v>
      </c>
      <c r="AA32" s="695"/>
      <c r="AB32" s="695"/>
      <c r="AC32" s="695"/>
      <c r="AD32" s="696" t="s">
        <v>132</v>
      </c>
      <c r="AE32" s="696"/>
      <c r="AF32" s="696"/>
      <c r="AG32" s="696"/>
      <c r="AH32" s="696"/>
      <c r="AI32" s="696"/>
      <c r="AJ32" s="696"/>
      <c r="AK32" s="696"/>
      <c r="AL32" s="660" t="s">
        <v>132</v>
      </c>
      <c r="AM32" s="661"/>
      <c r="AN32" s="661"/>
      <c r="AO32" s="697"/>
      <c r="AP32" s="698"/>
      <c r="AQ32" s="699"/>
      <c r="AR32" s="699"/>
      <c r="AS32" s="699"/>
      <c r="AT32" s="732"/>
      <c r="AU32" s="214" t="s">
        <v>315</v>
      </c>
      <c r="AX32" s="654" t="s">
        <v>316</v>
      </c>
      <c r="AY32" s="655"/>
      <c r="AZ32" s="655"/>
      <c r="BA32" s="655"/>
      <c r="BB32" s="655"/>
      <c r="BC32" s="655"/>
      <c r="BD32" s="655"/>
      <c r="BE32" s="655"/>
      <c r="BF32" s="656"/>
      <c r="BG32" s="723">
        <v>98.5</v>
      </c>
      <c r="BH32" s="670"/>
      <c r="BI32" s="670"/>
      <c r="BJ32" s="670"/>
      <c r="BK32" s="670"/>
      <c r="BL32" s="670"/>
      <c r="BM32" s="661">
        <v>95.4</v>
      </c>
      <c r="BN32" s="670"/>
      <c r="BO32" s="670"/>
      <c r="BP32" s="670"/>
      <c r="BQ32" s="693"/>
      <c r="BR32" s="723">
        <v>98.6</v>
      </c>
      <c r="BS32" s="670"/>
      <c r="BT32" s="670"/>
      <c r="BU32" s="670"/>
      <c r="BV32" s="670"/>
      <c r="BW32" s="670"/>
      <c r="BX32" s="661">
        <v>95.3</v>
      </c>
      <c r="BY32" s="670"/>
      <c r="BZ32" s="670"/>
      <c r="CA32" s="670"/>
      <c r="CB32" s="693"/>
      <c r="CD32" s="680"/>
      <c r="CE32" s="681"/>
      <c r="CF32" s="654" t="s">
        <v>317</v>
      </c>
      <c r="CG32" s="655"/>
      <c r="CH32" s="655"/>
      <c r="CI32" s="655"/>
      <c r="CJ32" s="655"/>
      <c r="CK32" s="655"/>
      <c r="CL32" s="655"/>
      <c r="CM32" s="655"/>
      <c r="CN32" s="655"/>
      <c r="CO32" s="655"/>
      <c r="CP32" s="655"/>
      <c r="CQ32" s="656"/>
      <c r="CR32" s="657">
        <v>40</v>
      </c>
      <c r="CS32" s="658"/>
      <c r="CT32" s="658"/>
      <c r="CU32" s="658"/>
      <c r="CV32" s="658"/>
      <c r="CW32" s="658"/>
      <c r="CX32" s="658"/>
      <c r="CY32" s="659"/>
      <c r="CZ32" s="660">
        <v>0</v>
      </c>
      <c r="DA32" s="672"/>
      <c r="DB32" s="672"/>
      <c r="DC32" s="673"/>
      <c r="DD32" s="663">
        <v>40</v>
      </c>
      <c r="DE32" s="658"/>
      <c r="DF32" s="658"/>
      <c r="DG32" s="658"/>
      <c r="DH32" s="658"/>
      <c r="DI32" s="658"/>
      <c r="DJ32" s="658"/>
      <c r="DK32" s="659"/>
      <c r="DL32" s="663">
        <v>40</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2">
      <c r="B33" s="654" t="s">
        <v>318</v>
      </c>
      <c r="C33" s="655"/>
      <c r="D33" s="655"/>
      <c r="E33" s="655"/>
      <c r="F33" s="655"/>
      <c r="G33" s="655"/>
      <c r="H33" s="655"/>
      <c r="I33" s="655"/>
      <c r="J33" s="655"/>
      <c r="K33" s="655"/>
      <c r="L33" s="655"/>
      <c r="M33" s="655"/>
      <c r="N33" s="655"/>
      <c r="O33" s="655"/>
      <c r="P33" s="655"/>
      <c r="Q33" s="656"/>
      <c r="R33" s="657">
        <v>97760</v>
      </c>
      <c r="S33" s="658"/>
      <c r="T33" s="658"/>
      <c r="U33" s="658"/>
      <c r="V33" s="658"/>
      <c r="W33" s="658"/>
      <c r="X33" s="658"/>
      <c r="Y33" s="659"/>
      <c r="Z33" s="695">
        <v>0.1</v>
      </c>
      <c r="AA33" s="695"/>
      <c r="AB33" s="695"/>
      <c r="AC33" s="695"/>
      <c r="AD33" s="696">
        <v>83453</v>
      </c>
      <c r="AE33" s="696"/>
      <c r="AF33" s="696"/>
      <c r="AG33" s="696"/>
      <c r="AH33" s="696"/>
      <c r="AI33" s="696"/>
      <c r="AJ33" s="696"/>
      <c r="AK33" s="696"/>
      <c r="AL33" s="660">
        <v>0.2</v>
      </c>
      <c r="AM33" s="661"/>
      <c r="AN33" s="661"/>
      <c r="AO33" s="697"/>
      <c r="AP33" s="700"/>
      <c r="AQ33" s="701"/>
      <c r="AR33" s="701"/>
      <c r="AS33" s="701"/>
      <c r="AT33" s="733"/>
      <c r="AU33" s="219"/>
      <c r="AV33" s="219"/>
      <c r="AW33" s="219"/>
      <c r="AX33" s="638" t="s">
        <v>319</v>
      </c>
      <c r="AY33" s="639"/>
      <c r="AZ33" s="639"/>
      <c r="BA33" s="639"/>
      <c r="BB33" s="639"/>
      <c r="BC33" s="639"/>
      <c r="BD33" s="639"/>
      <c r="BE33" s="639"/>
      <c r="BF33" s="640"/>
      <c r="BG33" s="718">
        <v>99.5</v>
      </c>
      <c r="BH33" s="642"/>
      <c r="BI33" s="642"/>
      <c r="BJ33" s="642"/>
      <c r="BK33" s="642"/>
      <c r="BL33" s="642"/>
      <c r="BM33" s="688">
        <v>98.6</v>
      </c>
      <c r="BN33" s="642"/>
      <c r="BO33" s="642"/>
      <c r="BP33" s="642"/>
      <c r="BQ33" s="705"/>
      <c r="BR33" s="718">
        <v>99.5</v>
      </c>
      <c r="BS33" s="642"/>
      <c r="BT33" s="642"/>
      <c r="BU33" s="642"/>
      <c r="BV33" s="642"/>
      <c r="BW33" s="642"/>
      <c r="BX33" s="688">
        <v>98.5</v>
      </c>
      <c r="BY33" s="642"/>
      <c r="BZ33" s="642"/>
      <c r="CA33" s="642"/>
      <c r="CB33" s="705"/>
      <c r="CD33" s="654" t="s">
        <v>320</v>
      </c>
      <c r="CE33" s="655"/>
      <c r="CF33" s="655"/>
      <c r="CG33" s="655"/>
      <c r="CH33" s="655"/>
      <c r="CI33" s="655"/>
      <c r="CJ33" s="655"/>
      <c r="CK33" s="655"/>
      <c r="CL33" s="655"/>
      <c r="CM33" s="655"/>
      <c r="CN33" s="655"/>
      <c r="CO33" s="655"/>
      <c r="CP33" s="655"/>
      <c r="CQ33" s="656"/>
      <c r="CR33" s="657">
        <v>32568433</v>
      </c>
      <c r="CS33" s="670"/>
      <c r="CT33" s="670"/>
      <c r="CU33" s="670"/>
      <c r="CV33" s="670"/>
      <c r="CW33" s="670"/>
      <c r="CX33" s="670"/>
      <c r="CY33" s="671"/>
      <c r="CZ33" s="660">
        <v>37.1</v>
      </c>
      <c r="DA33" s="672"/>
      <c r="DB33" s="672"/>
      <c r="DC33" s="673"/>
      <c r="DD33" s="663">
        <v>25756887</v>
      </c>
      <c r="DE33" s="670"/>
      <c r="DF33" s="670"/>
      <c r="DG33" s="670"/>
      <c r="DH33" s="670"/>
      <c r="DI33" s="670"/>
      <c r="DJ33" s="670"/>
      <c r="DK33" s="671"/>
      <c r="DL33" s="663">
        <v>20769108</v>
      </c>
      <c r="DM33" s="670"/>
      <c r="DN33" s="670"/>
      <c r="DO33" s="670"/>
      <c r="DP33" s="670"/>
      <c r="DQ33" s="670"/>
      <c r="DR33" s="670"/>
      <c r="DS33" s="670"/>
      <c r="DT33" s="670"/>
      <c r="DU33" s="670"/>
      <c r="DV33" s="671"/>
      <c r="DW33" s="660">
        <v>44.2</v>
      </c>
      <c r="DX33" s="672"/>
      <c r="DY33" s="672"/>
      <c r="DZ33" s="672"/>
      <c r="EA33" s="672"/>
      <c r="EB33" s="672"/>
      <c r="EC33" s="684"/>
    </row>
    <row r="34" spans="2:133" ht="11.25" customHeight="1" x14ac:dyDescent="0.2">
      <c r="B34" s="654" t="s">
        <v>321</v>
      </c>
      <c r="C34" s="655"/>
      <c r="D34" s="655"/>
      <c r="E34" s="655"/>
      <c r="F34" s="655"/>
      <c r="G34" s="655"/>
      <c r="H34" s="655"/>
      <c r="I34" s="655"/>
      <c r="J34" s="655"/>
      <c r="K34" s="655"/>
      <c r="L34" s="655"/>
      <c r="M34" s="655"/>
      <c r="N34" s="655"/>
      <c r="O34" s="655"/>
      <c r="P34" s="655"/>
      <c r="Q34" s="656"/>
      <c r="R34" s="657">
        <v>129428</v>
      </c>
      <c r="S34" s="658"/>
      <c r="T34" s="658"/>
      <c r="U34" s="658"/>
      <c r="V34" s="658"/>
      <c r="W34" s="658"/>
      <c r="X34" s="658"/>
      <c r="Y34" s="659"/>
      <c r="Z34" s="695">
        <v>0.1</v>
      </c>
      <c r="AA34" s="695"/>
      <c r="AB34" s="695"/>
      <c r="AC34" s="695"/>
      <c r="AD34" s="696" t="s">
        <v>132</v>
      </c>
      <c r="AE34" s="696"/>
      <c r="AF34" s="696"/>
      <c r="AG34" s="696"/>
      <c r="AH34" s="696"/>
      <c r="AI34" s="696"/>
      <c r="AJ34" s="696"/>
      <c r="AK34" s="696"/>
      <c r="AL34" s="660" t="s">
        <v>132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322</v>
      </c>
      <c r="CE34" s="655"/>
      <c r="CF34" s="655"/>
      <c r="CG34" s="655"/>
      <c r="CH34" s="655"/>
      <c r="CI34" s="655"/>
      <c r="CJ34" s="655"/>
      <c r="CK34" s="655"/>
      <c r="CL34" s="655"/>
      <c r="CM34" s="655"/>
      <c r="CN34" s="655"/>
      <c r="CO34" s="655"/>
      <c r="CP34" s="655"/>
      <c r="CQ34" s="656"/>
      <c r="CR34" s="657">
        <v>15504837</v>
      </c>
      <c r="CS34" s="658"/>
      <c r="CT34" s="658"/>
      <c r="CU34" s="658"/>
      <c r="CV34" s="658"/>
      <c r="CW34" s="658"/>
      <c r="CX34" s="658"/>
      <c r="CY34" s="659"/>
      <c r="CZ34" s="660">
        <v>17.600000000000001</v>
      </c>
      <c r="DA34" s="672"/>
      <c r="DB34" s="672"/>
      <c r="DC34" s="673"/>
      <c r="DD34" s="663">
        <v>11733819</v>
      </c>
      <c r="DE34" s="658"/>
      <c r="DF34" s="658"/>
      <c r="DG34" s="658"/>
      <c r="DH34" s="658"/>
      <c r="DI34" s="658"/>
      <c r="DJ34" s="658"/>
      <c r="DK34" s="659"/>
      <c r="DL34" s="663">
        <v>10669725</v>
      </c>
      <c r="DM34" s="658"/>
      <c r="DN34" s="658"/>
      <c r="DO34" s="658"/>
      <c r="DP34" s="658"/>
      <c r="DQ34" s="658"/>
      <c r="DR34" s="658"/>
      <c r="DS34" s="658"/>
      <c r="DT34" s="658"/>
      <c r="DU34" s="658"/>
      <c r="DV34" s="659"/>
      <c r="DW34" s="660">
        <v>22.7</v>
      </c>
      <c r="DX34" s="672"/>
      <c r="DY34" s="672"/>
      <c r="DZ34" s="672"/>
      <c r="EA34" s="672"/>
      <c r="EB34" s="672"/>
      <c r="EC34" s="684"/>
    </row>
    <row r="35" spans="2:133" ht="11.25" customHeight="1" x14ac:dyDescent="0.2">
      <c r="B35" s="654" t="s">
        <v>323</v>
      </c>
      <c r="C35" s="655"/>
      <c r="D35" s="655"/>
      <c r="E35" s="655"/>
      <c r="F35" s="655"/>
      <c r="G35" s="655"/>
      <c r="H35" s="655"/>
      <c r="I35" s="655"/>
      <c r="J35" s="655"/>
      <c r="K35" s="655"/>
      <c r="L35" s="655"/>
      <c r="M35" s="655"/>
      <c r="N35" s="655"/>
      <c r="O35" s="655"/>
      <c r="P35" s="655"/>
      <c r="Q35" s="656"/>
      <c r="R35" s="657">
        <v>1426484</v>
      </c>
      <c r="S35" s="658"/>
      <c r="T35" s="658"/>
      <c r="U35" s="658"/>
      <c r="V35" s="658"/>
      <c r="W35" s="658"/>
      <c r="X35" s="658"/>
      <c r="Y35" s="659"/>
      <c r="Z35" s="695">
        <v>1.6</v>
      </c>
      <c r="AA35" s="695"/>
      <c r="AB35" s="695"/>
      <c r="AC35" s="695"/>
      <c r="AD35" s="696" t="s">
        <v>240</v>
      </c>
      <c r="AE35" s="696"/>
      <c r="AF35" s="696"/>
      <c r="AG35" s="696"/>
      <c r="AH35" s="696"/>
      <c r="AI35" s="696"/>
      <c r="AJ35" s="696"/>
      <c r="AK35" s="696"/>
      <c r="AL35" s="660" t="s">
        <v>132</v>
      </c>
      <c r="AM35" s="661"/>
      <c r="AN35" s="661"/>
      <c r="AO35" s="697"/>
      <c r="AP35" s="222"/>
      <c r="AQ35" s="709" t="s">
        <v>324</v>
      </c>
      <c r="AR35" s="710"/>
      <c r="AS35" s="710"/>
      <c r="AT35" s="710"/>
      <c r="AU35" s="710"/>
      <c r="AV35" s="710"/>
      <c r="AW35" s="710"/>
      <c r="AX35" s="710"/>
      <c r="AY35" s="710"/>
      <c r="AZ35" s="710"/>
      <c r="BA35" s="710"/>
      <c r="BB35" s="710"/>
      <c r="BC35" s="710"/>
      <c r="BD35" s="710"/>
      <c r="BE35" s="710"/>
      <c r="BF35" s="711"/>
      <c r="BG35" s="709" t="s">
        <v>325</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326</v>
      </c>
      <c r="CE35" s="655"/>
      <c r="CF35" s="655"/>
      <c r="CG35" s="655"/>
      <c r="CH35" s="655"/>
      <c r="CI35" s="655"/>
      <c r="CJ35" s="655"/>
      <c r="CK35" s="655"/>
      <c r="CL35" s="655"/>
      <c r="CM35" s="655"/>
      <c r="CN35" s="655"/>
      <c r="CO35" s="655"/>
      <c r="CP35" s="655"/>
      <c r="CQ35" s="656"/>
      <c r="CR35" s="657">
        <v>409277</v>
      </c>
      <c r="CS35" s="670"/>
      <c r="CT35" s="670"/>
      <c r="CU35" s="670"/>
      <c r="CV35" s="670"/>
      <c r="CW35" s="670"/>
      <c r="CX35" s="670"/>
      <c r="CY35" s="671"/>
      <c r="CZ35" s="660">
        <v>0.5</v>
      </c>
      <c r="DA35" s="672"/>
      <c r="DB35" s="672"/>
      <c r="DC35" s="673"/>
      <c r="DD35" s="663">
        <v>393595</v>
      </c>
      <c r="DE35" s="670"/>
      <c r="DF35" s="670"/>
      <c r="DG35" s="670"/>
      <c r="DH35" s="670"/>
      <c r="DI35" s="670"/>
      <c r="DJ35" s="670"/>
      <c r="DK35" s="671"/>
      <c r="DL35" s="663">
        <v>248127</v>
      </c>
      <c r="DM35" s="670"/>
      <c r="DN35" s="670"/>
      <c r="DO35" s="670"/>
      <c r="DP35" s="670"/>
      <c r="DQ35" s="670"/>
      <c r="DR35" s="670"/>
      <c r="DS35" s="670"/>
      <c r="DT35" s="670"/>
      <c r="DU35" s="670"/>
      <c r="DV35" s="671"/>
      <c r="DW35" s="660">
        <v>0.5</v>
      </c>
      <c r="DX35" s="672"/>
      <c r="DY35" s="672"/>
      <c r="DZ35" s="672"/>
      <c r="EA35" s="672"/>
      <c r="EB35" s="672"/>
      <c r="EC35" s="684"/>
    </row>
    <row r="36" spans="2:133" ht="11.25" customHeight="1" x14ac:dyDescent="0.2">
      <c r="B36" s="654" t="s">
        <v>327</v>
      </c>
      <c r="C36" s="655"/>
      <c r="D36" s="655"/>
      <c r="E36" s="655"/>
      <c r="F36" s="655"/>
      <c r="G36" s="655"/>
      <c r="H36" s="655"/>
      <c r="I36" s="655"/>
      <c r="J36" s="655"/>
      <c r="K36" s="655"/>
      <c r="L36" s="655"/>
      <c r="M36" s="655"/>
      <c r="N36" s="655"/>
      <c r="O36" s="655"/>
      <c r="P36" s="655"/>
      <c r="Q36" s="656"/>
      <c r="R36" s="657">
        <v>2150775</v>
      </c>
      <c r="S36" s="658"/>
      <c r="T36" s="658"/>
      <c r="U36" s="658"/>
      <c r="V36" s="658"/>
      <c r="W36" s="658"/>
      <c r="X36" s="658"/>
      <c r="Y36" s="659"/>
      <c r="Z36" s="695">
        <v>2.2999999999999998</v>
      </c>
      <c r="AA36" s="695"/>
      <c r="AB36" s="695"/>
      <c r="AC36" s="695"/>
      <c r="AD36" s="696" t="s">
        <v>240</v>
      </c>
      <c r="AE36" s="696"/>
      <c r="AF36" s="696"/>
      <c r="AG36" s="696"/>
      <c r="AH36" s="696"/>
      <c r="AI36" s="696"/>
      <c r="AJ36" s="696"/>
      <c r="AK36" s="696"/>
      <c r="AL36" s="660" t="s">
        <v>240</v>
      </c>
      <c r="AM36" s="661"/>
      <c r="AN36" s="661"/>
      <c r="AO36" s="697"/>
      <c r="AP36" s="222"/>
      <c r="AQ36" s="706" t="s">
        <v>328</v>
      </c>
      <c r="AR36" s="707"/>
      <c r="AS36" s="707"/>
      <c r="AT36" s="707"/>
      <c r="AU36" s="707"/>
      <c r="AV36" s="707"/>
      <c r="AW36" s="707"/>
      <c r="AX36" s="707"/>
      <c r="AY36" s="708"/>
      <c r="AZ36" s="712">
        <v>10757415</v>
      </c>
      <c r="BA36" s="713"/>
      <c r="BB36" s="713"/>
      <c r="BC36" s="713"/>
      <c r="BD36" s="713"/>
      <c r="BE36" s="713"/>
      <c r="BF36" s="714"/>
      <c r="BG36" s="715" t="s">
        <v>329</v>
      </c>
      <c r="BH36" s="716"/>
      <c r="BI36" s="716"/>
      <c r="BJ36" s="716"/>
      <c r="BK36" s="716"/>
      <c r="BL36" s="716"/>
      <c r="BM36" s="716"/>
      <c r="BN36" s="716"/>
      <c r="BO36" s="716"/>
      <c r="BP36" s="716"/>
      <c r="BQ36" s="716"/>
      <c r="BR36" s="716"/>
      <c r="BS36" s="716"/>
      <c r="BT36" s="716"/>
      <c r="BU36" s="717"/>
      <c r="BV36" s="712">
        <v>91963</v>
      </c>
      <c r="BW36" s="713"/>
      <c r="BX36" s="713"/>
      <c r="BY36" s="713"/>
      <c r="BZ36" s="713"/>
      <c r="CA36" s="713"/>
      <c r="CB36" s="714"/>
      <c r="CD36" s="654" t="s">
        <v>330</v>
      </c>
      <c r="CE36" s="655"/>
      <c r="CF36" s="655"/>
      <c r="CG36" s="655"/>
      <c r="CH36" s="655"/>
      <c r="CI36" s="655"/>
      <c r="CJ36" s="655"/>
      <c r="CK36" s="655"/>
      <c r="CL36" s="655"/>
      <c r="CM36" s="655"/>
      <c r="CN36" s="655"/>
      <c r="CO36" s="655"/>
      <c r="CP36" s="655"/>
      <c r="CQ36" s="656"/>
      <c r="CR36" s="657">
        <v>8043579</v>
      </c>
      <c r="CS36" s="658"/>
      <c r="CT36" s="658"/>
      <c r="CU36" s="658"/>
      <c r="CV36" s="658"/>
      <c r="CW36" s="658"/>
      <c r="CX36" s="658"/>
      <c r="CY36" s="659"/>
      <c r="CZ36" s="660">
        <v>9.1999999999999993</v>
      </c>
      <c r="DA36" s="672"/>
      <c r="DB36" s="672"/>
      <c r="DC36" s="673"/>
      <c r="DD36" s="663">
        <v>7487719</v>
      </c>
      <c r="DE36" s="658"/>
      <c r="DF36" s="658"/>
      <c r="DG36" s="658"/>
      <c r="DH36" s="658"/>
      <c r="DI36" s="658"/>
      <c r="DJ36" s="658"/>
      <c r="DK36" s="659"/>
      <c r="DL36" s="663">
        <v>4646786</v>
      </c>
      <c r="DM36" s="658"/>
      <c r="DN36" s="658"/>
      <c r="DO36" s="658"/>
      <c r="DP36" s="658"/>
      <c r="DQ36" s="658"/>
      <c r="DR36" s="658"/>
      <c r="DS36" s="658"/>
      <c r="DT36" s="658"/>
      <c r="DU36" s="658"/>
      <c r="DV36" s="659"/>
      <c r="DW36" s="660">
        <v>9.9</v>
      </c>
      <c r="DX36" s="672"/>
      <c r="DY36" s="672"/>
      <c r="DZ36" s="672"/>
      <c r="EA36" s="672"/>
      <c r="EB36" s="672"/>
      <c r="EC36" s="684"/>
    </row>
    <row r="37" spans="2:133" ht="11.25" customHeight="1" x14ac:dyDescent="0.2">
      <c r="B37" s="654" t="s">
        <v>331</v>
      </c>
      <c r="C37" s="655"/>
      <c r="D37" s="655"/>
      <c r="E37" s="655"/>
      <c r="F37" s="655"/>
      <c r="G37" s="655"/>
      <c r="H37" s="655"/>
      <c r="I37" s="655"/>
      <c r="J37" s="655"/>
      <c r="K37" s="655"/>
      <c r="L37" s="655"/>
      <c r="M37" s="655"/>
      <c r="N37" s="655"/>
      <c r="O37" s="655"/>
      <c r="P37" s="655"/>
      <c r="Q37" s="656"/>
      <c r="R37" s="657">
        <v>2362755</v>
      </c>
      <c r="S37" s="658"/>
      <c r="T37" s="658"/>
      <c r="U37" s="658"/>
      <c r="V37" s="658"/>
      <c r="W37" s="658"/>
      <c r="X37" s="658"/>
      <c r="Y37" s="659"/>
      <c r="Z37" s="695">
        <v>2.6</v>
      </c>
      <c r="AA37" s="695"/>
      <c r="AB37" s="695"/>
      <c r="AC37" s="695"/>
      <c r="AD37" s="696">
        <v>6724</v>
      </c>
      <c r="AE37" s="696"/>
      <c r="AF37" s="696"/>
      <c r="AG37" s="696"/>
      <c r="AH37" s="696"/>
      <c r="AI37" s="696"/>
      <c r="AJ37" s="696"/>
      <c r="AK37" s="696"/>
      <c r="AL37" s="660">
        <v>0</v>
      </c>
      <c r="AM37" s="661"/>
      <c r="AN37" s="661"/>
      <c r="AO37" s="697"/>
      <c r="AQ37" s="690" t="s">
        <v>332</v>
      </c>
      <c r="AR37" s="691"/>
      <c r="AS37" s="691"/>
      <c r="AT37" s="691"/>
      <c r="AU37" s="691"/>
      <c r="AV37" s="691"/>
      <c r="AW37" s="691"/>
      <c r="AX37" s="691"/>
      <c r="AY37" s="692"/>
      <c r="AZ37" s="657">
        <v>1815960</v>
      </c>
      <c r="BA37" s="658"/>
      <c r="BB37" s="658"/>
      <c r="BC37" s="658"/>
      <c r="BD37" s="670"/>
      <c r="BE37" s="670"/>
      <c r="BF37" s="693"/>
      <c r="BG37" s="654" t="s">
        <v>333</v>
      </c>
      <c r="BH37" s="655"/>
      <c r="BI37" s="655"/>
      <c r="BJ37" s="655"/>
      <c r="BK37" s="655"/>
      <c r="BL37" s="655"/>
      <c r="BM37" s="655"/>
      <c r="BN37" s="655"/>
      <c r="BO37" s="655"/>
      <c r="BP37" s="655"/>
      <c r="BQ37" s="655"/>
      <c r="BR37" s="655"/>
      <c r="BS37" s="655"/>
      <c r="BT37" s="655"/>
      <c r="BU37" s="656"/>
      <c r="BV37" s="657">
        <v>-802564</v>
      </c>
      <c r="BW37" s="658"/>
      <c r="BX37" s="658"/>
      <c r="BY37" s="658"/>
      <c r="BZ37" s="658"/>
      <c r="CA37" s="658"/>
      <c r="CB37" s="694"/>
      <c r="CD37" s="654" t="s">
        <v>334</v>
      </c>
      <c r="CE37" s="655"/>
      <c r="CF37" s="655"/>
      <c r="CG37" s="655"/>
      <c r="CH37" s="655"/>
      <c r="CI37" s="655"/>
      <c r="CJ37" s="655"/>
      <c r="CK37" s="655"/>
      <c r="CL37" s="655"/>
      <c r="CM37" s="655"/>
      <c r="CN37" s="655"/>
      <c r="CO37" s="655"/>
      <c r="CP37" s="655"/>
      <c r="CQ37" s="656"/>
      <c r="CR37" s="657">
        <v>96542</v>
      </c>
      <c r="CS37" s="670"/>
      <c r="CT37" s="670"/>
      <c r="CU37" s="670"/>
      <c r="CV37" s="670"/>
      <c r="CW37" s="670"/>
      <c r="CX37" s="670"/>
      <c r="CY37" s="671"/>
      <c r="CZ37" s="660">
        <v>0.1</v>
      </c>
      <c r="DA37" s="672"/>
      <c r="DB37" s="672"/>
      <c r="DC37" s="673"/>
      <c r="DD37" s="663">
        <v>96542</v>
      </c>
      <c r="DE37" s="670"/>
      <c r="DF37" s="670"/>
      <c r="DG37" s="670"/>
      <c r="DH37" s="670"/>
      <c r="DI37" s="670"/>
      <c r="DJ37" s="670"/>
      <c r="DK37" s="671"/>
      <c r="DL37" s="663">
        <v>96542</v>
      </c>
      <c r="DM37" s="670"/>
      <c r="DN37" s="670"/>
      <c r="DO37" s="670"/>
      <c r="DP37" s="670"/>
      <c r="DQ37" s="670"/>
      <c r="DR37" s="670"/>
      <c r="DS37" s="670"/>
      <c r="DT37" s="670"/>
      <c r="DU37" s="670"/>
      <c r="DV37" s="671"/>
      <c r="DW37" s="660">
        <v>0.2</v>
      </c>
      <c r="DX37" s="672"/>
      <c r="DY37" s="672"/>
      <c r="DZ37" s="672"/>
      <c r="EA37" s="672"/>
      <c r="EB37" s="672"/>
      <c r="EC37" s="684"/>
    </row>
    <row r="38" spans="2:133" ht="11.25" customHeight="1" x14ac:dyDescent="0.2">
      <c r="B38" s="654" t="s">
        <v>335</v>
      </c>
      <c r="C38" s="655"/>
      <c r="D38" s="655"/>
      <c r="E38" s="655"/>
      <c r="F38" s="655"/>
      <c r="G38" s="655"/>
      <c r="H38" s="655"/>
      <c r="I38" s="655"/>
      <c r="J38" s="655"/>
      <c r="K38" s="655"/>
      <c r="L38" s="655"/>
      <c r="M38" s="655"/>
      <c r="N38" s="655"/>
      <c r="O38" s="655"/>
      <c r="P38" s="655"/>
      <c r="Q38" s="656"/>
      <c r="R38" s="657">
        <v>5594700</v>
      </c>
      <c r="S38" s="658"/>
      <c r="T38" s="658"/>
      <c r="U38" s="658"/>
      <c r="V38" s="658"/>
      <c r="W38" s="658"/>
      <c r="X38" s="658"/>
      <c r="Y38" s="659"/>
      <c r="Z38" s="695">
        <v>6.1</v>
      </c>
      <c r="AA38" s="695"/>
      <c r="AB38" s="695"/>
      <c r="AC38" s="695"/>
      <c r="AD38" s="696" t="s">
        <v>240</v>
      </c>
      <c r="AE38" s="696"/>
      <c r="AF38" s="696"/>
      <c r="AG38" s="696"/>
      <c r="AH38" s="696"/>
      <c r="AI38" s="696"/>
      <c r="AJ38" s="696"/>
      <c r="AK38" s="696"/>
      <c r="AL38" s="660" t="s">
        <v>132</v>
      </c>
      <c r="AM38" s="661"/>
      <c r="AN38" s="661"/>
      <c r="AO38" s="697"/>
      <c r="AQ38" s="690" t="s">
        <v>336</v>
      </c>
      <c r="AR38" s="691"/>
      <c r="AS38" s="691"/>
      <c r="AT38" s="691"/>
      <c r="AU38" s="691"/>
      <c r="AV38" s="691"/>
      <c r="AW38" s="691"/>
      <c r="AX38" s="691"/>
      <c r="AY38" s="692"/>
      <c r="AZ38" s="657">
        <v>1597060</v>
      </c>
      <c r="BA38" s="658"/>
      <c r="BB38" s="658"/>
      <c r="BC38" s="658"/>
      <c r="BD38" s="670"/>
      <c r="BE38" s="670"/>
      <c r="BF38" s="693"/>
      <c r="BG38" s="654" t="s">
        <v>337</v>
      </c>
      <c r="BH38" s="655"/>
      <c r="BI38" s="655"/>
      <c r="BJ38" s="655"/>
      <c r="BK38" s="655"/>
      <c r="BL38" s="655"/>
      <c r="BM38" s="655"/>
      <c r="BN38" s="655"/>
      <c r="BO38" s="655"/>
      <c r="BP38" s="655"/>
      <c r="BQ38" s="655"/>
      <c r="BR38" s="655"/>
      <c r="BS38" s="655"/>
      <c r="BT38" s="655"/>
      <c r="BU38" s="656"/>
      <c r="BV38" s="657">
        <v>31369</v>
      </c>
      <c r="BW38" s="658"/>
      <c r="BX38" s="658"/>
      <c r="BY38" s="658"/>
      <c r="BZ38" s="658"/>
      <c r="CA38" s="658"/>
      <c r="CB38" s="694"/>
      <c r="CD38" s="654" t="s">
        <v>338</v>
      </c>
      <c r="CE38" s="655"/>
      <c r="CF38" s="655"/>
      <c r="CG38" s="655"/>
      <c r="CH38" s="655"/>
      <c r="CI38" s="655"/>
      <c r="CJ38" s="655"/>
      <c r="CK38" s="655"/>
      <c r="CL38" s="655"/>
      <c r="CM38" s="655"/>
      <c r="CN38" s="655"/>
      <c r="CO38" s="655"/>
      <c r="CP38" s="655"/>
      <c r="CQ38" s="656"/>
      <c r="CR38" s="657">
        <v>7344395</v>
      </c>
      <c r="CS38" s="658"/>
      <c r="CT38" s="658"/>
      <c r="CU38" s="658"/>
      <c r="CV38" s="658"/>
      <c r="CW38" s="658"/>
      <c r="CX38" s="658"/>
      <c r="CY38" s="659"/>
      <c r="CZ38" s="660">
        <v>8.4</v>
      </c>
      <c r="DA38" s="672"/>
      <c r="DB38" s="672"/>
      <c r="DC38" s="673"/>
      <c r="DD38" s="663">
        <v>6141524</v>
      </c>
      <c r="DE38" s="658"/>
      <c r="DF38" s="658"/>
      <c r="DG38" s="658"/>
      <c r="DH38" s="658"/>
      <c r="DI38" s="658"/>
      <c r="DJ38" s="658"/>
      <c r="DK38" s="659"/>
      <c r="DL38" s="663">
        <v>5204470</v>
      </c>
      <c r="DM38" s="658"/>
      <c r="DN38" s="658"/>
      <c r="DO38" s="658"/>
      <c r="DP38" s="658"/>
      <c r="DQ38" s="658"/>
      <c r="DR38" s="658"/>
      <c r="DS38" s="658"/>
      <c r="DT38" s="658"/>
      <c r="DU38" s="658"/>
      <c r="DV38" s="659"/>
      <c r="DW38" s="660">
        <v>11.1</v>
      </c>
      <c r="DX38" s="672"/>
      <c r="DY38" s="672"/>
      <c r="DZ38" s="672"/>
      <c r="EA38" s="672"/>
      <c r="EB38" s="672"/>
      <c r="EC38" s="684"/>
    </row>
    <row r="39" spans="2:133" ht="11.25" customHeight="1" x14ac:dyDescent="0.2">
      <c r="B39" s="654" t="s">
        <v>339</v>
      </c>
      <c r="C39" s="655"/>
      <c r="D39" s="655"/>
      <c r="E39" s="655"/>
      <c r="F39" s="655"/>
      <c r="G39" s="655"/>
      <c r="H39" s="655"/>
      <c r="I39" s="655"/>
      <c r="J39" s="655"/>
      <c r="K39" s="655"/>
      <c r="L39" s="655"/>
      <c r="M39" s="655"/>
      <c r="N39" s="655"/>
      <c r="O39" s="655"/>
      <c r="P39" s="655"/>
      <c r="Q39" s="656"/>
      <c r="R39" s="657" t="s">
        <v>240</v>
      </c>
      <c r="S39" s="658"/>
      <c r="T39" s="658"/>
      <c r="U39" s="658"/>
      <c r="V39" s="658"/>
      <c r="W39" s="658"/>
      <c r="X39" s="658"/>
      <c r="Y39" s="659"/>
      <c r="Z39" s="695" t="s">
        <v>240</v>
      </c>
      <c r="AA39" s="695"/>
      <c r="AB39" s="695"/>
      <c r="AC39" s="695"/>
      <c r="AD39" s="696" t="s">
        <v>132</v>
      </c>
      <c r="AE39" s="696"/>
      <c r="AF39" s="696"/>
      <c r="AG39" s="696"/>
      <c r="AH39" s="696"/>
      <c r="AI39" s="696"/>
      <c r="AJ39" s="696"/>
      <c r="AK39" s="696"/>
      <c r="AL39" s="660" t="s">
        <v>132</v>
      </c>
      <c r="AM39" s="661"/>
      <c r="AN39" s="661"/>
      <c r="AO39" s="697"/>
      <c r="AQ39" s="690" t="s">
        <v>340</v>
      </c>
      <c r="AR39" s="691"/>
      <c r="AS39" s="691"/>
      <c r="AT39" s="691"/>
      <c r="AU39" s="691"/>
      <c r="AV39" s="691"/>
      <c r="AW39" s="691"/>
      <c r="AX39" s="691"/>
      <c r="AY39" s="692"/>
      <c r="AZ39" s="657" t="s">
        <v>240</v>
      </c>
      <c r="BA39" s="658"/>
      <c r="BB39" s="658"/>
      <c r="BC39" s="658"/>
      <c r="BD39" s="670"/>
      <c r="BE39" s="670"/>
      <c r="BF39" s="693"/>
      <c r="BG39" s="654" t="s">
        <v>341</v>
      </c>
      <c r="BH39" s="655"/>
      <c r="BI39" s="655"/>
      <c r="BJ39" s="655"/>
      <c r="BK39" s="655"/>
      <c r="BL39" s="655"/>
      <c r="BM39" s="655"/>
      <c r="BN39" s="655"/>
      <c r="BO39" s="655"/>
      <c r="BP39" s="655"/>
      <c r="BQ39" s="655"/>
      <c r="BR39" s="655"/>
      <c r="BS39" s="655"/>
      <c r="BT39" s="655"/>
      <c r="BU39" s="656"/>
      <c r="BV39" s="657">
        <v>45532</v>
      </c>
      <c r="BW39" s="658"/>
      <c r="BX39" s="658"/>
      <c r="BY39" s="658"/>
      <c r="BZ39" s="658"/>
      <c r="CA39" s="658"/>
      <c r="CB39" s="694"/>
      <c r="CD39" s="654" t="s">
        <v>342</v>
      </c>
      <c r="CE39" s="655"/>
      <c r="CF39" s="655"/>
      <c r="CG39" s="655"/>
      <c r="CH39" s="655"/>
      <c r="CI39" s="655"/>
      <c r="CJ39" s="655"/>
      <c r="CK39" s="655"/>
      <c r="CL39" s="655"/>
      <c r="CM39" s="655"/>
      <c r="CN39" s="655"/>
      <c r="CO39" s="655"/>
      <c r="CP39" s="655"/>
      <c r="CQ39" s="656"/>
      <c r="CR39" s="657">
        <v>71345</v>
      </c>
      <c r="CS39" s="670"/>
      <c r="CT39" s="670"/>
      <c r="CU39" s="670"/>
      <c r="CV39" s="670"/>
      <c r="CW39" s="670"/>
      <c r="CX39" s="670"/>
      <c r="CY39" s="671"/>
      <c r="CZ39" s="660">
        <v>0.1</v>
      </c>
      <c r="DA39" s="672"/>
      <c r="DB39" s="672"/>
      <c r="DC39" s="673"/>
      <c r="DD39" s="663">
        <v>230</v>
      </c>
      <c r="DE39" s="670"/>
      <c r="DF39" s="670"/>
      <c r="DG39" s="670"/>
      <c r="DH39" s="670"/>
      <c r="DI39" s="670"/>
      <c r="DJ39" s="670"/>
      <c r="DK39" s="671"/>
      <c r="DL39" s="663" t="s">
        <v>132</v>
      </c>
      <c r="DM39" s="670"/>
      <c r="DN39" s="670"/>
      <c r="DO39" s="670"/>
      <c r="DP39" s="670"/>
      <c r="DQ39" s="670"/>
      <c r="DR39" s="670"/>
      <c r="DS39" s="670"/>
      <c r="DT39" s="670"/>
      <c r="DU39" s="670"/>
      <c r="DV39" s="671"/>
      <c r="DW39" s="660" t="s">
        <v>240</v>
      </c>
      <c r="DX39" s="672"/>
      <c r="DY39" s="672"/>
      <c r="DZ39" s="672"/>
      <c r="EA39" s="672"/>
      <c r="EB39" s="672"/>
      <c r="EC39" s="684"/>
    </row>
    <row r="40" spans="2:133" ht="11.25" customHeight="1" x14ac:dyDescent="0.2">
      <c r="B40" s="654" t="s">
        <v>343</v>
      </c>
      <c r="C40" s="655"/>
      <c r="D40" s="655"/>
      <c r="E40" s="655"/>
      <c r="F40" s="655"/>
      <c r="G40" s="655"/>
      <c r="H40" s="655"/>
      <c r="I40" s="655"/>
      <c r="J40" s="655"/>
      <c r="K40" s="655"/>
      <c r="L40" s="655"/>
      <c r="M40" s="655"/>
      <c r="N40" s="655"/>
      <c r="O40" s="655"/>
      <c r="P40" s="655"/>
      <c r="Q40" s="656"/>
      <c r="R40" s="657">
        <v>1058000</v>
      </c>
      <c r="S40" s="658"/>
      <c r="T40" s="658"/>
      <c r="U40" s="658"/>
      <c r="V40" s="658"/>
      <c r="W40" s="658"/>
      <c r="X40" s="658"/>
      <c r="Y40" s="659"/>
      <c r="Z40" s="695">
        <v>1.2</v>
      </c>
      <c r="AA40" s="695"/>
      <c r="AB40" s="695"/>
      <c r="AC40" s="695"/>
      <c r="AD40" s="696" t="s">
        <v>132</v>
      </c>
      <c r="AE40" s="696"/>
      <c r="AF40" s="696"/>
      <c r="AG40" s="696"/>
      <c r="AH40" s="696"/>
      <c r="AI40" s="696"/>
      <c r="AJ40" s="696"/>
      <c r="AK40" s="696"/>
      <c r="AL40" s="660" t="s">
        <v>132</v>
      </c>
      <c r="AM40" s="661"/>
      <c r="AN40" s="661"/>
      <c r="AO40" s="697"/>
      <c r="AQ40" s="690" t="s">
        <v>344</v>
      </c>
      <c r="AR40" s="691"/>
      <c r="AS40" s="691"/>
      <c r="AT40" s="691"/>
      <c r="AU40" s="691"/>
      <c r="AV40" s="691"/>
      <c r="AW40" s="691"/>
      <c r="AX40" s="691"/>
      <c r="AY40" s="692"/>
      <c r="AZ40" s="657" t="s">
        <v>132</v>
      </c>
      <c r="BA40" s="658"/>
      <c r="BB40" s="658"/>
      <c r="BC40" s="658"/>
      <c r="BD40" s="670"/>
      <c r="BE40" s="670"/>
      <c r="BF40" s="693"/>
      <c r="BG40" s="698" t="s">
        <v>345</v>
      </c>
      <c r="BH40" s="699"/>
      <c r="BI40" s="699"/>
      <c r="BJ40" s="699"/>
      <c r="BK40" s="699"/>
      <c r="BL40" s="223"/>
      <c r="BM40" s="655" t="s">
        <v>346</v>
      </c>
      <c r="BN40" s="655"/>
      <c r="BO40" s="655"/>
      <c r="BP40" s="655"/>
      <c r="BQ40" s="655"/>
      <c r="BR40" s="655"/>
      <c r="BS40" s="655"/>
      <c r="BT40" s="655"/>
      <c r="BU40" s="656"/>
      <c r="BV40" s="657">
        <v>99</v>
      </c>
      <c r="BW40" s="658"/>
      <c r="BX40" s="658"/>
      <c r="BY40" s="658"/>
      <c r="BZ40" s="658"/>
      <c r="CA40" s="658"/>
      <c r="CB40" s="694"/>
      <c r="CD40" s="654" t="s">
        <v>347</v>
      </c>
      <c r="CE40" s="655"/>
      <c r="CF40" s="655"/>
      <c r="CG40" s="655"/>
      <c r="CH40" s="655"/>
      <c r="CI40" s="655"/>
      <c r="CJ40" s="655"/>
      <c r="CK40" s="655"/>
      <c r="CL40" s="655"/>
      <c r="CM40" s="655"/>
      <c r="CN40" s="655"/>
      <c r="CO40" s="655"/>
      <c r="CP40" s="655"/>
      <c r="CQ40" s="656"/>
      <c r="CR40" s="657">
        <v>1195000</v>
      </c>
      <c r="CS40" s="658"/>
      <c r="CT40" s="658"/>
      <c r="CU40" s="658"/>
      <c r="CV40" s="658"/>
      <c r="CW40" s="658"/>
      <c r="CX40" s="658"/>
      <c r="CY40" s="659"/>
      <c r="CZ40" s="660">
        <v>1.4</v>
      </c>
      <c r="DA40" s="672"/>
      <c r="DB40" s="672"/>
      <c r="DC40" s="673"/>
      <c r="DD40" s="663" t="s">
        <v>132</v>
      </c>
      <c r="DE40" s="658"/>
      <c r="DF40" s="658"/>
      <c r="DG40" s="658"/>
      <c r="DH40" s="658"/>
      <c r="DI40" s="658"/>
      <c r="DJ40" s="658"/>
      <c r="DK40" s="659"/>
      <c r="DL40" s="663" t="s">
        <v>240</v>
      </c>
      <c r="DM40" s="658"/>
      <c r="DN40" s="658"/>
      <c r="DO40" s="658"/>
      <c r="DP40" s="658"/>
      <c r="DQ40" s="658"/>
      <c r="DR40" s="658"/>
      <c r="DS40" s="658"/>
      <c r="DT40" s="658"/>
      <c r="DU40" s="658"/>
      <c r="DV40" s="659"/>
      <c r="DW40" s="660" t="s">
        <v>132</v>
      </c>
      <c r="DX40" s="672"/>
      <c r="DY40" s="672"/>
      <c r="DZ40" s="672"/>
      <c r="EA40" s="672"/>
      <c r="EB40" s="672"/>
      <c r="EC40" s="684"/>
    </row>
    <row r="41" spans="2:133" ht="11.25" customHeight="1" x14ac:dyDescent="0.2">
      <c r="B41" s="638" t="s">
        <v>348</v>
      </c>
      <c r="C41" s="639"/>
      <c r="D41" s="639"/>
      <c r="E41" s="639"/>
      <c r="F41" s="639"/>
      <c r="G41" s="639"/>
      <c r="H41" s="639"/>
      <c r="I41" s="639"/>
      <c r="J41" s="639"/>
      <c r="K41" s="639"/>
      <c r="L41" s="639"/>
      <c r="M41" s="639"/>
      <c r="N41" s="639"/>
      <c r="O41" s="639"/>
      <c r="P41" s="639"/>
      <c r="Q41" s="640"/>
      <c r="R41" s="641">
        <v>91599644</v>
      </c>
      <c r="S41" s="682"/>
      <c r="T41" s="682"/>
      <c r="U41" s="682"/>
      <c r="V41" s="682"/>
      <c r="W41" s="682"/>
      <c r="X41" s="682"/>
      <c r="Y41" s="685"/>
      <c r="Z41" s="686">
        <v>100</v>
      </c>
      <c r="AA41" s="686"/>
      <c r="AB41" s="686"/>
      <c r="AC41" s="686"/>
      <c r="AD41" s="687">
        <v>45910410</v>
      </c>
      <c r="AE41" s="687"/>
      <c r="AF41" s="687"/>
      <c r="AG41" s="687"/>
      <c r="AH41" s="687"/>
      <c r="AI41" s="687"/>
      <c r="AJ41" s="687"/>
      <c r="AK41" s="687"/>
      <c r="AL41" s="644">
        <v>100</v>
      </c>
      <c r="AM41" s="688"/>
      <c r="AN41" s="688"/>
      <c r="AO41" s="689"/>
      <c r="AQ41" s="690" t="s">
        <v>349</v>
      </c>
      <c r="AR41" s="691"/>
      <c r="AS41" s="691"/>
      <c r="AT41" s="691"/>
      <c r="AU41" s="691"/>
      <c r="AV41" s="691"/>
      <c r="AW41" s="691"/>
      <c r="AX41" s="691"/>
      <c r="AY41" s="692"/>
      <c r="AZ41" s="657">
        <v>2129099</v>
      </c>
      <c r="BA41" s="658"/>
      <c r="BB41" s="658"/>
      <c r="BC41" s="658"/>
      <c r="BD41" s="670"/>
      <c r="BE41" s="670"/>
      <c r="BF41" s="693"/>
      <c r="BG41" s="698"/>
      <c r="BH41" s="699"/>
      <c r="BI41" s="699"/>
      <c r="BJ41" s="699"/>
      <c r="BK41" s="699"/>
      <c r="BL41" s="223"/>
      <c r="BM41" s="655" t="s">
        <v>350</v>
      </c>
      <c r="BN41" s="655"/>
      <c r="BO41" s="655"/>
      <c r="BP41" s="655"/>
      <c r="BQ41" s="655"/>
      <c r="BR41" s="655"/>
      <c r="BS41" s="655"/>
      <c r="BT41" s="655"/>
      <c r="BU41" s="656"/>
      <c r="BV41" s="657" t="s">
        <v>132</v>
      </c>
      <c r="BW41" s="658"/>
      <c r="BX41" s="658"/>
      <c r="BY41" s="658"/>
      <c r="BZ41" s="658"/>
      <c r="CA41" s="658"/>
      <c r="CB41" s="694"/>
      <c r="CD41" s="654" t="s">
        <v>351</v>
      </c>
      <c r="CE41" s="655"/>
      <c r="CF41" s="655"/>
      <c r="CG41" s="655"/>
      <c r="CH41" s="655"/>
      <c r="CI41" s="655"/>
      <c r="CJ41" s="655"/>
      <c r="CK41" s="655"/>
      <c r="CL41" s="655"/>
      <c r="CM41" s="655"/>
      <c r="CN41" s="655"/>
      <c r="CO41" s="655"/>
      <c r="CP41" s="655"/>
      <c r="CQ41" s="656"/>
      <c r="CR41" s="657" t="s">
        <v>132</v>
      </c>
      <c r="CS41" s="670"/>
      <c r="CT41" s="670"/>
      <c r="CU41" s="670"/>
      <c r="CV41" s="670"/>
      <c r="CW41" s="670"/>
      <c r="CX41" s="670"/>
      <c r="CY41" s="671"/>
      <c r="CZ41" s="660" t="s">
        <v>132</v>
      </c>
      <c r="DA41" s="672"/>
      <c r="DB41" s="672"/>
      <c r="DC41" s="673"/>
      <c r="DD41" s="663" t="s">
        <v>132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352</v>
      </c>
      <c r="AR42" s="703"/>
      <c r="AS42" s="703"/>
      <c r="AT42" s="703"/>
      <c r="AU42" s="703"/>
      <c r="AV42" s="703"/>
      <c r="AW42" s="703"/>
      <c r="AX42" s="703"/>
      <c r="AY42" s="704"/>
      <c r="AZ42" s="641">
        <v>5215296</v>
      </c>
      <c r="BA42" s="682"/>
      <c r="BB42" s="682"/>
      <c r="BC42" s="682"/>
      <c r="BD42" s="642"/>
      <c r="BE42" s="642"/>
      <c r="BF42" s="705"/>
      <c r="BG42" s="700"/>
      <c r="BH42" s="701"/>
      <c r="BI42" s="701"/>
      <c r="BJ42" s="701"/>
      <c r="BK42" s="701"/>
      <c r="BL42" s="224"/>
      <c r="BM42" s="639" t="s">
        <v>353</v>
      </c>
      <c r="BN42" s="639"/>
      <c r="BO42" s="639"/>
      <c r="BP42" s="639"/>
      <c r="BQ42" s="639"/>
      <c r="BR42" s="639"/>
      <c r="BS42" s="639"/>
      <c r="BT42" s="639"/>
      <c r="BU42" s="640"/>
      <c r="BV42" s="641">
        <v>312</v>
      </c>
      <c r="BW42" s="682"/>
      <c r="BX42" s="682"/>
      <c r="BY42" s="682"/>
      <c r="BZ42" s="682"/>
      <c r="CA42" s="682"/>
      <c r="CB42" s="683"/>
      <c r="CD42" s="654" t="s">
        <v>354</v>
      </c>
      <c r="CE42" s="655"/>
      <c r="CF42" s="655"/>
      <c r="CG42" s="655"/>
      <c r="CH42" s="655"/>
      <c r="CI42" s="655"/>
      <c r="CJ42" s="655"/>
      <c r="CK42" s="655"/>
      <c r="CL42" s="655"/>
      <c r="CM42" s="655"/>
      <c r="CN42" s="655"/>
      <c r="CO42" s="655"/>
      <c r="CP42" s="655"/>
      <c r="CQ42" s="656"/>
      <c r="CR42" s="657">
        <v>7637218</v>
      </c>
      <c r="CS42" s="670"/>
      <c r="CT42" s="670"/>
      <c r="CU42" s="670"/>
      <c r="CV42" s="670"/>
      <c r="CW42" s="670"/>
      <c r="CX42" s="670"/>
      <c r="CY42" s="671"/>
      <c r="CZ42" s="660">
        <v>8.6999999999999993</v>
      </c>
      <c r="DA42" s="672"/>
      <c r="DB42" s="672"/>
      <c r="DC42" s="673"/>
      <c r="DD42" s="663">
        <v>1134206</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355</v>
      </c>
      <c r="CD43" s="654" t="s">
        <v>356</v>
      </c>
      <c r="CE43" s="655"/>
      <c r="CF43" s="655"/>
      <c r="CG43" s="655"/>
      <c r="CH43" s="655"/>
      <c r="CI43" s="655"/>
      <c r="CJ43" s="655"/>
      <c r="CK43" s="655"/>
      <c r="CL43" s="655"/>
      <c r="CM43" s="655"/>
      <c r="CN43" s="655"/>
      <c r="CO43" s="655"/>
      <c r="CP43" s="655"/>
      <c r="CQ43" s="656"/>
      <c r="CR43" s="657">
        <v>175870</v>
      </c>
      <c r="CS43" s="670"/>
      <c r="CT43" s="670"/>
      <c r="CU43" s="670"/>
      <c r="CV43" s="670"/>
      <c r="CW43" s="670"/>
      <c r="CX43" s="670"/>
      <c r="CY43" s="671"/>
      <c r="CZ43" s="660">
        <v>0.2</v>
      </c>
      <c r="DA43" s="672"/>
      <c r="DB43" s="672"/>
      <c r="DC43" s="673"/>
      <c r="DD43" s="663">
        <v>175539</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357</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305</v>
      </c>
      <c r="CE44" s="677"/>
      <c r="CF44" s="654" t="s">
        <v>358</v>
      </c>
      <c r="CG44" s="655"/>
      <c r="CH44" s="655"/>
      <c r="CI44" s="655"/>
      <c r="CJ44" s="655"/>
      <c r="CK44" s="655"/>
      <c r="CL44" s="655"/>
      <c r="CM44" s="655"/>
      <c r="CN44" s="655"/>
      <c r="CO44" s="655"/>
      <c r="CP44" s="655"/>
      <c r="CQ44" s="656"/>
      <c r="CR44" s="657">
        <v>7637218</v>
      </c>
      <c r="CS44" s="658"/>
      <c r="CT44" s="658"/>
      <c r="CU44" s="658"/>
      <c r="CV44" s="658"/>
      <c r="CW44" s="658"/>
      <c r="CX44" s="658"/>
      <c r="CY44" s="659"/>
      <c r="CZ44" s="660">
        <v>8.6999999999999993</v>
      </c>
      <c r="DA44" s="661"/>
      <c r="DB44" s="661"/>
      <c r="DC44" s="662"/>
      <c r="DD44" s="663">
        <v>1134206</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359</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360</v>
      </c>
      <c r="CG45" s="655"/>
      <c r="CH45" s="655"/>
      <c r="CI45" s="655"/>
      <c r="CJ45" s="655"/>
      <c r="CK45" s="655"/>
      <c r="CL45" s="655"/>
      <c r="CM45" s="655"/>
      <c r="CN45" s="655"/>
      <c r="CO45" s="655"/>
      <c r="CP45" s="655"/>
      <c r="CQ45" s="656"/>
      <c r="CR45" s="657">
        <v>2160162</v>
      </c>
      <c r="CS45" s="670"/>
      <c r="CT45" s="670"/>
      <c r="CU45" s="670"/>
      <c r="CV45" s="670"/>
      <c r="CW45" s="670"/>
      <c r="CX45" s="670"/>
      <c r="CY45" s="671"/>
      <c r="CZ45" s="660">
        <v>2.5</v>
      </c>
      <c r="DA45" s="672"/>
      <c r="DB45" s="672"/>
      <c r="DC45" s="673"/>
      <c r="DD45" s="663">
        <v>127511</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361</v>
      </c>
      <c r="CG46" s="655"/>
      <c r="CH46" s="655"/>
      <c r="CI46" s="655"/>
      <c r="CJ46" s="655"/>
      <c r="CK46" s="655"/>
      <c r="CL46" s="655"/>
      <c r="CM46" s="655"/>
      <c r="CN46" s="655"/>
      <c r="CO46" s="655"/>
      <c r="CP46" s="655"/>
      <c r="CQ46" s="656"/>
      <c r="CR46" s="657">
        <v>5477056</v>
      </c>
      <c r="CS46" s="658"/>
      <c r="CT46" s="658"/>
      <c r="CU46" s="658"/>
      <c r="CV46" s="658"/>
      <c r="CW46" s="658"/>
      <c r="CX46" s="658"/>
      <c r="CY46" s="659"/>
      <c r="CZ46" s="660">
        <v>6.2</v>
      </c>
      <c r="DA46" s="661"/>
      <c r="DB46" s="661"/>
      <c r="DC46" s="662"/>
      <c r="DD46" s="663">
        <v>1006695</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362</v>
      </c>
      <c r="CG47" s="655"/>
      <c r="CH47" s="655"/>
      <c r="CI47" s="655"/>
      <c r="CJ47" s="655"/>
      <c r="CK47" s="655"/>
      <c r="CL47" s="655"/>
      <c r="CM47" s="655"/>
      <c r="CN47" s="655"/>
      <c r="CO47" s="655"/>
      <c r="CP47" s="655"/>
      <c r="CQ47" s="656"/>
      <c r="CR47" s="657" t="s">
        <v>132</v>
      </c>
      <c r="CS47" s="670"/>
      <c r="CT47" s="670"/>
      <c r="CU47" s="670"/>
      <c r="CV47" s="670"/>
      <c r="CW47" s="670"/>
      <c r="CX47" s="670"/>
      <c r="CY47" s="671"/>
      <c r="CZ47" s="660" t="s">
        <v>240</v>
      </c>
      <c r="DA47" s="672"/>
      <c r="DB47" s="672"/>
      <c r="DC47" s="673"/>
      <c r="DD47" s="663" t="s">
        <v>240</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25"/>
      <c r="CD48" s="680"/>
      <c r="CE48" s="681"/>
      <c r="CF48" s="654" t="s">
        <v>363</v>
      </c>
      <c r="CG48" s="655"/>
      <c r="CH48" s="655"/>
      <c r="CI48" s="655"/>
      <c r="CJ48" s="655"/>
      <c r="CK48" s="655"/>
      <c r="CL48" s="655"/>
      <c r="CM48" s="655"/>
      <c r="CN48" s="655"/>
      <c r="CO48" s="655"/>
      <c r="CP48" s="655"/>
      <c r="CQ48" s="656"/>
      <c r="CR48" s="657" t="s">
        <v>132</v>
      </c>
      <c r="CS48" s="658"/>
      <c r="CT48" s="658"/>
      <c r="CU48" s="658"/>
      <c r="CV48" s="658"/>
      <c r="CW48" s="658"/>
      <c r="CX48" s="658"/>
      <c r="CY48" s="659"/>
      <c r="CZ48" s="660" t="s">
        <v>240</v>
      </c>
      <c r="DA48" s="661"/>
      <c r="DB48" s="661"/>
      <c r="DC48" s="662"/>
      <c r="DD48" s="663" t="s">
        <v>132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364</v>
      </c>
      <c r="CE49" s="639"/>
      <c r="CF49" s="639"/>
      <c r="CG49" s="639"/>
      <c r="CH49" s="639"/>
      <c r="CI49" s="639"/>
      <c r="CJ49" s="639"/>
      <c r="CK49" s="639"/>
      <c r="CL49" s="639"/>
      <c r="CM49" s="639"/>
      <c r="CN49" s="639"/>
      <c r="CO49" s="639"/>
      <c r="CP49" s="639"/>
      <c r="CQ49" s="640"/>
      <c r="CR49" s="641">
        <v>87873362</v>
      </c>
      <c r="CS49" s="642"/>
      <c r="CT49" s="642"/>
      <c r="CU49" s="642"/>
      <c r="CV49" s="642"/>
      <c r="CW49" s="642"/>
      <c r="CX49" s="642"/>
      <c r="CY49" s="643"/>
      <c r="CZ49" s="644">
        <v>100</v>
      </c>
      <c r="DA49" s="645"/>
      <c r="DB49" s="645"/>
      <c r="DC49" s="646"/>
      <c r="DD49" s="647">
        <v>51615431</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di2HM89eI+UwQY7P3IHbq6+uMk9HZsSb3RwjmBzO1dxothFixYwG+tGpXzY4HoxYH2T4vwUvJvy9zOIl1cIt3A==" saltValue="4VNIOmiDbAShxuTzANzhM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 zeroHeight="1" x14ac:dyDescent="0.2"/>
  <cols>
    <col min="1" max="130" width="2.81640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365</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366</v>
      </c>
      <c r="DK2" s="1128"/>
      <c r="DL2" s="1128"/>
      <c r="DM2" s="1128"/>
      <c r="DN2" s="1128"/>
      <c r="DO2" s="1129"/>
      <c r="DP2" s="228"/>
      <c r="DQ2" s="1127" t="s">
        <v>367</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368</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369</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370</v>
      </c>
      <c r="B5" s="1032"/>
      <c r="C5" s="1032"/>
      <c r="D5" s="1032"/>
      <c r="E5" s="1032"/>
      <c r="F5" s="1032"/>
      <c r="G5" s="1032"/>
      <c r="H5" s="1032"/>
      <c r="I5" s="1032"/>
      <c r="J5" s="1032"/>
      <c r="K5" s="1032"/>
      <c r="L5" s="1032"/>
      <c r="M5" s="1032"/>
      <c r="N5" s="1032"/>
      <c r="O5" s="1032"/>
      <c r="P5" s="1033"/>
      <c r="Q5" s="1037" t="s">
        <v>371</v>
      </c>
      <c r="R5" s="1038"/>
      <c r="S5" s="1038"/>
      <c r="T5" s="1038"/>
      <c r="U5" s="1039"/>
      <c r="V5" s="1037" t="s">
        <v>372</v>
      </c>
      <c r="W5" s="1038"/>
      <c r="X5" s="1038"/>
      <c r="Y5" s="1038"/>
      <c r="Z5" s="1039"/>
      <c r="AA5" s="1037" t="s">
        <v>373</v>
      </c>
      <c r="AB5" s="1038"/>
      <c r="AC5" s="1038"/>
      <c r="AD5" s="1038"/>
      <c r="AE5" s="1038"/>
      <c r="AF5" s="1130" t="s">
        <v>374</v>
      </c>
      <c r="AG5" s="1038"/>
      <c r="AH5" s="1038"/>
      <c r="AI5" s="1038"/>
      <c r="AJ5" s="1051"/>
      <c r="AK5" s="1038" t="s">
        <v>375</v>
      </c>
      <c r="AL5" s="1038"/>
      <c r="AM5" s="1038"/>
      <c r="AN5" s="1038"/>
      <c r="AO5" s="1039"/>
      <c r="AP5" s="1037" t="s">
        <v>376</v>
      </c>
      <c r="AQ5" s="1038"/>
      <c r="AR5" s="1038"/>
      <c r="AS5" s="1038"/>
      <c r="AT5" s="1039"/>
      <c r="AU5" s="1037" t="s">
        <v>377</v>
      </c>
      <c r="AV5" s="1038"/>
      <c r="AW5" s="1038"/>
      <c r="AX5" s="1038"/>
      <c r="AY5" s="1051"/>
      <c r="AZ5" s="232"/>
      <c r="BA5" s="232"/>
      <c r="BB5" s="232"/>
      <c r="BC5" s="232"/>
      <c r="BD5" s="232"/>
      <c r="BE5" s="233"/>
      <c r="BF5" s="233"/>
      <c r="BG5" s="233"/>
      <c r="BH5" s="233"/>
      <c r="BI5" s="233"/>
      <c r="BJ5" s="233"/>
      <c r="BK5" s="233"/>
      <c r="BL5" s="233"/>
      <c r="BM5" s="233"/>
      <c r="BN5" s="233"/>
      <c r="BO5" s="233"/>
      <c r="BP5" s="233"/>
      <c r="BQ5" s="1031" t="s">
        <v>378</v>
      </c>
      <c r="BR5" s="1032"/>
      <c r="BS5" s="1032"/>
      <c r="BT5" s="1032"/>
      <c r="BU5" s="1032"/>
      <c r="BV5" s="1032"/>
      <c r="BW5" s="1032"/>
      <c r="BX5" s="1032"/>
      <c r="BY5" s="1032"/>
      <c r="BZ5" s="1032"/>
      <c r="CA5" s="1032"/>
      <c r="CB5" s="1032"/>
      <c r="CC5" s="1032"/>
      <c r="CD5" s="1032"/>
      <c r="CE5" s="1032"/>
      <c r="CF5" s="1032"/>
      <c r="CG5" s="1033"/>
      <c r="CH5" s="1037" t="s">
        <v>379</v>
      </c>
      <c r="CI5" s="1038"/>
      <c r="CJ5" s="1038"/>
      <c r="CK5" s="1038"/>
      <c r="CL5" s="1039"/>
      <c r="CM5" s="1037" t="s">
        <v>380</v>
      </c>
      <c r="CN5" s="1038"/>
      <c r="CO5" s="1038"/>
      <c r="CP5" s="1038"/>
      <c r="CQ5" s="1039"/>
      <c r="CR5" s="1037" t="s">
        <v>381</v>
      </c>
      <c r="CS5" s="1038"/>
      <c r="CT5" s="1038"/>
      <c r="CU5" s="1038"/>
      <c r="CV5" s="1039"/>
      <c r="CW5" s="1037" t="s">
        <v>382</v>
      </c>
      <c r="CX5" s="1038"/>
      <c r="CY5" s="1038"/>
      <c r="CZ5" s="1038"/>
      <c r="DA5" s="1039"/>
      <c r="DB5" s="1037" t="s">
        <v>383</v>
      </c>
      <c r="DC5" s="1038"/>
      <c r="DD5" s="1038"/>
      <c r="DE5" s="1038"/>
      <c r="DF5" s="1039"/>
      <c r="DG5" s="1120" t="s">
        <v>384</v>
      </c>
      <c r="DH5" s="1121"/>
      <c r="DI5" s="1121"/>
      <c r="DJ5" s="1121"/>
      <c r="DK5" s="1122"/>
      <c r="DL5" s="1120" t="s">
        <v>385</v>
      </c>
      <c r="DM5" s="1121"/>
      <c r="DN5" s="1121"/>
      <c r="DO5" s="1121"/>
      <c r="DP5" s="1122"/>
      <c r="DQ5" s="1037" t="s">
        <v>386</v>
      </c>
      <c r="DR5" s="1038"/>
      <c r="DS5" s="1038"/>
      <c r="DT5" s="1038"/>
      <c r="DU5" s="1039"/>
      <c r="DV5" s="1037" t="s">
        <v>377</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387</v>
      </c>
      <c r="C7" s="1084"/>
      <c r="D7" s="1084"/>
      <c r="E7" s="1084"/>
      <c r="F7" s="1084"/>
      <c r="G7" s="1084"/>
      <c r="H7" s="1084"/>
      <c r="I7" s="1084"/>
      <c r="J7" s="1084"/>
      <c r="K7" s="1084"/>
      <c r="L7" s="1084"/>
      <c r="M7" s="1084"/>
      <c r="N7" s="1084"/>
      <c r="O7" s="1084"/>
      <c r="P7" s="1085"/>
      <c r="Q7" s="1138">
        <v>91743</v>
      </c>
      <c r="R7" s="1139"/>
      <c r="S7" s="1139"/>
      <c r="T7" s="1139"/>
      <c r="U7" s="1139"/>
      <c r="V7" s="1139">
        <v>88017</v>
      </c>
      <c r="W7" s="1139"/>
      <c r="X7" s="1139"/>
      <c r="Y7" s="1139"/>
      <c r="Z7" s="1139"/>
      <c r="AA7" s="1139">
        <v>3726</v>
      </c>
      <c r="AB7" s="1139"/>
      <c r="AC7" s="1139"/>
      <c r="AD7" s="1139"/>
      <c r="AE7" s="1140"/>
      <c r="AF7" s="1141">
        <v>3650</v>
      </c>
      <c r="AG7" s="1142"/>
      <c r="AH7" s="1142"/>
      <c r="AI7" s="1142"/>
      <c r="AJ7" s="1143"/>
      <c r="AK7" s="1144">
        <v>1426</v>
      </c>
      <c r="AL7" s="1145"/>
      <c r="AM7" s="1145"/>
      <c r="AN7" s="1145"/>
      <c r="AO7" s="1145"/>
      <c r="AP7" s="1145">
        <v>58568</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585</v>
      </c>
      <c r="BT7" s="1136"/>
      <c r="BU7" s="1136"/>
      <c r="BV7" s="1136"/>
      <c r="BW7" s="1136"/>
      <c r="BX7" s="1136"/>
      <c r="BY7" s="1136"/>
      <c r="BZ7" s="1136"/>
      <c r="CA7" s="1136"/>
      <c r="CB7" s="1136"/>
      <c r="CC7" s="1136"/>
      <c r="CD7" s="1136"/>
      <c r="CE7" s="1136"/>
      <c r="CF7" s="1136"/>
      <c r="CG7" s="1148"/>
      <c r="CH7" s="1132">
        <v>0</v>
      </c>
      <c r="CI7" s="1133"/>
      <c r="CJ7" s="1133"/>
      <c r="CK7" s="1133"/>
      <c r="CL7" s="1134"/>
      <c r="CM7" s="1132">
        <v>6</v>
      </c>
      <c r="CN7" s="1133"/>
      <c r="CO7" s="1133"/>
      <c r="CP7" s="1133"/>
      <c r="CQ7" s="1134"/>
      <c r="CR7" s="1132">
        <v>5</v>
      </c>
      <c r="CS7" s="1133"/>
      <c r="CT7" s="1133"/>
      <c r="CU7" s="1133"/>
      <c r="CV7" s="1134"/>
      <c r="CW7" s="1132" t="s">
        <v>518</v>
      </c>
      <c r="CX7" s="1133"/>
      <c r="CY7" s="1133"/>
      <c r="CZ7" s="1133"/>
      <c r="DA7" s="1134"/>
      <c r="DB7" s="1132" t="s">
        <v>518</v>
      </c>
      <c r="DC7" s="1133"/>
      <c r="DD7" s="1133"/>
      <c r="DE7" s="1133"/>
      <c r="DF7" s="1134"/>
      <c r="DG7" s="1132" t="s">
        <v>518</v>
      </c>
      <c r="DH7" s="1133"/>
      <c r="DI7" s="1133"/>
      <c r="DJ7" s="1133"/>
      <c r="DK7" s="1134"/>
      <c r="DL7" s="1132" t="s">
        <v>518</v>
      </c>
      <c r="DM7" s="1133"/>
      <c r="DN7" s="1133"/>
      <c r="DO7" s="1133"/>
      <c r="DP7" s="1134"/>
      <c r="DQ7" s="1132" t="s">
        <v>518</v>
      </c>
      <c r="DR7" s="1133"/>
      <c r="DS7" s="1133"/>
      <c r="DT7" s="1133"/>
      <c r="DU7" s="1134"/>
      <c r="DV7" s="1135"/>
      <c r="DW7" s="1136"/>
      <c r="DX7" s="1136"/>
      <c r="DY7" s="1136"/>
      <c r="DZ7" s="1137"/>
      <c r="EA7" s="234"/>
    </row>
    <row r="8" spans="1:131" s="235" customFormat="1" ht="26.25" customHeight="1" x14ac:dyDescent="0.2">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586</v>
      </c>
      <c r="BT8" s="1029"/>
      <c r="BU8" s="1029"/>
      <c r="BV8" s="1029"/>
      <c r="BW8" s="1029"/>
      <c r="BX8" s="1029"/>
      <c r="BY8" s="1029"/>
      <c r="BZ8" s="1029"/>
      <c r="CA8" s="1029"/>
      <c r="CB8" s="1029"/>
      <c r="CC8" s="1029"/>
      <c r="CD8" s="1029"/>
      <c r="CE8" s="1029"/>
      <c r="CF8" s="1029"/>
      <c r="CG8" s="1050"/>
      <c r="CH8" s="1025">
        <v>-17</v>
      </c>
      <c r="CI8" s="1026"/>
      <c r="CJ8" s="1026"/>
      <c r="CK8" s="1026"/>
      <c r="CL8" s="1027"/>
      <c r="CM8" s="1025">
        <v>522</v>
      </c>
      <c r="CN8" s="1026"/>
      <c r="CO8" s="1026"/>
      <c r="CP8" s="1026"/>
      <c r="CQ8" s="1027"/>
      <c r="CR8" s="1025">
        <v>410</v>
      </c>
      <c r="CS8" s="1026"/>
      <c r="CT8" s="1026"/>
      <c r="CU8" s="1026"/>
      <c r="CV8" s="1027"/>
      <c r="CW8" s="1025">
        <v>137</v>
      </c>
      <c r="CX8" s="1026"/>
      <c r="CY8" s="1026"/>
      <c r="CZ8" s="1026"/>
      <c r="DA8" s="1027"/>
      <c r="DB8" s="1025" t="s">
        <v>518</v>
      </c>
      <c r="DC8" s="1026"/>
      <c r="DD8" s="1026"/>
      <c r="DE8" s="1026"/>
      <c r="DF8" s="1027"/>
      <c r="DG8" s="1025" t="s">
        <v>518</v>
      </c>
      <c r="DH8" s="1026"/>
      <c r="DI8" s="1026"/>
      <c r="DJ8" s="1026"/>
      <c r="DK8" s="1027"/>
      <c r="DL8" s="1025" t="s">
        <v>518</v>
      </c>
      <c r="DM8" s="1026"/>
      <c r="DN8" s="1026"/>
      <c r="DO8" s="1026"/>
      <c r="DP8" s="1027"/>
      <c r="DQ8" s="1025" t="s">
        <v>518</v>
      </c>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587</v>
      </c>
      <c r="BT9" s="1029"/>
      <c r="BU9" s="1029"/>
      <c r="BV9" s="1029"/>
      <c r="BW9" s="1029"/>
      <c r="BX9" s="1029"/>
      <c r="BY9" s="1029"/>
      <c r="BZ9" s="1029"/>
      <c r="CA9" s="1029"/>
      <c r="CB9" s="1029"/>
      <c r="CC9" s="1029"/>
      <c r="CD9" s="1029"/>
      <c r="CE9" s="1029"/>
      <c r="CF9" s="1029"/>
      <c r="CG9" s="1050"/>
      <c r="CH9" s="1025">
        <v>1</v>
      </c>
      <c r="CI9" s="1026"/>
      <c r="CJ9" s="1026"/>
      <c r="CK9" s="1026"/>
      <c r="CL9" s="1027"/>
      <c r="CM9" s="1025">
        <v>213</v>
      </c>
      <c r="CN9" s="1026"/>
      <c r="CO9" s="1026"/>
      <c r="CP9" s="1026"/>
      <c r="CQ9" s="1027"/>
      <c r="CR9" s="1025">
        <v>200</v>
      </c>
      <c r="CS9" s="1026"/>
      <c r="CT9" s="1026"/>
      <c r="CU9" s="1026"/>
      <c r="CV9" s="1027"/>
      <c r="CW9" s="1025">
        <v>32</v>
      </c>
      <c r="CX9" s="1026"/>
      <c r="CY9" s="1026"/>
      <c r="CZ9" s="1026"/>
      <c r="DA9" s="1027"/>
      <c r="DB9" s="1025" t="s">
        <v>518</v>
      </c>
      <c r="DC9" s="1026"/>
      <c r="DD9" s="1026"/>
      <c r="DE9" s="1026"/>
      <c r="DF9" s="1027"/>
      <c r="DG9" s="1025" t="s">
        <v>518</v>
      </c>
      <c r="DH9" s="1026"/>
      <c r="DI9" s="1026"/>
      <c r="DJ9" s="1026"/>
      <c r="DK9" s="1027"/>
      <c r="DL9" s="1025" t="s">
        <v>518</v>
      </c>
      <c r="DM9" s="1026"/>
      <c r="DN9" s="1026"/>
      <c r="DO9" s="1026"/>
      <c r="DP9" s="1027"/>
      <c r="DQ9" s="1025" t="s">
        <v>518</v>
      </c>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388</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389</v>
      </c>
      <c r="B23" s="973" t="s">
        <v>390</v>
      </c>
      <c r="C23" s="974"/>
      <c r="D23" s="974"/>
      <c r="E23" s="974"/>
      <c r="F23" s="974"/>
      <c r="G23" s="974"/>
      <c r="H23" s="974"/>
      <c r="I23" s="974"/>
      <c r="J23" s="974"/>
      <c r="K23" s="974"/>
      <c r="L23" s="974"/>
      <c r="M23" s="974"/>
      <c r="N23" s="974"/>
      <c r="O23" s="974"/>
      <c r="P23" s="984"/>
      <c r="Q23" s="1103">
        <v>91743</v>
      </c>
      <c r="R23" s="1097"/>
      <c r="S23" s="1097"/>
      <c r="T23" s="1097"/>
      <c r="U23" s="1097"/>
      <c r="V23" s="1097">
        <v>88017</v>
      </c>
      <c r="W23" s="1097"/>
      <c r="X23" s="1097"/>
      <c r="Y23" s="1097"/>
      <c r="Z23" s="1097"/>
      <c r="AA23" s="1097">
        <v>3726</v>
      </c>
      <c r="AB23" s="1097"/>
      <c r="AC23" s="1097"/>
      <c r="AD23" s="1097"/>
      <c r="AE23" s="1104"/>
      <c r="AF23" s="1105">
        <v>3650</v>
      </c>
      <c r="AG23" s="1097"/>
      <c r="AH23" s="1097"/>
      <c r="AI23" s="1097"/>
      <c r="AJ23" s="1106"/>
      <c r="AK23" s="1107"/>
      <c r="AL23" s="1108"/>
      <c r="AM23" s="1108"/>
      <c r="AN23" s="1108"/>
      <c r="AO23" s="1108"/>
      <c r="AP23" s="1097">
        <v>58568</v>
      </c>
      <c r="AQ23" s="1097"/>
      <c r="AR23" s="1097"/>
      <c r="AS23" s="1097"/>
      <c r="AT23" s="1097"/>
      <c r="AU23" s="1098"/>
      <c r="AV23" s="1098"/>
      <c r="AW23" s="1098"/>
      <c r="AX23" s="1098"/>
      <c r="AY23" s="1099"/>
      <c r="AZ23" s="1100" t="s">
        <v>391</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392</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393</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370</v>
      </c>
      <c r="B26" s="1032"/>
      <c r="C26" s="1032"/>
      <c r="D26" s="1032"/>
      <c r="E26" s="1032"/>
      <c r="F26" s="1032"/>
      <c r="G26" s="1032"/>
      <c r="H26" s="1032"/>
      <c r="I26" s="1032"/>
      <c r="J26" s="1032"/>
      <c r="K26" s="1032"/>
      <c r="L26" s="1032"/>
      <c r="M26" s="1032"/>
      <c r="N26" s="1032"/>
      <c r="O26" s="1032"/>
      <c r="P26" s="1033"/>
      <c r="Q26" s="1037" t="s">
        <v>394</v>
      </c>
      <c r="R26" s="1038"/>
      <c r="S26" s="1038"/>
      <c r="T26" s="1038"/>
      <c r="U26" s="1039"/>
      <c r="V26" s="1037" t="s">
        <v>395</v>
      </c>
      <c r="W26" s="1038"/>
      <c r="X26" s="1038"/>
      <c r="Y26" s="1038"/>
      <c r="Z26" s="1039"/>
      <c r="AA26" s="1037" t="s">
        <v>396</v>
      </c>
      <c r="AB26" s="1038"/>
      <c r="AC26" s="1038"/>
      <c r="AD26" s="1038"/>
      <c r="AE26" s="1038"/>
      <c r="AF26" s="1091" t="s">
        <v>397</v>
      </c>
      <c r="AG26" s="1044"/>
      <c r="AH26" s="1044"/>
      <c r="AI26" s="1044"/>
      <c r="AJ26" s="1092"/>
      <c r="AK26" s="1038" t="s">
        <v>398</v>
      </c>
      <c r="AL26" s="1038"/>
      <c r="AM26" s="1038"/>
      <c r="AN26" s="1038"/>
      <c r="AO26" s="1039"/>
      <c r="AP26" s="1037" t="s">
        <v>399</v>
      </c>
      <c r="AQ26" s="1038"/>
      <c r="AR26" s="1038"/>
      <c r="AS26" s="1038"/>
      <c r="AT26" s="1039"/>
      <c r="AU26" s="1037" t="s">
        <v>400</v>
      </c>
      <c r="AV26" s="1038"/>
      <c r="AW26" s="1038"/>
      <c r="AX26" s="1038"/>
      <c r="AY26" s="1039"/>
      <c r="AZ26" s="1037" t="s">
        <v>401</v>
      </c>
      <c r="BA26" s="1038"/>
      <c r="BB26" s="1038"/>
      <c r="BC26" s="1038"/>
      <c r="BD26" s="1039"/>
      <c r="BE26" s="1037" t="s">
        <v>377</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402</v>
      </c>
      <c r="C28" s="1084"/>
      <c r="D28" s="1084"/>
      <c r="E28" s="1084"/>
      <c r="F28" s="1084"/>
      <c r="G28" s="1084"/>
      <c r="H28" s="1084"/>
      <c r="I28" s="1084"/>
      <c r="J28" s="1084"/>
      <c r="K28" s="1084"/>
      <c r="L28" s="1084"/>
      <c r="M28" s="1084"/>
      <c r="N28" s="1084"/>
      <c r="O28" s="1084"/>
      <c r="P28" s="1085"/>
      <c r="Q28" s="1086">
        <v>21369</v>
      </c>
      <c r="R28" s="1087"/>
      <c r="S28" s="1087"/>
      <c r="T28" s="1087"/>
      <c r="U28" s="1087"/>
      <c r="V28" s="1087">
        <v>21278</v>
      </c>
      <c r="W28" s="1087"/>
      <c r="X28" s="1087"/>
      <c r="Y28" s="1087"/>
      <c r="Z28" s="1087"/>
      <c r="AA28" s="1087">
        <v>92</v>
      </c>
      <c r="AB28" s="1087"/>
      <c r="AC28" s="1087"/>
      <c r="AD28" s="1087"/>
      <c r="AE28" s="1088"/>
      <c r="AF28" s="1089">
        <v>92</v>
      </c>
      <c r="AG28" s="1087"/>
      <c r="AH28" s="1087"/>
      <c r="AI28" s="1087"/>
      <c r="AJ28" s="1090"/>
      <c r="AK28" s="1078">
        <v>2312</v>
      </c>
      <c r="AL28" s="1079"/>
      <c r="AM28" s="1079"/>
      <c r="AN28" s="1079"/>
      <c r="AO28" s="1079"/>
      <c r="AP28" s="1079" t="s">
        <v>518</v>
      </c>
      <c r="AQ28" s="1079"/>
      <c r="AR28" s="1079"/>
      <c r="AS28" s="1079"/>
      <c r="AT28" s="1079"/>
      <c r="AU28" s="1079" t="s">
        <v>518</v>
      </c>
      <c r="AV28" s="1079"/>
      <c r="AW28" s="1079"/>
      <c r="AX28" s="1079"/>
      <c r="AY28" s="1079"/>
      <c r="AZ28" s="1080" t="s">
        <v>518</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403</v>
      </c>
      <c r="C29" s="1067"/>
      <c r="D29" s="1067"/>
      <c r="E29" s="1067"/>
      <c r="F29" s="1067"/>
      <c r="G29" s="1067"/>
      <c r="H29" s="1067"/>
      <c r="I29" s="1067"/>
      <c r="J29" s="1067"/>
      <c r="K29" s="1067"/>
      <c r="L29" s="1067"/>
      <c r="M29" s="1067"/>
      <c r="N29" s="1067"/>
      <c r="O29" s="1067"/>
      <c r="P29" s="1068"/>
      <c r="Q29" s="1074">
        <v>17731</v>
      </c>
      <c r="R29" s="1075"/>
      <c r="S29" s="1075"/>
      <c r="T29" s="1075"/>
      <c r="U29" s="1075"/>
      <c r="V29" s="1075">
        <v>17541</v>
      </c>
      <c r="W29" s="1075"/>
      <c r="X29" s="1075"/>
      <c r="Y29" s="1075"/>
      <c r="Z29" s="1075"/>
      <c r="AA29" s="1075">
        <v>189</v>
      </c>
      <c r="AB29" s="1075"/>
      <c r="AC29" s="1075"/>
      <c r="AD29" s="1075"/>
      <c r="AE29" s="1076"/>
      <c r="AF29" s="1071">
        <v>189</v>
      </c>
      <c r="AG29" s="1072"/>
      <c r="AH29" s="1072"/>
      <c r="AI29" s="1072"/>
      <c r="AJ29" s="1073"/>
      <c r="AK29" s="1016">
        <v>3087</v>
      </c>
      <c r="AL29" s="1007"/>
      <c r="AM29" s="1007"/>
      <c r="AN29" s="1007"/>
      <c r="AO29" s="1007"/>
      <c r="AP29" s="1007" t="s">
        <v>518</v>
      </c>
      <c r="AQ29" s="1007"/>
      <c r="AR29" s="1007"/>
      <c r="AS29" s="1007"/>
      <c r="AT29" s="1007"/>
      <c r="AU29" s="1007" t="s">
        <v>518</v>
      </c>
      <c r="AV29" s="1007"/>
      <c r="AW29" s="1007"/>
      <c r="AX29" s="1007"/>
      <c r="AY29" s="1007"/>
      <c r="AZ29" s="1077" t="s">
        <v>518</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404</v>
      </c>
      <c r="C30" s="1067"/>
      <c r="D30" s="1067"/>
      <c r="E30" s="1067"/>
      <c r="F30" s="1067"/>
      <c r="G30" s="1067"/>
      <c r="H30" s="1067"/>
      <c r="I30" s="1067"/>
      <c r="J30" s="1067"/>
      <c r="K30" s="1067"/>
      <c r="L30" s="1067"/>
      <c r="M30" s="1067"/>
      <c r="N30" s="1067"/>
      <c r="O30" s="1067"/>
      <c r="P30" s="1068"/>
      <c r="Q30" s="1074">
        <v>3376</v>
      </c>
      <c r="R30" s="1075"/>
      <c r="S30" s="1075"/>
      <c r="T30" s="1075"/>
      <c r="U30" s="1075"/>
      <c r="V30" s="1075">
        <v>3248</v>
      </c>
      <c r="W30" s="1075"/>
      <c r="X30" s="1075"/>
      <c r="Y30" s="1075"/>
      <c r="Z30" s="1075"/>
      <c r="AA30" s="1075">
        <v>128</v>
      </c>
      <c r="AB30" s="1075"/>
      <c r="AC30" s="1075"/>
      <c r="AD30" s="1075"/>
      <c r="AE30" s="1076"/>
      <c r="AF30" s="1071">
        <v>128</v>
      </c>
      <c r="AG30" s="1072"/>
      <c r="AH30" s="1072"/>
      <c r="AI30" s="1072"/>
      <c r="AJ30" s="1073"/>
      <c r="AK30" s="1016">
        <v>2353</v>
      </c>
      <c r="AL30" s="1007"/>
      <c r="AM30" s="1007"/>
      <c r="AN30" s="1007"/>
      <c r="AO30" s="1007"/>
      <c r="AP30" s="1007" t="s">
        <v>518</v>
      </c>
      <c r="AQ30" s="1007"/>
      <c r="AR30" s="1007"/>
      <c r="AS30" s="1007"/>
      <c r="AT30" s="1007"/>
      <c r="AU30" s="1007" t="s">
        <v>518</v>
      </c>
      <c r="AV30" s="1007"/>
      <c r="AW30" s="1007"/>
      <c r="AX30" s="1007"/>
      <c r="AY30" s="1007"/>
      <c r="AZ30" s="1077" t="s">
        <v>518</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405</v>
      </c>
      <c r="C31" s="1067"/>
      <c r="D31" s="1067"/>
      <c r="E31" s="1067"/>
      <c r="F31" s="1067"/>
      <c r="G31" s="1067"/>
      <c r="H31" s="1067"/>
      <c r="I31" s="1067"/>
      <c r="J31" s="1067"/>
      <c r="K31" s="1067"/>
      <c r="L31" s="1067"/>
      <c r="M31" s="1067"/>
      <c r="N31" s="1067"/>
      <c r="O31" s="1067"/>
      <c r="P31" s="1068"/>
      <c r="Q31" s="1074">
        <v>6865</v>
      </c>
      <c r="R31" s="1075"/>
      <c r="S31" s="1075"/>
      <c r="T31" s="1075"/>
      <c r="U31" s="1075"/>
      <c r="V31" s="1075">
        <v>6363</v>
      </c>
      <c r="W31" s="1075"/>
      <c r="X31" s="1075"/>
      <c r="Y31" s="1075"/>
      <c r="Z31" s="1075"/>
      <c r="AA31" s="1075">
        <v>503</v>
      </c>
      <c r="AB31" s="1075"/>
      <c r="AC31" s="1075"/>
      <c r="AD31" s="1075"/>
      <c r="AE31" s="1076"/>
      <c r="AF31" s="1071">
        <v>1023</v>
      </c>
      <c r="AG31" s="1072"/>
      <c r="AH31" s="1072"/>
      <c r="AI31" s="1072"/>
      <c r="AJ31" s="1073"/>
      <c r="AK31" s="1016">
        <v>1597</v>
      </c>
      <c r="AL31" s="1007"/>
      <c r="AM31" s="1007"/>
      <c r="AN31" s="1007"/>
      <c r="AO31" s="1007"/>
      <c r="AP31" s="1007">
        <v>26033</v>
      </c>
      <c r="AQ31" s="1007"/>
      <c r="AR31" s="1007"/>
      <c r="AS31" s="1007"/>
      <c r="AT31" s="1007"/>
      <c r="AU31" s="1007">
        <v>14683</v>
      </c>
      <c r="AV31" s="1007"/>
      <c r="AW31" s="1007"/>
      <c r="AX31" s="1007"/>
      <c r="AY31" s="1007"/>
      <c r="AZ31" s="1077" t="s">
        <v>518</v>
      </c>
      <c r="BA31" s="1077"/>
      <c r="BB31" s="1077"/>
      <c r="BC31" s="1077"/>
      <c r="BD31" s="1077"/>
      <c r="BE31" s="1008" t="s">
        <v>406</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407</v>
      </c>
      <c r="C32" s="1067"/>
      <c r="D32" s="1067"/>
      <c r="E32" s="1067"/>
      <c r="F32" s="1067"/>
      <c r="G32" s="1067"/>
      <c r="H32" s="1067"/>
      <c r="I32" s="1067"/>
      <c r="J32" s="1067"/>
      <c r="K32" s="1067"/>
      <c r="L32" s="1067"/>
      <c r="M32" s="1067"/>
      <c r="N32" s="1067"/>
      <c r="O32" s="1067"/>
      <c r="P32" s="1068"/>
      <c r="Q32" s="1074">
        <v>12985</v>
      </c>
      <c r="R32" s="1075"/>
      <c r="S32" s="1075"/>
      <c r="T32" s="1075"/>
      <c r="U32" s="1075"/>
      <c r="V32" s="1075">
        <v>12591</v>
      </c>
      <c r="W32" s="1075"/>
      <c r="X32" s="1075"/>
      <c r="Y32" s="1075"/>
      <c r="Z32" s="1075"/>
      <c r="AA32" s="1075">
        <v>394</v>
      </c>
      <c r="AB32" s="1075"/>
      <c r="AC32" s="1075"/>
      <c r="AD32" s="1075"/>
      <c r="AE32" s="1076"/>
      <c r="AF32" s="1071">
        <v>1445</v>
      </c>
      <c r="AG32" s="1072"/>
      <c r="AH32" s="1072"/>
      <c r="AI32" s="1072"/>
      <c r="AJ32" s="1073"/>
      <c r="AK32" s="1016">
        <v>1758</v>
      </c>
      <c r="AL32" s="1007"/>
      <c r="AM32" s="1007"/>
      <c r="AN32" s="1007"/>
      <c r="AO32" s="1007"/>
      <c r="AP32" s="1007">
        <v>2581</v>
      </c>
      <c r="AQ32" s="1007"/>
      <c r="AR32" s="1007"/>
      <c r="AS32" s="1007"/>
      <c r="AT32" s="1007"/>
      <c r="AU32" s="1007">
        <v>1580</v>
      </c>
      <c r="AV32" s="1007"/>
      <c r="AW32" s="1007"/>
      <c r="AX32" s="1007"/>
      <c r="AY32" s="1007"/>
      <c r="AZ32" s="1077" t="s">
        <v>518</v>
      </c>
      <c r="BA32" s="1077"/>
      <c r="BB32" s="1077"/>
      <c r="BC32" s="1077"/>
      <c r="BD32" s="1077"/>
      <c r="BE32" s="1008" t="s">
        <v>406</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408</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389</v>
      </c>
      <c r="B63" s="973" t="s">
        <v>409</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2877</v>
      </c>
      <c r="AG63" s="995"/>
      <c r="AH63" s="995"/>
      <c r="AI63" s="995"/>
      <c r="AJ63" s="1058"/>
      <c r="AK63" s="1059"/>
      <c r="AL63" s="999"/>
      <c r="AM63" s="999"/>
      <c r="AN63" s="999"/>
      <c r="AO63" s="999"/>
      <c r="AP63" s="995">
        <f>AP31+AP32</f>
        <v>28614</v>
      </c>
      <c r="AQ63" s="995"/>
      <c r="AR63" s="995"/>
      <c r="AS63" s="995"/>
      <c r="AT63" s="995"/>
      <c r="AU63" s="995">
        <f>AU31+AU32</f>
        <v>16263</v>
      </c>
      <c r="AV63" s="995"/>
      <c r="AW63" s="995"/>
      <c r="AX63" s="995"/>
      <c r="AY63" s="995"/>
      <c r="AZ63" s="1053"/>
      <c r="BA63" s="1053"/>
      <c r="BB63" s="1053"/>
      <c r="BC63" s="1053"/>
      <c r="BD63" s="1053"/>
      <c r="BE63" s="996"/>
      <c r="BF63" s="996"/>
      <c r="BG63" s="996"/>
      <c r="BH63" s="996"/>
      <c r="BI63" s="997"/>
      <c r="BJ63" s="1054" t="s">
        <v>410</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411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412</v>
      </c>
      <c r="B66" s="1032"/>
      <c r="C66" s="1032"/>
      <c r="D66" s="1032"/>
      <c r="E66" s="1032"/>
      <c r="F66" s="1032"/>
      <c r="G66" s="1032"/>
      <c r="H66" s="1032"/>
      <c r="I66" s="1032"/>
      <c r="J66" s="1032"/>
      <c r="K66" s="1032"/>
      <c r="L66" s="1032"/>
      <c r="M66" s="1032"/>
      <c r="N66" s="1032"/>
      <c r="O66" s="1032"/>
      <c r="P66" s="1033"/>
      <c r="Q66" s="1037" t="s">
        <v>413</v>
      </c>
      <c r="R66" s="1038"/>
      <c r="S66" s="1038"/>
      <c r="T66" s="1038"/>
      <c r="U66" s="1039"/>
      <c r="V66" s="1037" t="s">
        <v>414</v>
      </c>
      <c r="W66" s="1038"/>
      <c r="X66" s="1038"/>
      <c r="Y66" s="1038"/>
      <c r="Z66" s="1039"/>
      <c r="AA66" s="1037" t="s">
        <v>415</v>
      </c>
      <c r="AB66" s="1038"/>
      <c r="AC66" s="1038"/>
      <c r="AD66" s="1038"/>
      <c r="AE66" s="1039"/>
      <c r="AF66" s="1043" t="s">
        <v>416</v>
      </c>
      <c r="AG66" s="1044"/>
      <c r="AH66" s="1044"/>
      <c r="AI66" s="1044"/>
      <c r="AJ66" s="1045"/>
      <c r="AK66" s="1037" t="s">
        <v>417</v>
      </c>
      <c r="AL66" s="1032"/>
      <c r="AM66" s="1032"/>
      <c r="AN66" s="1032"/>
      <c r="AO66" s="1033"/>
      <c r="AP66" s="1037" t="s">
        <v>418</v>
      </c>
      <c r="AQ66" s="1038"/>
      <c r="AR66" s="1038"/>
      <c r="AS66" s="1038"/>
      <c r="AT66" s="1039"/>
      <c r="AU66" s="1037" t="s">
        <v>419</v>
      </c>
      <c r="AV66" s="1038"/>
      <c r="AW66" s="1038"/>
      <c r="AX66" s="1038"/>
      <c r="AY66" s="1039"/>
      <c r="AZ66" s="1037" t="s">
        <v>377</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582</v>
      </c>
      <c r="C68" s="1022"/>
      <c r="D68" s="1022"/>
      <c r="E68" s="1022"/>
      <c r="F68" s="1022"/>
      <c r="G68" s="1022"/>
      <c r="H68" s="1022"/>
      <c r="I68" s="1022"/>
      <c r="J68" s="1022"/>
      <c r="K68" s="1022"/>
      <c r="L68" s="1022"/>
      <c r="M68" s="1022"/>
      <c r="N68" s="1022"/>
      <c r="O68" s="1022"/>
      <c r="P68" s="1023"/>
      <c r="Q68" s="1024">
        <v>480</v>
      </c>
      <c r="R68" s="1018"/>
      <c r="S68" s="1018"/>
      <c r="T68" s="1018"/>
      <c r="U68" s="1018"/>
      <c r="V68" s="1018">
        <v>445</v>
      </c>
      <c r="W68" s="1018"/>
      <c r="X68" s="1018"/>
      <c r="Y68" s="1018"/>
      <c r="Z68" s="1018"/>
      <c r="AA68" s="1018">
        <v>36</v>
      </c>
      <c r="AB68" s="1018"/>
      <c r="AC68" s="1018"/>
      <c r="AD68" s="1018"/>
      <c r="AE68" s="1018"/>
      <c r="AF68" s="1018">
        <v>34</v>
      </c>
      <c r="AG68" s="1018"/>
      <c r="AH68" s="1018"/>
      <c r="AI68" s="1018"/>
      <c r="AJ68" s="1018"/>
      <c r="AK68" s="1018" t="s">
        <v>518</v>
      </c>
      <c r="AL68" s="1018"/>
      <c r="AM68" s="1018"/>
      <c r="AN68" s="1018"/>
      <c r="AO68" s="1018"/>
      <c r="AP68" s="1018">
        <v>81</v>
      </c>
      <c r="AQ68" s="1018"/>
      <c r="AR68" s="1018"/>
      <c r="AS68" s="1018"/>
      <c r="AT68" s="1018"/>
      <c r="AU68" s="1018">
        <v>29</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583</v>
      </c>
      <c r="C69" s="1011"/>
      <c r="D69" s="1011"/>
      <c r="E69" s="1011"/>
      <c r="F69" s="1011"/>
      <c r="G69" s="1011"/>
      <c r="H69" s="1011"/>
      <c r="I69" s="1011"/>
      <c r="J69" s="1011"/>
      <c r="K69" s="1011"/>
      <c r="L69" s="1011"/>
      <c r="M69" s="1011"/>
      <c r="N69" s="1011"/>
      <c r="O69" s="1011"/>
      <c r="P69" s="1012"/>
      <c r="Q69" s="1013">
        <v>4957</v>
      </c>
      <c r="R69" s="1007"/>
      <c r="S69" s="1007"/>
      <c r="T69" s="1007"/>
      <c r="U69" s="1007"/>
      <c r="V69" s="1007">
        <v>4411</v>
      </c>
      <c r="W69" s="1007"/>
      <c r="X69" s="1007"/>
      <c r="Y69" s="1007"/>
      <c r="Z69" s="1007"/>
      <c r="AA69" s="1007">
        <v>546</v>
      </c>
      <c r="AB69" s="1007"/>
      <c r="AC69" s="1007"/>
      <c r="AD69" s="1007"/>
      <c r="AE69" s="1007"/>
      <c r="AF69" s="1007">
        <v>546</v>
      </c>
      <c r="AG69" s="1007"/>
      <c r="AH69" s="1007"/>
      <c r="AI69" s="1007"/>
      <c r="AJ69" s="1007"/>
      <c r="AK69" s="1007" t="s">
        <v>518</v>
      </c>
      <c r="AL69" s="1007"/>
      <c r="AM69" s="1007"/>
      <c r="AN69" s="1007"/>
      <c r="AO69" s="1007"/>
      <c r="AP69" s="1007" t="s">
        <v>518</v>
      </c>
      <c r="AQ69" s="1007"/>
      <c r="AR69" s="1007"/>
      <c r="AS69" s="1007"/>
      <c r="AT69" s="1007"/>
      <c r="AU69" s="1007" t="s">
        <v>518</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584</v>
      </c>
      <c r="C70" s="1011"/>
      <c r="D70" s="1011"/>
      <c r="E70" s="1011"/>
      <c r="F70" s="1011"/>
      <c r="G70" s="1011"/>
      <c r="H70" s="1011"/>
      <c r="I70" s="1011"/>
      <c r="J70" s="1011"/>
      <c r="K70" s="1011"/>
      <c r="L70" s="1011"/>
      <c r="M70" s="1011"/>
      <c r="N70" s="1011"/>
      <c r="O70" s="1011"/>
      <c r="P70" s="1012"/>
      <c r="Q70" s="1013">
        <v>1038597</v>
      </c>
      <c r="R70" s="1007"/>
      <c r="S70" s="1007"/>
      <c r="T70" s="1007"/>
      <c r="U70" s="1007"/>
      <c r="V70" s="1007">
        <v>1027785</v>
      </c>
      <c r="W70" s="1007"/>
      <c r="X70" s="1007"/>
      <c r="Y70" s="1007"/>
      <c r="Z70" s="1007"/>
      <c r="AA70" s="1007">
        <v>10811</v>
      </c>
      <c r="AB70" s="1007"/>
      <c r="AC70" s="1007"/>
      <c r="AD70" s="1007"/>
      <c r="AE70" s="1007"/>
      <c r="AF70" s="1007">
        <v>10811</v>
      </c>
      <c r="AG70" s="1007"/>
      <c r="AH70" s="1007"/>
      <c r="AI70" s="1007"/>
      <c r="AJ70" s="1007"/>
      <c r="AK70" s="1007">
        <v>7967</v>
      </c>
      <c r="AL70" s="1007"/>
      <c r="AM70" s="1007"/>
      <c r="AN70" s="1007"/>
      <c r="AO70" s="1007"/>
      <c r="AP70" s="1007" t="s">
        <v>518</v>
      </c>
      <c r="AQ70" s="1007"/>
      <c r="AR70" s="1007"/>
      <c r="AS70" s="1007"/>
      <c r="AT70" s="1007"/>
      <c r="AU70" s="1007" t="s">
        <v>518</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c r="C71" s="1011"/>
      <c r="D71" s="1011"/>
      <c r="E71" s="1011"/>
      <c r="F71" s="1011"/>
      <c r="G71" s="1011"/>
      <c r="H71" s="1011"/>
      <c r="I71" s="1011"/>
      <c r="J71" s="1011"/>
      <c r="K71" s="1011"/>
      <c r="L71" s="1011"/>
      <c r="M71" s="1011"/>
      <c r="N71" s="1011"/>
      <c r="O71" s="1011"/>
      <c r="P71" s="1012"/>
      <c r="Q71" s="1013"/>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c r="C72" s="1011"/>
      <c r="D72" s="1011"/>
      <c r="E72" s="1011"/>
      <c r="F72" s="1011"/>
      <c r="G72" s="1011"/>
      <c r="H72" s="1011"/>
      <c r="I72" s="1011"/>
      <c r="J72" s="1011"/>
      <c r="K72" s="1011"/>
      <c r="L72" s="1011"/>
      <c r="M72" s="1011"/>
      <c r="N72" s="1011"/>
      <c r="O72" s="1011"/>
      <c r="P72" s="1012"/>
      <c r="Q72" s="1013"/>
      <c r="R72" s="1007"/>
      <c r="S72" s="1007"/>
      <c r="T72" s="1007"/>
      <c r="U72" s="1007"/>
      <c r="V72" s="1007"/>
      <c r="W72" s="1007"/>
      <c r="X72" s="1007"/>
      <c r="Y72" s="1007"/>
      <c r="Z72" s="1007"/>
      <c r="AA72" s="1007"/>
      <c r="AB72" s="1007"/>
      <c r="AC72" s="1007"/>
      <c r="AD72" s="1007"/>
      <c r="AE72" s="1007"/>
      <c r="AF72" s="1007"/>
      <c r="AG72" s="1007"/>
      <c r="AH72" s="1007"/>
      <c r="AI72" s="1007"/>
      <c r="AJ72" s="1007"/>
      <c r="AK72" s="1007"/>
      <c r="AL72" s="1007"/>
      <c r="AM72" s="1007"/>
      <c r="AN72" s="1007"/>
      <c r="AO72" s="1007"/>
      <c r="AP72" s="1007"/>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389</v>
      </c>
      <c r="B88" s="973" t="s">
        <v>420</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f>AF68+AF69+AF70</f>
        <v>11391</v>
      </c>
      <c r="AG88" s="995"/>
      <c r="AH88" s="995"/>
      <c r="AI88" s="995"/>
      <c r="AJ88" s="995"/>
      <c r="AK88" s="999"/>
      <c r="AL88" s="999"/>
      <c r="AM88" s="999"/>
      <c r="AN88" s="999"/>
      <c r="AO88" s="999"/>
      <c r="AP88" s="995">
        <f>AP68</f>
        <v>81</v>
      </c>
      <c r="AQ88" s="995"/>
      <c r="AR88" s="995"/>
      <c r="AS88" s="995"/>
      <c r="AT88" s="995"/>
      <c r="AU88" s="995">
        <f>AU68</f>
        <v>29</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389</v>
      </c>
      <c r="BR102" s="973" t="s">
        <v>421</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f>CR7+CR8+CR9</f>
        <v>615</v>
      </c>
      <c r="CS102" s="989"/>
      <c r="CT102" s="989"/>
      <c r="CU102" s="989"/>
      <c r="CV102" s="990"/>
      <c r="CW102" s="988">
        <f>CW8+CW9</f>
        <v>169</v>
      </c>
      <c r="CX102" s="989"/>
      <c r="CY102" s="989"/>
      <c r="CZ102" s="989"/>
      <c r="DA102" s="990"/>
      <c r="DB102" s="988" t="s">
        <v>593</v>
      </c>
      <c r="DC102" s="989"/>
      <c r="DD102" s="989"/>
      <c r="DE102" s="989"/>
      <c r="DF102" s="990"/>
      <c r="DG102" s="988" t="s">
        <v>593</v>
      </c>
      <c r="DH102" s="989"/>
      <c r="DI102" s="989"/>
      <c r="DJ102" s="989"/>
      <c r="DK102" s="990"/>
      <c r="DL102" s="988" t="s">
        <v>593</v>
      </c>
      <c r="DM102" s="989"/>
      <c r="DN102" s="989"/>
      <c r="DO102" s="989"/>
      <c r="DP102" s="990"/>
      <c r="DQ102" s="988" t="s">
        <v>593</v>
      </c>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422</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423</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426</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427</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428</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429</v>
      </c>
      <c r="AB109" s="932"/>
      <c r="AC109" s="932"/>
      <c r="AD109" s="932"/>
      <c r="AE109" s="933"/>
      <c r="AF109" s="934" t="s">
        <v>430</v>
      </c>
      <c r="AG109" s="932"/>
      <c r="AH109" s="932"/>
      <c r="AI109" s="932"/>
      <c r="AJ109" s="933"/>
      <c r="AK109" s="934" t="s">
        <v>307</v>
      </c>
      <c r="AL109" s="932"/>
      <c r="AM109" s="932"/>
      <c r="AN109" s="932"/>
      <c r="AO109" s="933"/>
      <c r="AP109" s="934" t="s">
        <v>431</v>
      </c>
      <c r="AQ109" s="932"/>
      <c r="AR109" s="932"/>
      <c r="AS109" s="932"/>
      <c r="AT109" s="965"/>
      <c r="AU109" s="931" t="s">
        <v>428</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429</v>
      </c>
      <c r="BR109" s="932"/>
      <c r="BS109" s="932"/>
      <c r="BT109" s="932"/>
      <c r="BU109" s="933"/>
      <c r="BV109" s="934" t="s">
        <v>430</v>
      </c>
      <c r="BW109" s="932"/>
      <c r="BX109" s="932"/>
      <c r="BY109" s="932"/>
      <c r="BZ109" s="933"/>
      <c r="CA109" s="934" t="s">
        <v>307</v>
      </c>
      <c r="CB109" s="932"/>
      <c r="CC109" s="932"/>
      <c r="CD109" s="932"/>
      <c r="CE109" s="933"/>
      <c r="CF109" s="972" t="s">
        <v>431</v>
      </c>
      <c r="CG109" s="972"/>
      <c r="CH109" s="972"/>
      <c r="CI109" s="972"/>
      <c r="CJ109" s="972"/>
      <c r="CK109" s="934" t="s">
        <v>432</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429</v>
      </c>
      <c r="DH109" s="932"/>
      <c r="DI109" s="932"/>
      <c r="DJ109" s="932"/>
      <c r="DK109" s="933"/>
      <c r="DL109" s="934" t="s">
        <v>430</v>
      </c>
      <c r="DM109" s="932"/>
      <c r="DN109" s="932"/>
      <c r="DO109" s="932"/>
      <c r="DP109" s="933"/>
      <c r="DQ109" s="934" t="s">
        <v>307</v>
      </c>
      <c r="DR109" s="932"/>
      <c r="DS109" s="932"/>
      <c r="DT109" s="932"/>
      <c r="DU109" s="933"/>
      <c r="DV109" s="934" t="s">
        <v>431</v>
      </c>
      <c r="DW109" s="932"/>
      <c r="DX109" s="932"/>
      <c r="DY109" s="932"/>
      <c r="DZ109" s="965"/>
    </row>
    <row r="110" spans="1:131" s="230" customFormat="1" ht="26.25" customHeight="1" x14ac:dyDescent="0.2">
      <c r="A110" s="843" t="s">
        <v>433</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5036645</v>
      </c>
      <c r="AB110" s="925"/>
      <c r="AC110" s="925"/>
      <c r="AD110" s="925"/>
      <c r="AE110" s="926"/>
      <c r="AF110" s="927">
        <v>5239521</v>
      </c>
      <c r="AG110" s="925"/>
      <c r="AH110" s="925"/>
      <c r="AI110" s="925"/>
      <c r="AJ110" s="926"/>
      <c r="AK110" s="927">
        <v>5561367</v>
      </c>
      <c r="AL110" s="925"/>
      <c r="AM110" s="925"/>
      <c r="AN110" s="925"/>
      <c r="AO110" s="926"/>
      <c r="AP110" s="928">
        <v>13.4</v>
      </c>
      <c r="AQ110" s="929"/>
      <c r="AR110" s="929"/>
      <c r="AS110" s="929"/>
      <c r="AT110" s="930"/>
      <c r="AU110" s="966" t="s">
        <v>75</v>
      </c>
      <c r="AV110" s="967"/>
      <c r="AW110" s="967"/>
      <c r="AX110" s="967"/>
      <c r="AY110" s="967"/>
      <c r="AZ110" s="896" t="s">
        <v>434</v>
      </c>
      <c r="BA110" s="844"/>
      <c r="BB110" s="844"/>
      <c r="BC110" s="844"/>
      <c r="BD110" s="844"/>
      <c r="BE110" s="844"/>
      <c r="BF110" s="844"/>
      <c r="BG110" s="844"/>
      <c r="BH110" s="844"/>
      <c r="BI110" s="844"/>
      <c r="BJ110" s="844"/>
      <c r="BK110" s="844"/>
      <c r="BL110" s="844"/>
      <c r="BM110" s="844"/>
      <c r="BN110" s="844"/>
      <c r="BO110" s="844"/>
      <c r="BP110" s="845"/>
      <c r="BQ110" s="897">
        <v>56376547</v>
      </c>
      <c r="BR110" s="878"/>
      <c r="BS110" s="878"/>
      <c r="BT110" s="878"/>
      <c r="BU110" s="878"/>
      <c r="BV110" s="878">
        <v>58300039</v>
      </c>
      <c r="BW110" s="878"/>
      <c r="BX110" s="878"/>
      <c r="BY110" s="878"/>
      <c r="BZ110" s="878"/>
      <c r="CA110" s="878">
        <v>58568012</v>
      </c>
      <c r="CB110" s="878"/>
      <c r="CC110" s="878"/>
      <c r="CD110" s="878"/>
      <c r="CE110" s="878"/>
      <c r="CF110" s="902">
        <v>141.5</v>
      </c>
      <c r="CG110" s="903"/>
      <c r="CH110" s="903"/>
      <c r="CI110" s="903"/>
      <c r="CJ110" s="903"/>
      <c r="CK110" s="962" t="s">
        <v>435</v>
      </c>
      <c r="CL110" s="855"/>
      <c r="CM110" s="896" t="s">
        <v>436</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437</v>
      </c>
      <c r="DH110" s="878"/>
      <c r="DI110" s="878"/>
      <c r="DJ110" s="878"/>
      <c r="DK110" s="878"/>
      <c r="DL110" s="878" t="s">
        <v>437</v>
      </c>
      <c r="DM110" s="878"/>
      <c r="DN110" s="878"/>
      <c r="DO110" s="878"/>
      <c r="DP110" s="878"/>
      <c r="DQ110" s="878" t="s">
        <v>438</v>
      </c>
      <c r="DR110" s="878"/>
      <c r="DS110" s="878"/>
      <c r="DT110" s="878"/>
      <c r="DU110" s="878"/>
      <c r="DV110" s="879" t="s">
        <v>437</v>
      </c>
      <c r="DW110" s="879"/>
      <c r="DX110" s="879"/>
      <c r="DY110" s="879"/>
      <c r="DZ110" s="880"/>
    </row>
    <row r="111" spans="1:131" s="230" customFormat="1" ht="26.25" customHeight="1" x14ac:dyDescent="0.2">
      <c r="A111" s="810" t="s">
        <v>439</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v>23154</v>
      </c>
      <c r="AB111" s="955"/>
      <c r="AC111" s="955"/>
      <c r="AD111" s="955"/>
      <c r="AE111" s="956"/>
      <c r="AF111" s="957" t="s">
        <v>440</v>
      </c>
      <c r="AG111" s="955"/>
      <c r="AH111" s="955"/>
      <c r="AI111" s="955"/>
      <c r="AJ111" s="956"/>
      <c r="AK111" s="957" t="s">
        <v>440</v>
      </c>
      <c r="AL111" s="955"/>
      <c r="AM111" s="955"/>
      <c r="AN111" s="955"/>
      <c r="AO111" s="956"/>
      <c r="AP111" s="958" t="s">
        <v>440</v>
      </c>
      <c r="AQ111" s="959"/>
      <c r="AR111" s="959"/>
      <c r="AS111" s="959"/>
      <c r="AT111" s="960"/>
      <c r="AU111" s="968"/>
      <c r="AV111" s="969"/>
      <c r="AW111" s="969"/>
      <c r="AX111" s="969"/>
      <c r="AY111" s="969"/>
      <c r="AZ111" s="851" t="s">
        <v>441</v>
      </c>
      <c r="BA111" s="788"/>
      <c r="BB111" s="788"/>
      <c r="BC111" s="788"/>
      <c r="BD111" s="788"/>
      <c r="BE111" s="788"/>
      <c r="BF111" s="788"/>
      <c r="BG111" s="788"/>
      <c r="BH111" s="788"/>
      <c r="BI111" s="788"/>
      <c r="BJ111" s="788"/>
      <c r="BK111" s="788"/>
      <c r="BL111" s="788"/>
      <c r="BM111" s="788"/>
      <c r="BN111" s="788"/>
      <c r="BO111" s="788"/>
      <c r="BP111" s="789"/>
      <c r="BQ111" s="852">
        <v>1813263</v>
      </c>
      <c r="BR111" s="853"/>
      <c r="BS111" s="853"/>
      <c r="BT111" s="853"/>
      <c r="BU111" s="853"/>
      <c r="BV111" s="853">
        <v>1708540</v>
      </c>
      <c r="BW111" s="853"/>
      <c r="BX111" s="853"/>
      <c r="BY111" s="853"/>
      <c r="BZ111" s="853"/>
      <c r="CA111" s="853">
        <v>1602803</v>
      </c>
      <c r="CB111" s="853"/>
      <c r="CC111" s="853"/>
      <c r="CD111" s="853"/>
      <c r="CE111" s="853"/>
      <c r="CF111" s="911">
        <v>3.9</v>
      </c>
      <c r="CG111" s="912"/>
      <c r="CH111" s="912"/>
      <c r="CI111" s="912"/>
      <c r="CJ111" s="912"/>
      <c r="CK111" s="963"/>
      <c r="CL111" s="857"/>
      <c r="CM111" s="851" t="s">
        <v>442</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440</v>
      </c>
      <c r="DH111" s="853"/>
      <c r="DI111" s="853"/>
      <c r="DJ111" s="853"/>
      <c r="DK111" s="853"/>
      <c r="DL111" s="853" t="s">
        <v>437</v>
      </c>
      <c r="DM111" s="853"/>
      <c r="DN111" s="853"/>
      <c r="DO111" s="853"/>
      <c r="DP111" s="853"/>
      <c r="DQ111" s="853" t="s">
        <v>437</v>
      </c>
      <c r="DR111" s="853"/>
      <c r="DS111" s="853"/>
      <c r="DT111" s="853"/>
      <c r="DU111" s="853"/>
      <c r="DV111" s="830" t="s">
        <v>440</v>
      </c>
      <c r="DW111" s="830"/>
      <c r="DX111" s="830"/>
      <c r="DY111" s="830"/>
      <c r="DZ111" s="831"/>
    </row>
    <row r="112" spans="1:131" s="230" customFormat="1" ht="26.25" customHeight="1" x14ac:dyDescent="0.2">
      <c r="A112" s="948" t="s">
        <v>443</v>
      </c>
      <c r="B112" s="949"/>
      <c r="C112" s="788" t="s">
        <v>444</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v>51733</v>
      </c>
      <c r="AB112" s="816"/>
      <c r="AC112" s="816"/>
      <c r="AD112" s="816"/>
      <c r="AE112" s="817"/>
      <c r="AF112" s="818">
        <v>49067</v>
      </c>
      <c r="AG112" s="816"/>
      <c r="AH112" s="816"/>
      <c r="AI112" s="816"/>
      <c r="AJ112" s="817"/>
      <c r="AK112" s="818">
        <v>42400</v>
      </c>
      <c r="AL112" s="816"/>
      <c r="AM112" s="816"/>
      <c r="AN112" s="816"/>
      <c r="AO112" s="817"/>
      <c r="AP112" s="860">
        <v>0.1</v>
      </c>
      <c r="AQ112" s="861"/>
      <c r="AR112" s="861"/>
      <c r="AS112" s="861"/>
      <c r="AT112" s="862"/>
      <c r="AU112" s="968"/>
      <c r="AV112" s="969"/>
      <c r="AW112" s="969"/>
      <c r="AX112" s="969"/>
      <c r="AY112" s="969"/>
      <c r="AZ112" s="851" t="s">
        <v>445</v>
      </c>
      <c r="BA112" s="788"/>
      <c r="BB112" s="788"/>
      <c r="BC112" s="788"/>
      <c r="BD112" s="788"/>
      <c r="BE112" s="788"/>
      <c r="BF112" s="788"/>
      <c r="BG112" s="788"/>
      <c r="BH112" s="788"/>
      <c r="BI112" s="788"/>
      <c r="BJ112" s="788"/>
      <c r="BK112" s="788"/>
      <c r="BL112" s="788"/>
      <c r="BM112" s="788"/>
      <c r="BN112" s="788"/>
      <c r="BO112" s="788"/>
      <c r="BP112" s="789"/>
      <c r="BQ112" s="852">
        <v>16604241</v>
      </c>
      <c r="BR112" s="853"/>
      <c r="BS112" s="853"/>
      <c r="BT112" s="853"/>
      <c r="BU112" s="853"/>
      <c r="BV112" s="853">
        <v>17107726</v>
      </c>
      <c r="BW112" s="853"/>
      <c r="BX112" s="853"/>
      <c r="BY112" s="853"/>
      <c r="BZ112" s="853"/>
      <c r="CA112" s="853">
        <v>16262097</v>
      </c>
      <c r="CB112" s="853"/>
      <c r="CC112" s="853"/>
      <c r="CD112" s="853"/>
      <c r="CE112" s="853"/>
      <c r="CF112" s="911">
        <v>39.299999999999997</v>
      </c>
      <c r="CG112" s="912"/>
      <c r="CH112" s="912"/>
      <c r="CI112" s="912"/>
      <c r="CJ112" s="912"/>
      <c r="CK112" s="963"/>
      <c r="CL112" s="857"/>
      <c r="CM112" s="851" t="s">
        <v>446</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437</v>
      </c>
      <c r="DH112" s="853"/>
      <c r="DI112" s="853"/>
      <c r="DJ112" s="853"/>
      <c r="DK112" s="853"/>
      <c r="DL112" s="853" t="s">
        <v>437</v>
      </c>
      <c r="DM112" s="853"/>
      <c r="DN112" s="853"/>
      <c r="DO112" s="853"/>
      <c r="DP112" s="853"/>
      <c r="DQ112" s="853" t="s">
        <v>437</v>
      </c>
      <c r="DR112" s="853"/>
      <c r="DS112" s="853"/>
      <c r="DT112" s="853"/>
      <c r="DU112" s="853"/>
      <c r="DV112" s="830" t="s">
        <v>437</v>
      </c>
      <c r="DW112" s="830"/>
      <c r="DX112" s="830"/>
      <c r="DY112" s="830"/>
      <c r="DZ112" s="831"/>
    </row>
    <row r="113" spans="1:130" s="230" customFormat="1" ht="26.25" customHeight="1" x14ac:dyDescent="0.2">
      <c r="A113" s="950"/>
      <c r="B113" s="951"/>
      <c r="C113" s="788" t="s">
        <v>447</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1875837</v>
      </c>
      <c r="AB113" s="955"/>
      <c r="AC113" s="955"/>
      <c r="AD113" s="955"/>
      <c r="AE113" s="956"/>
      <c r="AF113" s="957">
        <v>2029693</v>
      </c>
      <c r="AG113" s="955"/>
      <c r="AH113" s="955"/>
      <c r="AI113" s="955"/>
      <c r="AJ113" s="956"/>
      <c r="AK113" s="957">
        <v>1982944</v>
      </c>
      <c r="AL113" s="955"/>
      <c r="AM113" s="955"/>
      <c r="AN113" s="955"/>
      <c r="AO113" s="956"/>
      <c r="AP113" s="958">
        <v>4.8</v>
      </c>
      <c r="AQ113" s="959"/>
      <c r="AR113" s="959"/>
      <c r="AS113" s="959"/>
      <c r="AT113" s="960"/>
      <c r="AU113" s="968"/>
      <c r="AV113" s="969"/>
      <c r="AW113" s="969"/>
      <c r="AX113" s="969"/>
      <c r="AY113" s="969"/>
      <c r="AZ113" s="851" t="s">
        <v>448</v>
      </c>
      <c r="BA113" s="788"/>
      <c r="BB113" s="788"/>
      <c r="BC113" s="788"/>
      <c r="BD113" s="788"/>
      <c r="BE113" s="788"/>
      <c r="BF113" s="788"/>
      <c r="BG113" s="788"/>
      <c r="BH113" s="788"/>
      <c r="BI113" s="788"/>
      <c r="BJ113" s="788"/>
      <c r="BK113" s="788"/>
      <c r="BL113" s="788"/>
      <c r="BM113" s="788"/>
      <c r="BN113" s="788"/>
      <c r="BO113" s="788"/>
      <c r="BP113" s="789"/>
      <c r="BQ113" s="852">
        <v>23251</v>
      </c>
      <c r="BR113" s="853"/>
      <c r="BS113" s="853"/>
      <c r="BT113" s="853"/>
      <c r="BU113" s="853"/>
      <c r="BV113" s="853">
        <v>22453</v>
      </c>
      <c r="BW113" s="853"/>
      <c r="BX113" s="853"/>
      <c r="BY113" s="853"/>
      <c r="BZ113" s="853"/>
      <c r="CA113" s="853">
        <v>29030</v>
      </c>
      <c r="CB113" s="853"/>
      <c r="CC113" s="853"/>
      <c r="CD113" s="853"/>
      <c r="CE113" s="853"/>
      <c r="CF113" s="911">
        <v>0.1</v>
      </c>
      <c r="CG113" s="912"/>
      <c r="CH113" s="912"/>
      <c r="CI113" s="912"/>
      <c r="CJ113" s="912"/>
      <c r="CK113" s="963"/>
      <c r="CL113" s="857"/>
      <c r="CM113" s="851" t="s">
        <v>449</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437</v>
      </c>
      <c r="DH113" s="816"/>
      <c r="DI113" s="816"/>
      <c r="DJ113" s="816"/>
      <c r="DK113" s="817"/>
      <c r="DL113" s="818" t="s">
        <v>437</v>
      </c>
      <c r="DM113" s="816"/>
      <c r="DN113" s="816"/>
      <c r="DO113" s="816"/>
      <c r="DP113" s="817"/>
      <c r="DQ113" s="818" t="s">
        <v>437</v>
      </c>
      <c r="DR113" s="816"/>
      <c r="DS113" s="816"/>
      <c r="DT113" s="816"/>
      <c r="DU113" s="817"/>
      <c r="DV113" s="860" t="s">
        <v>437</v>
      </c>
      <c r="DW113" s="861"/>
      <c r="DX113" s="861"/>
      <c r="DY113" s="861"/>
      <c r="DZ113" s="862"/>
    </row>
    <row r="114" spans="1:130" s="230" customFormat="1" ht="26.25" customHeight="1" x14ac:dyDescent="0.2">
      <c r="A114" s="950"/>
      <c r="B114" s="951"/>
      <c r="C114" s="788" t="s">
        <v>450</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3323</v>
      </c>
      <c r="AB114" s="816"/>
      <c r="AC114" s="816"/>
      <c r="AD114" s="816"/>
      <c r="AE114" s="817"/>
      <c r="AF114" s="818">
        <v>3324</v>
      </c>
      <c r="AG114" s="816"/>
      <c r="AH114" s="816"/>
      <c r="AI114" s="816"/>
      <c r="AJ114" s="817"/>
      <c r="AK114" s="818">
        <v>3331</v>
      </c>
      <c r="AL114" s="816"/>
      <c r="AM114" s="816"/>
      <c r="AN114" s="816"/>
      <c r="AO114" s="817"/>
      <c r="AP114" s="860">
        <v>0</v>
      </c>
      <c r="AQ114" s="861"/>
      <c r="AR114" s="861"/>
      <c r="AS114" s="861"/>
      <c r="AT114" s="862"/>
      <c r="AU114" s="968"/>
      <c r="AV114" s="969"/>
      <c r="AW114" s="969"/>
      <c r="AX114" s="969"/>
      <c r="AY114" s="969"/>
      <c r="AZ114" s="851" t="s">
        <v>451</v>
      </c>
      <c r="BA114" s="788"/>
      <c r="BB114" s="788"/>
      <c r="BC114" s="788"/>
      <c r="BD114" s="788"/>
      <c r="BE114" s="788"/>
      <c r="BF114" s="788"/>
      <c r="BG114" s="788"/>
      <c r="BH114" s="788"/>
      <c r="BI114" s="788"/>
      <c r="BJ114" s="788"/>
      <c r="BK114" s="788"/>
      <c r="BL114" s="788"/>
      <c r="BM114" s="788"/>
      <c r="BN114" s="788"/>
      <c r="BO114" s="788"/>
      <c r="BP114" s="789"/>
      <c r="BQ114" s="852">
        <v>8282808</v>
      </c>
      <c r="BR114" s="853"/>
      <c r="BS114" s="853"/>
      <c r="BT114" s="853"/>
      <c r="BU114" s="853"/>
      <c r="BV114" s="853">
        <v>8220365</v>
      </c>
      <c r="BW114" s="853"/>
      <c r="BX114" s="853"/>
      <c r="BY114" s="853"/>
      <c r="BZ114" s="853"/>
      <c r="CA114" s="853">
        <v>8187693</v>
      </c>
      <c r="CB114" s="853"/>
      <c r="CC114" s="853"/>
      <c r="CD114" s="853"/>
      <c r="CE114" s="853"/>
      <c r="CF114" s="911">
        <v>19.8</v>
      </c>
      <c r="CG114" s="912"/>
      <c r="CH114" s="912"/>
      <c r="CI114" s="912"/>
      <c r="CJ114" s="912"/>
      <c r="CK114" s="963"/>
      <c r="CL114" s="857"/>
      <c r="CM114" s="851" t="s">
        <v>452</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437</v>
      </c>
      <c r="DH114" s="816"/>
      <c r="DI114" s="816"/>
      <c r="DJ114" s="816"/>
      <c r="DK114" s="817"/>
      <c r="DL114" s="818" t="s">
        <v>440</v>
      </c>
      <c r="DM114" s="816"/>
      <c r="DN114" s="816"/>
      <c r="DO114" s="816"/>
      <c r="DP114" s="817"/>
      <c r="DQ114" s="818" t="s">
        <v>437</v>
      </c>
      <c r="DR114" s="816"/>
      <c r="DS114" s="816"/>
      <c r="DT114" s="816"/>
      <c r="DU114" s="817"/>
      <c r="DV114" s="860" t="s">
        <v>437</v>
      </c>
      <c r="DW114" s="861"/>
      <c r="DX114" s="861"/>
      <c r="DY114" s="861"/>
      <c r="DZ114" s="862"/>
    </row>
    <row r="115" spans="1:130" s="230" customFormat="1" ht="26.25" customHeight="1" x14ac:dyDescent="0.2">
      <c r="A115" s="950"/>
      <c r="B115" s="951"/>
      <c r="C115" s="788" t="s">
        <v>453</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65907</v>
      </c>
      <c r="AB115" s="955"/>
      <c r="AC115" s="955"/>
      <c r="AD115" s="955"/>
      <c r="AE115" s="956"/>
      <c r="AF115" s="957">
        <v>94441</v>
      </c>
      <c r="AG115" s="955"/>
      <c r="AH115" s="955"/>
      <c r="AI115" s="955"/>
      <c r="AJ115" s="956"/>
      <c r="AK115" s="957">
        <v>94441</v>
      </c>
      <c r="AL115" s="955"/>
      <c r="AM115" s="955"/>
      <c r="AN115" s="955"/>
      <c r="AO115" s="956"/>
      <c r="AP115" s="958">
        <v>0.2</v>
      </c>
      <c r="AQ115" s="959"/>
      <c r="AR115" s="959"/>
      <c r="AS115" s="959"/>
      <c r="AT115" s="960"/>
      <c r="AU115" s="968"/>
      <c r="AV115" s="969"/>
      <c r="AW115" s="969"/>
      <c r="AX115" s="969"/>
      <c r="AY115" s="969"/>
      <c r="AZ115" s="851" t="s">
        <v>454</v>
      </c>
      <c r="BA115" s="788"/>
      <c r="BB115" s="788"/>
      <c r="BC115" s="788"/>
      <c r="BD115" s="788"/>
      <c r="BE115" s="788"/>
      <c r="BF115" s="788"/>
      <c r="BG115" s="788"/>
      <c r="BH115" s="788"/>
      <c r="BI115" s="788"/>
      <c r="BJ115" s="788"/>
      <c r="BK115" s="788"/>
      <c r="BL115" s="788"/>
      <c r="BM115" s="788"/>
      <c r="BN115" s="788"/>
      <c r="BO115" s="788"/>
      <c r="BP115" s="789"/>
      <c r="BQ115" s="852" t="s">
        <v>437</v>
      </c>
      <c r="BR115" s="853"/>
      <c r="BS115" s="853"/>
      <c r="BT115" s="853"/>
      <c r="BU115" s="853"/>
      <c r="BV115" s="853" t="s">
        <v>437</v>
      </c>
      <c r="BW115" s="853"/>
      <c r="BX115" s="853"/>
      <c r="BY115" s="853"/>
      <c r="BZ115" s="853"/>
      <c r="CA115" s="853" t="s">
        <v>437</v>
      </c>
      <c r="CB115" s="853"/>
      <c r="CC115" s="853"/>
      <c r="CD115" s="853"/>
      <c r="CE115" s="853"/>
      <c r="CF115" s="911" t="s">
        <v>437</v>
      </c>
      <c r="CG115" s="912"/>
      <c r="CH115" s="912"/>
      <c r="CI115" s="912"/>
      <c r="CJ115" s="912"/>
      <c r="CK115" s="963"/>
      <c r="CL115" s="857"/>
      <c r="CM115" s="851" t="s">
        <v>455</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437</v>
      </c>
      <c r="DH115" s="816"/>
      <c r="DI115" s="816"/>
      <c r="DJ115" s="816"/>
      <c r="DK115" s="817"/>
      <c r="DL115" s="818" t="s">
        <v>437</v>
      </c>
      <c r="DM115" s="816"/>
      <c r="DN115" s="816"/>
      <c r="DO115" s="816"/>
      <c r="DP115" s="817"/>
      <c r="DQ115" s="818" t="s">
        <v>437</v>
      </c>
      <c r="DR115" s="816"/>
      <c r="DS115" s="816"/>
      <c r="DT115" s="816"/>
      <c r="DU115" s="817"/>
      <c r="DV115" s="860" t="s">
        <v>437</v>
      </c>
      <c r="DW115" s="861"/>
      <c r="DX115" s="861"/>
      <c r="DY115" s="861"/>
      <c r="DZ115" s="862"/>
    </row>
    <row r="116" spans="1:130" s="230" customFormat="1" ht="26.25" customHeight="1" x14ac:dyDescent="0.2">
      <c r="A116" s="952"/>
      <c r="B116" s="953"/>
      <c r="C116" s="875" t="s">
        <v>456</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437</v>
      </c>
      <c r="AB116" s="816"/>
      <c r="AC116" s="816"/>
      <c r="AD116" s="816"/>
      <c r="AE116" s="817"/>
      <c r="AF116" s="818" t="s">
        <v>437</v>
      </c>
      <c r="AG116" s="816"/>
      <c r="AH116" s="816"/>
      <c r="AI116" s="816"/>
      <c r="AJ116" s="817"/>
      <c r="AK116" s="818" t="s">
        <v>437</v>
      </c>
      <c r="AL116" s="816"/>
      <c r="AM116" s="816"/>
      <c r="AN116" s="816"/>
      <c r="AO116" s="817"/>
      <c r="AP116" s="860" t="s">
        <v>440</v>
      </c>
      <c r="AQ116" s="861"/>
      <c r="AR116" s="861"/>
      <c r="AS116" s="861"/>
      <c r="AT116" s="862"/>
      <c r="AU116" s="968"/>
      <c r="AV116" s="969"/>
      <c r="AW116" s="969"/>
      <c r="AX116" s="969"/>
      <c r="AY116" s="969"/>
      <c r="AZ116" s="945" t="s">
        <v>457</v>
      </c>
      <c r="BA116" s="946"/>
      <c r="BB116" s="946"/>
      <c r="BC116" s="946"/>
      <c r="BD116" s="946"/>
      <c r="BE116" s="946"/>
      <c r="BF116" s="946"/>
      <c r="BG116" s="946"/>
      <c r="BH116" s="946"/>
      <c r="BI116" s="946"/>
      <c r="BJ116" s="946"/>
      <c r="BK116" s="946"/>
      <c r="BL116" s="946"/>
      <c r="BM116" s="946"/>
      <c r="BN116" s="946"/>
      <c r="BO116" s="946"/>
      <c r="BP116" s="947"/>
      <c r="BQ116" s="852" t="s">
        <v>437</v>
      </c>
      <c r="BR116" s="853"/>
      <c r="BS116" s="853"/>
      <c r="BT116" s="853"/>
      <c r="BU116" s="853"/>
      <c r="BV116" s="853" t="s">
        <v>437</v>
      </c>
      <c r="BW116" s="853"/>
      <c r="BX116" s="853"/>
      <c r="BY116" s="853"/>
      <c r="BZ116" s="853"/>
      <c r="CA116" s="853" t="s">
        <v>437</v>
      </c>
      <c r="CB116" s="853"/>
      <c r="CC116" s="853"/>
      <c r="CD116" s="853"/>
      <c r="CE116" s="853"/>
      <c r="CF116" s="911" t="s">
        <v>437</v>
      </c>
      <c r="CG116" s="912"/>
      <c r="CH116" s="912"/>
      <c r="CI116" s="912"/>
      <c r="CJ116" s="912"/>
      <c r="CK116" s="963"/>
      <c r="CL116" s="857"/>
      <c r="CM116" s="851" t="s">
        <v>458</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437</v>
      </c>
      <c r="DH116" s="816"/>
      <c r="DI116" s="816"/>
      <c r="DJ116" s="816"/>
      <c r="DK116" s="817"/>
      <c r="DL116" s="818" t="s">
        <v>437</v>
      </c>
      <c r="DM116" s="816"/>
      <c r="DN116" s="816"/>
      <c r="DO116" s="816"/>
      <c r="DP116" s="817"/>
      <c r="DQ116" s="818" t="s">
        <v>437</v>
      </c>
      <c r="DR116" s="816"/>
      <c r="DS116" s="816"/>
      <c r="DT116" s="816"/>
      <c r="DU116" s="817"/>
      <c r="DV116" s="860" t="s">
        <v>437</v>
      </c>
      <c r="DW116" s="861"/>
      <c r="DX116" s="861"/>
      <c r="DY116" s="861"/>
      <c r="DZ116" s="862"/>
    </row>
    <row r="117" spans="1:130" s="230" customFormat="1" ht="26.25" customHeight="1" x14ac:dyDescent="0.2">
      <c r="A117" s="931" t="s">
        <v>188</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459</v>
      </c>
      <c r="Z117" s="933"/>
      <c r="AA117" s="938">
        <v>7056599</v>
      </c>
      <c r="AB117" s="939"/>
      <c r="AC117" s="939"/>
      <c r="AD117" s="939"/>
      <c r="AE117" s="940"/>
      <c r="AF117" s="941">
        <v>7416046</v>
      </c>
      <c r="AG117" s="939"/>
      <c r="AH117" s="939"/>
      <c r="AI117" s="939"/>
      <c r="AJ117" s="940"/>
      <c r="AK117" s="941">
        <v>7684483</v>
      </c>
      <c r="AL117" s="939"/>
      <c r="AM117" s="939"/>
      <c r="AN117" s="939"/>
      <c r="AO117" s="940"/>
      <c r="AP117" s="942"/>
      <c r="AQ117" s="943"/>
      <c r="AR117" s="943"/>
      <c r="AS117" s="943"/>
      <c r="AT117" s="944"/>
      <c r="AU117" s="968"/>
      <c r="AV117" s="969"/>
      <c r="AW117" s="969"/>
      <c r="AX117" s="969"/>
      <c r="AY117" s="969"/>
      <c r="AZ117" s="899" t="s">
        <v>460</v>
      </c>
      <c r="BA117" s="900"/>
      <c r="BB117" s="900"/>
      <c r="BC117" s="900"/>
      <c r="BD117" s="900"/>
      <c r="BE117" s="900"/>
      <c r="BF117" s="900"/>
      <c r="BG117" s="900"/>
      <c r="BH117" s="900"/>
      <c r="BI117" s="900"/>
      <c r="BJ117" s="900"/>
      <c r="BK117" s="900"/>
      <c r="BL117" s="900"/>
      <c r="BM117" s="900"/>
      <c r="BN117" s="900"/>
      <c r="BO117" s="900"/>
      <c r="BP117" s="901"/>
      <c r="BQ117" s="852" t="s">
        <v>461</v>
      </c>
      <c r="BR117" s="853"/>
      <c r="BS117" s="853"/>
      <c r="BT117" s="853"/>
      <c r="BU117" s="853"/>
      <c r="BV117" s="853" t="s">
        <v>410</v>
      </c>
      <c r="BW117" s="853"/>
      <c r="BX117" s="853"/>
      <c r="BY117" s="853"/>
      <c r="BZ117" s="853"/>
      <c r="CA117" s="853" t="s">
        <v>410</v>
      </c>
      <c r="CB117" s="853"/>
      <c r="CC117" s="853"/>
      <c r="CD117" s="853"/>
      <c r="CE117" s="853"/>
      <c r="CF117" s="911" t="s">
        <v>462</v>
      </c>
      <c r="CG117" s="912"/>
      <c r="CH117" s="912"/>
      <c r="CI117" s="912"/>
      <c r="CJ117" s="912"/>
      <c r="CK117" s="963"/>
      <c r="CL117" s="857"/>
      <c r="CM117" s="851" t="s">
        <v>463</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464</v>
      </c>
      <c r="DH117" s="816"/>
      <c r="DI117" s="816"/>
      <c r="DJ117" s="816"/>
      <c r="DK117" s="817"/>
      <c r="DL117" s="818" t="s">
        <v>465</v>
      </c>
      <c r="DM117" s="816"/>
      <c r="DN117" s="816"/>
      <c r="DO117" s="816"/>
      <c r="DP117" s="817"/>
      <c r="DQ117" s="818" t="s">
        <v>410</v>
      </c>
      <c r="DR117" s="816"/>
      <c r="DS117" s="816"/>
      <c r="DT117" s="816"/>
      <c r="DU117" s="817"/>
      <c r="DV117" s="860" t="s">
        <v>410</v>
      </c>
      <c r="DW117" s="861"/>
      <c r="DX117" s="861"/>
      <c r="DY117" s="861"/>
      <c r="DZ117" s="862"/>
    </row>
    <row r="118" spans="1:130" s="230" customFormat="1" ht="26.25" customHeight="1" x14ac:dyDescent="0.2">
      <c r="A118" s="931" t="s">
        <v>432</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429</v>
      </c>
      <c r="AB118" s="932"/>
      <c r="AC118" s="932"/>
      <c r="AD118" s="932"/>
      <c r="AE118" s="933"/>
      <c r="AF118" s="934" t="s">
        <v>430</v>
      </c>
      <c r="AG118" s="932"/>
      <c r="AH118" s="932"/>
      <c r="AI118" s="932"/>
      <c r="AJ118" s="933"/>
      <c r="AK118" s="934" t="s">
        <v>307</v>
      </c>
      <c r="AL118" s="932"/>
      <c r="AM118" s="932"/>
      <c r="AN118" s="932"/>
      <c r="AO118" s="933"/>
      <c r="AP118" s="935" t="s">
        <v>431</v>
      </c>
      <c r="AQ118" s="936"/>
      <c r="AR118" s="936"/>
      <c r="AS118" s="936"/>
      <c r="AT118" s="937"/>
      <c r="AU118" s="968"/>
      <c r="AV118" s="969"/>
      <c r="AW118" s="969"/>
      <c r="AX118" s="969"/>
      <c r="AY118" s="969"/>
      <c r="AZ118" s="874" t="s">
        <v>466</v>
      </c>
      <c r="BA118" s="875"/>
      <c r="BB118" s="875"/>
      <c r="BC118" s="875"/>
      <c r="BD118" s="875"/>
      <c r="BE118" s="875"/>
      <c r="BF118" s="875"/>
      <c r="BG118" s="875"/>
      <c r="BH118" s="875"/>
      <c r="BI118" s="875"/>
      <c r="BJ118" s="875"/>
      <c r="BK118" s="875"/>
      <c r="BL118" s="875"/>
      <c r="BM118" s="875"/>
      <c r="BN118" s="875"/>
      <c r="BO118" s="875"/>
      <c r="BP118" s="876"/>
      <c r="BQ118" s="915" t="s">
        <v>467</v>
      </c>
      <c r="BR118" s="881"/>
      <c r="BS118" s="881"/>
      <c r="BT118" s="881"/>
      <c r="BU118" s="881"/>
      <c r="BV118" s="881" t="s">
        <v>464</v>
      </c>
      <c r="BW118" s="881"/>
      <c r="BX118" s="881"/>
      <c r="BY118" s="881"/>
      <c r="BZ118" s="881"/>
      <c r="CA118" s="881" t="s">
        <v>462</v>
      </c>
      <c r="CB118" s="881"/>
      <c r="CC118" s="881"/>
      <c r="CD118" s="881"/>
      <c r="CE118" s="881"/>
      <c r="CF118" s="911" t="s">
        <v>467</v>
      </c>
      <c r="CG118" s="912"/>
      <c r="CH118" s="912"/>
      <c r="CI118" s="912"/>
      <c r="CJ118" s="912"/>
      <c r="CK118" s="963"/>
      <c r="CL118" s="857"/>
      <c r="CM118" s="851" t="s">
        <v>468</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410</v>
      </c>
      <c r="DH118" s="816"/>
      <c r="DI118" s="816"/>
      <c r="DJ118" s="816"/>
      <c r="DK118" s="817"/>
      <c r="DL118" s="818" t="s">
        <v>469</v>
      </c>
      <c r="DM118" s="816"/>
      <c r="DN118" s="816"/>
      <c r="DO118" s="816"/>
      <c r="DP118" s="817"/>
      <c r="DQ118" s="818" t="s">
        <v>410</v>
      </c>
      <c r="DR118" s="816"/>
      <c r="DS118" s="816"/>
      <c r="DT118" s="816"/>
      <c r="DU118" s="817"/>
      <c r="DV118" s="860" t="s">
        <v>470</v>
      </c>
      <c r="DW118" s="861"/>
      <c r="DX118" s="861"/>
      <c r="DY118" s="861"/>
      <c r="DZ118" s="862"/>
    </row>
    <row r="119" spans="1:130" s="230" customFormat="1" ht="26.25" customHeight="1" x14ac:dyDescent="0.2">
      <c r="A119" s="854" t="s">
        <v>435</v>
      </c>
      <c r="B119" s="855"/>
      <c r="C119" s="896" t="s">
        <v>436</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410</v>
      </c>
      <c r="AB119" s="925"/>
      <c r="AC119" s="925"/>
      <c r="AD119" s="925"/>
      <c r="AE119" s="926"/>
      <c r="AF119" s="927" t="s">
        <v>410</v>
      </c>
      <c r="AG119" s="925"/>
      <c r="AH119" s="925"/>
      <c r="AI119" s="925"/>
      <c r="AJ119" s="926"/>
      <c r="AK119" s="927" t="s">
        <v>462</v>
      </c>
      <c r="AL119" s="925"/>
      <c r="AM119" s="925"/>
      <c r="AN119" s="925"/>
      <c r="AO119" s="926"/>
      <c r="AP119" s="928" t="s">
        <v>467</v>
      </c>
      <c r="AQ119" s="929"/>
      <c r="AR119" s="929"/>
      <c r="AS119" s="929"/>
      <c r="AT119" s="930"/>
      <c r="AU119" s="970"/>
      <c r="AV119" s="971"/>
      <c r="AW119" s="971"/>
      <c r="AX119" s="971"/>
      <c r="AY119" s="971"/>
      <c r="AZ119" s="251" t="s">
        <v>188</v>
      </c>
      <c r="BA119" s="251"/>
      <c r="BB119" s="251"/>
      <c r="BC119" s="251"/>
      <c r="BD119" s="251"/>
      <c r="BE119" s="251"/>
      <c r="BF119" s="251"/>
      <c r="BG119" s="251"/>
      <c r="BH119" s="251"/>
      <c r="BI119" s="251"/>
      <c r="BJ119" s="251"/>
      <c r="BK119" s="251"/>
      <c r="BL119" s="251"/>
      <c r="BM119" s="251"/>
      <c r="BN119" s="251"/>
      <c r="BO119" s="913" t="s">
        <v>471</v>
      </c>
      <c r="BP119" s="914"/>
      <c r="BQ119" s="915">
        <v>83100110</v>
      </c>
      <c r="BR119" s="881"/>
      <c r="BS119" s="881"/>
      <c r="BT119" s="881"/>
      <c r="BU119" s="881"/>
      <c r="BV119" s="881">
        <v>85359123</v>
      </c>
      <c r="BW119" s="881"/>
      <c r="BX119" s="881"/>
      <c r="BY119" s="881"/>
      <c r="BZ119" s="881"/>
      <c r="CA119" s="881">
        <v>84649635</v>
      </c>
      <c r="CB119" s="881"/>
      <c r="CC119" s="881"/>
      <c r="CD119" s="881"/>
      <c r="CE119" s="881"/>
      <c r="CF119" s="784"/>
      <c r="CG119" s="785"/>
      <c r="CH119" s="785"/>
      <c r="CI119" s="785"/>
      <c r="CJ119" s="870"/>
      <c r="CK119" s="964"/>
      <c r="CL119" s="859"/>
      <c r="CM119" s="874" t="s">
        <v>472</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1813263</v>
      </c>
      <c r="DH119" s="800"/>
      <c r="DI119" s="800"/>
      <c r="DJ119" s="800"/>
      <c r="DK119" s="801"/>
      <c r="DL119" s="802">
        <v>1708540</v>
      </c>
      <c r="DM119" s="800"/>
      <c r="DN119" s="800"/>
      <c r="DO119" s="800"/>
      <c r="DP119" s="801"/>
      <c r="DQ119" s="802">
        <v>1602803</v>
      </c>
      <c r="DR119" s="800"/>
      <c r="DS119" s="800"/>
      <c r="DT119" s="800"/>
      <c r="DU119" s="801"/>
      <c r="DV119" s="884">
        <v>3.9</v>
      </c>
      <c r="DW119" s="885"/>
      <c r="DX119" s="885"/>
      <c r="DY119" s="885"/>
      <c r="DZ119" s="886"/>
    </row>
    <row r="120" spans="1:130" s="230" customFormat="1" ht="26.25" customHeight="1" x14ac:dyDescent="0.2">
      <c r="A120" s="856"/>
      <c r="B120" s="857"/>
      <c r="C120" s="851" t="s">
        <v>442</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462</v>
      </c>
      <c r="AB120" s="816"/>
      <c r="AC120" s="816"/>
      <c r="AD120" s="816"/>
      <c r="AE120" s="817"/>
      <c r="AF120" s="818" t="s">
        <v>462</v>
      </c>
      <c r="AG120" s="816"/>
      <c r="AH120" s="816"/>
      <c r="AI120" s="816"/>
      <c r="AJ120" s="817"/>
      <c r="AK120" s="818" t="s">
        <v>470</v>
      </c>
      <c r="AL120" s="816"/>
      <c r="AM120" s="816"/>
      <c r="AN120" s="816"/>
      <c r="AO120" s="817"/>
      <c r="AP120" s="860" t="s">
        <v>462</v>
      </c>
      <c r="AQ120" s="861"/>
      <c r="AR120" s="861"/>
      <c r="AS120" s="861"/>
      <c r="AT120" s="862"/>
      <c r="AU120" s="916" t="s">
        <v>473</v>
      </c>
      <c r="AV120" s="917"/>
      <c r="AW120" s="917"/>
      <c r="AX120" s="917"/>
      <c r="AY120" s="918"/>
      <c r="AZ120" s="896" t="s">
        <v>474</v>
      </c>
      <c r="BA120" s="844"/>
      <c r="BB120" s="844"/>
      <c r="BC120" s="844"/>
      <c r="BD120" s="844"/>
      <c r="BE120" s="844"/>
      <c r="BF120" s="844"/>
      <c r="BG120" s="844"/>
      <c r="BH120" s="844"/>
      <c r="BI120" s="844"/>
      <c r="BJ120" s="844"/>
      <c r="BK120" s="844"/>
      <c r="BL120" s="844"/>
      <c r="BM120" s="844"/>
      <c r="BN120" s="844"/>
      <c r="BO120" s="844"/>
      <c r="BP120" s="845"/>
      <c r="BQ120" s="897">
        <v>8441690</v>
      </c>
      <c r="BR120" s="878"/>
      <c r="BS120" s="878"/>
      <c r="BT120" s="878"/>
      <c r="BU120" s="878"/>
      <c r="BV120" s="878">
        <v>10264108</v>
      </c>
      <c r="BW120" s="878"/>
      <c r="BX120" s="878"/>
      <c r="BY120" s="878"/>
      <c r="BZ120" s="878"/>
      <c r="CA120" s="878">
        <v>11632496</v>
      </c>
      <c r="CB120" s="878"/>
      <c r="CC120" s="878"/>
      <c r="CD120" s="878"/>
      <c r="CE120" s="878"/>
      <c r="CF120" s="902">
        <v>28.1</v>
      </c>
      <c r="CG120" s="903"/>
      <c r="CH120" s="903"/>
      <c r="CI120" s="903"/>
      <c r="CJ120" s="903"/>
      <c r="CK120" s="904" t="s">
        <v>475</v>
      </c>
      <c r="CL120" s="888"/>
      <c r="CM120" s="888"/>
      <c r="CN120" s="888"/>
      <c r="CO120" s="889"/>
      <c r="CP120" s="908" t="s">
        <v>405</v>
      </c>
      <c r="CQ120" s="909"/>
      <c r="CR120" s="909"/>
      <c r="CS120" s="909"/>
      <c r="CT120" s="909"/>
      <c r="CU120" s="909"/>
      <c r="CV120" s="909"/>
      <c r="CW120" s="909"/>
      <c r="CX120" s="909"/>
      <c r="CY120" s="909"/>
      <c r="CZ120" s="909"/>
      <c r="DA120" s="909"/>
      <c r="DB120" s="909"/>
      <c r="DC120" s="909"/>
      <c r="DD120" s="909"/>
      <c r="DE120" s="909"/>
      <c r="DF120" s="910"/>
      <c r="DG120" s="897">
        <v>13953774</v>
      </c>
      <c r="DH120" s="878"/>
      <c r="DI120" s="878"/>
      <c r="DJ120" s="878"/>
      <c r="DK120" s="878"/>
      <c r="DL120" s="878">
        <v>15006343</v>
      </c>
      <c r="DM120" s="878"/>
      <c r="DN120" s="878"/>
      <c r="DO120" s="878"/>
      <c r="DP120" s="878"/>
      <c r="DQ120" s="878">
        <v>14682586</v>
      </c>
      <c r="DR120" s="878"/>
      <c r="DS120" s="878"/>
      <c r="DT120" s="878"/>
      <c r="DU120" s="878"/>
      <c r="DV120" s="879">
        <v>35.5</v>
      </c>
      <c r="DW120" s="879"/>
      <c r="DX120" s="879"/>
      <c r="DY120" s="879"/>
      <c r="DZ120" s="880"/>
    </row>
    <row r="121" spans="1:130" s="230" customFormat="1" ht="26.25" customHeight="1" x14ac:dyDescent="0.2">
      <c r="A121" s="856"/>
      <c r="B121" s="857"/>
      <c r="C121" s="899" t="s">
        <v>476</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410</v>
      </c>
      <c r="AB121" s="816"/>
      <c r="AC121" s="816"/>
      <c r="AD121" s="816"/>
      <c r="AE121" s="817"/>
      <c r="AF121" s="818" t="s">
        <v>469</v>
      </c>
      <c r="AG121" s="816"/>
      <c r="AH121" s="816"/>
      <c r="AI121" s="816"/>
      <c r="AJ121" s="817"/>
      <c r="AK121" s="818" t="s">
        <v>467</v>
      </c>
      <c r="AL121" s="816"/>
      <c r="AM121" s="816"/>
      <c r="AN121" s="816"/>
      <c r="AO121" s="817"/>
      <c r="AP121" s="860" t="s">
        <v>410</v>
      </c>
      <c r="AQ121" s="861"/>
      <c r="AR121" s="861"/>
      <c r="AS121" s="861"/>
      <c r="AT121" s="862"/>
      <c r="AU121" s="919"/>
      <c r="AV121" s="920"/>
      <c r="AW121" s="920"/>
      <c r="AX121" s="920"/>
      <c r="AY121" s="921"/>
      <c r="AZ121" s="851" t="s">
        <v>477</v>
      </c>
      <c r="BA121" s="788"/>
      <c r="BB121" s="788"/>
      <c r="BC121" s="788"/>
      <c r="BD121" s="788"/>
      <c r="BE121" s="788"/>
      <c r="BF121" s="788"/>
      <c r="BG121" s="788"/>
      <c r="BH121" s="788"/>
      <c r="BI121" s="788"/>
      <c r="BJ121" s="788"/>
      <c r="BK121" s="788"/>
      <c r="BL121" s="788"/>
      <c r="BM121" s="788"/>
      <c r="BN121" s="788"/>
      <c r="BO121" s="788"/>
      <c r="BP121" s="789"/>
      <c r="BQ121" s="852">
        <v>18626510</v>
      </c>
      <c r="BR121" s="853"/>
      <c r="BS121" s="853"/>
      <c r="BT121" s="853"/>
      <c r="BU121" s="853"/>
      <c r="BV121" s="853">
        <v>20191487</v>
      </c>
      <c r="BW121" s="853"/>
      <c r="BX121" s="853"/>
      <c r="BY121" s="853"/>
      <c r="BZ121" s="853"/>
      <c r="CA121" s="853">
        <v>19729447</v>
      </c>
      <c r="CB121" s="853"/>
      <c r="CC121" s="853"/>
      <c r="CD121" s="853"/>
      <c r="CE121" s="853"/>
      <c r="CF121" s="911">
        <v>47.7</v>
      </c>
      <c r="CG121" s="912"/>
      <c r="CH121" s="912"/>
      <c r="CI121" s="912"/>
      <c r="CJ121" s="912"/>
      <c r="CK121" s="905"/>
      <c r="CL121" s="891"/>
      <c r="CM121" s="891"/>
      <c r="CN121" s="891"/>
      <c r="CO121" s="892"/>
      <c r="CP121" s="871" t="s">
        <v>407</v>
      </c>
      <c r="CQ121" s="872"/>
      <c r="CR121" s="872"/>
      <c r="CS121" s="872"/>
      <c r="CT121" s="872"/>
      <c r="CU121" s="872"/>
      <c r="CV121" s="872"/>
      <c r="CW121" s="872"/>
      <c r="CX121" s="872"/>
      <c r="CY121" s="872"/>
      <c r="CZ121" s="872"/>
      <c r="DA121" s="872"/>
      <c r="DB121" s="872"/>
      <c r="DC121" s="872"/>
      <c r="DD121" s="872"/>
      <c r="DE121" s="872"/>
      <c r="DF121" s="873"/>
      <c r="DG121" s="852">
        <v>2650467</v>
      </c>
      <c r="DH121" s="853"/>
      <c r="DI121" s="853"/>
      <c r="DJ121" s="853"/>
      <c r="DK121" s="853"/>
      <c r="DL121" s="853">
        <v>2101383</v>
      </c>
      <c r="DM121" s="853"/>
      <c r="DN121" s="853"/>
      <c r="DO121" s="853"/>
      <c r="DP121" s="853"/>
      <c r="DQ121" s="853">
        <v>1579511</v>
      </c>
      <c r="DR121" s="853"/>
      <c r="DS121" s="853"/>
      <c r="DT121" s="853"/>
      <c r="DU121" s="853"/>
      <c r="DV121" s="830">
        <v>3.8</v>
      </c>
      <c r="DW121" s="830"/>
      <c r="DX121" s="830"/>
      <c r="DY121" s="830"/>
      <c r="DZ121" s="831"/>
    </row>
    <row r="122" spans="1:130" s="230" customFormat="1" ht="26.25" customHeight="1" x14ac:dyDescent="0.2">
      <c r="A122" s="856"/>
      <c r="B122" s="857"/>
      <c r="C122" s="851" t="s">
        <v>452</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467</v>
      </c>
      <c r="AB122" s="816"/>
      <c r="AC122" s="816"/>
      <c r="AD122" s="816"/>
      <c r="AE122" s="817"/>
      <c r="AF122" s="818" t="s">
        <v>464</v>
      </c>
      <c r="AG122" s="816"/>
      <c r="AH122" s="816"/>
      <c r="AI122" s="816"/>
      <c r="AJ122" s="817"/>
      <c r="AK122" s="818" t="s">
        <v>465</v>
      </c>
      <c r="AL122" s="816"/>
      <c r="AM122" s="816"/>
      <c r="AN122" s="816"/>
      <c r="AO122" s="817"/>
      <c r="AP122" s="860" t="s">
        <v>410</v>
      </c>
      <c r="AQ122" s="861"/>
      <c r="AR122" s="861"/>
      <c r="AS122" s="861"/>
      <c r="AT122" s="862"/>
      <c r="AU122" s="919"/>
      <c r="AV122" s="920"/>
      <c r="AW122" s="920"/>
      <c r="AX122" s="920"/>
      <c r="AY122" s="921"/>
      <c r="AZ122" s="874" t="s">
        <v>478</v>
      </c>
      <c r="BA122" s="875"/>
      <c r="BB122" s="875"/>
      <c r="BC122" s="875"/>
      <c r="BD122" s="875"/>
      <c r="BE122" s="875"/>
      <c r="BF122" s="875"/>
      <c r="BG122" s="875"/>
      <c r="BH122" s="875"/>
      <c r="BI122" s="875"/>
      <c r="BJ122" s="875"/>
      <c r="BK122" s="875"/>
      <c r="BL122" s="875"/>
      <c r="BM122" s="875"/>
      <c r="BN122" s="875"/>
      <c r="BO122" s="875"/>
      <c r="BP122" s="876"/>
      <c r="BQ122" s="915">
        <v>40748212</v>
      </c>
      <c r="BR122" s="881"/>
      <c r="BS122" s="881"/>
      <c r="BT122" s="881"/>
      <c r="BU122" s="881"/>
      <c r="BV122" s="881">
        <v>40554600</v>
      </c>
      <c r="BW122" s="881"/>
      <c r="BX122" s="881"/>
      <c r="BY122" s="881"/>
      <c r="BZ122" s="881"/>
      <c r="CA122" s="881">
        <v>39321809</v>
      </c>
      <c r="CB122" s="881"/>
      <c r="CC122" s="881"/>
      <c r="CD122" s="881"/>
      <c r="CE122" s="881"/>
      <c r="CF122" s="882">
        <v>95</v>
      </c>
      <c r="CG122" s="883"/>
      <c r="CH122" s="883"/>
      <c r="CI122" s="883"/>
      <c r="CJ122" s="883"/>
      <c r="CK122" s="905"/>
      <c r="CL122" s="891"/>
      <c r="CM122" s="891"/>
      <c r="CN122" s="891"/>
      <c r="CO122" s="892"/>
      <c r="CP122" s="871" t="s">
        <v>403</v>
      </c>
      <c r="CQ122" s="872"/>
      <c r="CR122" s="872"/>
      <c r="CS122" s="872"/>
      <c r="CT122" s="872"/>
      <c r="CU122" s="872"/>
      <c r="CV122" s="872"/>
      <c r="CW122" s="872"/>
      <c r="CX122" s="872"/>
      <c r="CY122" s="872"/>
      <c r="CZ122" s="872"/>
      <c r="DA122" s="872"/>
      <c r="DB122" s="872"/>
      <c r="DC122" s="872"/>
      <c r="DD122" s="872"/>
      <c r="DE122" s="872"/>
      <c r="DF122" s="873"/>
      <c r="DG122" s="852" t="s">
        <v>465</v>
      </c>
      <c r="DH122" s="853"/>
      <c r="DI122" s="853"/>
      <c r="DJ122" s="853"/>
      <c r="DK122" s="853"/>
      <c r="DL122" s="853" t="s">
        <v>465</v>
      </c>
      <c r="DM122" s="853"/>
      <c r="DN122" s="853"/>
      <c r="DO122" s="853"/>
      <c r="DP122" s="853"/>
      <c r="DQ122" s="853" t="s">
        <v>467</v>
      </c>
      <c r="DR122" s="853"/>
      <c r="DS122" s="853"/>
      <c r="DT122" s="853"/>
      <c r="DU122" s="853"/>
      <c r="DV122" s="830" t="s">
        <v>462</v>
      </c>
      <c r="DW122" s="830"/>
      <c r="DX122" s="830"/>
      <c r="DY122" s="830"/>
      <c r="DZ122" s="831"/>
    </row>
    <row r="123" spans="1:130" s="230" customFormat="1" ht="26.25" customHeight="1" x14ac:dyDescent="0.2">
      <c r="A123" s="856"/>
      <c r="B123" s="857"/>
      <c r="C123" s="851" t="s">
        <v>458</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462</v>
      </c>
      <c r="AB123" s="816"/>
      <c r="AC123" s="816"/>
      <c r="AD123" s="816"/>
      <c r="AE123" s="817"/>
      <c r="AF123" s="818" t="s">
        <v>410</v>
      </c>
      <c r="AG123" s="816"/>
      <c r="AH123" s="816"/>
      <c r="AI123" s="816"/>
      <c r="AJ123" s="817"/>
      <c r="AK123" s="818" t="s">
        <v>410</v>
      </c>
      <c r="AL123" s="816"/>
      <c r="AM123" s="816"/>
      <c r="AN123" s="816"/>
      <c r="AO123" s="817"/>
      <c r="AP123" s="860" t="s">
        <v>469</v>
      </c>
      <c r="AQ123" s="861"/>
      <c r="AR123" s="861"/>
      <c r="AS123" s="861"/>
      <c r="AT123" s="862"/>
      <c r="AU123" s="922"/>
      <c r="AV123" s="923"/>
      <c r="AW123" s="923"/>
      <c r="AX123" s="923"/>
      <c r="AY123" s="923"/>
      <c r="AZ123" s="251" t="s">
        <v>188</v>
      </c>
      <c r="BA123" s="251"/>
      <c r="BB123" s="251"/>
      <c r="BC123" s="251"/>
      <c r="BD123" s="251"/>
      <c r="BE123" s="251"/>
      <c r="BF123" s="251"/>
      <c r="BG123" s="251"/>
      <c r="BH123" s="251"/>
      <c r="BI123" s="251"/>
      <c r="BJ123" s="251"/>
      <c r="BK123" s="251"/>
      <c r="BL123" s="251"/>
      <c r="BM123" s="251"/>
      <c r="BN123" s="251"/>
      <c r="BO123" s="913" t="s">
        <v>479</v>
      </c>
      <c r="BP123" s="914"/>
      <c r="BQ123" s="868">
        <v>67816412</v>
      </c>
      <c r="BR123" s="869"/>
      <c r="BS123" s="869"/>
      <c r="BT123" s="869"/>
      <c r="BU123" s="869"/>
      <c r="BV123" s="869">
        <v>71010195</v>
      </c>
      <c r="BW123" s="869"/>
      <c r="BX123" s="869"/>
      <c r="BY123" s="869"/>
      <c r="BZ123" s="869"/>
      <c r="CA123" s="869">
        <v>70683752</v>
      </c>
      <c r="CB123" s="869"/>
      <c r="CC123" s="869"/>
      <c r="CD123" s="869"/>
      <c r="CE123" s="869"/>
      <c r="CF123" s="784"/>
      <c r="CG123" s="785"/>
      <c r="CH123" s="785"/>
      <c r="CI123" s="785"/>
      <c r="CJ123" s="870"/>
      <c r="CK123" s="905"/>
      <c r="CL123" s="891"/>
      <c r="CM123" s="891"/>
      <c r="CN123" s="891"/>
      <c r="CO123" s="892"/>
      <c r="CP123" s="871" t="s">
        <v>480</v>
      </c>
      <c r="CQ123" s="872"/>
      <c r="CR123" s="872"/>
      <c r="CS123" s="872"/>
      <c r="CT123" s="872"/>
      <c r="CU123" s="872"/>
      <c r="CV123" s="872"/>
      <c r="CW123" s="872"/>
      <c r="CX123" s="872"/>
      <c r="CY123" s="872"/>
      <c r="CZ123" s="872"/>
      <c r="DA123" s="872"/>
      <c r="DB123" s="872"/>
      <c r="DC123" s="872"/>
      <c r="DD123" s="872"/>
      <c r="DE123" s="872"/>
      <c r="DF123" s="873"/>
      <c r="DG123" s="815" t="s">
        <v>464</v>
      </c>
      <c r="DH123" s="816"/>
      <c r="DI123" s="816"/>
      <c r="DJ123" s="816"/>
      <c r="DK123" s="817"/>
      <c r="DL123" s="818" t="s">
        <v>462</v>
      </c>
      <c r="DM123" s="816"/>
      <c r="DN123" s="816"/>
      <c r="DO123" s="816"/>
      <c r="DP123" s="817"/>
      <c r="DQ123" s="818" t="s">
        <v>462</v>
      </c>
      <c r="DR123" s="816"/>
      <c r="DS123" s="816"/>
      <c r="DT123" s="816"/>
      <c r="DU123" s="817"/>
      <c r="DV123" s="860" t="s">
        <v>410</v>
      </c>
      <c r="DW123" s="861"/>
      <c r="DX123" s="861"/>
      <c r="DY123" s="861"/>
      <c r="DZ123" s="862"/>
    </row>
    <row r="124" spans="1:130" s="230" customFormat="1" ht="26.25" customHeight="1" thickBot="1" x14ac:dyDescent="0.25">
      <c r="A124" s="856"/>
      <c r="B124" s="857"/>
      <c r="C124" s="851" t="s">
        <v>463</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467</v>
      </c>
      <c r="AB124" s="816"/>
      <c r="AC124" s="816"/>
      <c r="AD124" s="816"/>
      <c r="AE124" s="817"/>
      <c r="AF124" s="818" t="s">
        <v>467</v>
      </c>
      <c r="AG124" s="816"/>
      <c r="AH124" s="816"/>
      <c r="AI124" s="816"/>
      <c r="AJ124" s="817"/>
      <c r="AK124" s="818" t="s">
        <v>410</v>
      </c>
      <c r="AL124" s="816"/>
      <c r="AM124" s="816"/>
      <c r="AN124" s="816"/>
      <c r="AO124" s="817"/>
      <c r="AP124" s="860" t="s">
        <v>464</v>
      </c>
      <c r="AQ124" s="861"/>
      <c r="AR124" s="861"/>
      <c r="AS124" s="861"/>
      <c r="AT124" s="862"/>
      <c r="AU124" s="863" t="s">
        <v>481</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39.200000000000003</v>
      </c>
      <c r="BR124" s="867"/>
      <c r="BS124" s="867"/>
      <c r="BT124" s="867"/>
      <c r="BU124" s="867"/>
      <c r="BV124" s="867">
        <v>34.5</v>
      </c>
      <c r="BW124" s="867"/>
      <c r="BX124" s="867"/>
      <c r="BY124" s="867"/>
      <c r="BZ124" s="867"/>
      <c r="CA124" s="867">
        <v>33.700000000000003</v>
      </c>
      <c r="CB124" s="867"/>
      <c r="CC124" s="867"/>
      <c r="CD124" s="867"/>
      <c r="CE124" s="867"/>
      <c r="CF124" s="762"/>
      <c r="CG124" s="763"/>
      <c r="CH124" s="763"/>
      <c r="CI124" s="763"/>
      <c r="CJ124" s="898"/>
      <c r="CK124" s="906"/>
      <c r="CL124" s="906"/>
      <c r="CM124" s="906"/>
      <c r="CN124" s="906"/>
      <c r="CO124" s="907"/>
      <c r="CP124" s="871" t="s">
        <v>482</v>
      </c>
      <c r="CQ124" s="872"/>
      <c r="CR124" s="872"/>
      <c r="CS124" s="872"/>
      <c r="CT124" s="872"/>
      <c r="CU124" s="872"/>
      <c r="CV124" s="872"/>
      <c r="CW124" s="872"/>
      <c r="CX124" s="872"/>
      <c r="CY124" s="872"/>
      <c r="CZ124" s="872"/>
      <c r="DA124" s="872"/>
      <c r="DB124" s="872"/>
      <c r="DC124" s="872"/>
      <c r="DD124" s="872"/>
      <c r="DE124" s="872"/>
      <c r="DF124" s="873"/>
      <c r="DG124" s="799" t="s">
        <v>462</v>
      </c>
      <c r="DH124" s="800"/>
      <c r="DI124" s="800"/>
      <c r="DJ124" s="800"/>
      <c r="DK124" s="801"/>
      <c r="DL124" s="802" t="s">
        <v>469</v>
      </c>
      <c r="DM124" s="800"/>
      <c r="DN124" s="800"/>
      <c r="DO124" s="800"/>
      <c r="DP124" s="801"/>
      <c r="DQ124" s="802" t="s">
        <v>410</v>
      </c>
      <c r="DR124" s="800"/>
      <c r="DS124" s="800"/>
      <c r="DT124" s="800"/>
      <c r="DU124" s="801"/>
      <c r="DV124" s="884" t="s">
        <v>469</v>
      </c>
      <c r="DW124" s="885"/>
      <c r="DX124" s="885"/>
      <c r="DY124" s="885"/>
      <c r="DZ124" s="886"/>
    </row>
    <row r="125" spans="1:130" s="230" customFormat="1" ht="26.25" customHeight="1" x14ac:dyDescent="0.2">
      <c r="A125" s="856"/>
      <c r="B125" s="857"/>
      <c r="C125" s="851" t="s">
        <v>468</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462</v>
      </c>
      <c r="AB125" s="816"/>
      <c r="AC125" s="816"/>
      <c r="AD125" s="816"/>
      <c r="AE125" s="817"/>
      <c r="AF125" s="818" t="s">
        <v>410</v>
      </c>
      <c r="AG125" s="816"/>
      <c r="AH125" s="816"/>
      <c r="AI125" s="816"/>
      <c r="AJ125" s="817"/>
      <c r="AK125" s="818" t="s">
        <v>410</v>
      </c>
      <c r="AL125" s="816"/>
      <c r="AM125" s="816"/>
      <c r="AN125" s="816"/>
      <c r="AO125" s="817"/>
      <c r="AP125" s="860" t="s">
        <v>469</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483</v>
      </c>
      <c r="CL125" s="888"/>
      <c r="CM125" s="888"/>
      <c r="CN125" s="888"/>
      <c r="CO125" s="889"/>
      <c r="CP125" s="896" t="s">
        <v>484</v>
      </c>
      <c r="CQ125" s="844"/>
      <c r="CR125" s="844"/>
      <c r="CS125" s="844"/>
      <c r="CT125" s="844"/>
      <c r="CU125" s="844"/>
      <c r="CV125" s="844"/>
      <c r="CW125" s="844"/>
      <c r="CX125" s="844"/>
      <c r="CY125" s="844"/>
      <c r="CZ125" s="844"/>
      <c r="DA125" s="844"/>
      <c r="DB125" s="844"/>
      <c r="DC125" s="844"/>
      <c r="DD125" s="844"/>
      <c r="DE125" s="844"/>
      <c r="DF125" s="845"/>
      <c r="DG125" s="897" t="s">
        <v>467</v>
      </c>
      <c r="DH125" s="878"/>
      <c r="DI125" s="878"/>
      <c r="DJ125" s="878"/>
      <c r="DK125" s="878"/>
      <c r="DL125" s="878" t="s">
        <v>410</v>
      </c>
      <c r="DM125" s="878"/>
      <c r="DN125" s="878"/>
      <c r="DO125" s="878"/>
      <c r="DP125" s="878"/>
      <c r="DQ125" s="878" t="s">
        <v>410</v>
      </c>
      <c r="DR125" s="878"/>
      <c r="DS125" s="878"/>
      <c r="DT125" s="878"/>
      <c r="DU125" s="878"/>
      <c r="DV125" s="879" t="s">
        <v>465</v>
      </c>
      <c r="DW125" s="879"/>
      <c r="DX125" s="879"/>
      <c r="DY125" s="879"/>
      <c r="DZ125" s="880"/>
    </row>
    <row r="126" spans="1:130" s="230" customFormat="1" ht="26.25" customHeight="1" thickBot="1" x14ac:dyDescent="0.25">
      <c r="A126" s="856"/>
      <c r="B126" s="857"/>
      <c r="C126" s="851" t="s">
        <v>472</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65907</v>
      </c>
      <c r="AB126" s="816"/>
      <c r="AC126" s="816"/>
      <c r="AD126" s="816"/>
      <c r="AE126" s="817"/>
      <c r="AF126" s="818">
        <v>94441</v>
      </c>
      <c r="AG126" s="816"/>
      <c r="AH126" s="816"/>
      <c r="AI126" s="816"/>
      <c r="AJ126" s="817"/>
      <c r="AK126" s="818">
        <v>94441</v>
      </c>
      <c r="AL126" s="816"/>
      <c r="AM126" s="816"/>
      <c r="AN126" s="816"/>
      <c r="AO126" s="817"/>
      <c r="AP126" s="860">
        <v>0.2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485</v>
      </c>
      <c r="CQ126" s="788"/>
      <c r="CR126" s="788"/>
      <c r="CS126" s="788"/>
      <c r="CT126" s="788"/>
      <c r="CU126" s="788"/>
      <c r="CV126" s="788"/>
      <c r="CW126" s="788"/>
      <c r="CX126" s="788"/>
      <c r="CY126" s="788"/>
      <c r="CZ126" s="788"/>
      <c r="DA126" s="788"/>
      <c r="DB126" s="788"/>
      <c r="DC126" s="788"/>
      <c r="DD126" s="788"/>
      <c r="DE126" s="788"/>
      <c r="DF126" s="789"/>
      <c r="DG126" s="852" t="s">
        <v>410</v>
      </c>
      <c r="DH126" s="853"/>
      <c r="DI126" s="853"/>
      <c r="DJ126" s="853"/>
      <c r="DK126" s="853"/>
      <c r="DL126" s="853" t="s">
        <v>462</v>
      </c>
      <c r="DM126" s="853"/>
      <c r="DN126" s="853"/>
      <c r="DO126" s="853"/>
      <c r="DP126" s="853"/>
      <c r="DQ126" s="853" t="s">
        <v>469</v>
      </c>
      <c r="DR126" s="853"/>
      <c r="DS126" s="853"/>
      <c r="DT126" s="853"/>
      <c r="DU126" s="853"/>
      <c r="DV126" s="830" t="s">
        <v>410</v>
      </c>
      <c r="DW126" s="830"/>
      <c r="DX126" s="830"/>
      <c r="DY126" s="830"/>
      <c r="DZ126" s="831"/>
    </row>
    <row r="127" spans="1:130" s="230" customFormat="1" ht="26.25" customHeight="1" x14ac:dyDescent="0.2">
      <c r="A127" s="858"/>
      <c r="B127" s="859"/>
      <c r="C127" s="874" t="s">
        <v>486</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469</v>
      </c>
      <c r="AB127" s="816"/>
      <c r="AC127" s="816"/>
      <c r="AD127" s="816"/>
      <c r="AE127" s="817"/>
      <c r="AF127" s="818" t="s">
        <v>410</v>
      </c>
      <c r="AG127" s="816"/>
      <c r="AH127" s="816"/>
      <c r="AI127" s="816"/>
      <c r="AJ127" s="817"/>
      <c r="AK127" s="818" t="s">
        <v>410</v>
      </c>
      <c r="AL127" s="816"/>
      <c r="AM127" s="816"/>
      <c r="AN127" s="816"/>
      <c r="AO127" s="817"/>
      <c r="AP127" s="860" t="s">
        <v>410</v>
      </c>
      <c r="AQ127" s="861"/>
      <c r="AR127" s="861"/>
      <c r="AS127" s="861"/>
      <c r="AT127" s="862"/>
      <c r="AU127" s="232"/>
      <c r="AV127" s="232"/>
      <c r="AW127" s="232"/>
      <c r="AX127" s="877" t="s">
        <v>487</v>
      </c>
      <c r="AY127" s="848"/>
      <c r="AZ127" s="848"/>
      <c r="BA127" s="848"/>
      <c r="BB127" s="848"/>
      <c r="BC127" s="848"/>
      <c r="BD127" s="848"/>
      <c r="BE127" s="849"/>
      <c r="BF127" s="847" t="s">
        <v>488</v>
      </c>
      <c r="BG127" s="848"/>
      <c r="BH127" s="848"/>
      <c r="BI127" s="848"/>
      <c r="BJ127" s="848"/>
      <c r="BK127" s="848"/>
      <c r="BL127" s="849"/>
      <c r="BM127" s="847" t="s">
        <v>489</v>
      </c>
      <c r="BN127" s="848"/>
      <c r="BO127" s="848"/>
      <c r="BP127" s="848"/>
      <c r="BQ127" s="848"/>
      <c r="BR127" s="848"/>
      <c r="BS127" s="849"/>
      <c r="BT127" s="847" t="s">
        <v>490</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491</v>
      </c>
      <c r="CQ127" s="788"/>
      <c r="CR127" s="788"/>
      <c r="CS127" s="788"/>
      <c r="CT127" s="788"/>
      <c r="CU127" s="788"/>
      <c r="CV127" s="788"/>
      <c r="CW127" s="788"/>
      <c r="CX127" s="788"/>
      <c r="CY127" s="788"/>
      <c r="CZ127" s="788"/>
      <c r="DA127" s="788"/>
      <c r="DB127" s="788"/>
      <c r="DC127" s="788"/>
      <c r="DD127" s="788"/>
      <c r="DE127" s="788"/>
      <c r="DF127" s="789"/>
      <c r="DG127" s="852" t="s">
        <v>465</v>
      </c>
      <c r="DH127" s="853"/>
      <c r="DI127" s="853"/>
      <c r="DJ127" s="853"/>
      <c r="DK127" s="853"/>
      <c r="DL127" s="853" t="s">
        <v>462</v>
      </c>
      <c r="DM127" s="853"/>
      <c r="DN127" s="853"/>
      <c r="DO127" s="853"/>
      <c r="DP127" s="853"/>
      <c r="DQ127" s="853" t="s">
        <v>469</v>
      </c>
      <c r="DR127" s="853"/>
      <c r="DS127" s="853"/>
      <c r="DT127" s="853"/>
      <c r="DU127" s="853"/>
      <c r="DV127" s="830" t="s">
        <v>464</v>
      </c>
      <c r="DW127" s="830"/>
      <c r="DX127" s="830"/>
      <c r="DY127" s="830"/>
      <c r="DZ127" s="831"/>
    </row>
    <row r="128" spans="1:130" s="230" customFormat="1" ht="26.25" customHeight="1" thickBot="1" x14ac:dyDescent="0.25">
      <c r="A128" s="832" t="s">
        <v>492</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493</v>
      </c>
      <c r="X128" s="834"/>
      <c r="Y128" s="834"/>
      <c r="Z128" s="835"/>
      <c r="AA128" s="836">
        <v>2052217</v>
      </c>
      <c r="AB128" s="837"/>
      <c r="AC128" s="837"/>
      <c r="AD128" s="837"/>
      <c r="AE128" s="838"/>
      <c r="AF128" s="839">
        <v>2051768</v>
      </c>
      <c r="AG128" s="837"/>
      <c r="AH128" s="837"/>
      <c r="AI128" s="837"/>
      <c r="AJ128" s="838"/>
      <c r="AK128" s="839">
        <v>1989328</v>
      </c>
      <c r="AL128" s="837"/>
      <c r="AM128" s="837"/>
      <c r="AN128" s="837"/>
      <c r="AO128" s="838"/>
      <c r="AP128" s="840"/>
      <c r="AQ128" s="841"/>
      <c r="AR128" s="841"/>
      <c r="AS128" s="841"/>
      <c r="AT128" s="842"/>
      <c r="AU128" s="232"/>
      <c r="AV128" s="232"/>
      <c r="AW128" s="232"/>
      <c r="AX128" s="843" t="s">
        <v>494</v>
      </c>
      <c r="AY128" s="844"/>
      <c r="AZ128" s="844"/>
      <c r="BA128" s="844"/>
      <c r="BB128" s="844"/>
      <c r="BC128" s="844"/>
      <c r="BD128" s="844"/>
      <c r="BE128" s="845"/>
      <c r="BF128" s="822" t="s">
        <v>410</v>
      </c>
      <c r="BG128" s="823"/>
      <c r="BH128" s="823"/>
      <c r="BI128" s="823"/>
      <c r="BJ128" s="823"/>
      <c r="BK128" s="823"/>
      <c r="BL128" s="846"/>
      <c r="BM128" s="822">
        <v>11.34</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495</v>
      </c>
      <c r="CQ128" s="766"/>
      <c r="CR128" s="766"/>
      <c r="CS128" s="766"/>
      <c r="CT128" s="766"/>
      <c r="CU128" s="766"/>
      <c r="CV128" s="766"/>
      <c r="CW128" s="766"/>
      <c r="CX128" s="766"/>
      <c r="CY128" s="766"/>
      <c r="CZ128" s="766"/>
      <c r="DA128" s="766"/>
      <c r="DB128" s="766"/>
      <c r="DC128" s="766"/>
      <c r="DD128" s="766"/>
      <c r="DE128" s="766"/>
      <c r="DF128" s="767"/>
      <c r="DG128" s="826" t="s">
        <v>410</v>
      </c>
      <c r="DH128" s="827"/>
      <c r="DI128" s="827"/>
      <c r="DJ128" s="827"/>
      <c r="DK128" s="827"/>
      <c r="DL128" s="827" t="s">
        <v>410</v>
      </c>
      <c r="DM128" s="827"/>
      <c r="DN128" s="827"/>
      <c r="DO128" s="827"/>
      <c r="DP128" s="827"/>
      <c r="DQ128" s="827" t="s">
        <v>410</v>
      </c>
      <c r="DR128" s="827"/>
      <c r="DS128" s="827"/>
      <c r="DT128" s="827"/>
      <c r="DU128" s="827"/>
      <c r="DV128" s="828" t="s">
        <v>465</v>
      </c>
      <c r="DW128" s="828"/>
      <c r="DX128" s="828"/>
      <c r="DY128" s="828"/>
      <c r="DZ128" s="829"/>
    </row>
    <row r="129" spans="1:131" s="230" customFormat="1" ht="26.25" customHeight="1" x14ac:dyDescent="0.2">
      <c r="A129" s="810" t="s">
        <v>110</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496</v>
      </c>
      <c r="X129" s="813"/>
      <c r="Y129" s="813"/>
      <c r="Z129" s="814"/>
      <c r="AA129" s="815">
        <v>43021259</v>
      </c>
      <c r="AB129" s="816"/>
      <c r="AC129" s="816"/>
      <c r="AD129" s="816"/>
      <c r="AE129" s="817"/>
      <c r="AF129" s="818">
        <v>45487520</v>
      </c>
      <c r="AG129" s="816"/>
      <c r="AH129" s="816"/>
      <c r="AI129" s="816"/>
      <c r="AJ129" s="817"/>
      <c r="AK129" s="818">
        <v>45264887</v>
      </c>
      <c r="AL129" s="816"/>
      <c r="AM129" s="816"/>
      <c r="AN129" s="816"/>
      <c r="AO129" s="817"/>
      <c r="AP129" s="819"/>
      <c r="AQ129" s="820"/>
      <c r="AR129" s="820"/>
      <c r="AS129" s="820"/>
      <c r="AT129" s="821"/>
      <c r="AU129" s="233"/>
      <c r="AV129" s="233"/>
      <c r="AW129" s="233"/>
      <c r="AX129" s="787" t="s">
        <v>497</v>
      </c>
      <c r="AY129" s="788"/>
      <c r="AZ129" s="788"/>
      <c r="BA129" s="788"/>
      <c r="BB129" s="788"/>
      <c r="BC129" s="788"/>
      <c r="BD129" s="788"/>
      <c r="BE129" s="789"/>
      <c r="BF129" s="806" t="s">
        <v>410</v>
      </c>
      <c r="BG129" s="807"/>
      <c r="BH129" s="807"/>
      <c r="BI129" s="807"/>
      <c r="BJ129" s="807"/>
      <c r="BK129" s="807"/>
      <c r="BL129" s="808"/>
      <c r="BM129" s="806">
        <v>16.34</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498</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499</v>
      </c>
      <c r="X130" s="813"/>
      <c r="Y130" s="813"/>
      <c r="Z130" s="814"/>
      <c r="AA130" s="815">
        <v>4040051</v>
      </c>
      <c r="AB130" s="816"/>
      <c r="AC130" s="816"/>
      <c r="AD130" s="816"/>
      <c r="AE130" s="817"/>
      <c r="AF130" s="818">
        <v>3923625</v>
      </c>
      <c r="AG130" s="816"/>
      <c r="AH130" s="816"/>
      <c r="AI130" s="816"/>
      <c r="AJ130" s="817"/>
      <c r="AK130" s="818">
        <v>3861409</v>
      </c>
      <c r="AL130" s="816"/>
      <c r="AM130" s="816"/>
      <c r="AN130" s="816"/>
      <c r="AO130" s="817"/>
      <c r="AP130" s="819"/>
      <c r="AQ130" s="820"/>
      <c r="AR130" s="820"/>
      <c r="AS130" s="820"/>
      <c r="AT130" s="821"/>
      <c r="AU130" s="233"/>
      <c r="AV130" s="233"/>
      <c r="AW130" s="233"/>
      <c r="AX130" s="787" t="s">
        <v>500</v>
      </c>
      <c r="AY130" s="788"/>
      <c r="AZ130" s="788"/>
      <c r="BA130" s="788"/>
      <c r="BB130" s="788"/>
      <c r="BC130" s="788"/>
      <c r="BD130" s="788"/>
      <c r="BE130" s="789"/>
      <c r="BF130" s="790">
        <v>3.4</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501</v>
      </c>
      <c r="X131" s="797"/>
      <c r="Y131" s="797"/>
      <c r="Z131" s="798"/>
      <c r="AA131" s="799">
        <v>38981208</v>
      </c>
      <c r="AB131" s="800"/>
      <c r="AC131" s="800"/>
      <c r="AD131" s="800"/>
      <c r="AE131" s="801"/>
      <c r="AF131" s="802">
        <v>41563895</v>
      </c>
      <c r="AG131" s="800"/>
      <c r="AH131" s="800"/>
      <c r="AI131" s="800"/>
      <c r="AJ131" s="801"/>
      <c r="AK131" s="802">
        <v>41403478</v>
      </c>
      <c r="AL131" s="800"/>
      <c r="AM131" s="800"/>
      <c r="AN131" s="800"/>
      <c r="AO131" s="801"/>
      <c r="AP131" s="803"/>
      <c r="AQ131" s="804"/>
      <c r="AR131" s="804"/>
      <c r="AS131" s="804"/>
      <c r="AT131" s="805"/>
      <c r="AU131" s="233"/>
      <c r="AV131" s="233"/>
      <c r="AW131" s="233"/>
      <c r="AX131" s="765" t="s">
        <v>502</v>
      </c>
      <c r="AY131" s="766"/>
      <c r="AZ131" s="766"/>
      <c r="BA131" s="766"/>
      <c r="BB131" s="766"/>
      <c r="BC131" s="766"/>
      <c r="BD131" s="766"/>
      <c r="BE131" s="767"/>
      <c r="BF131" s="768">
        <v>33.700000000000003</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503</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504</v>
      </c>
      <c r="W132" s="778"/>
      <c r="X132" s="778"/>
      <c r="Y132" s="778"/>
      <c r="Z132" s="779"/>
      <c r="AA132" s="780">
        <v>2.473835598</v>
      </c>
      <c r="AB132" s="781"/>
      <c r="AC132" s="781"/>
      <c r="AD132" s="781"/>
      <c r="AE132" s="782"/>
      <c r="AF132" s="783">
        <v>3.466116446</v>
      </c>
      <c r="AG132" s="781"/>
      <c r="AH132" s="781"/>
      <c r="AI132" s="781"/>
      <c r="AJ132" s="782"/>
      <c r="AK132" s="783">
        <v>4.4289660880000001</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505</v>
      </c>
      <c r="W133" s="757"/>
      <c r="X133" s="757"/>
      <c r="Y133" s="757"/>
      <c r="Z133" s="758"/>
      <c r="AA133" s="759">
        <v>1.8</v>
      </c>
      <c r="AB133" s="760"/>
      <c r="AC133" s="760"/>
      <c r="AD133" s="760"/>
      <c r="AE133" s="761"/>
      <c r="AF133" s="759">
        <v>2.8</v>
      </c>
      <c r="AG133" s="760"/>
      <c r="AH133" s="760"/>
      <c r="AI133" s="760"/>
      <c r="AJ133" s="761"/>
      <c r="AK133" s="759">
        <v>3.4</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jIGZAFjwAOiTmAbPvH6IH/+DBr3w3SfYtlrqUa2gg5h6y7N/h7Kr1jxOUIZsJDttyZttOfvjAFCfxSxVxOBTFg==" saltValue="6+GABLmF15QevNIN+Ou6z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506</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KGuI6mXy5IBqoqtvjx3gZ8T+Abwg2MMwOkSblJNIa+ehqVroE2RmtcNmdXz9RV3cojuphk1nXy6xYJ0cYiXJg==" saltValue="1Atali3vAWt3k1TPxT4PE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33fl01kuABjrUicP0VGgmOt3m9U6lVwDnRZrsjqlFO+2Wm640bmJUFeawvxb+k+TKRBAe5UnOW4sY+cTpopgWA==" saltValue="qOFwiGxa65nfI8sgXBdxN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507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508</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509</v>
      </c>
      <c r="AP7" s="272"/>
      <c r="AQ7" s="273" t="s">
        <v>510</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511</v>
      </c>
      <c r="AQ8" s="279" t="s">
        <v>512</v>
      </c>
      <c r="AR8" s="280" t="s">
        <v>513</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514</v>
      </c>
      <c r="AL9" s="1167"/>
      <c r="AM9" s="1167"/>
      <c r="AN9" s="1168"/>
      <c r="AO9" s="281">
        <v>12703378</v>
      </c>
      <c r="AP9" s="281">
        <v>51973</v>
      </c>
      <c r="AQ9" s="282">
        <v>63654</v>
      </c>
      <c r="AR9" s="283">
        <v>-18.399999999999999</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515</v>
      </c>
      <c r="AL10" s="1167"/>
      <c r="AM10" s="1167"/>
      <c r="AN10" s="1168"/>
      <c r="AO10" s="284">
        <v>13640</v>
      </c>
      <c r="AP10" s="284">
        <v>56</v>
      </c>
      <c r="AQ10" s="285">
        <v>2232</v>
      </c>
      <c r="AR10" s="286">
        <v>-97.5</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516</v>
      </c>
      <c r="AL11" s="1167"/>
      <c r="AM11" s="1167"/>
      <c r="AN11" s="1168"/>
      <c r="AO11" s="284">
        <v>1092660</v>
      </c>
      <c r="AP11" s="284">
        <v>4470</v>
      </c>
      <c r="AQ11" s="285">
        <v>1758</v>
      </c>
      <c r="AR11" s="286">
        <v>154.30000000000001</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517</v>
      </c>
      <c r="AL12" s="1167"/>
      <c r="AM12" s="1167"/>
      <c r="AN12" s="1168"/>
      <c r="AO12" s="284" t="s">
        <v>518</v>
      </c>
      <c r="AP12" s="284" t="s">
        <v>518</v>
      </c>
      <c r="AQ12" s="285">
        <v>37</v>
      </c>
      <c r="AR12" s="286" t="s">
        <v>518</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519</v>
      </c>
      <c r="AL13" s="1167"/>
      <c r="AM13" s="1167"/>
      <c r="AN13" s="1168"/>
      <c r="AO13" s="284">
        <v>571046</v>
      </c>
      <c r="AP13" s="284">
        <v>2336</v>
      </c>
      <c r="AQ13" s="285">
        <v>1692</v>
      </c>
      <c r="AR13" s="286">
        <v>38.1</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520</v>
      </c>
      <c r="AL14" s="1167"/>
      <c r="AM14" s="1167"/>
      <c r="AN14" s="1168"/>
      <c r="AO14" s="284">
        <v>175870</v>
      </c>
      <c r="AP14" s="284">
        <v>720</v>
      </c>
      <c r="AQ14" s="285">
        <v>1307</v>
      </c>
      <c r="AR14" s="286">
        <v>-44.9</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521</v>
      </c>
      <c r="AL15" s="1170"/>
      <c r="AM15" s="1170"/>
      <c r="AN15" s="1171"/>
      <c r="AO15" s="284">
        <v>-713152</v>
      </c>
      <c r="AP15" s="284">
        <v>-2918</v>
      </c>
      <c r="AQ15" s="285">
        <v>-3631</v>
      </c>
      <c r="AR15" s="286">
        <v>-19.600000000000001</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188</v>
      </c>
      <c r="AL16" s="1170"/>
      <c r="AM16" s="1170"/>
      <c r="AN16" s="1171"/>
      <c r="AO16" s="284">
        <v>13843442</v>
      </c>
      <c r="AP16" s="284">
        <v>56638</v>
      </c>
      <c r="AQ16" s="285">
        <v>67049</v>
      </c>
      <c r="AR16" s="286">
        <v>-15.5</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522</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523</v>
      </c>
      <c r="AP20" s="293" t="s">
        <v>524</v>
      </c>
      <c r="AQ20" s="294" t="s">
        <v>525</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526</v>
      </c>
      <c r="AL21" s="1173"/>
      <c r="AM21" s="1173"/>
      <c r="AN21" s="1174"/>
      <c r="AO21" s="297">
        <v>5.12</v>
      </c>
      <c r="AP21" s="298">
        <v>6.44</v>
      </c>
      <c r="AQ21" s="299">
        <v>-1.32</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527</v>
      </c>
      <c r="AL22" s="1173"/>
      <c r="AM22" s="1173"/>
      <c r="AN22" s="1174"/>
      <c r="AO22" s="302">
        <v>94.3</v>
      </c>
      <c r="AP22" s="303">
        <v>99.5</v>
      </c>
      <c r="AQ22" s="304">
        <v>-5.2</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65" t="s">
        <v>528</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 x14ac:dyDescent="0.2">
      <c r="A27" s="309"/>
      <c r="AO27" s="262"/>
      <c r="AP27" s="262"/>
      <c r="AQ27" s="262"/>
      <c r="AR27" s="262"/>
      <c r="AS27" s="262"/>
      <c r="AT27" s="262"/>
    </row>
    <row r="28" spans="1:46" ht="16.5" x14ac:dyDescent="0.2">
      <c r="A28" s="263" t="s">
        <v>529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530</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509</v>
      </c>
      <c r="AP30" s="272"/>
      <c r="AQ30" s="273" t="s">
        <v>510</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511</v>
      </c>
      <c r="AQ31" s="279" t="s">
        <v>512</v>
      </c>
      <c r="AR31" s="280" t="s">
        <v>513</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531</v>
      </c>
      <c r="AL32" s="1157"/>
      <c r="AM32" s="1157"/>
      <c r="AN32" s="1158"/>
      <c r="AO32" s="312">
        <v>5561367</v>
      </c>
      <c r="AP32" s="312">
        <v>22753</v>
      </c>
      <c r="AQ32" s="313">
        <v>30950</v>
      </c>
      <c r="AR32" s="314">
        <v>-26.5</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532</v>
      </c>
      <c r="AL33" s="1157"/>
      <c r="AM33" s="1157"/>
      <c r="AN33" s="1158"/>
      <c r="AO33" s="312" t="s">
        <v>518</v>
      </c>
      <c r="AP33" s="312" t="s">
        <v>518</v>
      </c>
      <c r="AQ33" s="313" t="s">
        <v>518</v>
      </c>
      <c r="AR33" s="314" t="s">
        <v>518</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533</v>
      </c>
      <c r="AL34" s="1157"/>
      <c r="AM34" s="1157"/>
      <c r="AN34" s="1158"/>
      <c r="AO34" s="312">
        <v>42400</v>
      </c>
      <c r="AP34" s="312">
        <v>173</v>
      </c>
      <c r="AQ34" s="313">
        <v>22</v>
      </c>
      <c r="AR34" s="314">
        <v>686.4</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534</v>
      </c>
      <c r="AL35" s="1157"/>
      <c r="AM35" s="1157"/>
      <c r="AN35" s="1158"/>
      <c r="AO35" s="312">
        <v>1982944</v>
      </c>
      <c r="AP35" s="312">
        <v>8113</v>
      </c>
      <c r="AQ35" s="313">
        <v>7929</v>
      </c>
      <c r="AR35" s="314">
        <v>2.2999999999999998</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535</v>
      </c>
      <c r="AL36" s="1157"/>
      <c r="AM36" s="1157"/>
      <c r="AN36" s="1158"/>
      <c r="AO36" s="312">
        <v>3331</v>
      </c>
      <c r="AP36" s="312">
        <v>14</v>
      </c>
      <c r="AQ36" s="313">
        <v>497</v>
      </c>
      <c r="AR36" s="314">
        <v>-97.2</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536</v>
      </c>
      <c r="AL37" s="1157"/>
      <c r="AM37" s="1157"/>
      <c r="AN37" s="1158"/>
      <c r="AO37" s="312">
        <v>94441</v>
      </c>
      <c r="AP37" s="312">
        <v>386</v>
      </c>
      <c r="AQ37" s="313">
        <v>1271</v>
      </c>
      <c r="AR37" s="314">
        <v>-69.599999999999994</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537</v>
      </c>
      <c r="AL38" s="1160"/>
      <c r="AM38" s="1160"/>
      <c r="AN38" s="1161"/>
      <c r="AO38" s="315" t="s">
        <v>518</v>
      </c>
      <c r="AP38" s="315" t="s">
        <v>518</v>
      </c>
      <c r="AQ38" s="316">
        <v>1</v>
      </c>
      <c r="AR38" s="304" t="s">
        <v>518</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538</v>
      </c>
      <c r="AL39" s="1160"/>
      <c r="AM39" s="1160"/>
      <c r="AN39" s="1161"/>
      <c r="AO39" s="312">
        <v>-1989328</v>
      </c>
      <c r="AP39" s="312">
        <v>-8139</v>
      </c>
      <c r="AQ39" s="313">
        <v>-7248</v>
      </c>
      <c r="AR39" s="314">
        <v>12.3</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539</v>
      </c>
      <c r="AL40" s="1157"/>
      <c r="AM40" s="1157"/>
      <c r="AN40" s="1158"/>
      <c r="AO40" s="312">
        <v>-3861409</v>
      </c>
      <c r="AP40" s="312">
        <v>-15798</v>
      </c>
      <c r="AQ40" s="313">
        <v>-24279</v>
      </c>
      <c r="AR40" s="314">
        <v>-34.9</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300</v>
      </c>
      <c r="AL41" s="1163"/>
      <c r="AM41" s="1163"/>
      <c r="AN41" s="1164"/>
      <c r="AO41" s="312">
        <v>1833746</v>
      </c>
      <c r="AP41" s="312">
        <v>7502</v>
      </c>
      <c r="AQ41" s="313">
        <v>9144</v>
      </c>
      <c r="AR41" s="314">
        <v>-18</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540</v>
      </c>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541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542</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509</v>
      </c>
      <c r="AN49" s="1151" t="s">
        <v>543</v>
      </c>
      <c r="AO49" s="1152"/>
      <c r="AP49" s="1152"/>
      <c r="AQ49" s="1152"/>
      <c r="AR49" s="1153"/>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544</v>
      </c>
      <c r="AO50" s="329" t="s">
        <v>545</v>
      </c>
      <c r="AP50" s="330" t="s">
        <v>546</v>
      </c>
      <c r="AQ50" s="331" t="s">
        <v>547</v>
      </c>
      <c r="AR50" s="332" t="s">
        <v>548</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549</v>
      </c>
      <c r="AL51" s="325"/>
      <c r="AM51" s="333">
        <v>8394890</v>
      </c>
      <c r="AN51" s="334">
        <v>35405</v>
      </c>
      <c r="AO51" s="335">
        <v>13.6</v>
      </c>
      <c r="AP51" s="336">
        <v>45022</v>
      </c>
      <c r="AQ51" s="337">
        <v>-0.9</v>
      </c>
      <c r="AR51" s="338">
        <v>14.5</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550</v>
      </c>
      <c r="AM52" s="341">
        <v>4632273</v>
      </c>
      <c r="AN52" s="342">
        <v>19536</v>
      </c>
      <c r="AO52" s="343">
        <v>22.2</v>
      </c>
      <c r="AP52" s="344">
        <v>25247</v>
      </c>
      <c r="AQ52" s="345">
        <v>3</v>
      </c>
      <c r="AR52" s="346">
        <v>19.2</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551</v>
      </c>
      <c r="AL53" s="325"/>
      <c r="AM53" s="333">
        <v>6221104</v>
      </c>
      <c r="AN53" s="334">
        <v>26009</v>
      </c>
      <c r="AO53" s="335">
        <v>-26.5</v>
      </c>
      <c r="AP53" s="336">
        <v>46035</v>
      </c>
      <c r="AQ53" s="337">
        <v>2.2999999999999998</v>
      </c>
      <c r="AR53" s="338">
        <v>-28.8</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550</v>
      </c>
      <c r="AM54" s="341">
        <v>4290918</v>
      </c>
      <c r="AN54" s="342">
        <v>17939</v>
      </c>
      <c r="AO54" s="343">
        <v>-8.1999999999999993</v>
      </c>
      <c r="AP54" s="344">
        <v>25158</v>
      </c>
      <c r="AQ54" s="345">
        <v>-0.4</v>
      </c>
      <c r="AR54" s="346">
        <v>-7.8</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552</v>
      </c>
      <c r="AL55" s="325"/>
      <c r="AM55" s="333">
        <v>5246728</v>
      </c>
      <c r="AN55" s="334">
        <v>21771</v>
      </c>
      <c r="AO55" s="335">
        <v>-16.3</v>
      </c>
      <c r="AP55" s="336">
        <v>43261</v>
      </c>
      <c r="AQ55" s="337">
        <v>-6</v>
      </c>
      <c r="AR55" s="338">
        <v>-10.3</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550</v>
      </c>
      <c r="AM56" s="341">
        <v>3666482</v>
      </c>
      <c r="AN56" s="342">
        <v>15214</v>
      </c>
      <c r="AO56" s="343">
        <v>-15.2</v>
      </c>
      <c r="AP56" s="344">
        <v>24721</v>
      </c>
      <c r="AQ56" s="345">
        <v>-1.7</v>
      </c>
      <c r="AR56" s="346">
        <v>-13.5</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553</v>
      </c>
      <c r="AL57" s="325"/>
      <c r="AM57" s="333">
        <v>8162289</v>
      </c>
      <c r="AN57" s="334">
        <v>33598</v>
      </c>
      <c r="AO57" s="335">
        <v>54.3</v>
      </c>
      <c r="AP57" s="336">
        <v>40626</v>
      </c>
      <c r="AQ57" s="337">
        <v>-6.1</v>
      </c>
      <c r="AR57" s="338">
        <v>60.4</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550</v>
      </c>
      <c r="AM58" s="341">
        <v>5399517</v>
      </c>
      <c r="AN58" s="342">
        <v>22226</v>
      </c>
      <c r="AO58" s="343">
        <v>46.1</v>
      </c>
      <c r="AP58" s="344">
        <v>24279</v>
      </c>
      <c r="AQ58" s="345">
        <v>-1.8</v>
      </c>
      <c r="AR58" s="346">
        <v>47.9</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554</v>
      </c>
      <c r="AL59" s="325"/>
      <c r="AM59" s="333">
        <v>7637218</v>
      </c>
      <c r="AN59" s="334">
        <v>31246</v>
      </c>
      <c r="AO59" s="335">
        <v>-7</v>
      </c>
      <c r="AP59" s="336">
        <v>46133</v>
      </c>
      <c r="AQ59" s="337">
        <v>13.6</v>
      </c>
      <c r="AR59" s="338">
        <v>-20.6</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550</v>
      </c>
      <c r="AM60" s="341">
        <v>5477056</v>
      </c>
      <c r="AN60" s="342">
        <v>22408</v>
      </c>
      <c r="AO60" s="343">
        <v>0.8</v>
      </c>
      <c r="AP60" s="344">
        <v>27280</v>
      </c>
      <c r="AQ60" s="345">
        <v>12.4</v>
      </c>
      <c r="AR60" s="346">
        <v>-11.6</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555</v>
      </c>
      <c r="AL61" s="347"/>
      <c r="AM61" s="348">
        <v>7132446</v>
      </c>
      <c r="AN61" s="349">
        <v>29606</v>
      </c>
      <c r="AO61" s="350">
        <v>3.6</v>
      </c>
      <c r="AP61" s="351">
        <v>44215</v>
      </c>
      <c r="AQ61" s="352">
        <v>0.6</v>
      </c>
      <c r="AR61" s="338">
        <v>3</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550</v>
      </c>
      <c r="AM62" s="341">
        <v>4693249</v>
      </c>
      <c r="AN62" s="342">
        <v>19465</v>
      </c>
      <c r="AO62" s="343">
        <v>9.1</v>
      </c>
      <c r="AP62" s="344">
        <v>25337</v>
      </c>
      <c r="AQ62" s="345">
        <v>2.2999999999999998</v>
      </c>
      <c r="AR62" s="346">
        <v>6.8</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gSJU9OxPVZy7JTZ0szbQRe8/DLNeZ7biamuaSzsdJ/lvHKBZqUzhOrtqQ1hGlwVa0XR+N1YBipnLmaQpD0Prug==" saltValue="ocmb4f87RXIg67Dn/puAG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557</v>
      </c>
    </row>
    <row r="120" spans="125:125" ht="13.5" hidden="1" customHeight="1" x14ac:dyDescent="0.2"/>
    <row r="121" spans="125:125" ht="13.5" hidden="1" customHeight="1" x14ac:dyDescent="0.2">
      <c r="DU121" s="259"/>
    </row>
  </sheetData>
  <sheetProtection algorithmName="SHA-512" hashValue="v5we0p3FcgLby7n99SmCWQvOq9OPhuaXQdJYL5SEmVlIPHenz5YCSw8bMjZ3Ty2BE6ksLVMLtLHUyQhK0BruiQ==" saltValue="vPHdV1Cj8LrhUW50kEHec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558</v>
      </c>
    </row>
  </sheetData>
  <sheetProtection algorithmName="SHA-512" hashValue="FbHA4eXMMNPslK8n1U3PD0pG7a7hRjNMTEvSYjl7UvdByc224ZQrUT87JZjGUGeZRIyXuBEP7HD9O6Smvdf7ww==" saltValue="Zotm6fT6sMNBSNtUPyWNr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559</v>
      </c>
      <c r="G46" s="8" t="s">
        <v>560</v>
      </c>
      <c r="H46" s="8" t="s">
        <v>561</v>
      </c>
      <c r="I46" s="8" t="s">
        <v>562</v>
      </c>
      <c r="J46" s="9" t="s">
        <v>563</v>
      </c>
    </row>
    <row r="47" spans="2:10" ht="57.75" customHeight="1" x14ac:dyDescent="0.2">
      <c r="B47" s="10"/>
      <c r="C47" s="1175" t="s">
        <v>3</v>
      </c>
      <c r="D47" s="1175"/>
      <c r="E47" s="1176"/>
      <c r="F47" s="11">
        <v>13.68</v>
      </c>
      <c r="G47" s="12">
        <v>12.01</v>
      </c>
      <c r="H47" s="12">
        <v>10.1</v>
      </c>
      <c r="I47" s="12">
        <v>13.15</v>
      </c>
      <c r="J47" s="13">
        <v>14.8</v>
      </c>
    </row>
    <row r="48" spans="2:10" ht="57.75" customHeight="1" x14ac:dyDescent="0.2">
      <c r="B48" s="14"/>
      <c r="C48" s="1177" t="s">
        <v>4</v>
      </c>
      <c r="D48" s="1177"/>
      <c r="E48" s="1178"/>
      <c r="F48" s="15">
        <v>4.67</v>
      </c>
      <c r="G48" s="16">
        <v>5.57</v>
      </c>
      <c r="H48" s="16">
        <v>8.06</v>
      </c>
      <c r="I48" s="16">
        <v>10.73</v>
      </c>
      <c r="J48" s="17">
        <v>8.06</v>
      </c>
    </row>
    <row r="49" spans="2:10" ht="57.75" customHeight="1" thickBot="1" x14ac:dyDescent="0.25">
      <c r="B49" s="18"/>
      <c r="C49" s="1179" t="s">
        <v>5</v>
      </c>
      <c r="D49" s="1179"/>
      <c r="E49" s="1180"/>
      <c r="F49" s="19" t="s">
        <v>564</v>
      </c>
      <c r="G49" s="20" t="s">
        <v>565</v>
      </c>
      <c r="H49" s="20" t="s">
        <v>566</v>
      </c>
      <c r="I49" s="20">
        <v>2.86</v>
      </c>
      <c r="J49" s="21" t="s">
        <v>567</v>
      </c>
    </row>
    <row r="50" spans="2:10" ht="13" x14ac:dyDescent="0.2"/>
  </sheetData>
  <sheetProtection algorithmName="SHA-512" hashValue="JqBYu08EDBzP7BnSlzKXKGDjDOFppn4eBsiIb4dPM4V+0Hnye9/Kbe1Y6se6CBvkTbZbjMQSy+kEmytq2k0d9A==" saltValue="IYrlZt9jS/VM2nnLlVyJ4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2024-09-12T07:17:16Z</cp:lastPrinted>
  <dcterms:created xsi:type="dcterms:W3CDTF">2024-03-14T02:06:19Z</dcterms:created>
  <dcterms:modified xsi:type="dcterms:W3CDTF">2024-09-26T04:33:13Z</dcterms:modified>
  <cp:category/>
</cp:coreProperties>
</file>