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fs01\s0103\05_財政G\☆02_調査\000_データ類\04_財政状況資料集\R04決算\09_HP掲載(起案）\２回目\HP掲載用（ローマ字表記）\"/>
    </mc:Choice>
  </mc:AlternateContent>
  <bookViews>
    <workbookView xWindow="0" yWindow="0" windowWidth="20490" windowHeight="768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Q102" i="12" l="1"/>
  <c r="DL102" i="12"/>
  <c r="DG102" i="12"/>
  <c r="DB102" i="12"/>
  <c r="CW102" i="12"/>
  <c r="CR102" i="12"/>
  <c r="AU63" i="12" l="1"/>
  <c r="AP63" i="12"/>
  <c r="AP23" i="12"/>
  <c r="V23" i="12"/>
  <c r="AA23" i="12"/>
  <c r="Q23" i="12"/>
  <c r="AU88" i="12"/>
  <c r="AP88" i="12"/>
  <c r="AF88" i="12"/>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<sst xmlns="http://schemas.openxmlformats.org/spreadsheetml/2006/main" count="1087" uniqueCount="597">
  <si>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</si>
  <si>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</si>
  <si>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</si>
  <si>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</si>
  <si>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</si>
  <si>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</si>
  <si>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</si>
  <si>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</si>
  <si>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</si>
  <si>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</si>
  <si>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</si>
  <si>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</si>
  <si>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</si>
  <si>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</si>
  <si>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</si>
  <si>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</si>
  <si>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</si>
  <si>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</si>
  <si>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</si>
  <si>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</si>
  <si>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</si>
  <si>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</si>
  <si>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</si>
  <si>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</si>
  <si>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</si>
  <si>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</si>
  <si>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</si>
  <si>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</si>
  <si>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</si>
  <si>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</si>
  <si>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</si>
  <si>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</si>
  <si>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</si>
  <si>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</si>
  <si>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</si>
  <si>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</si>
  <si>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</si>
  <si>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</si>
  <si>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</si>
  <si>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</si>
  <si>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</si>
  <si>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</si>
  <si>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</si>
  <si>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</si>
  <si>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</si>
  <si>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</si>
  <si>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</si>
  <si>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</si>
  <si>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</si>
  <si>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</si>
  <si>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</si>
  <si>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</si>
  <si>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</si>
  <si>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</si>
  <si>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</si>
  <si>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</si>
  <si>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</si>
  <si>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</si>
  <si>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</si>
  <si>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</si>
  <si>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</si>
  <si>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</si>
  <si>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</si>
  <si>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</si>
  <si>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</si>
  <si>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</si>
  <si>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</si>
  <si>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</si>
  <si>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</si>
  <si>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</si>
  <si>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</si>
  <si>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</si>
  <si>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</si>
  <si>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</si>
  <si>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</si>
  <si>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</si>
  <si>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</si>
  <si>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</si>
  <si>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</si>
  <si>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</si>
  <si>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</si>
  <si>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</si>
  <si>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</si>
  <si>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</si>
  <si>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</si>
  <si>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</si>
  <si>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Ⅱ－３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</si>
  <si>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</si>
  <si>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</si>
  <si>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</si>
  <si>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</si>
  <si>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</si>
  <si>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</si>
  <si>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</si>
  <si>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</si>
  <si>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</si>
  <si>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</si>
  <si>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</si>
  <si>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</si>
  <si>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綾瀬市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</si>
  <si>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</si>
  <si>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</si>
  <si>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</si>
  <si>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</si>
  <si>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</si>
  <si>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</si>
  <si>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</si>
  <si>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</si>
  <si>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</si>
  <si>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</si>
  <si>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</si>
  <si>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</si>
  <si>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</si>
  <si>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</si>
  <si>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</si>
  <si>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</si>
  <si>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</si>
  <si>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</si>
  <si>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</si>
  <si>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</si>
  <si>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</si>
  <si>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</si>
  <si>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</si>
  <si>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</si>
  <si>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</si>
  <si>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</si>
  <si>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</si>
  <si>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</si>
  <si>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</si>
  <si>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</si>
  <si>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</si>
  <si>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</si>
  <si>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</si>
  <si>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</si>
  <si>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</si>
  <si>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</si>
  <si>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</si>
  <si>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</si>
  <si>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</si>
  <si>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</si>
  <si>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</si>
  <si>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</si>
  <si>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</si>
  <si>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</si>
  <si>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</si>
  <si>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</si>
  <si>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</si>
  <si>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</si>
  <si>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</si>
  <si>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</si>
  <si>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</si>
  <si>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</si>
  <si>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</si>
  <si>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</si>
  <si>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</si>
  <si>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</si>
  <si>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</si>
  <si>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</si>
  <si>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</si>
  <si>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</si>
  <si>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</si>
  <si>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</si>
  <si>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</si>
  <si>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</si>
  <si>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</si>
  <si>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</si>
  <si>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</si>
  <si>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</si>
  <si>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</si>
  <si>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</si>
  <si>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</si>
  <si>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</si>
  <si>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</si>
  <si>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</si>
  <si>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</si>
  <si>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</si>
  <si>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</si>
  <si>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</si>
  <si>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</si>
  <si>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</si>
  <si>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</si>
  <si>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</si>
  <si>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</si>
  <si>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</si>
  <si>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</si>
  <si>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</si>
  <si>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</si>
  <si>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</si>
  <si>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</si>
  <si>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</si>
  <si>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</si>
  <si>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</si>
  <si>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t>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</si>
  <si>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</si>
  <si>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</si>
  <si>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</si>
  <si>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</si>
  <si>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</si>
  <si>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</si>
  <si>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</si>
  <si>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</si>
  <si>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</si>
  <si>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</si>
  <si>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</si>
  <si>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</si>
  <si>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</si>
  <si>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</si>
  <si>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</si>
  <si>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</si>
  <si>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</si>
  <si>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</si>
  <si>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</si>
  <si>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</si>
  <si>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</si>
  <si>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</si>
  <si>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</si>
  <si>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</si>
  <si>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</si>
  <si>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</si>
  <si>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神奈川県綾瀬市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</si>
  <si>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</si>
  <si>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</si>
  <si>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</si>
  <si>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</si>
  <si>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</si>
  <si>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</si>
  <si>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</si>
  <si>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</si>
  <si>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</si>
  <si>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</si>
  <si>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</si>
  <si>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</si>
  <si>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</si>
  <si>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</si>
  <si>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</si>
  <si>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</si>
  <si>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</si>
  <si>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</si>
  <si>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</si>
  <si>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</si>
  <si>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</si>
  <si>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</si>
  <si>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</si>
  <si>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</si>
  <si>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</si>
  <si>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</si>
  <si>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</si>
  <si>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</si>
  <si>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</si>
  <si>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</si>
  <si>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</si>
  <si>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</si>
  <si>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</si>
  <si>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</si>
  <si>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</si>
  <si>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</si>
  <si>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</si>
  <si>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</si>
  <si>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</si>
  <si>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</si>
  <si>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</si>
  <si>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</si>
  <si>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</si>
  <si>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</si>
  <si>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</si>
  <si>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</si>
  <si>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</si>
  <si>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</si>
  <si>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</si>
  <si>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</si>
  <si>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</si>
  <si>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</si>
  <si>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</si>
  <si>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</si>
  <si>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</si>
  <si>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</si>
  <si>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</si>
  <si>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</si>
  <si>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</si>
  <si>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</si>
  <si>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</si>
  <si>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</si>
  <si>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</si>
  <si>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</si>
  <si>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</si>
  <si>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</si>
  <si>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</si>
  <si>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</si>
  <si>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</si>
  <si>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</si>
  <si>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</si>
  <si>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</si>
  <si>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</si>
  <si>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</si>
  <si>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</si>
  <si>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</si>
  <si>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</si>
  <si>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</si>
  <si>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</si>
  <si>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</si>
  <si>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</si>
  <si>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</si>
  <si>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</si>
  <si>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</si>
  <si>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</si>
  <si>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</si>
  <si>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</si>
  <si>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</si>
  <si>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</si>
  <si>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</si>
  <si>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</si>
  <si>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</si>
  <si>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</si>
  <si>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</si>
  <si>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</si>
  <si>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</si>
  <si>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</si>
  <si>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</si>
  <si>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</si>
  <si>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</si>
  <si>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</si>
  <si>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</si>
  <si>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</si>
  <si>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</si>
  <si>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</si>
  <si>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</si>
  <si>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</si>
  <si>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</si>
  <si>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</si>
  <si>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</si>
  <si>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</si>
  <si>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</si>
  <si>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</si>
  <si>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</si>
  <si>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</si>
  <si>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</si>
  <si>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</si>
  <si>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</si>
  <si>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</si>
  <si>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</si>
  <si>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</si>
  <si>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</si>
  <si>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</si>
  <si>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</si>
  <si>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</si>
  <si>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</si>
  <si>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</si>
  <si>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</si>
  <si>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</si>
  <si>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</si>
  <si>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</si>
  <si>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</si>
  <si>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</si>
  <si>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</si>
  <si>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</si>
  <si>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</si>
  <si>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</si>
  <si>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</si>
  <si>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</si>
  <si>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</si>
  <si>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</si>
  <si>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</si>
  <si>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</si>
  <si>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</si>
  <si>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</si>
  <si>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</si>
  <si>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</si>
  <si>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</si>
  <si>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</si>
  <si>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</si>
  <si>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</si>
  <si>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神奈川県綾瀬市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</si>
  <si>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</si>
  <si>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</si>
  <si>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</si>
  <si>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</si>
  <si>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</si>
  <si>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</si>
  <si>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</si>
  <si>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</si>
  <si>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</si>
  <si>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</si>
  <si>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</si>
  <si>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</si>
  <si>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</si>
  <si>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</si>
  <si>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</si>
  <si>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</si>
  <si>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</si>
  <si>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</si>
  <si>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</si>
  <si>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</si>
  <si>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</si>
  <si>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</si>
  <si>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</si>
  <si>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</si>
  <si>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</si>
  <si>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</si>
  <si>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</si>
  <si>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</si>
  <si>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</si>
  <si>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</si>
  <si>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</si>
  <si>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</si>
  <si>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</si>
  <si>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</si>
  <si>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</si>
  <si>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</si>
  <si>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</si>
  <si>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</si>
  <si>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</si>
  <si>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</si>
  <si>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</si>
  <si>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</si>
  <si>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</si>
  <si>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</si>
  <si>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</si>
  <si>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</si>
  <si>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</si>
  <si>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</si>
  <si>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</si>
  <si>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</si>
  <si>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</si>
  <si>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</si>
  <si>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</si>
  <si>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</si>
  <si>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</si>
  <si>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</si>
  <si>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</si>
  <si>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</si>
  <si>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</si>
  <si>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</si>
  <si>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</si>
  <si>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</si>
  <si>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</si>
  <si>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</si>
  <si>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</si>
  <si>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</si>
  <si>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</si>
  <si>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</si>
  <si>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</si>
  <si>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</si>
  <si>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</si>
  <si>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</si>
  <si>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</si>
  <si>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</si>
  <si>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</si>
  <si>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</si>
  <si>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</si>
  <si>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</si>
  <si>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</si>
  <si>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</si>
  <si>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</si>
  <si>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</si>
  <si>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</si>
  <si>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</si>
  <si>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</si>
  <si>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</si>
  <si>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</si>
  <si>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</si>
  <si>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</si>
  <si>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</si>
  <si>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</si>
  <si>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</si>
  <si>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</si>
  <si>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</si>
  <si>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</si>
  <si>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</si>
  <si>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</si>
  <si>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</si>
  <si>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</si>
  <si>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</si>
  <si>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</si>
  <si>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</si>
  <si>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</si>
  <si>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</si>
  <si>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</si>
  <si>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</si>
  <si>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</si>
  <si>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</si>
  <si>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</si>
  <si>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</si>
  <si>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</si>
  <si>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</si>
  <si>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</si>
  <si>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</si>
  <si>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</si>
  <si>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</si>
  <si>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</si>
  <si>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</si>
  <si>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</si>
  <si>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</si>
  <si>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</si>
  <si>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</si>
  <si>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</si>
  <si>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</si>
  <si>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</si>
  <si>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</si>
  <si>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</si>
  <si>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</si>
  <si>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</si>
  <si>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</si>
  <si>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</si>
  <si>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</si>
  <si>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</si>
  <si>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</si>
  <si>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</si>
  <si>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</si>
  <si>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</si>
  <si>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</si>
  <si>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</si>
  <si>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</si>
  <si>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</si>
  <si>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</si>
  <si>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</si>
  <si>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</si>
  <si>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</si>
  <si>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</si>
  <si>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</si>
  <si>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</si>
  <si>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</si>
  <si>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</si>
  <si>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</si>
  <si>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</si>
  <si>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</si>
  <si>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</si>
  <si>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</si>
  <si>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</si>
  <si>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</si>
  <si>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</si>
  <si>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</si>
  <si>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</si>
  <si>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</si>
  <si>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</si>
  <si>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</si>
  <si>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</si>
  <si>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</si>
  <si>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</si>
  <si>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</si>
  <si>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</si>
  <si>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</si>
  <si>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</si>
  <si>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</si>
  <si>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</si>
  <si>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</si>
  <si>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</si>
  <si>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</si>
  <si>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</si>
  <si>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</si>
  <si>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</si>
  <si>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</si>
  <si>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</si>
  <si>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</si>
  <si>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</si>
  <si>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</si>
  <si>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</si>
  <si>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</si>
  <si>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</si>
  <si>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0.19</t>
  </si>
  <si>
    <t>▲ 7.64</t>
  </si>
  <si>
    <t>一般会計</t>
  </si>
  <si>
    <t>公共下水道事業会計</t>
  </si>
  <si>
    <t>介護保険事業特別会計</t>
  </si>
  <si>
    <t>後期高齢者医療事業特別会計</t>
  </si>
  <si>
    <t>国民健康保険事業特別会計</t>
  </si>
  <si>
    <t>その他会計（赤字）</t>
  </si>
  <si>
    <t>▲ 0.00</t>
  </si>
  <si>
    <t>その他会計（黒字）</t>
  </si>
  <si>
    <t>（百万円）</t>
    <phoneticPr fontId="5"/>
  </si>
  <si>
    <t>H30</t>
    <phoneticPr fontId="5"/>
  </si>
  <si>
    <t>R01</t>
    <phoneticPr fontId="5"/>
  </si>
  <si>
    <t>R02</t>
    <phoneticPr fontId="5"/>
  </si>
  <si>
    <t>R03</t>
    <phoneticPr fontId="5"/>
  </si>
  <si>
    <t>R04</t>
    <phoneticPr fontId="5"/>
  </si>
  <si>
    <t>公共施設等総合管理基金</t>
    <rPh sb="0" eb="2">
      <t>コウキョウ</t>
    </rPh>
    <rPh sb="2" eb="4">
      <t>シセツ</t>
    </rPh>
    <rPh sb="4" eb="5">
      <t>トウ</t>
    </rPh>
    <rPh sb="5" eb="7">
      <t>ソウゴウ</t>
    </rPh>
    <rPh sb="7" eb="9">
      <t>カンリ</t>
    </rPh>
    <rPh sb="9" eb="11">
      <t>キキン</t>
    </rPh>
    <phoneticPr fontId="2"/>
  </si>
  <si>
    <t>職員退職手当基金</t>
    <rPh sb="0" eb="2">
      <t>ショクイン</t>
    </rPh>
    <rPh sb="2" eb="4">
      <t>タイショク</t>
    </rPh>
    <rPh sb="4" eb="6">
      <t>テアテ</t>
    </rPh>
    <rPh sb="6" eb="8">
      <t>キキン</t>
    </rPh>
    <phoneticPr fontId="2"/>
  </si>
  <si>
    <t>公共用地取得基金</t>
    <rPh sb="0" eb="2">
      <t>コウキョウ</t>
    </rPh>
    <rPh sb="2" eb="4">
      <t>ヨウチ</t>
    </rPh>
    <rPh sb="4" eb="6">
      <t>シュトク</t>
    </rPh>
    <rPh sb="6" eb="8">
      <t>キキン</t>
    </rPh>
    <phoneticPr fontId="2"/>
  </si>
  <si>
    <t>社会福祉基金</t>
    <rPh sb="0" eb="2">
      <t>シャカイ</t>
    </rPh>
    <rPh sb="2" eb="4">
      <t>フクシ</t>
    </rPh>
    <rPh sb="4" eb="6">
      <t>キキン</t>
    </rPh>
    <phoneticPr fontId="2"/>
  </si>
  <si>
    <t>みどりのまちづくり基金</t>
    <rPh sb="9" eb="11">
      <t>キキン</t>
    </rPh>
    <phoneticPr fontId="2"/>
  </si>
  <si>
    <t>広域大和斎場組合（広域大和斎場組合予算）</t>
    <rPh sb="0" eb="2">
      <t>コウイキ</t>
    </rPh>
    <rPh sb="2" eb="4">
      <t>ヤマト</t>
    </rPh>
    <rPh sb="4" eb="6">
      <t>サイジョウ</t>
    </rPh>
    <rPh sb="6" eb="8">
      <t>クミアイ</t>
    </rPh>
    <rPh sb="9" eb="11">
      <t>コウイキ</t>
    </rPh>
    <rPh sb="11" eb="13">
      <t>ヤマト</t>
    </rPh>
    <rPh sb="13" eb="15">
      <t>サイジョウ</t>
    </rPh>
    <rPh sb="15" eb="17">
      <t>クミアイ</t>
    </rPh>
    <rPh sb="17" eb="19">
      <t>ヨサン</t>
    </rPh>
    <phoneticPr fontId="2"/>
  </si>
  <si>
    <t>高座清掃施設組合（一般会計）</t>
    <rPh sb="0" eb="2">
      <t>コウザ</t>
    </rPh>
    <rPh sb="2" eb="4">
      <t>セイソウ</t>
    </rPh>
    <rPh sb="4" eb="6">
      <t>シセツ</t>
    </rPh>
    <rPh sb="6" eb="8">
      <t>クミアイ</t>
    </rPh>
    <rPh sb="9" eb="11">
      <t>イッパン</t>
    </rPh>
    <rPh sb="11" eb="13">
      <t>カイケイ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</si>
  <si>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</si>
  <si>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神奈川県後期高齢者医療広域連合（後期高齢者医療特別会計）</t>
    <phoneticPr fontId="2"/>
  </si>
  <si>
    <t>綾瀬市土地開発公社</t>
    <rPh sb="0" eb="3">
      <t>アヤセシ</t>
    </rPh>
    <rPh sb="3" eb="5">
      <t>トチ</t>
    </rPh>
    <rPh sb="5" eb="7">
      <t>カイハツ</t>
    </rPh>
    <rPh sb="7" eb="9">
      <t>コウシャ</t>
    </rPh>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</si>
  <si>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</si>
  <si>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</si>
  <si>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</si>
  <si>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</si>
  <si>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</si>
  <si>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</si>
  <si>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</si>
  <si>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</si>
  <si>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</si>
  <si>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</si>
  <si>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</si>
  <si>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将来負担比率は、公共下水道事業の起債残高が減少したことなどにより、前年度を20.5 ポイント下回り、マイナスとなっている。
実質公債費比率については、臨時財政対策債発行可能額等が減少となったものの、公共下水道事業における地方債の償還に充てるための繰入額等が減少となったことで、減少し、3.6％となった。
いずれの指標も減少傾向ではあるが、引き続き借入抑制を行っていく必要がある。</t>
    <phoneticPr fontId="5"/>
  </si>
  <si>
    <t>当市の特徴としては、有形固定資産の順次更新・改修段階に入っており、類似団体よりも有形固定資産減価償却率は低い。将来負担比率は公共下水道事業の起債残高の減小や、充当可能財源等が将来負担額を上回ったことから、類似団体内平均値を大幅に下回り、マイナスとなった。</t>
    <rPh sb="46" eb="47">
      <t>ヘ</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</si>
</sst>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0" fontId="34" fillId="8" borderId="130"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54684</c:v>
                </c:pt>
                <c:pt idx="1">
                  <c:v>62383</c:v>
                </c:pt>
                <c:pt idx="2">
                  <c:v>63812</c:v>
                </c:pt>
                <c:pt idx="3">
                  <c:v>45945</c:v>
                </c:pt>
                <c:pt idx="4">
                  <c:v>44475</c:v>
                </c:pt>
              </c:numCache>
            </c:numRef>
          </c:val>
          <c:smooth val="0"/>
          <c:extLst>
            <c:ext xmlns:c16="http://schemas.microsoft.com/office/drawing/2014/chart" uri="{C3380CC4-5D6E-409C-BE32-E72D297353CC}">
              <c16:uniqueId val="{00000000-05D8-4B6B-BA67-397414BED0B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50413</c:v>
                </c:pt>
                <c:pt idx="1">
                  <c:v>45141</c:v>
                </c:pt>
                <c:pt idx="2">
                  <c:v>28497</c:v>
                </c:pt>
                <c:pt idx="3">
                  <c:v>23820</c:v>
                </c:pt>
                <c:pt idx="4">
                  <c:v>37241</c:v>
                </c:pt>
              </c:numCache>
            </c:numRef>
          </c:val>
          <c:smooth val="0"/>
          <c:extLst>
            <c:ext xmlns:c16="http://schemas.microsoft.com/office/drawing/2014/chart" uri="{C3380CC4-5D6E-409C-BE32-E72D297353CC}">
              <c16:uniqueId val="{00000001-05D8-4B6B-BA67-397414BED0B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5.1100000000000003</c:v>
                </c:pt>
                <c:pt idx="1">
                  <c:v>5.24</c:v>
                </c:pt>
                <c:pt idx="2">
                  <c:v>6.8</c:v>
                </c:pt>
                <c:pt idx="3">
                  <c:v>17.100000000000001</c:v>
                </c:pt>
                <c:pt idx="4">
                  <c:v>9.8000000000000007</c:v>
                </c:pt>
              </c:numCache>
            </c:numRef>
          </c:val>
          <c:extLst>
            <c:ext xmlns:c16="http://schemas.microsoft.com/office/drawing/2014/chart" uri="{C3380CC4-5D6E-409C-BE32-E72D297353CC}">
              <c16:uniqueId val="{00000000-9040-495B-9D01-A0C59CCD18D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9.7799999999999994</c:v>
                </c:pt>
                <c:pt idx="1">
                  <c:v>12.61</c:v>
                </c:pt>
                <c:pt idx="2">
                  <c:v>13.4</c:v>
                </c:pt>
                <c:pt idx="3">
                  <c:v>17.920000000000002</c:v>
                </c:pt>
                <c:pt idx="4">
                  <c:v>18.21</c:v>
                </c:pt>
              </c:numCache>
            </c:numRef>
          </c:val>
          <c:extLst>
            <c:ext xmlns:c16="http://schemas.microsoft.com/office/drawing/2014/chart" uri="{C3380CC4-5D6E-409C-BE32-E72D297353CC}">
              <c16:uniqueId val="{00000001-9040-495B-9D01-A0C59CCD18D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-0.19</c:v>
                </c:pt>
                <c:pt idx="1">
                  <c:v>3.02</c:v>
                </c:pt>
                <c:pt idx="2">
                  <c:v>2.69</c:v>
                </c:pt>
                <c:pt idx="3">
                  <c:v>15.88</c:v>
                </c:pt>
                <c:pt idx="4">
                  <c:v>-7.64</c:v>
                </c:pt>
              </c:numCache>
            </c:numRef>
          </c:val>
          <c:smooth val="0"/>
          <c:extLst>
            <c:ext xmlns:c16="http://schemas.microsoft.com/office/drawing/2014/chart" uri="{C3380CC4-5D6E-409C-BE32-E72D297353CC}">
              <c16:uniqueId val="{00000002-9040-495B-9D01-A0C59CCD18D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0.09</c:v>
                </c:pt>
                <c:pt idx="2">
                  <c:v>#N/A</c:v>
                </c:pt>
                <c:pt idx="3">
                  <c:v>0.35</c:v>
                </c:pt>
                <c:pt idx="4">
                  <c:v>#N/A</c:v>
                </c:pt>
                <c:pt idx="5">
                  <c:v>0</c:v>
                </c:pt>
                <c:pt idx="6">
                  <c:v>0</c:v>
                </c:pt>
                <c:pt idx="7">
                  <c:v>0</c:v>
                </c:pt>
                <c:pt idx="8">
                  <c:v>0</c:v>
                </c:pt>
                <c:pt idx="9">
                  <c:v>0</c:v>
                </c:pt>
              </c:numCache>
            </c:numRef>
          </c:val>
          <c:extLst>
            <c:ext xmlns:c16="http://schemas.microsoft.com/office/drawing/2014/chart" uri="{C3380CC4-5D6E-409C-BE32-E72D297353CC}">
              <c16:uniqueId val="{00000000-9103-4B17-9940-2A6354C094B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103-4B17-9940-2A6354C094B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103-4B17-9940-2A6354C094B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103-4B17-9940-2A6354C094B3}"/>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9103-4B17-9940-2A6354C094B3}"/>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0.06</c:v>
                </c:pt>
                <c:pt idx="2">
                  <c:v>#N/A</c:v>
                </c:pt>
                <c:pt idx="3">
                  <c:v>0.06</c:v>
                </c:pt>
                <c:pt idx="4">
                  <c:v>#N/A</c:v>
                </c:pt>
                <c:pt idx="5">
                  <c:v>0.14000000000000001</c:v>
                </c:pt>
                <c:pt idx="6">
                  <c:v>#N/A</c:v>
                </c:pt>
                <c:pt idx="7">
                  <c:v>0.05</c:v>
                </c:pt>
                <c:pt idx="8">
                  <c:v>#N/A</c:v>
                </c:pt>
                <c:pt idx="9">
                  <c:v>0.05</c:v>
                </c:pt>
              </c:numCache>
            </c:numRef>
          </c:val>
          <c:extLst>
            <c:ext xmlns:c16="http://schemas.microsoft.com/office/drawing/2014/chart" uri="{C3380CC4-5D6E-409C-BE32-E72D297353CC}">
              <c16:uniqueId val="{00000005-9103-4B17-9940-2A6354C094B3}"/>
            </c:ext>
          </c:extLst>
        </c:ser>
        <c:ser>
          <c:idx val="6"/>
          <c:order val="6"/>
          <c:tx>
            <c:strRef>
              <c:f>データシート!$A$33</c:f>
              <c:strCache>
                <c:ptCount val="1"/>
                <c:pt idx="0">
                  <c:v>後期高齢者医療事業特別会計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c:v>
                </c:pt>
                <c:pt idx="2">
                  <c:v>#N/A</c:v>
                </c:pt>
                <c:pt idx="3">
                  <c:v>0.04</c:v>
                </c:pt>
                <c:pt idx="4">
                  <c:v>#N/A</c:v>
                </c:pt>
                <c:pt idx="5">
                  <c:v>0.09</c:v>
                </c:pt>
                <c:pt idx="6">
                  <c:v>#N/A</c:v>
                </c:pt>
                <c:pt idx="7">
                  <c:v>0.15</c:v>
                </c:pt>
                <c:pt idx="8">
                  <c:v>#N/A</c:v>
                </c:pt>
                <c:pt idx="9">
                  <c:v>0.14000000000000001</c:v>
                </c:pt>
              </c:numCache>
            </c:numRef>
          </c:val>
          <c:extLst>
            <c:ext xmlns:c16="http://schemas.microsoft.com/office/drawing/2014/chart" uri="{C3380CC4-5D6E-409C-BE32-E72D297353CC}">
              <c16:uniqueId val="{00000006-9103-4B17-9940-2A6354C094B3}"/>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0.62</c:v>
                </c:pt>
                <c:pt idx="2">
                  <c:v>#N/A</c:v>
                </c:pt>
                <c:pt idx="3">
                  <c:v>0.37</c:v>
                </c:pt>
                <c:pt idx="4">
                  <c:v>#N/A</c:v>
                </c:pt>
                <c:pt idx="5">
                  <c:v>0.51</c:v>
                </c:pt>
                <c:pt idx="6">
                  <c:v>#N/A</c:v>
                </c:pt>
                <c:pt idx="7">
                  <c:v>0.66</c:v>
                </c:pt>
                <c:pt idx="8">
                  <c:v>#N/A</c:v>
                </c:pt>
                <c:pt idx="9">
                  <c:v>0.27</c:v>
                </c:pt>
              </c:numCache>
            </c:numRef>
          </c:val>
          <c:extLst>
            <c:ext xmlns:c16="http://schemas.microsoft.com/office/drawing/2014/chart" uri="{C3380CC4-5D6E-409C-BE32-E72D297353CC}">
              <c16:uniqueId val="{00000007-9103-4B17-9940-2A6354C094B3}"/>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0</c:v>
                </c:pt>
                <c:pt idx="1">
                  <c:v>0</c:v>
                </c:pt>
                <c:pt idx="2">
                  <c:v>0</c:v>
                </c:pt>
                <c:pt idx="3">
                  <c:v>0</c:v>
                </c:pt>
                <c:pt idx="4">
                  <c:v>#N/A</c:v>
                </c:pt>
                <c:pt idx="5">
                  <c:v>0.13</c:v>
                </c:pt>
                <c:pt idx="6">
                  <c:v>#N/A</c:v>
                </c:pt>
                <c:pt idx="7">
                  <c:v>1.97</c:v>
                </c:pt>
                <c:pt idx="8">
                  <c:v>#N/A</c:v>
                </c:pt>
                <c:pt idx="9">
                  <c:v>2.02</c:v>
                </c:pt>
              </c:numCache>
            </c:numRef>
          </c:val>
          <c:extLst>
            <c:ext xmlns:c16="http://schemas.microsoft.com/office/drawing/2014/chart" uri="{C3380CC4-5D6E-409C-BE32-E72D297353CC}">
              <c16:uniqueId val="{00000008-9103-4B17-9940-2A6354C094B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5.08</c:v>
                </c:pt>
                <c:pt idx="2">
                  <c:v>#N/A</c:v>
                </c:pt>
                <c:pt idx="3">
                  <c:v>5.24</c:v>
                </c:pt>
                <c:pt idx="4">
                  <c:v>#N/A</c:v>
                </c:pt>
                <c:pt idx="5">
                  <c:v>6.79</c:v>
                </c:pt>
                <c:pt idx="6">
                  <c:v>#N/A</c:v>
                </c:pt>
                <c:pt idx="7">
                  <c:v>17.09</c:v>
                </c:pt>
                <c:pt idx="8">
                  <c:v>#N/A</c:v>
                </c:pt>
                <c:pt idx="9">
                  <c:v>9.7899999999999991</c:v>
                </c:pt>
              </c:numCache>
            </c:numRef>
          </c:val>
          <c:extLst>
            <c:ext xmlns:c16="http://schemas.microsoft.com/office/drawing/2014/chart" uri="{C3380CC4-5D6E-409C-BE32-E72D297353CC}">
              <c16:uniqueId val="{00000009-9103-4B17-9940-2A6354C094B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2382</c:v>
                </c:pt>
                <c:pt idx="5">
                  <c:v>2368</c:v>
                </c:pt>
                <c:pt idx="8">
                  <c:v>2448</c:v>
                </c:pt>
                <c:pt idx="11">
                  <c:v>2532</c:v>
                </c:pt>
                <c:pt idx="14">
                  <c:v>2450</c:v>
                </c:pt>
              </c:numCache>
            </c:numRef>
          </c:val>
          <c:extLst>
            <c:ext xmlns:c16="http://schemas.microsoft.com/office/drawing/2014/chart" uri="{C3380CC4-5D6E-409C-BE32-E72D297353CC}">
              <c16:uniqueId val="{00000000-52FD-4309-BCC2-32D26F0A766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2FD-4309-BCC2-32D26F0A766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159</c:v>
                </c:pt>
                <c:pt idx="3">
                  <c:v>3</c:v>
                </c:pt>
                <c:pt idx="6">
                  <c:v>333</c:v>
                </c:pt>
                <c:pt idx="9">
                  <c:v>95</c:v>
                </c:pt>
                <c:pt idx="12">
                  <c:v>0</c:v>
                </c:pt>
              </c:numCache>
            </c:numRef>
          </c:val>
          <c:extLst>
            <c:ext xmlns:c16="http://schemas.microsoft.com/office/drawing/2014/chart" uri="{C3380CC4-5D6E-409C-BE32-E72D297353CC}">
              <c16:uniqueId val="{00000002-52FD-4309-BCC2-32D26F0A766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19</c:v>
                </c:pt>
                <c:pt idx="3">
                  <c:v>45</c:v>
                </c:pt>
                <c:pt idx="6">
                  <c:v>97</c:v>
                </c:pt>
                <c:pt idx="9">
                  <c:v>175</c:v>
                </c:pt>
                <c:pt idx="12">
                  <c:v>297</c:v>
                </c:pt>
              </c:numCache>
            </c:numRef>
          </c:val>
          <c:extLst>
            <c:ext xmlns:c16="http://schemas.microsoft.com/office/drawing/2014/chart" uri="{C3380CC4-5D6E-409C-BE32-E72D297353CC}">
              <c16:uniqueId val="{00000003-52FD-4309-BCC2-32D26F0A766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1202</c:v>
                </c:pt>
                <c:pt idx="3">
                  <c:v>1166</c:v>
                </c:pt>
                <c:pt idx="6">
                  <c:v>681</c:v>
                </c:pt>
                <c:pt idx="9">
                  <c:v>827</c:v>
                </c:pt>
                <c:pt idx="12">
                  <c:v>662</c:v>
                </c:pt>
              </c:numCache>
            </c:numRef>
          </c:val>
          <c:extLst>
            <c:ext xmlns:c16="http://schemas.microsoft.com/office/drawing/2014/chart" uri="{C3380CC4-5D6E-409C-BE32-E72D297353CC}">
              <c16:uniqueId val="{00000004-52FD-4309-BCC2-32D26F0A766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2FD-4309-BCC2-32D26F0A766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2FD-4309-BCC2-32D26F0A766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1957</c:v>
                </c:pt>
                <c:pt idx="3">
                  <c:v>2009</c:v>
                </c:pt>
                <c:pt idx="6">
                  <c:v>2018</c:v>
                </c:pt>
                <c:pt idx="9">
                  <c:v>2001</c:v>
                </c:pt>
                <c:pt idx="12">
                  <c:v>1910</c:v>
                </c:pt>
              </c:numCache>
            </c:numRef>
          </c:val>
          <c:extLst>
            <c:ext xmlns:c16="http://schemas.microsoft.com/office/drawing/2014/chart" uri="{C3380CC4-5D6E-409C-BE32-E72D297353CC}">
              <c16:uniqueId val="{00000007-52FD-4309-BCC2-32D26F0A766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955</c:v>
                </c:pt>
                <c:pt idx="2">
                  <c:v>#N/A</c:v>
                </c:pt>
                <c:pt idx="3">
                  <c:v>#N/A</c:v>
                </c:pt>
                <c:pt idx="4">
                  <c:v>855</c:v>
                </c:pt>
                <c:pt idx="5">
                  <c:v>#N/A</c:v>
                </c:pt>
                <c:pt idx="6">
                  <c:v>#N/A</c:v>
                </c:pt>
                <c:pt idx="7">
                  <c:v>681</c:v>
                </c:pt>
                <c:pt idx="8">
                  <c:v>#N/A</c:v>
                </c:pt>
                <c:pt idx="9">
                  <c:v>#N/A</c:v>
                </c:pt>
                <c:pt idx="10">
                  <c:v>566</c:v>
                </c:pt>
                <c:pt idx="11">
                  <c:v>#N/A</c:v>
                </c:pt>
                <c:pt idx="12">
                  <c:v>#N/A</c:v>
                </c:pt>
                <c:pt idx="13">
                  <c:v>419</c:v>
                </c:pt>
                <c:pt idx="14">
                  <c:v>#N/A</c:v>
                </c:pt>
              </c:numCache>
            </c:numRef>
          </c:val>
          <c:smooth val="0"/>
          <c:extLst>
            <c:ext xmlns:c16="http://schemas.microsoft.com/office/drawing/2014/chart" uri="{C3380CC4-5D6E-409C-BE32-E72D297353CC}">
              <c16:uniqueId val="{00000008-52FD-4309-BCC2-32D26F0A766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21725</c:v>
                </c:pt>
                <c:pt idx="5">
                  <c:v>21217</c:v>
                </c:pt>
                <c:pt idx="8">
                  <c:v>20671</c:v>
                </c:pt>
                <c:pt idx="11">
                  <c:v>20119</c:v>
                </c:pt>
                <c:pt idx="14">
                  <c:v>19099</c:v>
                </c:pt>
              </c:numCache>
            </c:numRef>
          </c:val>
          <c:extLst>
            <c:ext xmlns:c16="http://schemas.microsoft.com/office/drawing/2014/chart" uri="{C3380CC4-5D6E-409C-BE32-E72D297353CC}">
              <c16:uniqueId val="{00000000-A613-4B03-B2DC-909A974823A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2423</c:v>
                </c:pt>
                <c:pt idx="5">
                  <c:v>2305</c:v>
                </c:pt>
                <c:pt idx="8">
                  <c:v>2443</c:v>
                </c:pt>
                <c:pt idx="11">
                  <c:v>1758</c:v>
                </c:pt>
                <c:pt idx="14">
                  <c:v>2483</c:v>
                </c:pt>
              </c:numCache>
            </c:numRef>
          </c:val>
          <c:extLst>
            <c:ext xmlns:c16="http://schemas.microsoft.com/office/drawing/2014/chart" uri="{C3380CC4-5D6E-409C-BE32-E72D297353CC}">
              <c16:uniqueId val="{00000001-A613-4B03-B2DC-909A974823A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2629</c:v>
                </c:pt>
                <c:pt idx="5">
                  <c:v>3280</c:v>
                </c:pt>
                <c:pt idx="8">
                  <c:v>3571</c:v>
                </c:pt>
                <c:pt idx="11">
                  <c:v>5853</c:v>
                </c:pt>
                <c:pt idx="14">
                  <c:v>7055</c:v>
                </c:pt>
              </c:numCache>
            </c:numRef>
          </c:val>
          <c:extLst>
            <c:ext xmlns:c16="http://schemas.microsoft.com/office/drawing/2014/chart" uri="{C3380CC4-5D6E-409C-BE32-E72D297353CC}">
              <c16:uniqueId val="{00000002-A613-4B03-B2DC-909A974823A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613-4B03-B2DC-909A974823A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613-4B03-B2DC-909A974823A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613-4B03-B2DC-909A974823A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5148</c:v>
                </c:pt>
                <c:pt idx="3">
                  <c:v>5025</c:v>
                </c:pt>
                <c:pt idx="6">
                  <c:v>4949</c:v>
                </c:pt>
                <c:pt idx="9">
                  <c:v>4762</c:v>
                </c:pt>
                <c:pt idx="12">
                  <c:v>4673</c:v>
                </c:pt>
              </c:numCache>
            </c:numRef>
          </c:val>
          <c:extLst>
            <c:ext xmlns:c16="http://schemas.microsoft.com/office/drawing/2014/chart" uri="{C3380CC4-5D6E-409C-BE32-E72D297353CC}">
              <c16:uniqueId val="{00000006-A613-4B03-B2DC-909A974823A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3479</c:v>
                </c:pt>
                <c:pt idx="3">
                  <c:v>3484</c:v>
                </c:pt>
                <c:pt idx="6">
                  <c:v>3460</c:v>
                </c:pt>
                <c:pt idx="9">
                  <c:v>3395</c:v>
                </c:pt>
                <c:pt idx="12">
                  <c:v>3175</c:v>
                </c:pt>
              </c:numCache>
            </c:numRef>
          </c:val>
          <c:extLst>
            <c:ext xmlns:c16="http://schemas.microsoft.com/office/drawing/2014/chart" uri="{C3380CC4-5D6E-409C-BE32-E72D297353CC}">
              <c16:uniqueId val="{00000007-A613-4B03-B2DC-909A974823A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8745</c:v>
                </c:pt>
                <c:pt idx="3">
                  <c:v>8062</c:v>
                </c:pt>
                <c:pt idx="6">
                  <c:v>6177</c:v>
                </c:pt>
                <c:pt idx="9">
                  <c:v>4987</c:v>
                </c:pt>
                <c:pt idx="12">
                  <c:v>3905</c:v>
                </c:pt>
              </c:numCache>
            </c:numRef>
          </c:val>
          <c:extLst>
            <c:ext xmlns:c16="http://schemas.microsoft.com/office/drawing/2014/chart" uri="{C3380CC4-5D6E-409C-BE32-E72D297353CC}">
              <c16:uniqueId val="{00000008-A613-4B03-B2DC-909A974823A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591</c:v>
                </c:pt>
                <c:pt idx="3">
                  <c:v>420</c:v>
                </c:pt>
                <c:pt idx="6">
                  <c:v>452</c:v>
                </c:pt>
                <c:pt idx="9">
                  <c:v>152</c:v>
                </c:pt>
                <c:pt idx="12">
                  <c:v>299</c:v>
                </c:pt>
              </c:numCache>
            </c:numRef>
          </c:val>
          <c:extLst>
            <c:ext xmlns:c16="http://schemas.microsoft.com/office/drawing/2014/chart" uri="{C3380CC4-5D6E-409C-BE32-E72D297353CC}">
              <c16:uniqueId val="{00000009-A613-4B03-B2DC-909A974823A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16694</c:v>
                </c:pt>
                <c:pt idx="3">
                  <c:v>16801</c:v>
                </c:pt>
                <c:pt idx="6">
                  <c:v>15881</c:v>
                </c:pt>
                <c:pt idx="9">
                  <c:v>15721</c:v>
                </c:pt>
                <c:pt idx="12">
                  <c:v>14704</c:v>
                </c:pt>
              </c:numCache>
            </c:numRef>
          </c:val>
          <c:extLst>
            <c:ext xmlns:c16="http://schemas.microsoft.com/office/drawing/2014/chart" uri="{C3380CC4-5D6E-409C-BE32-E72D297353CC}">
              <c16:uniqueId val="{0000000A-A613-4B03-B2DC-909A974823A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7880</c:v>
                </c:pt>
                <c:pt idx="2">
                  <c:v>#N/A</c:v>
                </c:pt>
                <c:pt idx="3">
                  <c:v>#N/A</c:v>
                </c:pt>
                <c:pt idx="4">
                  <c:v>6989</c:v>
                </c:pt>
                <c:pt idx="5">
                  <c:v>#N/A</c:v>
                </c:pt>
                <c:pt idx="6">
                  <c:v>#N/A</c:v>
                </c:pt>
                <c:pt idx="7">
                  <c:v>4233</c:v>
                </c:pt>
                <c:pt idx="8">
                  <c:v>#N/A</c:v>
                </c:pt>
                <c:pt idx="9">
                  <c:v>#N/A</c:v>
                </c:pt>
                <c:pt idx="10">
                  <c:v>1286</c:v>
                </c:pt>
                <c:pt idx="11">
                  <c:v>#N/A</c:v>
                </c:pt>
                <c:pt idx="12">
                  <c:v>#N/A</c:v>
                </c:pt>
                <c:pt idx="13">
                  <c:v>0</c:v>
                </c:pt>
                <c:pt idx="14">
                  <c:v>#N/A</c:v>
                </c:pt>
              </c:numCache>
            </c:numRef>
          </c:val>
          <c:smooth val="0"/>
          <c:extLst>
            <c:ext xmlns:c16="http://schemas.microsoft.com/office/drawing/2014/chart" uri="{C3380CC4-5D6E-409C-BE32-E72D297353CC}">
              <c16:uniqueId val="{0000000B-A613-4B03-B2DC-909A974823A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2227</c:v>
                </c:pt>
                <c:pt idx="1">
                  <c:v>3142</c:v>
                </c:pt>
                <c:pt idx="2">
                  <c:v>3137</c:v>
                </c:pt>
              </c:numCache>
            </c:numRef>
          </c:val>
          <c:extLst>
            <c:ext xmlns:c16="http://schemas.microsoft.com/office/drawing/2014/chart" uri="{C3380CC4-5D6E-409C-BE32-E72D297353CC}">
              <c16:uniqueId val="{00000000-6451-48AF-B9D8-154D6539E6D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6451-48AF-B9D8-154D6539E6D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910</c:v>
                </c:pt>
                <c:pt idx="1">
                  <c:v>2257</c:v>
                </c:pt>
                <c:pt idx="2">
                  <c:v>3389</c:v>
                </c:pt>
              </c:numCache>
            </c:numRef>
          </c:val>
          <c:extLst>
            <c:ext xmlns:c16="http://schemas.microsoft.com/office/drawing/2014/chart" uri="{C3380CC4-5D6E-409C-BE32-E72D297353CC}">
              <c16:uniqueId val="{00000002-6451-48AF-B9D8-154D6539E6D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{A9557438-F43B-4306-A085-A520DD0A329D}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573C-43A7-866C-DD932DA792B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{FDA936E7-398F-4259-82BD-26613C9C0AD1}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73C-43A7-866C-DD932DA792B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{F71AFBFB-6C5F-4C05-9163-E6DA78154B25}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73C-43A7-866C-DD932DA792B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{280D25BE-08E5-4FA2-9354-D6753DF78941}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73C-43A7-866C-DD932DA792B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{F7697F62-042C-4A5A-A510-EE6FE58323AF}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73C-43A7-866C-DD932DA792BC}"/>
                </c:ext>
              </c:extLst>
            </c:dLbl>
            <c:dLbl>
              <c:idx val="8"/>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{971051E1-4669-4D95-9FC2-7CF45CDB642A}</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573C-43A7-866C-DD932DA792BC}"/>
                </c:ext>
              </c:extLst>
            </c:dLbl>
            <c:dLbl>
              <c:idx val="16"/>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{C7BE01DC-DA25-47F9-AA6B-4062D5789AB5}</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573C-43A7-866C-DD932DA792BC}"/>
                </c:ext>
              </c:extLst>
            </c:dLbl>
            <c:dLbl>
              <c:idx val="24"/>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{91C7FB6E-298C-4844-B679-82625DC3A674}</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573C-43A7-866C-DD932DA792BC}"/>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{B4BFBC14-50B7-48DC-93F9-E478B78393F7}</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573C-43A7-866C-DD932DA792B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35.200000000000003</c:v>
                </c:pt>
                <c:pt idx="8">
                  <c:v>36.200000000000003</c:v>
                </c:pt>
                <c:pt idx="16">
                  <c:v>37.5</c:v>
                </c:pt>
                <c:pt idx="24">
                  <c:v>38.700000000000003</c:v>
                </c:pt>
                <c:pt idx="32">
                  <c:v>39.9</c:v>
                </c:pt>
              </c:numCache>
            </c:numRef>
          </c:xVal>
          <c:yVal>
            <c:numRef>
              <c:f>公会計指標分析・財政指標組合せ分析表!$BP$51:$DC$51</c:f>
              <c:numCache>
                <c:formatCode>#,##0.0;"▲ "#,##0.0</c:formatCode>
                <c:ptCount val="40"/>
                <c:pt idx="0">
                  <c:v>55.4</c:v>
                </c:pt>
                <c:pt idx="8">
                  <c:v>48.8</c:v>
                </c:pt>
                <c:pt idx="16">
                  <c:v>28.9</c:v>
                </c:pt>
                <c:pt idx="24">
                  <c:v>8.1999999999999993</c:v>
                </c:pt>
              </c:numCache>
            </c:numRef>
          </c:yVal>
          <c:smooth val="0"/>
          <c:extLst>
            <c:ext xmlns:c16="http://schemas.microsoft.com/office/drawing/2014/chart" uri="{C3380CC4-5D6E-409C-BE32-E72D297353CC}">
              <c16:uniqueId val="{00000009-573C-43A7-866C-DD932DA792B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1.8650328890461337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{F1CEA04D-BCE8-43C5-8004-B5C059DBF0C9}</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573C-43A7-866C-DD932DA792B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{EC35C2F9-DA89-4239-B8CA-08D74972F074}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73C-43A7-866C-DD932DA792B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{E8344196-D21A-4389-9C3C-F8266A0EC491}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73C-43A7-866C-DD932DA792B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{8B6EAA8A-DF36-4D66-A33D-46E5FD417CE8}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73C-43A7-866C-DD932DA792B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{DF0C84CC-2D2C-49EE-A45F-BB7883495471}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73C-43A7-866C-DD932DA792BC}"/>
                </c:ext>
              </c:extLst>
            </c:dLbl>
            <c:dLbl>
              <c:idx val="8"/>
              <c:layout>
                <c:manualLayout>
                  <c:x val="0"/>
                  <c:y val="2.7000739945813007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{BD8DA8AA-4872-4C87-A814-C9DF95F7D4F6}</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573C-43A7-866C-DD932DA792BC}"/>
                </c:ext>
              </c:extLst>
            </c:dLbl>
            <c:dLbl>
              <c:idx val="16"/>
              <c:layout>
                <c:manualLayout>
                  <c:x val="0"/>
                  <c:y val="-8.3507662861789268E-3"/>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{DC86ED8B-1BF5-4908-A839-EB716A07D35F}</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573C-43A7-866C-DD932DA792BC}"/>
                </c:ext>
              </c:extLst>
            </c:dLbl>
            <c:dLbl>
              <c:idx val="24"/>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{83A5C52A-D182-42F7-ADFE-0332A90BFEEA}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573C-43A7-866C-DD932DA792BC}"/>
                </c:ext>
              </c:extLst>
            </c:dLbl>
            <c:dLbl>
              <c:idx val="32"/>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{407D7DAE-E103-42F8-93D4-3F7FBA4F4263}</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573C-43A7-866C-DD932DA792B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59.7</c:v>
                </c:pt>
                <c:pt idx="8">
                  <c:v>60.9</c:v>
                </c:pt>
                <c:pt idx="16">
                  <c:v>61</c:v>
                </c:pt>
                <c:pt idx="24">
                  <c:v>63.7</c:v>
                </c:pt>
                <c:pt idx="32">
                  <c:v>64.099999999999994</c:v>
                </c:pt>
              </c:numCache>
            </c:numRef>
          </c:xVal>
          <c:yVal>
            <c:numRef>
              <c:f>公会計指標分析・財政指標組合せ分析表!$BP$55:$DC$55</c:f>
              <c:numCache>
                <c:formatCode>#,##0.0;"▲ "#,##0.0</c:formatCode>
                <c:ptCount val="40"/>
                <c:pt idx="0">
                  <c:v>25.3</c:v>
                </c:pt>
                <c:pt idx="8">
                  <c:v>25.5</c:v>
                </c:pt>
                <c:pt idx="16">
                  <c:v>25.1</c:v>
                </c:pt>
                <c:pt idx="24">
                  <c:v>11.2</c:v>
                </c:pt>
                <c:pt idx="32">
                  <c:v>4.5999999999999996</c:v>
                </c:pt>
              </c:numCache>
            </c:numRef>
          </c:yVal>
          <c:smooth val="0"/>
          <c:extLst>
            <c:ext xmlns:c16="http://schemas.microsoft.com/office/drawing/2014/chart" uri="{C3380CC4-5D6E-409C-BE32-E72D297353CC}">
              <c16:uniqueId val="{00000013-573C-43A7-866C-DD932DA792BC}"/>
            </c:ext>
          </c:extLst>
        </c:ser>
        <c:dLbls>
          <c:showLegendKey val="0"/>
          <c:showVal val="1"/>
          <c:showCatName val="0"/>
          <c:showSerName val="0"/>
          <c:showPercent val="0"/>
          <c:showBubbleSize val="0"/>
        </c:dLbls>
        <c:axId val="46179840"/>
        <c:axId val="46181760"/>
      </c:scatterChart>
      <c:valAx>
        <c:axId val="46179840"/>
        <c:scaling>
          <c:orientation val="maxMin"/>
          <c:max val="70"/>
          <c:min val="3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{8BC70FE3-909B-493D-86A0-2272CEE6FA12}</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8481-43B4-95B0-2C3CC5CECAC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{493F837E-21C6-4D1F-80F0-9A58A44CD9BD}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481-43B4-95B0-2C3CC5CECAC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{8295958C-4037-4DC6-9C3F-F8098D8588CE}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481-43B4-95B0-2C3CC5CECAC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{A26B68C7-0321-4784-B550-EFD75101F465}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481-43B4-95B0-2C3CC5CECAC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{958FF116-38F3-4966-9BC2-CF2F8A5A56D1}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481-43B4-95B0-2C3CC5CECAC9}"/>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{08E63916-3A5A-4DE8-91A7-59DAF5609C95}</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8481-43B4-95B0-2C3CC5CECAC9}"/>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{9A48DC88-5447-4390-8A7E-3461DBA58BC5}</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8481-43B4-95B0-2C3CC5CECAC9}"/>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{A709C19B-CBB7-4370-B1F2-948CF772282D}</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8481-43B4-95B0-2C3CC5CECAC9}"/>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{3D061D6C-5421-45F1-A9EF-A45B917D99F6}</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8481-43B4-95B0-2C3CC5CECAC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7.9</c:v>
                </c:pt>
                <c:pt idx="8">
                  <c:v>7.5</c:v>
                </c:pt>
                <c:pt idx="16">
                  <c:v>5.7</c:v>
                </c:pt>
                <c:pt idx="24">
                  <c:v>4.7</c:v>
                </c:pt>
                <c:pt idx="32">
                  <c:v>3.6</c:v>
                </c:pt>
              </c:numCache>
            </c:numRef>
          </c:xVal>
          <c:yVal>
            <c:numRef>
              <c:f>公会計指標分析・財政指標組合せ分析表!$BP$73:$DC$73</c:f>
              <c:numCache>
                <c:formatCode>#,##0.0;"▲ "#,##0.0</c:formatCode>
                <c:ptCount val="40"/>
                <c:pt idx="0">
                  <c:v>55.4</c:v>
                </c:pt>
                <c:pt idx="8">
                  <c:v>48.8</c:v>
                </c:pt>
                <c:pt idx="16">
                  <c:v>28.9</c:v>
                </c:pt>
                <c:pt idx="24">
                  <c:v>8.1999999999999993</c:v>
                </c:pt>
              </c:numCache>
            </c:numRef>
          </c:yVal>
          <c:smooth val="0"/>
          <c:extLst>
            <c:ext xmlns:c16="http://schemas.microsoft.com/office/drawing/2014/chart" uri="{C3380CC4-5D6E-409C-BE32-E72D297353CC}">
              <c16:uniqueId val="{00000009-8481-43B4-95B0-2C3CC5CECAC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{DFAB32CC-CA26-412A-8A50-5F432CB38B97}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8481-43B4-95B0-2C3CC5CECAC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{2E161BB6-C4F9-4629-AE9B-055DB6624524}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481-43B4-95B0-2C3CC5CECAC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{44CF3184-876F-4CFB-A67E-68C3B77D5EA2}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481-43B4-95B0-2C3CC5CECAC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{D2991A6F-B16E-4951-AB4D-2D0D7E150DBF}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481-43B4-95B0-2C3CC5CECAC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{48ED9C69-4B21-4DB0-8BF5-249DD8AFA7B9}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481-43B4-95B0-2C3CC5CECAC9}"/>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{F1C31C19-BA8D-434C-BCD5-06C19D4A4E8D}</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8481-43B4-95B0-2C3CC5CECAC9}"/>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{3E221748-B150-4D1C-BA7B-68A3F42B1779}</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8481-43B4-95B0-2C3CC5CECAC9}"/>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{3E1D5286-EB1F-4668-979C-C1CC4B039C97}</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8481-43B4-95B0-2C3CC5CECAC9}"/>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{0E58D016-FD00-437E-AACB-AF094B2D0EB3}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8481-43B4-95B0-2C3CC5CECAC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6.6</c:v>
                </c:pt>
                <c:pt idx="16">
                  <c:v>6.4</c:v>
                </c:pt>
                <c:pt idx="24">
                  <c:v>5.7</c:v>
                </c:pt>
                <c:pt idx="32">
                  <c:v>5.8</c:v>
                </c:pt>
              </c:numCache>
            </c:numRef>
          </c:xVal>
          <c:yVal>
            <c:numRef>
              <c:f>公会計指標分析・財政指標組合せ分析表!$BP$77:$DC$77</c:f>
              <c:numCache>
                <c:formatCode>#,##0.0;"▲ "#,##0.0</c:formatCode>
                <c:ptCount val="40"/>
                <c:pt idx="0">
                  <c:v>25.3</c:v>
                </c:pt>
                <c:pt idx="8">
                  <c:v>25.5</c:v>
                </c:pt>
                <c:pt idx="16">
                  <c:v>25.1</c:v>
                </c:pt>
                <c:pt idx="24">
                  <c:v>11.2</c:v>
                </c:pt>
                <c:pt idx="32">
                  <c:v>4.5999999999999996</c:v>
                </c:pt>
              </c:numCache>
            </c:numRef>
          </c:yVal>
          <c:smooth val="0"/>
          <c:extLst>
            <c:ext xmlns:c16="http://schemas.microsoft.com/office/drawing/2014/chart" uri="{C3380CC4-5D6E-409C-BE32-E72D297353CC}">
              <c16:uniqueId val="{00000013-8481-43B4-95B0-2C3CC5CECAC9}"/>
            </c:ext>
          </c:extLst>
        </c:ser>
        <c:dLbls>
          <c:showLegendKey val="0"/>
          <c:showVal val="1"/>
          <c:showCatName val="0"/>
          <c:showSerName val="0"/>
          <c:showPercent val="0"/>
          <c:showBubbleSize val="0"/>
        </c:dLbls>
        <c:axId val="84219776"/>
        <c:axId val="84234240"/>
      </c:scatterChart>
      <c:valAx>
        <c:axId val="84219776"/>
        <c:scaling>
          <c:orientation val="maxMin"/>
          <c:max val="9"/>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神奈川県綾瀬市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４年度における実質公債費比率（分子）は、高座施設組合の元利償還金の増に伴う「組合等が起こした地方債の元利償還金に対する負担金等」が増となった一方、資本的収支に計上された繰出金決算額の減による「公営企業債の元利償還金に対する繰入金」が減となったほか、インターチェンジ関連事業用用地取得事業の完了等に伴う「債務負担行為に基づく支出額」が減となり、全体では減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今後も引き続き、元利償還金等の推移を的確に推計し、適正な起債水準の維持に努める。</a:t>
          </a:r>
          <a:endParaRPr kumimoji="1" lang="en-US" altLang="ja-JP" sz="12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神奈川県綾瀬市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４年度における将来負担比率（分子）は、下水道事業等の起債残高の減少に伴う公営企業債等繰入見込額の減などがあったため、将来負担額が減となった一方、充当可能基金などの充当可能財源等が増となったことに伴い、充当可能財源等が将来負担額を上回り、将来負担率はマイナスとなり、全体で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将来負担比率は令和４年度においては、類似団体平均を下回ったが、中・長期的な展望に基づいた計画的な事業展開を図り、起債に大きく依存しない健全な財政運営に努める。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神奈川県綾瀬市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・綾瀬市公共施設等総合管理基金：公共施設等の計画的な保全及び更新を目的とする寄附により</a:t>
          </a:r>
          <a:r>
            <a:rPr kumimoji="1" lang="en-US" altLang="ja-JP" sz="1100">
              <a:solidFill>
                <a:schemeClr val="dk1"/>
              </a:solidFill>
              <a:effectLst/>
              <a:latin typeface="+mn-lt"/>
              <a:ea typeface="+mn-ea"/>
              <a:cs typeface="+mn-cs"/>
            </a:rPr>
            <a:t>1,100</a:t>
          </a:r>
          <a:r>
            <a:rPr kumimoji="1" lang="ja-JP" altLang="ja-JP" sz="1100">
              <a:solidFill>
                <a:schemeClr val="dk1"/>
              </a:solidFill>
              <a:effectLst/>
              <a:latin typeface="+mn-lt"/>
              <a:ea typeface="+mn-ea"/>
              <a:cs typeface="+mn-cs"/>
            </a:rPr>
            <a:t>百万円を積み立てた。</a:t>
          </a:r>
          <a:endParaRPr lang="ja-JP" altLang="ja-JP" sz="1400">
            <a:effectLst/>
          </a:endParaRPr>
        </a:p>
        <a:p>
          <a:r>
            <a:rPr kumimoji="1" lang="ja-JP" altLang="ja-JP" sz="1100">
              <a:solidFill>
                <a:schemeClr val="dk1"/>
              </a:solidFill>
              <a:effectLst/>
              <a:latin typeface="+mn-lt"/>
              <a:ea typeface="+mn-ea"/>
              <a:cs typeface="+mn-cs"/>
            </a:rPr>
            <a:t>・綾瀬市公共用地取得基金：土地の処分収益が発生したことから</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百万円積み立てた。</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・財政調整基金の残高は、標準財政規模の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％程度を目安に維持していく。</a:t>
          </a:r>
          <a:endParaRPr lang="ja-JP" altLang="ja-JP" sz="1400">
            <a:effectLst/>
          </a:endParaRPr>
        </a:p>
        <a:p>
          <a:r>
            <a:rPr kumimoji="1" lang="ja-JP" altLang="ja-JP" sz="1100">
              <a:solidFill>
                <a:schemeClr val="dk1"/>
              </a:solidFill>
              <a:effectLst/>
              <a:latin typeface="+mn-lt"/>
              <a:ea typeface="+mn-ea"/>
              <a:cs typeface="+mn-cs"/>
            </a:rPr>
            <a:t>・綾瀬市公共施設等総合管理基金：今後、公共施設の再編に伴う建て替えを予定しているため、適切な時期に積立及び取り崩しを行い、予算への影響を軽減する。</a:t>
          </a:r>
          <a:endParaRPr lang="ja-JP" altLang="ja-JP" sz="1400">
            <a:effectLst/>
          </a:endParaRPr>
        </a:p>
        <a:p>
          <a:r>
            <a:rPr kumimoji="1" lang="ja-JP" altLang="ja-JP" sz="1100">
              <a:solidFill>
                <a:schemeClr val="dk1"/>
              </a:solidFill>
              <a:effectLst/>
              <a:latin typeface="+mn-lt"/>
              <a:ea typeface="+mn-ea"/>
              <a:cs typeface="+mn-cs"/>
            </a:rPr>
            <a:t>・綾瀬市公共用地取得基金：公共事業に必要な土地の取得経費に充てるため、適切な時期に積立及び取り崩しを行い、予算への影響を軽減する。</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・綾瀬市職員退職手当基金：職員退職手当の費用</a:t>
          </a:r>
          <a:endParaRPr lang="ja-JP" altLang="ja-JP" sz="1400">
            <a:effectLst/>
          </a:endParaRPr>
        </a:p>
        <a:p>
          <a:r>
            <a:rPr kumimoji="1" lang="ja-JP" altLang="ja-JP" sz="1100">
              <a:solidFill>
                <a:schemeClr val="dk1"/>
              </a:solidFill>
              <a:effectLst/>
              <a:latin typeface="+mn-lt"/>
              <a:ea typeface="+mn-ea"/>
              <a:cs typeface="+mn-cs"/>
            </a:rPr>
            <a:t>・綾瀬市公共用地取得基金：普通財産である土地の処分収益を公共事業に必要な土地の取得経費</a:t>
          </a:r>
          <a:endParaRPr lang="ja-JP" altLang="ja-JP" sz="1400">
            <a:effectLst/>
          </a:endParaRPr>
        </a:p>
        <a:p>
          <a:r>
            <a:rPr kumimoji="1" lang="ja-JP" altLang="ja-JP" sz="1100">
              <a:solidFill>
                <a:schemeClr val="dk1"/>
              </a:solidFill>
              <a:effectLst/>
              <a:latin typeface="+mn-lt"/>
              <a:ea typeface="+mn-ea"/>
              <a:cs typeface="+mn-cs"/>
            </a:rPr>
            <a:t>・綾瀬市社会福祉基金：社会福祉の増進を図る事業の資金</a:t>
          </a:r>
          <a:endParaRPr lang="ja-JP" altLang="ja-JP" sz="1400">
            <a:effectLst/>
          </a:endParaRPr>
        </a:p>
        <a:p>
          <a:r>
            <a:rPr kumimoji="1" lang="ja-JP" altLang="ja-JP" sz="1100">
              <a:solidFill>
                <a:schemeClr val="dk1"/>
              </a:solidFill>
              <a:effectLst/>
              <a:latin typeface="+mn-lt"/>
              <a:ea typeface="+mn-ea"/>
              <a:cs typeface="+mn-cs"/>
            </a:rPr>
            <a:t>・綾瀬市特定防衛施設周辺整備調整交付金基金：特定防衛施設周辺整備調整交付金を財源として公共用の施設の整備又はその他の生活環境の改善若しくは開発の円滑な実施に寄与する事業</a:t>
          </a:r>
          <a:endParaRPr lang="ja-JP" altLang="ja-JP" sz="1400">
            <a:effectLst/>
          </a:endParaRPr>
        </a:p>
        <a:p>
          <a:r>
            <a:rPr kumimoji="1" lang="ja-JP" altLang="ja-JP" sz="1100">
              <a:solidFill>
                <a:schemeClr val="dk1"/>
              </a:solidFill>
              <a:effectLst/>
              <a:latin typeface="+mn-lt"/>
              <a:ea typeface="+mn-ea"/>
              <a:cs typeface="+mn-cs"/>
            </a:rPr>
            <a:t>・綾瀬市みどりのまちづくり基金：綾瀬市と市民が一体となって推進するみどり豊かなまちづくりに係る事業及び緑地を保全する経費</a:t>
          </a:r>
          <a:endParaRPr lang="ja-JP" altLang="ja-JP" sz="1400">
            <a:effectLst/>
          </a:endParaRPr>
        </a:p>
        <a:p>
          <a:r>
            <a:rPr kumimoji="1" lang="ja-JP" altLang="ja-JP" sz="1100">
              <a:solidFill>
                <a:schemeClr val="dk1"/>
              </a:solidFill>
              <a:effectLst/>
              <a:latin typeface="+mn-lt"/>
              <a:ea typeface="+mn-ea"/>
              <a:cs typeface="+mn-cs"/>
            </a:rPr>
            <a:t>・綾瀬市公共施設等総合管理基金：公共施設等の計画的な保全及び更新に要する資金</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・綾瀬市公共施設等総合管理基金：公共施設等の計画的な保全及び更新を目的とする寄附により</a:t>
          </a:r>
          <a:r>
            <a:rPr kumimoji="1" lang="en-US" altLang="ja-JP" sz="1100">
              <a:solidFill>
                <a:schemeClr val="dk1"/>
              </a:solidFill>
              <a:effectLst/>
              <a:latin typeface="+mn-lt"/>
              <a:ea typeface="+mn-ea"/>
              <a:cs typeface="+mn-cs"/>
            </a:rPr>
            <a:t>1,100</a:t>
          </a:r>
          <a:r>
            <a:rPr kumimoji="1" lang="ja-JP" altLang="ja-JP" sz="1100">
              <a:solidFill>
                <a:schemeClr val="dk1"/>
              </a:solidFill>
              <a:effectLst/>
              <a:latin typeface="+mn-lt"/>
              <a:ea typeface="+mn-ea"/>
              <a:cs typeface="+mn-cs"/>
            </a:rPr>
            <a:t>百万円を積み立てた。</a:t>
          </a:r>
          <a:endParaRPr lang="ja-JP" altLang="ja-JP" sz="1400">
            <a:effectLst/>
          </a:endParaRPr>
        </a:p>
        <a:p>
          <a:r>
            <a:rPr kumimoji="1" lang="ja-JP" altLang="ja-JP" sz="1100">
              <a:solidFill>
                <a:schemeClr val="dk1"/>
              </a:solidFill>
              <a:effectLst/>
              <a:latin typeface="+mn-lt"/>
              <a:ea typeface="+mn-ea"/>
              <a:cs typeface="+mn-cs"/>
            </a:rPr>
            <a:t>・綾瀬市公共用地取得基金：土地の処分収益が発生したことから</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百万円を積み立てた。</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・綾瀬市公共施設等総合管理基金：今後、公共施設の再編に伴う建て替えを予定しているため、適切な時期に積立及び取り崩しを行い、予算への影響を軽減する。</a:t>
          </a:r>
          <a:endParaRPr lang="ja-JP" altLang="ja-JP" sz="1400">
            <a:effectLst/>
          </a:endParaRPr>
        </a:p>
        <a:p>
          <a:r>
            <a:rPr kumimoji="1" lang="ja-JP" altLang="ja-JP" sz="1100">
              <a:solidFill>
                <a:schemeClr val="dk1"/>
              </a:solidFill>
              <a:effectLst/>
              <a:latin typeface="+mn-lt"/>
              <a:ea typeface="+mn-ea"/>
              <a:cs typeface="+mn-cs"/>
            </a:rPr>
            <a:t>・綾瀬市公共用地取得基金：公共事業に必要な土地の取得経費に充てるため、適切な時期に積立及び取り崩しを行い、予算への影響を軽減する。</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・消防車両購入事業に充当するため５百万円の取崩しを行ったため、残高は５百万円の減となった。</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・財政調整基金の残高は、標準財政規模の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％程度を目安に維持していく。</a:t>
          </a:r>
          <a:endParaRPr lang="ja-JP" altLang="ja-JP" sz="1400">
            <a:effectLst/>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xdr:cNvSpPr/>
      </xdr:nvSpPr>
      <xdr:spPr>
        <a:xfrm>
          <a:off x="16297275" y="939165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xdr:cNvSpPr/>
      </xdr:nvSpPr>
      <xdr:spPr>
        <a:xfrm>
          <a:off x="162972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xdr:cNvSpPr/>
      </xdr:nvSpPr>
      <xdr:spPr>
        <a:xfrm>
          <a:off x="355600" y="63500"/>
          <a:ext cx="10756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xdr:cNvSpPr/>
      </xdr:nvSpPr>
      <xdr:spPr>
        <a:xfrm>
          <a:off x="14516100" y="190500"/>
          <a:ext cx="33591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xdr:cNvSpPr/>
      </xdr:nvSpPr>
      <xdr:spPr>
        <a:xfrm>
          <a:off x="14512925" y="215900"/>
          <a:ext cx="334327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xdr:cNvSpPr/>
      </xdr:nvSpPr>
      <xdr:spPr>
        <a:xfrm>
          <a:off x="14538325" y="241300"/>
          <a:ext cx="328612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神奈川県綾瀬市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xdr:cNvSpPr/>
      </xdr:nvSpPr>
      <xdr:spPr>
        <a:xfrm>
          <a:off x="12122150"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xdr:cNvSpPr/>
      </xdr:nvSpPr>
      <xdr:spPr>
        <a:xfrm>
          <a:off x="12147550"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xdr:cNvSpPr/>
      </xdr:nvSpPr>
      <xdr:spPr>
        <a:xfrm>
          <a:off x="12172950" y="241300"/>
          <a:ext cx="2178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xdr:cNvSpPr/>
      </xdr:nvSpPr>
      <xdr:spPr>
        <a:xfrm>
          <a:off x="42545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xdr:cNvSpPr/>
      </xdr:nvSpPr>
      <xdr:spPr>
        <a:xfrm>
          <a:off x="55245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xdr:cNvSpPr/>
      </xdr:nvSpPr>
      <xdr:spPr>
        <a:xfrm>
          <a:off x="168592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84,376
79,969
22.14
35,373,495
33,607,932
1,687,359
17,225,351
14,703,753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xdr:cNvSpPr/>
      </xdr:nvSpPr>
      <xdr:spPr>
        <a:xfrm>
          <a:off x="281940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xdr:cNvSpPr/>
      </xdr:nvSpPr>
      <xdr:spPr>
        <a:xfrm>
          <a:off x="411480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xdr:cNvSpPr/>
      </xdr:nvSpPr>
      <xdr:spPr>
        <a:xfrm>
          <a:off x="583247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xdr:cNvSpPr/>
      </xdr:nvSpPr>
      <xdr:spPr>
        <a:xfrm>
          <a:off x="696595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11480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589597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xdr:cNvSpPr/>
      </xdr:nvSpPr>
      <xdr:spPr>
        <a:xfrm>
          <a:off x="9445625"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xdr:cNvSpPr/>
      </xdr:nvSpPr>
      <xdr:spPr>
        <a:xfrm>
          <a:off x="9658350"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xdr:cNvSpPr/>
      </xdr:nvSpPr>
      <xdr:spPr>
        <a:xfrm>
          <a:off x="9658350" y="1219200"/>
          <a:ext cx="1133475"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xdr:cNvSpPr/>
      </xdr:nvSpPr>
      <xdr:spPr>
        <a:xfrm>
          <a:off x="9658350" y="1562100"/>
          <a:ext cx="125095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xdr:cNvSpPr/>
      </xdr:nvSpPr>
      <xdr:spPr>
        <a:xfrm>
          <a:off x="955357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955357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xdr:cNvCxnSpPr/>
      </xdr:nvCxnSpPr>
      <xdr:spPr>
        <a:xfrm>
          <a:off x="959802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xdr:cNvCxnSpPr/>
      </xdr:nvCxnSpPr>
      <xdr:spPr>
        <a:xfrm>
          <a:off x="9518650" y="1562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959802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9518650" y="1943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6" name="テキスト ボックス 35"/>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xdr:cNvSpPr/>
      </xdr:nvSpPr>
      <xdr:spPr>
        <a:xfrm>
          <a:off x="1098550" y="4254500"/>
          <a:ext cx="36131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xdr:cNvSpPr/>
      </xdr:nvSpPr>
      <xdr:spPr>
        <a:xfrm>
          <a:off x="1719439" y="4624642"/>
          <a:ext cx="1466496"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xdr:cNvSpPr/>
      </xdr:nvSpPr>
      <xdr:spPr>
        <a:xfrm>
          <a:off x="3284214" y="4607971"/>
          <a:ext cx="71184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xdr:cNvSpPr/>
      </xdr:nvSpPr>
      <xdr:spPr>
        <a:xfrm>
          <a:off x="46609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xdr:cNvSpPr/>
      </xdr:nvSpPr>
      <xdr:spPr>
        <a:xfrm>
          <a:off x="46609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xdr:cNvSpPr/>
      </xdr:nvSpPr>
      <xdr:spPr>
        <a:xfrm>
          <a:off x="59563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xdr:cNvSpPr/>
      </xdr:nvSpPr>
      <xdr:spPr>
        <a:xfrm>
          <a:off x="59563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xdr:cNvSpPr/>
      </xdr:nvSpPr>
      <xdr:spPr>
        <a:xfrm>
          <a:off x="73787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xdr:cNvSpPr/>
      </xdr:nvSpPr>
      <xdr:spPr>
        <a:xfrm>
          <a:off x="73787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xdr:cNvSpPr/>
      </xdr:nvSpPr>
      <xdr:spPr>
        <a:xfrm>
          <a:off x="1098550" y="4953000"/>
          <a:ext cx="36131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xdr:cNvSpPr/>
      </xdr:nvSpPr>
      <xdr:spPr>
        <a:xfrm>
          <a:off x="4949825"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xdr:cNvSpPr/>
      </xdr:nvSpPr>
      <xdr:spPr>
        <a:xfrm>
          <a:off x="4949825"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xdr:cNvSpPr txBox="1"/>
      </xdr:nvSpPr>
      <xdr:spPr>
        <a:xfrm>
          <a:off x="4997450"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類似団体と比較し低い水準にあり、</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保健センター・保健所</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や</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認定こども園・幼稚園・保育所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の有形固定資産減価償却率が類似団体より低い水準となっていることに起因する。今後は、公共施設マネジメント基本方針において、</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年間で総延床面積の</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％削減することを目標に、施設の統廃合、機能の集約、複合化による適正配置を進めていく。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1" name="テキスト ボックス 50"/>
        <xdr:cNvSpPr txBox="1"/>
      </xdr:nvSpPr>
      <xdr:spPr>
        <a:xfrm>
          <a:off x="10795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xdr:cNvCxnSpPr/>
      </xdr:nvCxnSpPr>
      <xdr:spPr>
        <a:xfrm>
          <a:off x="1098550" y="7112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xdr:cNvSpPr txBox="1"/>
      </xdr:nvSpPr>
      <xdr:spPr>
        <a:xfrm>
          <a:off x="710086"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4" name="直線コネクタ 53"/>
        <xdr:cNvCxnSpPr/>
      </xdr:nvCxnSpPr>
      <xdr:spPr>
        <a:xfrm>
          <a:off x="1098550" y="684212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5" name="テキスト ボックス 54"/>
        <xdr:cNvSpPr txBox="1"/>
      </xdr:nvSpPr>
      <xdr:spPr>
        <a:xfrm>
          <a:off x="75185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6" name="直線コネクタ 55"/>
        <xdr:cNvCxnSpPr/>
      </xdr:nvCxnSpPr>
      <xdr:spPr>
        <a:xfrm>
          <a:off x="1098550" y="657225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7" name="テキスト ボックス 56"/>
        <xdr:cNvSpPr txBox="1"/>
      </xdr:nvSpPr>
      <xdr:spPr>
        <a:xfrm>
          <a:off x="75185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8" name="直線コネクタ 57"/>
        <xdr:cNvCxnSpPr/>
      </xdr:nvCxnSpPr>
      <xdr:spPr>
        <a:xfrm>
          <a:off x="1098550" y="630237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9" name="テキスト ボックス 58"/>
        <xdr:cNvSpPr txBox="1"/>
      </xdr:nvSpPr>
      <xdr:spPr>
        <a:xfrm>
          <a:off x="75185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xdr:cNvCxnSpPr/>
      </xdr:nvCxnSpPr>
      <xdr:spPr>
        <a:xfrm>
          <a:off x="1098550" y="60325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xdr:cNvSpPr txBox="1"/>
      </xdr:nvSpPr>
      <xdr:spPr>
        <a:xfrm>
          <a:off x="75185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2" name="直線コネクタ 61"/>
        <xdr:cNvCxnSpPr/>
      </xdr:nvCxnSpPr>
      <xdr:spPr>
        <a:xfrm>
          <a:off x="1098550" y="576262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3" name="テキスト ボックス 62"/>
        <xdr:cNvSpPr txBox="1"/>
      </xdr:nvSpPr>
      <xdr:spPr>
        <a:xfrm>
          <a:off x="75185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4" name="直線コネクタ 63"/>
        <xdr:cNvCxnSpPr/>
      </xdr:nvCxnSpPr>
      <xdr:spPr>
        <a:xfrm>
          <a:off x="1098550" y="549275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5" name="テキスト ボックス 64"/>
        <xdr:cNvSpPr txBox="1"/>
      </xdr:nvSpPr>
      <xdr:spPr>
        <a:xfrm>
          <a:off x="75185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6" name="直線コネクタ 65"/>
        <xdr:cNvCxnSpPr/>
      </xdr:nvCxnSpPr>
      <xdr:spPr>
        <a:xfrm>
          <a:off x="1098550" y="522287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7" name="テキスト ボックス 66"/>
        <xdr:cNvSpPr txBox="1"/>
      </xdr:nvSpPr>
      <xdr:spPr>
        <a:xfrm>
          <a:off x="75185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098550" y="4953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xdr:cNvSpPr txBox="1"/>
      </xdr:nvSpPr>
      <xdr:spPr>
        <a:xfrm>
          <a:off x="75185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098550" y="4953000"/>
          <a:ext cx="36131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139383</xdr:rowOff>
    </xdr:from>
    <xdr:to>
      <xdr:col>23</xdr:col>
      <xdr:colOff>85090</xdr:colOff>
      <xdr:row>34</xdr:row>
      <xdr:rowOff>65881</xdr:rowOff>
    </xdr:to>
    <xdr:cxnSp macro="">
      <xdr:nvCxnSpPr>
        <xdr:cNvPr id="71" name="直線コネクタ 70"/>
        <xdr:cNvCxnSpPr/>
      </xdr:nvCxnSpPr>
      <xdr:spPr>
        <a:xfrm flipV="1">
          <a:off x="4074795" y="5368608"/>
          <a:ext cx="1270" cy="1298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69708</xdr:rowOff>
    </xdr:from>
    <xdr:ext cx="405111" cy="259045"/>
    <xdr:sp macro="" textlink="">
      <xdr:nvSpPr>
        <xdr:cNvPr id="72" name="有形固定資産減価償却率最小値テキスト"/>
        <xdr:cNvSpPr txBox="1"/>
      </xdr:nvSpPr>
      <xdr:spPr>
        <a:xfrm>
          <a:off x="4127500" y="6670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65881</xdr:rowOff>
    </xdr:from>
    <xdr:to>
      <xdr:col>23</xdr:col>
      <xdr:colOff>174625</xdr:colOff>
      <xdr:row>34</xdr:row>
      <xdr:rowOff>65881</xdr:rowOff>
    </xdr:to>
    <xdr:cxnSp macro="">
      <xdr:nvCxnSpPr>
        <xdr:cNvPr id="73" name="直線コネクタ 72"/>
        <xdr:cNvCxnSpPr/>
      </xdr:nvCxnSpPr>
      <xdr:spPr>
        <a:xfrm>
          <a:off x="3987800" y="666670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86060</xdr:rowOff>
    </xdr:from>
    <xdr:ext cx="405111" cy="259045"/>
    <xdr:sp macro="" textlink="">
      <xdr:nvSpPr>
        <xdr:cNvPr id="74" name="有形固定資産減価償却率最大値テキスト"/>
        <xdr:cNvSpPr txBox="1"/>
      </xdr:nvSpPr>
      <xdr:spPr>
        <a:xfrm>
          <a:off x="4127500" y="514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139383</xdr:rowOff>
    </xdr:from>
    <xdr:to>
      <xdr:col>23</xdr:col>
      <xdr:colOff>174625</xdr:colOff>
      <xdr:row>26</xdr:row>
      <xdr:rowOff>139383</xdr:rowOff>
    </xdr:to>
    <xdr:cxnSp macro="">
      <xdr:nvCxnSpPr>
        <xdr:cNvPr id="75" name="直線コネクタ 74"/>
        <xdr:cNvCxnSpPr/>
      </xdr:nvCxnSpPr>
      <xdr:spPr>
        <a:xfrm>
          <a:off x="3987800" y="536860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155751</xdr:rowOff>
    </xdr:from>
    <xdr:ext cx="405111" cy="259045"/>
    <xdr:sp macro="" textlink="">
      <xdr:nvSpPr>
        <xdr:cNvPr id="76" name="有形固定資産減価償却率平均値テキスト"/>
        <xdr:cNvSpPr txBox="1"/>
      </xdr:nvSpPr>
      <xdr:spPr>
        <a:xfrm>
          <a:off x="4127500" y="60707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5874</xdr:rowOff>
    </xdr:from>
    <xdr:to>
      <xdr:col>23</xdr:col>
      <xdr:colOff>136525</xdr:colOff>
      <xdr:row>31</xdr:row>
      <xdr:rowOff>107474</xdr:rowOff>
    </xdr:to>
    <xdr:sp macro="" textlink="">
      <xdr:nvSpPr>
        <xdr:cNvPr id="77" name="フローチャート: 判断 76"/>
        <xdr:cNvSpPr/>
      </xdr:nvSpPr>
      <xdr:spPr>
        <a:xfrm>
          <a:off x="4025900" y="609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166529</xdr:rowOff>
    </xdr:from>
    <xdr:to>
      <xdr:col>19</xdr:col>
      <xdr:colOff>187325</xdr:colOff>
      <xdr:row>31</xdr:row>
      <xdr:rowOff>96679</xdr:rowOff>
    </xdr:to>
    <xdr:sp macro="" textlink="">
      <xdr:nvSpPr>
        <xdr:cNvPr id="78" name="フローチャート: 判断 77"/>
        <xdr:cNvSpPr/>
      </xdr:nvSpPr>
      <xdr:spPr>
        <a:xfrm>
          <a:off x="3429000" y="608155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93663</xdr:rowOff>
    </xdr:from>
    <xdr:to>
      <xdr:col>15</xdr:col>
      <xdr:colOff>187325</xdr:colOff>
      <xdr:row>31</xdr:row>
      <xdr:rowOff>23813</xdr:rowOff>
    </xdr:to>
    <xdr:sp macro="" textlink="">
      <xdr:nvSpPr>
        <xdr:cNvPr id="79" name="フローチャート: 判断 78"/>
        <xdr:cNvSpPr/>
      </xdr:nvSpPr>
      <xdr:spPr>
        <a:xfrm>
          <a:off x="2781300" y="600868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90964</xdr:rowOff>
    </xdr:from>
    <xdr:to>
      <xdr:col>11</xdr:col>
      <xdr:colOff>187325</xdr:colOff>
      <xdr:row>31</xdr:row>
      <xdr:rowOff>21114</xdr:rowOff>
    </xdr:to>
    <xdr:sp macro="" textlink="">
      <xdr:nvSpPr>
        <xdr:cNvPr id="80" name="フローチャート: 判断 79"/>
        <xdr:cNvSpPr/>
      </xdr:nvSpPr>
      <xdr:spPr>
        <a:xfrm>
          <a:off x="2133600" y="600598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58579</xdr:rowOff>
    </xdr:from>
    <xdr:to>
      <xdr:col>7</xdr:col>
      <xdr:colOff>187325</xdr:colOff>
      <xdr:row>30</xdr:row>
      <xdr:rowOff>160179</xdr:rowOff>
    </xdr:to>
    <xdr:sp macro="" textlink="">
      <xdr:nvSpPr>
        <xdr:cNvPr id="81" name="フローチャート: 判断 80"/>
        <xdr:cNvSpPr/>
      </xdr:nvSpPr>
      <xdr:spPr>
        <a:xfrm>
          <a:off x="1485900" y="597360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3927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3305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26828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0351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387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38576</xdr:rowOff>
    </xdr:from>
    <xdr:to>
      <xdr:col>23</xdr:col>
      <xdr:colOff>136525</xdr:colOff>
      <xdr:row>27</xdr:row>
      <xdr:rowOff>140176</xdr:rowOff>
    </xdr:to>
    <xdr:sp macro="" textlink="">
      <xdr:nvSpPr>
        <xdr:cNvPr id="87" name="楕円 86"/>
        <xdr:cNvSpPr/>
      </xdr:nvSpPr>
      <xdr:spPr>
        <a:xfrm>
          <a:off x="4025900" y="543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124953</xdr:rowOff>
    </xdr:from>
    <xdr:ext cx="405111" cy="259045"/>
    <xdr:sp macro="" textlink="">
      <xdr:nvSpPr>
        <xdr:cNvPr id="88" name="有形固定資産減価償却率該当値テキスト"/>
        <xdr:cNvSpPr txBox="1"/>
      </xdr:nvSpPr>
      <xdr:spPr>
        <a:xfrm>
          <a:off x="4127500" y="5354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6191</xdr:rowOff>
    </xdr:from>
    <xdr:to>
      <xdr:col>19</xdr:col>
      <xdr:colOff>187325</xdr:colOff>
      <xdr:row>27</xdr:row>
      <xdr:rowOff>107791</xdr:rowOff>
    </xdr:to>
    <xdr:sp macro="" textlink="">
      <xdr:nvSpPr>
        <xdr:cNvPr id="89" name="楕円 88"/>
        <xdr:cNvSpPr/>
      </xdr:nvSpPr>
      <xdr:spPr>
        <a:xfrm>
          <a:off x="3429000" y="540686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56991</xdr:rowOff>
    </xdr:from>
    <xdr:to>
      <xdr:col>23</xdr:col>
      <xdr:colOff>85725</xdr:colOff>
      <xdr:row>27</xdr:row>
      <xdr:rowOff>89376</xdr:rowOff>
    </xdr:to>
    <xdr:cxnSp macro="">
      <xdr:nvCxnSpPr>
        <xdr:cNvPr id="90" name="直線コネクタ 89"/>
        <xdr:cNvCxnSpPr/>
      </xdr:nvCxnSpPr>
      <xdr:spPr>
        <a:xfrm>
          <a:off x="3479800" y="5457666"/>
          <a:ext cx="5969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145256</xdr:rowOff>
    </xdr:from>
    <xdr:to>
      <xdr:col>15</xdr:col>
      <xdr:colOff>187325</xdr:colOff>
      <xdr:row>27</xdr:row>
      <xdr:rowOff>75406</xdr:rowOff>
    </xdr:to>
    <xdr:sp macro="" textlink="">
      <xdr:nvSpPr>
        <xdr:cNvPr id="91" name="楕円 90"/>
        <xdr:cNvSpPr/>
      </xdr:nvSpPr>
      <xdr:spPr>
        <a:xfrm>
          <a:off x="2781300" y="537448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24606</xdr:rowOff>
    </xdr:from>
    <xdr:to>
      <xdr:col>19</xdr:col>
      <xdr:colOff>136525</xdr:colOff>
      <xdr:row>27</xdr:row>
      <xdr:rowOff>56991</xdr:rowOff>
    </xdr:to>
    <xdr:cxnSp macro="">
      <xdr:nvCxnSpPr>
        <xdr:cNvPr id="92" name="直線コネクタ 91"/>
        <xdr:cNvCxnSpPr/>
      </xdr:nvCxnSpPr>
      <xdr:spPr>
        <a:xfrm>
          <a:off x="2832100" y="5425281"/>
          <a:ext cx="647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110172</xdr:rowOff>
    </xdr:from>
    <xdr:to>
      <xdr:col>11</xdr:col>
      <xdr:colOff>187325</xdr:colOff>
      <xdr:row>27</xdr:row>
      <xdr:rowOff>40322</xdr:rowOff>
    </xdr:to>
    <xdr:sp macro="" textlink="">
      <xdr:nvSpPr>
        <xdr:cNvPr id="93" name="楕円 92"/>
        <xdr:cNvSpPr/>
      </xdr:nvSpPr>
      <xdr:spPr>
        <a:xfrm>
          <a:off x="2133600" y="533939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160972</xdr:rowOff>
    </xdr:from>
    <xdr:to>
      <xdr:col>15</xdr:col>
      <xdr:colOff>136525</xdr:colOff>
      <xdr:row>27</xdr:row>
      <xdr:rowOff>24606</xdr:rowOff>
    </xdr:to>
    <xdr:cxnSp macro="">
      <xdr:nvCxnSpPr>
        <xdr:cNvPr id="94" name="直線コネクタ 93"/>
        <xdr:cNvCxnSpPr/>
      </xdr:nvCxnSpPr>
      <xdr:spPr>
        <a:xfrm>
          <a:off x="2184400" y="5390197"/>
          <a:ext cx="647700" cy="3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83185</xdr:rowOff>
    </xdr:from>
    <xdr:to>
      <xdr:col>7</xdr:col>
      <xdr:colOff>187325</xdr:colOff>
      <xdr:row>27</xdr:row>
      <xdr:rowOff>13335</xdr:rowOff>
    </xdr:to>
    <xdr:sp macro="" textlink="">
      <xdr:nvSpPr>
        <xdr:cNvPr id="95" name="楕円 94"/>
        <xdr:cNvSpPr/>
      </xdr:nvSpPr>
      <xdr:spPr>
        <a:xfrm>
          <a:off x="1485900" y="531241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133985</xdr:rowOff>
    </xdr:from>
    <xdr:to>
      <xdr:col>11</xdr:col>
      <xdr:colOff>136525</xdr:colOff>
      <xdr:row>26</xdr:row>
      <xdr:rowOff>160972</xdr:rowOff>
    </xdr:to>
    <xdr:cxnSp macro="">
      <xdr:nvCxnSpPr>
        <xdr:cNvPr id="96" name="直線コネクタ 95"/>
        <xdr:cNvCxnSpPr/>
      </xdr:nvCxnSpPr>
      <xdr:spPr>
        <a:xfrm>
          <a:off x="1536700" y="5363210"/>
          <a:ext cx="6477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87806</xdr:rowOff>
    </xdr:from>
    <xdr:ext cx="405111" cy="259045"/>
    <xdr:sp macro="" textlink="">
      <xdr:nvSpPr>
        <xdr:cNvPr id="97" name="n_1aveValue有形固定資産減価償却率"/>
        <xdr:cNvSpPr txBox="1"/>
      </xdr:nvSpPr>
      <xdr:spPr>
        <a:xfrm>
          <a:off x="3293119" y="617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14940</xdr:rowOff>
    </xdr:from>
    <xdr:ext cx="405111" cy="259045"/>
    <xdr:sp macro="" textlink="">
      <xdr:nvSpPr>
        <xdr:cNvPr id="98" name="n_2aveValue有形固定資産減価償却率"/>
        <xdr:cNvSpPr txBox="1"/>
      </xdr:nvSpPr>
      <xdr:spPr>
        <a:xfrm>
          <a:off x="2658119" y="6101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12241</xdr:rowOff>
    </xdr:from>
    <xdr:ext cx="405111" cy="259045"/>
    <xdr:sp macro="" textlink="">
      <xdr:nvSpPr>
        <xdr:cNvPr id="99" name="n_3aveValue有形固定資産減価償却率"/>
        <xdr:cNvSpPr txBox="1"/>
      </xdr:nvSpPr>
      <xdr:spPr>
        <a:xfrm>
          <a:off x="2010419" y="6098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151306</xdr:rowOff>
    </xdr:from>
    <xdr:ext cx="405111" cy="259045"/>
    <xdr:sp macro="" textlink="">
      <xdr:nvSpPr>
        <xdr:cNvPr id="100" name="n_4aveValue有形固定資産減価償却率"/>
        <xdr:cNvSpPr txBox="1"/>
      </xdr:nvSpPr>
      <xdr:spPr>
        <a:xfrm>
          <a:off x="1362719" y="6066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124318</xdr:rowOff>
    </xdr:from>
    <xdr:ext cx="405111" cy="259045"/>
    <xdr:sp macro="" textlink="">
      <xdr:nvSpPr>
        <xdr:cNvPr id="101" name="n_1mainValue有形固定資産減価償却率"/>
        <xdr:cNvSpPr txBox="1"/>
      </xdr:nvSpPr>
      <xdr:spPr>
        <a:xfrm>
          <a:off x="3293119" y="5182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91933</xdr:rowOff>
    </xdr:from>
    <xdr:ext cx="405111" cy="259045"/>
    <xdr:sp macro="" textlink="">
      <xdr:nvSpPr>
        <xdr:cNvPr id="102" name="n_2mainValue有形固定資産減価償却率"/>
        <xdr:cNvSpPr txBox="1"/>
      </xdr:nvSpPr>
      <xdr:spPr>
        <a:xfrm>
          <a:off x="2658119" y="5149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56849</xdr:rowOff>
    </xdr:from>
    <xdr:ext cx="405111" cy="259045"/>
    <xdr:sp macro="" textlink="">
      <xdr:nvSpPr>
        <xdr:cNvPr id="103" name="n_3mainValue有形固定資産減価償却率"/>
        <xdr:cNvSpPr txBox="1"/>
      </xdr:nvSpPr>
      <xdr:spPr>
        <a:xfrm>
          <a:off x="2010419" y="5114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29862</xdr:rowOff>
    </xdr:from>
    <xdr:ext cx="405111" cy="259045"/>
    <xdr:sp macro="" textlink="">
      <xdr:nvSpPr>
        <xdr:cNvPr id="104" name="n_4mainValue有形固定資産減価償却率"/>
        <xdr:cNvSpPr txBox="1"/>
      </xdr:nvSpPr>
      <xdr:spPr>
        <a:xfrm>
          <a:off x="1362719" y="5087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xdr:cNvSpPr/>
      </xdr:nvSpPr>
      <xdr:spPr>
        <a:xfrm>
          <a:off x="9645650" y="4254500"/>
          <a:ext cx="35845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xdr:cNvSpPr/>
      </xdr:nvSpPr>
      <xdr:spPr>
        <a:xfrm>
          <a:off x="10544443" y="4624642"/>
          <a:ext cx="891639"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xdr:cNvSpPr/>
      </xdr:nvSpPr>
      <xdr:spPr>
        <a:xfrm>
          <a:off x="11760740" y="4607971"/>
          <a:ext cx="81489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[ 399.6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xdr:cNvSpPr/>
      </xdr:nvSpPr>
      <xdr:spPr>
        <a:xfrm>
          <a:off x="132080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xdr:cNvSpPr/>
      </xdr:nvSpPr>
      <xdr:spPr>
        <a:xfrm>
          <a:off x="132080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xdr:cNvSpPr/>
      </xdr:nvSpPr>
      <xdr:spPr>
        <a:xfrm>
          <a:off x="145034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xdr:cNvSpPr/>
      </xdr:nvSpPr>
      <xdr:spPr>
        <a:xfrm>
          <a:off x="145034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xdr:cNvSpPr/>
      </xdr:nvSpPr>
      <xdr:spPr>
        <a:xfrm>
          <a:off x="15897225"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xdr:cNvSpPr/>
      </xdr:nvSpPr>
      <xdr:spPr>
        <a:xfrm>
          <a:off x="15897225"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xdr:cNvSpPr/>
      </xdr:nvSpPr>
      <xdr:spPr>
        <a:xfrm>
          <a:off x="9645650" y="4953000"/>
          <a:ext cx="3584575"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xdr:cNvSpPr/>
      </xdr:nvSpPr>
      <xdr:spPr>
        <a:xfrm>
          <a:off x="13468350"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xdr:cNvSpPr/>
      </xdr:nvSpPr>
      <xdr:spPr>
        <a:xfrm>
          <a:off x="13468350"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xdr:cNvSpPr txBox="1"/>
      </xdr:nvSpPr>
      <xdr:spPr>
        <a:xfrm>
          <a:off x="13544550"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臨時財政対策債特例発行可能額や、公営企業に要する経費の財源とする地方債の償還の財源と充てられたと認められる繰入額が減となったことから、債務償還比率はわずかに増加したが、</a:t>
          </a:r>
          <a:r>
            <a:rPr kumimoji="1" lang="ja-JP" altLang="ja-JP" sz="1000">
              <a:solidFill>
                <a:schemeClr val="dk1"/>
              </a:solidFill>
              <a:effectLst/>
              <a:latin typeface="+mn-lt"/>
              <a:ea typeface="+mn-ea"/>
              <a:cs typeface="+mn-cs"/>
            </a:rPr>
            <a:t>類似団体と比較</a:t>
          </a:r>
          <a:r>
            <a:rPr kumimoji="1" lang="ja-JP" altLang="en-US" sz="1000">
              <a:solidFill>
                <a:schemeClr val="dk1"/>
              </a:solidFill>
              <a:effectLst/>
              <a:latin typeface="+mn-lt"/>
              <a:ea typeface="+mn-ea"/>
              <a:cs typeface="+mn-cs"/>
            </a:rPr>
            <a:t>すると</a:t>
          </a:r>
          <a:r>
            <a:rPr kumimoji="1" lang="ja-JP" altLang="ja-JP" sz="1000">
              <a:solidFill>
                <a:schemeClr val="dk1"/>
              </a:solidFill>
              <a:effectLst/>
              <a:latin typeface="+mn-lt"/>
              <a:ea typeface="+mn-ea"/>
              <a:cs typeface="+mn-cs"/>
            </a:rPr>
            <a:t>低い状態となっている。ごみ収集事業等で直営が残っていることや、高年齢職員が多いことにより給与水準が</a:t>
          </a:r>
          <a:r>
            <a:rPr kumimoji="1" lang="ja-JP" altLang="en-US" sz="1000">
              <a:solidFill>
                <a:schemeClr val="dk1"/>
              </a:solidFill>
              <a:effectLst/>
              <a:latin typeface="+mn-lt"/>
              <a:ea typeface="+mn-ea"/>
              <a:cs typeface="+mn-cs"/>
            </a:rPr>
            <a:t>高水準で横ばいとなって</a:t>
          </a:r>
          <a:r>
            <a:rPr kumimoji="1" lang="ja-JP" altLang="ja-JP" sz="1000">
              <a:solidFill>
                <a:schemeClr val="dk1"/>
              </a:solidFill>
              <a:effectLst/>
              <a:latin typeface="+mn-lt"/>
              <a:ea typeface="+mn-ea"/>
              <a:cs typeface="+mn-cs"/>
            </a:rPr>
            <a:t>いるため、今後も業務の民間委託や再任用職員の知識・経験の活用などによる効率的な運営に努めていく。</a:t>
          </a:r>
          <a:endParaRPr lang="ja-JP" altLang="ja-JP" sz="1000">
            <a:effectLst/>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xdr:cNvSpPr txBox="1"/>
      </xdr:nvSpPr>
      <xdr:spPr>
        <a:xfrm>
          <a:off x="960755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xdr:cNvCxnSpPr/>
      </xdr:nvCxnSpPr>
      <xdr:spPr>
        <a:xfrm>
          <a:off x="9645650" y="7112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xdr:cNvSpPr txBox="1"/>
      </xdr:nvSpPr>
      <xdr:spPr>
        <a:xfrm>
          <a:off x="917552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xdr:cNvCxnSpPr/>
      </xdr:nvCxnSpPr>
      <xdr:spPr>
        <a:xfrm>
          <a:off x="9645650" y="6803572"/>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2" name="テキスト ボックス 121"/>
        <xdr:cNvSpPr txBox="1"/>
      </xdr:nvSpPr>
      <xdr:spPr>
        <a:xfrm>
          <a:off x="917552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xdr:cNvCxnSpPr/>
      </xdr:nvCxnSpPr>
      <xdr:spPr>
        <a:xfrm>
          <a:off x="9645650" y="6495143"/>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4" name="テキスト ボックス 123"/>
        <xdr:cNvSpPr txBox="1"/>
      </xdr:nvSpPr>
      <xdr:spPr>
        <a:xfrm>
          <a:off x="92286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xdr:cNvCxnSpPr/>
      </xdr:nvCxnSpPr>
      <xdr:spPr>
        <a:xfrm>
          <a:off x="9645650" y="6186714"/>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6" name="テキスト ボックス 125"/>
        <xdr:cNvSpPr txBox="1"/>
      </xdr:nvSpPr>
      <xdr:spPr>
        <a:xfrm>
          <a:off x="92286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xdr:cNvCxnSpPr/>
      </xdr:nvCxnSpPr>
      <xdr:spPr>
        <a:xfrm>
          <a:off x="9645650" y="5878286"/>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8" name="テキスト ボックス 127"/>
        <xdr:cNvSpPr txBox="1"/>
      </xdr:nvSpPr>
      <xdr:spPr>
        <a:xfrm>
          <a:off x="92286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xdr:cNvCxnSpPr/>
      </xdr:nvCxnSpPr>
      <xdr:spPr>
        <a:xfrm>
          <a:off x="9645650" y="5569857"/>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0" name="テキスト ボックス 129"/>
        <xdr:cNvSpPr txBox="1"/>
      </xdr:nvSpPr>
      <xdr:spPr>
        <a:xfrm>
          <a:off x="92286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xdr:cNvCxnSpPr/>
      </xdr:nvCxnSpPr>
      <xdr:spPr>
        <a:xfrm>
          <a:off x="9645650" y="5261428"/>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2" name="テキスト ボックス 131"/>
        <xdr:cNvSpPr txBox="1"/>
      </xdr:nvSpPr>
      <xdr:spPr>
        <a:xfrm>
          <a:off x="93312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9645650" y="4953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9645650" y="4953000"/>
          <a:ext cx="3584575"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162188</xdr:rowOff>
    </xdr:to>
    <xdr:cxnSp macro="">
      <xdr:nvCxnSpPr>
        <xdr:cNvPr id="135" name="直線コネクタ 134"/>
        <xdr:cNvCxnSpPr/>
      </xdr:nvCxnSpPr>
      <xdr:spPr>
        <a:xfrm flipV="1">
          <a:off x="12593320" y="5261428"/>
          <a:ext cx="1269" cy="150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166015</xdr:rowOff>
    </xdr:from>
    <xdr:ext cx="469744" cy="259045"/>
    <xdr:sp macro="" textlink="">
      <xdr:nvSpPr>
        <xdr:cNvPr id="136" name="債務償還比率最小値テキスト"/>
        <xdr:cNvSpPr txBox="1"/>
      </xdr:nvSpPr>
      <xdr:spPr>
        <a:xfrm>
          <a:off x="12646025" y="676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162188</xdr:rowOff>
    </xdr:from>
    <xdr:to>
      <xdr:col>76</xdr:col>
      <xdr:colOff>111125</xdr:colOff>
      <xdr:row>34</xdr:row>
      <xdr:rowOff>162188</xdr:rowOff>
    </xdr:to>
    <xdr:cxnSp macro="">
      <xdr:nvCxnSpPr>
        <xdr:cNvPr id="137" name="直線コネクタ 136"/>
        <xdr:cNvCxnSpPr/>
      </xdr:nvCxnSpPr>
      <xdr:spPr>
        <a:xfrm>
          <a:off x="12534900" y="676301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8" name="債務償還比率最大値テキスト"/>
        <xdr:cNvSpPr txBox="1"/>
      </xdr:nvSpPr>
      <xdr:spPr>
        <a:xfrm>
          <a:off x="12646025"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9" name="直線コネクタ 138"/>
        <xdr:cNvCxnSpPr/>
      </xdr:nvCxnSpPr>
      <xdr:spPr>
        <a:xfrm>
          <a:off x="12534900" y="526142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43868</xdr:rowOff>
    </xdr:from>
    <xdr:ext cx="469744" cy="259045"/>
    <xdr:sp macro="" textlink="">
      <xdr:nvSpPr>
        <xdr:cNvPr id="140" name="債務償還比率平均値テキスト"/>
        <xdr:cNvSpPr txBox="1"/>
      </xdr:nvSpPr>
      <xdr:spPr>
        <a:xfrm>
          <a:off x="12646025" y="5958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65441</xdr:rowOff>
    </xdr:from>
    <xdr:to>
      <xdr:col>76</xdr:col>
      <xdr:colOff>73025</xdr:colOff>
      <xdr:row>30</xdr:row>
      <xdr:rowOff>167041</xdr:rowOff>
    </xdr:to>
    <xdr:sp macro="" textlink="">
      <xdr:nvSpPr>
        <xdr:cNvPr id="141" name="フローチャート: 判断 140"/>
        <xdr:cNvSpPr/>
      </xdr:nvSpPr>
      <xdr:spPr>
        <a:xfrm>
          <a:off x="12573000" y="598046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168420</xdr:rowOff>
    </xdr:from>
    <xdr:to>
      <xdr:col>72</xdr:col>
      <xdr:colOff>123825</xdr:colOff>
      <xdr:row>30</xdr:row>
      <xdr:rowOff>98570</xdr:rowOff>
    </xdr:to>
    <xdr:sp macro="" textlink="">
      <xdr:nvSpPr>
        <xdr:cNvPr id="142" name="フローチャート: 判断 141"/>
        <xdr:cNvSpPr/>
      </xdr:nvSpPr>
      <xdr:spPr>
        <a:xfrm>
          <a:off x="11947525" y="59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100330</xdr:rowOff>
    </xdr:from>
    <xdr:to>
      <xdr:col>68</xdr:col>
      <xdr:colOff>123825</xdr:colOff>
      <xdr:row>32</xdr:row>
      <xdr:rowOff>30480</xdr:rowOff>
    </xdr:to>
    <xdr:sp macro="" textlink="">
      <xdr:nvSpPr>
        <xdr:cNvPr id="143" name="フローチャート: 判断 142"/>
        <xdr:cNvSpPr/>
      </xdr:nvSpPr>
      <xdr:spPr>
        <a:xfrm>
          <a:off x="11299825" y="61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106036</xdr:rowOff>
    </xdr:from>
    <xdr:to>
      <xdr:col>64</xdr:col>
      <xdr:colOff>123825</xdr:colOff>
      <xdr:row>32</xdr:row>
      <xdr:rowOff>36186</xdr:rowOff>
    </xdr:to>
    <xdr:sp macro="" textlink="">
      <xdr:nvSpPr>
        <xdr:cNvPr id="144" name="フローチャート: 判断 143"/>
        <xdr:cNvSpPr/>
      </xdr:nvSpPr>
      <xdr:spPr>
        <a:xfrm>
          <a:off x="10652125" y="619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81670</xdr:rowOff>
    </xdr:from>
    <xdr:to>
      <xdr:col>60</xdr:col>
      <xdr:colOff>123825</xdr:colOff>
      <xdr:row>32</xdr:row>
      <xdr:rowOff>11820</xdr:rowOff>
    </xdr:to>
    <xdr:sp macro="" textlink="">
      <xdr:nvSpPr>
        <xdr:cNvPr id="145" name="フローチャート: 判断 144"/>
        <xdr:cNvSpPr/>
      </xdr:nvSpPr>
      <xdr:spPr>
        <a:xfrm>
          <a:off x="10004425" y="616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24460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18491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12014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0553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99060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83294</xdr:rowOff>
    </xdr:from>
    <xdr:to>
      <xdr:col>76</xdr:col>
      <xdr:colOff>73025</xdr:colOff>
      <xdr:row>30</xdr:row>
      <xdr:rowOff>13444</xdr:rowOff>
    </xdr:to>
    <xdr:sp macro="" textlink="">
      <xdr:nvSpPr>
        <xdr:cNvPr id="151" name="楕円 150"/>
        <xdr:cNvSpPr/>
      </xdr:nvSpPr>
      <xdr:spPr>
        <a:xfrm>
          <a:off x="12573000" y="582686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106171</xdr:rowOff>
    </xdr:from>
    <xdr:ext cx="469744" cy="259045"/>
    <xdr:sp macro="" textlink="">
      <xdr:nvSpPr>
        <xdr:cNvPr id="152" name="債務償還比率該当値テキスト"/>
        <xdr:cNvSpPr txBox="1"/>
      </xdr:nvSpPr>
      <xdr:spPr>
        <a:xfrm>
          <a:off x="12646025" y="5678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77896</xdr:rowOff>
    </xdr:from>
    <xdr:to>
      <xdr:col>72</xdr:col>
      <xdr:colOff>123825</xdr:colOff>
      <xdr:row>30</xdr:row>
      <xdr:rowOff>8046</xdr:rowOff>
    </xdr:to>
    <xdr:sp macro="" textlink="">
      <xdr:nvSpPr>
        <xdr:cNvPr id="153" name="楕円 152"/>
        <xdr:cNvSpPr/>
      </xdr:nvSpPr>
      <xdr:spPr>
        <a:xfrm>
          <a:off x="11947525" y="582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128696</xdr:rowOff>
    </xdr:from>
    <xdr:to>
      <xdr:col>76</xdr:col>
      <xdr:colOff>22225</xdr:colOff>
      <xdr:row>29</xdr:row>
      <xdr:rowOff>134094</xdr:rowOff>
    </xdr:to>
    <xdr:cxnSp macro="">
      <xdr:nvCxnSpPr>
        <xdr:cNvPr id="154" name="直線コネクタ 153"/>
        <xdr:cNvCxnSpPr/>
      </xdr:nvCxnSpPr>
      <xdr:spPr>
        <a:xfrm>
          <a:off x="11998325" y="5872271"/>
          <a:ext cx="596900" cy="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86297</xdr:rowOff>
    </xdr:from>
    <xdr:to>
      <xdr:col>68</xdr:col>
      <xdr:colOff>123825</xdr:colOff>
      <xdr:row>32</xdr:row>
      <xdr:rowOff>16447</xdr:rowOff>
    </xdr:to>
    <xdr:sp macro="" textlink="">
      <xdr:nvSpPr>
        <xdr:cNvPr id="155" name="楕円 154"/>
        <xdr:cNvSpPr/>
      </xdr:nvSpPr>
      <xdr:spPr>
        <a:xfrm>
          <a:off x="11299825" y="617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128696</xdr:rowOff>
    </xdr:from>
    <xdr:to>
      <xdr:col>72</xdr:col>
      <xdr:colOff>73025</xdr:colOff>
      <xdr:row>31</xdr:row>
      <xdr:rowOff>137097</xdr:rowOff>
    </xdr:to>
    <xdr:cxnSp macro="">
      <xdr:nvCxnSpPr>
        <xdr:cNvPr id="156" name="直線コネクタ 155"/>
        <xdr:cNvCxnSpPr/>
      </xdr:nvCxnSpPr>
      <xdr:spPr>
        <a:xfrm flipV="1">
          <a:off x="11350625" y="5872271"/>
          <a:ext cx="647700" cy="35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69986</xdr:rowOff>
    </xdr:from>
    <xdr:to>
      <xdr:col>64</xdr:col>
      <xdr:colOff>123825</xdr:colOff>
      <xdr:row>33</xdr:row>
      <xdr:rowOff>136</xdr:rowOff>
    </xdr:to>
    <xdr:sp macro="" textlink="">
      <xdr:nvSpPr>
        <xdr:cNvPr id="157" name="楕円 156"/>
        <xdr:cNvSpPr/>
      </xdr:nvSpPr>
      <xdr:spPr>
        <a:xfrm>
          <a:off x="10652125" y="632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137097</xdr:rowOff>
    </xdr:from>
    <xdr:to>
      <xdr:col>68</xdr:col>
      <xdr:colOff>73025</xdr:colOff>
      <xdr:row>32</xdr:row>
      <xdr:rowOff>120786</xdr:rowOff>
    </xdr:to>
    <xdr:cxnSp macro="">
      <xdr:nvCxnSpPr>
        <xdr:cNvPr id="158" name="直線コネクタ 157"/>
        <xdr:cNvCxnSpPr/>
      </xdr:nvCxnSpPr>
      <xdr:spPr>
        <a:xfrm flipV="1">
          <a:off x="10702925" y="6223572"/>
          <a:ext cx="647700" cy="15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98824</xdr:rowOff>
    </xdr:from>
    <xdr:to>
      <xdr:col>60</xdr:col>
      <xdr:colOff>123825</xdr:colOff>
      <xdr:row>33</xdr:row>
      <xdr:rowOff>28974</xdr:rowOff>
    </xdr:to>
    <xdr:sp macro="" textlink="">
      <xdr:nvSpPr>
        <xdr:cNvPr id="159" name="楕円 158"/>
        <xdr:cNvSpPr/>
      </xdr:nvSpPr>
      <xdr:spPr>
        <a:xfrm>
          <a:off x="10004425" y="635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120786</xdr:rowOff>
    </xdr:from>
    <xdr:to>
      <xdr:col>64</xdr:col>
      <xdr:colOff>73025</xdr:colOff>
      <xdr:row>32</xdr:row>
      <xdr:rowOff>149624</xdr:rowOff>
    </xdr:to>
    <xdr:cxnSp macro="">
      <xdr:nvCxnSpPr>
        <xdr:cNvPr id="160" name="直線コネクタ 159"/>
        <xdr:cNvCxnSpPr/>
      </xdr:nvCxnSpPr>
      <xdr:spPr>
        <a:xfrm flipV="1">
          <a:off x="10055225" y="6378711"/>
          <a:ext cx="647700" cy="2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89697</xdr:rowOff>
    </xdr:from>
    <xdr:ext cx="469744" cy="259045"/>
    <xdr:sp macro="" textlink="">
      <xdr:nvSpPr>
        <xdr:cNvPr id="161" name="n_1aveValue債務償還比率"/>
        <xdr:cNvSpPr txBox="1"/>
      </xdr:nvSpPr>
      <xdr:spPr>
        <a:xfrm>
          <a:off x="11779327" y="600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21607</xdr:rowOff>
    </xdr:from>
    <xdr:ext cx="469744" cy="259045"/>
    <xdr:sp macro="" textlink="">
      <xdr:nvSpPr>
        <xdr:cNvPr id="162" name="n_2aveValue債務償還比率"/>
        <xdr:cNvSpPr txBox="1"/>
      </xdr:nvSpPr>
      <xdr:spPr>
        <a:xfrm>
          <a:off x="11144327" y="627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52713</xdr:rowOff>
    </xdr:from>
    <xdr:ext cx="469744" cy="259045"/>
    <xdr:sp macro="" textlink="">
      <xdr:nvSpPr>
        <xdr:cNvPr id="163" name="n_3aveValue債務償還比率"/>
        <xdr:cNvSpPr txBox="1"/>
      </xdr:nvSpPr>
      <xdr:spPr>
        <a:xfrm>
          <a:off x="10496627" y="5967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28347</xdr:rowOff>
    </xdr:from>
    <xdr:ext cx="469744" cy="259045"/>
    <xdr:sp macro="" textlink="">
      <xdr:nvSpPr>
        <xdr:cNvPr id="164" name="n_4aveValue債務償還比率"/>
        <xdr:cNvSpPr txBox="1"/>
      </xdr:nvSpPr>
      <xdr:spPr>
        <a:xfrm>
          <a:off x="9848927" y="594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24573</xdr:rowOff>
    </xdr:from>
    <xdr:ext cx="469744" cy="259045"/>
    <xdr:sp macro="" textlink="">
      <xdr:nvSpPr>
        <xdr:cNvPr id="165" name="n_1mainValue債務償還比率"/>
        <xdr:cNvSpPr txBox="1"/>
      </xdr:nvSpPr>
      <xdr:spPr>
        <a:xfrm>
          <a:off x="11779327" y="5596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32974</xdr:rowOff>
    </xdr:from>
    <xdr:ext cx="469744" cy="259045"/>
    <xdr:sp macro="" textlink="">
      <xdr:nvSpPr>
        <xdr:cNvPr id="166" name="n_2mainValue債務償還比率"/>
        <xdr:cNvSpPr txBox="1"/>
      </xdr:nvSpPr>
      <xdr:spPr>
        <a:xfrm>
          <a:off x="11144327" y="594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162713</xdr:rowOff>
    </xdr:from>
    <xdr:ext cx="469744" cy="259045"/>
    <xdr:sp macro="" textlink="">
      <xdr:nvSpPr>
        <xdr:cNvPr id="167" name="n_3mainValue債務償還比率"/>
        <xdr:cNvSpPr txBox="1"/>
      </xdr:nvSpPr>
      <xdr:spPr>
        <a:xfrm>
          <a:off x="10496627" y="6420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20101</xdr:rowOff>
    </xdr:from>
    <xdr:ext cx="469744" cy="259045"/>
    <xdr:sp macro="" textlink="">
      <xdr:nvSpPr>
        <xdr:cNvPr id="168" name="n_4mainValue債務償還比率"/>
        <xdr:cNvSpPr txBox="1"/>
      </xdr:nvSpPr>
      <xdr:spPr>
        <a:xfrm>
          <a:off x="9848927" y="6449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098550" y="800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098550" y="1181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8001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59563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8001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59563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神奈川県綾瀬市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84,376
79,969
22.14
35,373,495
33,607,932
1,687,359
17,225,351
14,703,753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11822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1277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12775"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12775"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662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477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66246"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477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208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477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208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477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208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477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208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6591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89535</xdr:rowOff>
    </xdr:from>
    <xdr:to>
      <xdr:col>24</xdr:col>
      <xdr:colOff>62865</xdr:colOff>
      <xdr:row>42</xdr:row>
      <xdr:rowOff>20955</xdr:rowOff>
    </xdr:to>
    <xdr:cxnSp macro="">
      <xdr:nvCxnSpPr>
        <xdr:cNvPr id="57" name="直線コネクタ 56"/>
        <xdr:cNvCxnSpPr/>
      </xdr:nvCxnSpPr>
      <xdr:spPr>
        <a:xfrm flipV="1">
          <a:off x="3949065" y="5747385"/>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道路】&#10;有形固定資産減価償却率最小値テキスト"/>
        <xdr:cNvSpPr txBox="1"/>
      </xdr:nvSpPr>
      <xdr:spPr>
        <a:xfrm>
          <a:off x="39878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xdr:cNvCxnSpPr/>
      </xdr:nvCxnSpPr>
      <xdr:spPr>
        <a:xfrm>
          <a:off x="3889375" y="722185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36212</xdr:rowOff>
    </xdr:from>
    <xdr:ext cx="405111" cy="259045"/>
    <xdr:sp macro="" textlink="">
      <xdr:nvSpPr>
        <xdr:cNvPr id="60" name="【道路】&#10;有形固定資産減価償却率最大値テキスト"/>
        <xdr:cNvSpPr txBox="1"/>
      </xdr:nvSpPr>
      <xdr:spPr>
        <a:xfrm>
          <a:off x="3987800" y="5522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89535</xdr:rowOff>
    </xdr:from>
    <xdr:to>
      <xdr:col>24</xdr:col>
      <xdr:colOff>152400</xdr:colOff>
      <xdr:row>33</xdr:row>
      <xdr:rowOff>89535</xdr:rowOff>
    </xdr:to>
    <xdr:cxnSp macro="">
      <xdr:nvCxnSpPr>
        <xdr:cNvPr id="61" name="直線コネクタ 60"/>
        <xdr:cNvCxnSpPr/>
      </xdr:nvCxnSpPr>
      <xdr:spPr>
        <a:xfrm>
          <a:off x="3889375" y="574738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26687</xdr:rowOff>
    </xdr:from>
    <xdr:ext cx="405111" cy="259045"/>
    <xdr:sp macro="" textlink="">
      <xdr:nvSpPr>
        <xdr:cNvPr id="62" name="【道路】&#10;有形固定資産減価償却率平均値テキスト"/>
        <xdr:cNvSpPr txBox="1"/>
      </xdr:nvSpPr>
      <xdr:spPr>
        <a:xfrm>
          <a:off x="3987800" y="654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63" name="フローチャート: 判断 62"/>
        <xdr:cNvSpPr/>
      </xdr:nvSpPr>
      <xdr:spPr>
        <a:xfrm>
          <a:off x="38989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xdr:cNvSpPr/>
      </xdr:nvSpPr>
      <xdr:spPr>
        <a:xfrm>
          <a:off x="3203575" y="655193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101600</xdr:rowOff>
    </xdr:from>
    <xdr:to>
      <xdr:col>15</xdr:col>
      <xdr:colOff>101600</xdr:colOff>
      <xdr:row>38</xdr:row>
      <xdr:rowOff>31750</xdr:rowOff>
    </xdr:to>
    <xdr:sp macro="" textlink="">
      <xdr:nvSpPr>
        <xdr:cNvPr id="65" name="フローチャート: 判断 64"/>
        <xdr:cNvSpPr/>
      </xdr:nvSpPr>
      <xdr:spPr>
        <a:xfrm>
          <a:off x="2428875"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88265</xdr:rowOff>
    </xdr:from>
    <xdr:to>
      <xdr:col>10</xdr:col>
      <xdr:colOff>165100</xdr:colOff>
      <xdr:row>38</xdr:row>
      <xdr:rowOff>18415</xdr:rowOff>
    </xdr:to>
    <xdr:sp macro="" textlink="">
      <xdr:nvSpPr>
        <xdr:cNvPr id="66" name="フローチャート: 判断 65"/>
        <xdr:cNvSpPr/>
      </xdr:nvSpPr>
      <xdr:spPr>
        <a:xfrm>
          <a:off x="168275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46355</xdr:rowOff>
    </xdr:from>
    <xdr:to>
      <xdr:col>6</xdr:col>
      <xdr:colOff>38100</xdr:colOff>
      <xdr:row>37</xdr:row>
      <xdr:rowOff>147955</xdr:rowOff>
    </xdr:to>
    <xdr:sp macro="" textlink="">
      <xdr:nvSpPr>
        <xdr:cNvPr id="67" name="フローチャート: 判断 66"/>
        <xdr:cNvSpPr/>
      </xdr:nvSpPr>
      <xdr:spPr>
        <a:xfrm>
          <a:off x="936625" y="639000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88265</xdr:rowOff>
    </xdr:from>
    <xdr:to>
      <xdr:col>24</xdr:col>
      <xdr:colOff>114300</xdr:colOff>
      <xdr:row>37</xdr:row>
      <xdr:rowOff>18415</xdr:rowOff>
    </xdr:to>
    <xdr:sp macro="" textlink="">
      <xdr:nvSpPr>
        <xdr:cNvPr id="73" name="楕円 72"/>
        <xdr:cNvSpPr/>
      </xdr:nvSpPr>
      <xdr:spPr>
        <a:xfrm>
          <a:off x="3898900" y="62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111142</xdr:rowOff>
    </xdr:from>
    <xdr:ext cx="405111" cy="259045"/>
    <xdr:sp macro="" textlink="">
      <xdr:nvSpPr>
        <xdr:cNvPr id="74" name="【道路】&#10;有形固定資産減価償却率該当値テキスト"/>
        <xdr:cNvSpPr txBox="1"/>
      </xdr:nvSpPr>
      <xdr:spPr>
        <a:xfrm>
          <a:off x="3987800"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50165</xdr:rowOff>
    </xdr:from>
    <xdr:to>
      <xdr:col>20</xdr:col>
      <xdr:colOff>38100</xdr:colOff>
      <xdr:row>36</xdr:row>
      <xdr:rowOff>151765</xdr:rowOff>
    </xdr:to>
    <xdr:sp macro="" textlink="">
      <xdr:nvSpPr>
        <xdr:cNvPr id="75" name="楕円 74"/>
        <xdr:cNvSpPr/>
      </xdr:nvSpPr>
      <xdr:spPr>
        <a:xfrm>
          <a:off x="3203575" y="622236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100965</xdr:rowOff>
    </xdr:from>
    <xdr:to>
      <xdr:col>24</xdr:col>
      <xdr:colOff>63500</xdr:colOff>
      <xdr:row>36</xdr:row>
      <xdr:rowOff>139065</xdr:rowOff>
    </xdr:to>
    <xdr:cxnSp macro="">
      <xdr:nvCxnSpPr>
        <xdr:cNvPr id="76" name="直線コネクタ 75"/>
        <xdr:cNvCxnSpPr/>
      </xdr:nvCxnSpPr>
      <xdr:spPr>
        <a:xfrm>
          <a:off x="3235325" y="6273165"/>
          <a:ext cx="7143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107315</xdr:rowOff>
    </xdr:from>
    <xdr:to>
      <xdr:col>15</xdr:col>
      <xdr:colOff>101600</xdr:colOff>
      <xdr:row>36</xdr:row>
      <xdr:rowOff>37465</xdr:rowOff>
    </xdr:to>
    <xdr:sp macro="" textlink="">
      <xdr:nvSpPr>
        <xdr:cNvPr id="77" name="楕円 76"/>
        <xdr:cNvSpPr/>
      </xdr:nvSpPr>
      <xdr:spPr>
        <a:xfrm>
          <a:off x="2428875" y="610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158115</xdr:rowOff>
    </xdr:from>
    <xdr:to>
      <xdr:col>19</xdr:col>
      <xdr:colOff>177800</xdr:colOff>
      <xdr:row>36</xdr:row>
      <xdr:rowOff>100965</xdr:rowOff>
    </xdr:to>
    <xdr:cxnSp macro="">
      <xdr:nvCxnSpPr>
        <xdr:cNvPr id="78" name="直線コネクタ 77"/>
        <xdr:cNvCxnSpPr/>
      </xdr:nvCxnSpPr>
      <xdr:spPr>
        <a:xfrm>
          <a:off x="2479675" y="6158865"/>
          <a:ext cx="75565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95885</xdr:rowOff>
    </xdr:from>
    <xdr:to>
      <xdr:col>10</xdr:col>
      <xdr:colOff>165100</xdr:colOff>
      <xdr:row>36</xdr:row>
      <xdr:rowOff>26035</xdr:rowOff>
    </xdr:to>
    <xdr:sp macro="" textlink="">
      <xdr:nvSpPr>
        <xdr:cNvPr id="79" name="楕円 78"/>
        <xdr:cNvSpPr/>
      </xdr:nvSpPr>
      <xdr:spPr>
        <a:xfrm>
          <a:off x="1682750" y="60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146685</xdr:rowOff>
    </xdr:from>
    <xdr:to>
      <xdr:col>15</xdr:col>
      <xdr:colOff>50800</xdr:colOff>
      <xdr:row>35</xdr:row>
      <xdr:rowOff>158115</xdr:rowOff>
    </xdr:to>
    <xdr:cxnSp macro="">
      <xdr:nvCxnSpPr>
        <xdr:cNvPr id="80" name="直線コネクタ 79"/>
        <xdr:cNvCxnSpPr/>
      </xdr:nvCxnSpPr>
      <xdr:spPr>
        <a:xfrm>
          <a:off x="1733550" y="6147435"/>
          <a:ext cx="746125"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61595</xdr:rowOff>
    </xdr:from>
    <xdr:to>
      <xdr:col>6</xdr:col>
      <xdr:colOff>38100</xdr:colOff>
      <xdr:row>35</xdr:row>
      <xdr:rowOff>163195</xdr:rowOff>
    </xdr:to>
    <xdr:sp macro="" textlink="">
      <xdr:nvSpPr>
        <xdr:cNvPr id="81" name="楕円 80"/>
        <xdr:cNvSpPr/>
      </xdr:nvSpPr>
      <xdr:spPr>
        <a:xfrm>
          <a:off x="936625" y="606234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112395</xdr:rowOff>
    </xdr:from>
    <xdr:to>
      <xdr:col>10</xdr:col>
      <xdr:colOff>114300</xdr:colOff>
      <xdr:row>35</xdr:row>
      <xdr:rowOff>146685</xdr:rowOff>
    </xdr:to>
    <xdr:cxnSp macro="">
      <xdr:nvCxnSpPr>
        <xdr:cNvPr id="82" name="直線コネクタ 81"/>
        <xdr:cNvCxnSpPr/>
      </xdr:nvCxnSpPr>
      <xdr:spPr>
        <a:xfrm>
          <a:off x="968375" y="6113145"/>
          <a:ext cx="765175"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129557</xdr:rowOff>
    </xdr:from>
    <xdr:ext cx="405111" cy="259045"/>
    <xdr:sp macro="" textlink="">
      <xdr:nvSpPr>
        <xdr:cNvPr id="83" name="n_1aveValue【道路】&#10;有形固定資産減価償却率"/>
        <xdr:cNvSpPr txBox="1"/>
      </xdr:nvSpPr>
      <xdr:spPr>
        <a:xfrm>
          <a:off x="306769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22877</xdr:rowOff>
    </xdr:from>
    <xdr:ext cx="405111" cy="259045"/>
    <xdr:sp macro="" textlink="">
      <xdr:nvSpPr>
        <xdr:cNvPr id="84" name="n_2aveValue【道路】&#10;有形固定資産減価償却率"/>
        <xdr:cNvSpPr txBox="1"/>
      </xdr:nvSpPr>
      <xdr:spPr>
        <a:xfrm>
          <a:off x="230569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9542</xdr:rowOff>
    </xdr:from>
    <xdr:ext cx="405111" cy="259045"/>
    <xdr:sp macro="" textlink="">
      <xdr:nvSpPr>
        <xdr:cNvPr id="85" name="n_3aveValue【道路】&#10;有形固定資産減価償却率"/>
        <xdr:cNvSpPr txBox="1"/>
      </xdr:nvSpPr>
      <xdr:spPr>
        <a:xfrm>
          <a:off x="1559569"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139082</xdr:rowOff>
    </xdr:from>
    <xdr:ext cx="405111" cy="259045"/>
    <xdr:sp macro="" textlink="">
      <xdr:nvSpPr>
        <xdr:cNvPr id="86" name="n_4aveValue【道路】&#10;有形固定資産減価償却率"/>
        <xdr:cNvSpPr txBox="1"/>
      </xdr:nvSpPr>
      <xdr:spPr>
        <a:xfrm>
          <a:off x="813444"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168292</xdr:rowOff>
    </xdr:from>
    <xdr:ext cx="405111" cy="259045"/>
    <xdr:sp macro="" textlink="">
      <xdr:nvSpPr>
        <xdr:cNvPr id="87" name="n_1mainValue【道路】&#10;有形固定資産減価償却率"/>
        <xdr:cNvSpPr txBox="1"/>
      </xdr:nvSpPr>
      <xdr:spPr>
        <a:xfrm>
          <a:off x="3067694"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53992</xdr:rowOff>
    </xdr:from>
    <xdr:ext cx="405111" cy="259045"/>
    <xdr:sp macro="" textlink="">
      <xdr:nvSpPr>
        <xdr:cNvPr id="88" name="n_2mainValue【道路】&#10;有形固定資産減価償却率"/>
        <xdr:cNvSpPr txBox="1"/>
      </xdr:nvSpPr>
      <xdr:spPr>
        <a:xfrm>
          <a:off x="2305694" y="588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42562</xdr:rowOff>
    </xdr:from>
    <xdr:ext cx="405111" cy="259045"/>
    <xdr:sp macro="" textlink="">
      <xdr:nvSpPr>
        <xdr:cNvPr id="89" name="n_3mainValue【道路】&#10;有形固定資産減価償却率"/>
        <xdr:cNvSpPr txBox="1"/>
      </xdr:nvSpPr>
      <xdr:spPr>
        <a:xfrm>
          <a:off x="1559569" y="587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8272</xdr:rowOff>
    </xdr:from>
    <xdr:ext cx="405111" cy="259045"/>
    <xdr:sp macro="" textlink="">
      <xdr:nvSpPr>
        <xdr:cNvPr id="90" name="n_4mainValue【道路】&#10;有形固定資産減価償却率"/>
        <xdr:cNvSpPr txBox="1"/>
      </xdr:nvSpPr>
      <xdr:spPr>
        <a:xfrm>
          <a:off x="813444" y="583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559435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5632450" y="723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52224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5632450" y="685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517735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5632450" y="647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517735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5632450" y="609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517735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5632450" y="571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517735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517735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71247</xdr:rowOff>
    </xdr:from>
    <xdr:to>
      <xdr:col>54</xdr:col>
      <xdr:colOff>189865</xdr:colOff>
      <xdr:row>42</xdr:row>
      <xdr:rowOff>37757</xdr:rowOff>
    </xdr:to>
    <xdr:cxnSp macro="">
      <xdr:nvCxnSpPr>
        <xdr:cNvPr id="114" name="直線コネクタ 113"/>
        <xdr:cNvCxnSpPr/>
      </xdr:nvCxnSpPr>
      <xdr:spPr>
        <a:xfrm flipV="1">
          <a:off x="8905240" y="5900547"/>
          <a:ext cx="0" cy="1338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41584</xdr:rowOff>
    </xdr:from>
    <xdr:ext cx="469744" cy="259045"/>
    <xdr:sp macro="" textlink="">
      <xdr:nvSpPr>
        <xdr:cNvPr id="115" name="【道路】&#10;一人当たり延長最小値テキスト"/>
        <xdr:cNvSpPr txBox="1"/>
      </xdr:nvSpPr>
      <xdr:spPr>
        <a:xfrm>
          <a:off x="8943975" y="724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37757</xdr:rowOff>
    </xdr:from>
    <xdr:to>
      <xdr:col>55</xdr:col>
      <xdr:colOff>88900</xdr:colOff>
      <xdr:row>42</xdr:row>
      <xdr:rowOff>37757</xdr:rowOff>
    </xdr:to>
    <xdr:cxnSp macro="">
      <xdr:nvCxnSpPr>
        <xdr:cNvPr id="116" name="直線コネクタ 115"/>
        <xdr:cNvCxnSpPr/>
      </xdr:nvCxnSpPr>
      <xdr:spPr>
        <a:xfrm>
          <a:off x="8845550" y="723865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17924</xdr:rowOff>
    </xdr:from>
    <xdr:ext cx="534377" cy="259045"/>
    <xdr:sp macro="" textlink="">
      <xdr:nvSpPr>
        <xdr:cNvPr id="117" name="【道路】&#10;一人当たり延長最大値テキスト"/>
        <xdr:cNvSpPr txBox="1"/>
      </xdr:nvSpPr>
      <xdr:spPr>
        <a:xfrm>
          <a:off x="8943975" y="567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71247</xdr:rowOff>
    </xdr:from>
    <xdr:to>
      <xdr:col>55</xdr:col>
      <xdr:colOff>88900</xdr:colOff>
      <xdr:row>34</xdr:row>
      <xdr:rowOff>71247</xdr:rowOff>
    </xdr:to>
    <xdr:cxnSp macro="">
      <xdr:nvCxnSpPr>
        <xdr:cNvPr id="118" name="直線コネクタ 117"/>
        <xdr:cNvCxnSpPr/>
      </xdr:nvCxnSpPr>
      <xdr:spPr>
        <a:xfrm>
          <a:off x="8845550" y="590054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72813</xdr:rowOff>
    </xdr:from>
    <xdr:ext cx="469744" cy="259045"/>
    <xdr:sp macro="" textlink="">
      <xdr:nvSpPr>
        <xdr:cNvPr id="119" name="【道路】&#10;一人当たり延長平均値テキスト"/>
        <xdr:cNvSpPr txBox="1"/>
      </xdr:nvSpPr>
      <xdr:spPr>
        <a:xfrm>
          <a:off x="8943975" y="6759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49936</xdr:rowOff>
    </xdr:from>
    <xdr:to>
      <xdr:col>55</xdr:col>
      <xdr:colOff>50800</xdr:colOff>
      <xdr:row>40</xdr:row>
      <xdr:rowOff>151536</xdr:rowOff>
    </xdr:to>
    <xdr:sp macro="" textlink="">
      <xdr:nvSpPr>
        <xdr:cNvPr id="120" name="フローチャート: 判断 119"/>
        <xdr:cNvSpPr/>
      </xdr:nvSpPr>
      <xdr:spPr>
        <a:xfrm>
          <a:off x="8883650" y="690793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50394</xdr:rowOff>
    </xdr:from>
    <xdr:to>
      <xdr:col>50</xdr:col>
      <xdr:colOff>165100</xdr:colOff>
      <xdr:row>40</xdr:row>
      <xdr:rowOff>151994</xdr:rowOff>
    </xdr:to>
    <xdr:sp macro="" textlink="">
      <xdr:nvSpPr>
        <xdr:cNvPr id="121" name="フローチャート: 判断 120"/>
        <xdr:cNvSpPr/>
      </xdr:nvSpPr>
      <xdr:spPr>
        <a:xfrm>
          <a:off x="815975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169228</xdr:rowOff>
    </xdr:from>
    <xdr:to>
      <xdr:col>46</xdr:col>
      <xdr:colOff>38100</xdr:colOff>
      <xdr:row>39</xdr:row>
      <xdr:rowOff>99378</xdr:rowOff>
    </xdr:to>
    <xdr:sp macro="" textlink="">
      <xdr:nvSpPr>
        <xdr:cNvPr id="122" name="フローチャート: 判断 121"/>
        <xdr:cNvSpPr/>
      </xdr:nvSpPr>
      <xdr:spPr>
        <a:xfrm>
          <a:off x="7413625" y="668432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155016</xdr:rowOff>
    </xdr:from>
    <xdr:to>
      <xdr:col>41</xdr:col>
      <xdr:colOff>101600</xdr:colOff>
      <xdr:row>39</xdr:row>
      <xdr:rowOff>85166</xdr:rowOff>
    </xdr:to>
    <xdr:sp macro="" textlink="">
      <xdr:nvSpPr>
        <xdr:cNvPr id="123" name="フローチャート: 判断 122"/>
        <xdr:cNvSpPr/>
      </xdr:nvSpPr>
      <xdr:spPr>
        <a:xfrm>
          <a:off x="6638925" y="667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161151</xdr:rowOff>
    </xdr:from>
    <xdr:to>
      <xdr:col>36</xdr:col>
      <xdr:colOff>165100</xdr:colOff>
      <xdr:row>39</xdr:row>
      <xdr:rowOff>91301</xdr:rowOff>
    </xdr:to>
    <xdr:sp macro="" textlink="">
      <xdr:nvSpPr>
        <xdr:cNvPr id="124" name="フローチャート: 判断 123"/>
        <xdr:cNvSpPr/>
      </xdr:nvSpPr>
      <xdr:spPr>
        <a:xfrm>
          <a:off x="5892800" y="667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168580</xdr:rowOff>
    </xdr:from>
    <xdr:to>
      <xdr:col>55</xdr:col>
      <xdr:colOff>50800</xdr:colOff>
      <xdr:row>41</xdr:row>
      <xdr:rowOff>98730</xdr:rowOff>
    </xdr:to>
    <xdr:sp macro="" textlink="">
      <xdr:nvSpPr>
        <xdr:cNvPr id="130" name="楕円 129"/>
        <xdr:cNvSpPr/>
      </xdr:nvSpPr>
      <xdr:spPr>
        <a:xfrm>
          <a:off x="8883650" y="702658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147007</xdr:rowOff>
    </xdr:from>
    <xdr:ext cx="469744" cy="259045"/>
    <xdr:sp macro="" textlink="">
      <xdr:nvSpPr>
        <xdr:cNvPr id="131" name="【道路】&#10;一人当たり延長該当値テキスト"/>
        <xdr:cNvSpPr txBox="1"/>
      </xdr:nvSpPr>
      <xdr:spPr>
        <a:xfrm>
          <a:off x="8943975" y="700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168732</xdr:rowOff>
    </xdr:from>
    <xdr:to>
      <xdr:col>50</xdr:col>
      <xdr:colOff>165100</xdr:colOff>
      <xdr:row>41</xdr:row>
      <xdr:rowOff>98882</xdr:rowOff>
    </xdr:to>
    <xdr:sp macro="" textlink="">
      <xdr:nvSpPr>
        <xdr:cNvPr id="132" name="楕円 131"/>
        <xdr:cNvSpPr/>
      </xdr:nvSpPr>
      <xdr:spPr>
        <a:xfrm>
          <a:off x="8159750" y="702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47930</xdr:rowOff>
    </xdr:from>
    <xdr:to>
      <xdr:col>55</xdr:col>
      <xdr:colOff>0</xdr:colOff>
      <xdr:row>41</xdr:row>
      <xdr:rowOff>48082</xdr:rowOff>
    </xdr:to>
    <xdr:cxnSp macro="">
      <xdr:nvCxnSpPr>
        <xdr:cNvPr id="133" name="直線コネクタ 132"/>
        <xdr:cNvCxnSpPr/>
      </xdr:nvCxnSpPr>
      <xdr:spPr>
        <a:xfrm flipV="1">
          <a:off x="8210550" y="7077380"/>
          <a:ext cx="695325"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169837</xdr:rowOff>
    </xdr:from>
    <xdr:to>
      <xdr:col>46</xdr:col>
      <xdr:colOff>38100</xdr:colOff>
      <xdr:row>41</xdr:row>
      <xdr:rowOff>99987</xdr:rowOff>
    </xdr:to>
    <xdr:sp macro="" textlink="">
      <xdr:nvSpPr>
        <xdr:cNvPr id="134" name="楕円 133"/>
        <xdr:cNvSpPr/>
      </xdr:nvSpPr>
      <xdr:spPr>
        <a:xfrm>
          <a:off x="7413625" y="702783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48082</xdr:rowOff>
    </xdr:from>
    <xdr:to>
      <xdr:col>50</xdr:col>
      <xdr:colOff>114300</xdr:colOff>
      <xdr:row>41</xdr:row>
      <xdr:rowOff>49187</xdr:rowOff>
    </xdr:to>
    <xdr:cxnSp macro="">
      <xdr:nvCxnSpPr>
        <xdr:cNvPr id="135" name="直線コネクタ 134"/>
        <xdr:cNvCxnSpPr/>
      </xdr:nvCxnSpPr>
      <xdr:spPr>
        <a:xfrm flipV="1">
          <a:off x="7445375" y="7077532"/>
          <a:ext cx="765175"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170752</xdr:rowOff>
    </xdr:from>
    <xdr:to>
      <xdr:col>41</xdr:col>
      <xdr:colOff>101600</xdr:colOff>
      <xdr:row>41</xdr:row>
      <xdr:rowOff>100902</xdr:rowOff>
    </xdr:to>
    <xdr:sp macro="" textlink="">
      <xdr:nvSpPr>
        <xdr:cNvPr id="136" name="楕円 135"/>
        <xdr:cNvSpPr/>
      </xdr:nvSpPr>
      <xdr:spPr>
        <a:xfrm>
          <a:off x="6638925" y="702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49187</xdr:rowOff>
    </xdr:from>
    <xdr:to>
      <xdr:col>45</xdr:col>
      <xdr:colOff>177800</xdr:colOff>
      <xdr:row>41</xdr:row>
      <xdr:rowOff>50102</xdr:rowOff>
    </xdr:to>
    <xdr:cxnSp macro="">
      <xdr:nvCxnSpPr>
        <xdr:cNvPr id="137" name="直線コネクタ 136"/>
        <xdr:cNvCxnSpPr/>
      </xdr:nvCxnSpPr>
      <xdr:spPr>
        <a:xfrm flipV="1">
          <a:off x="6689725" y="7078637"/>
          <a:ext cx="75565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170828</xdr:rowOff>
    </xdr:from>
    <xdr:to>
      <xdr:col>36</xdr:col>
      <xdr:colOff>165100</xdr:colOff>
      <xdr:row>41</xdr:row>
      <xdr:rowOff>100978</xdr:rowOff>
    </xdr:to>
    <xdr:sp macro="" textlink="">
      <xdr:nvSpPr>
        <xdr:cNvPr id="138" name="楕円 137"/>
        <xdr:cNvSpPr/>
      </xdr:nvSpPr>
      <xdr:spPr>
        <a:xfrm>
          <a:off x="5892800" y="702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50102</xdr:rowOff>
    </xdr:from>
    <xdr:to>
      <xdr:col>41</xdr:col>
      <xdr:colOff>50800</xdr:colOff>
      <xdr:row>41</xdr:row>
      <xdr:rowOff>50178</xdr:rowOff>
    </xdr:to>
    <xdr:cxnSp macro="">
      <xdr:nvCxnSpPr>
        <xdr:cNvPr id="139" name="直線コネクタ 138"/>
        <xdr:cNvCxnSpPr/>
      </xdr:nvCxnSpPr>
      <xdr:spPr>
        <a:xfrm flipV="1">
          <a:off x="5943600" y="7079552"/>
          <a:ext cx="746125"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168521</xdr:rowOff>
    </xdr:from>
    <xdr:ext cx="469744" cy="259045"/>
    <xdr:sp macro="" textlink="">
      <xdr:nvSpPr>
        <xdr:cNvPr id="140" name="n_1aveValue【道路】&#10;一人当たり延長"/>
        <xdr:cNvSpPr txBox="1"/>
      </xdr:nvSpPr>
      <xdr:spPr>
        <a:xfrm>
          <a:off x="7991552" y="668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115905</xdr:rowOff>
    </xdr:from>
    <xdr:ext cx="534377" cy="259045"/>
    <xdr:sp macro="" textlink="">
      <xdr:nvSpPr>
        <xdr:cNvPr id="141" name="n_2aveValue【道路】&#10;一人当たり延長"/>
        <xdr:cNvSpPr txBox="1"/>
      </xdr:nvSpPr>
      <xdr:spPr>
        <a:xfrm>
          <a:off x="7225811" y="645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101693</xdr:rowOff>
    </xdr:from>
    <xdr:ext cx="534377" cy="259045"/>
    <xdr:sp macro="" textlink="">
      <xdr:nvSpPr>
        <xdr:cNvPr id="142" name="n_3aveValue【道路】&#10;一人当たり延長"/>
        <xdr:cNvSpPr txBox="1"/>
      </xdr:nvSpPr>
      <xdr:spPr>
        <a:xfrm>
          <a:off x="6479686" y="644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107827</xdr:rowOff>
    </xdr:from>
    <xdr:ext cx="534377" cy="259045"/>
    <xdr:sp macro="" textlink="">
      <xdr:nvSpPr>
        <xdr:cNvPr id="143" name="n_4aveValue【道路】&#10;一人当たり延長"/>
        <xdr:cNvSpPr txBox="1"/>
      </xdr:nvSpPr>
      <xdr:spPr>
        <a:xfrm>
          <a:off x="5704986" y="645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90009</xdr:rowOff>
    </xdr:from>
    <xdr:ext cx="469744" cy="259045"/>
    <xdr:sp macro="" textlink="">
      <xdr:nvSpPr>
        <xdr:cNvPr id="144" name="n_1mainValue【道路】&#10;一人当たり延長"/>
        <xdr:cNvSpPr txBox="1"/>
      </xdr:nvSpPr>
      <xdr:spPr>
        <a:xfrm>
          <a:off x="7991552" y="711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91114</xdr:rowOff>
    </xdr:from>
    <xdr:ext cx="469744" cy="259045"/>
    <xdr:sp macro="" textlink="">
      <xdr:nvSpPr>
        <xdr:cNvPr id="145" name="n_2mainValue【道路】&#10;一人当たり延長"/>
        <xdr:cNvSpPr txBox="1"/>
      </xdr:nvSpPr>
      <xdr:spPr>
        <a:xfrm>
          <a:off x="7258127" y="712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92029</xdr:rowOff>
    </xdr:from>
    <xdr:ext cx="469744" cy="259045"/>
    <xdr:sp macro="" textlink="">
      <xdr:nvSpPr>
        <xdr:cNvPr id="146" name="n_3mainValue【道路】&#10;一人当たり延長"/>
        <xdr:cNvSpPr txBox="1"/>
      </xdr:nvSpPr>
      <xdr:spPr>
        <a:xfrm>
          <a:off x="6483427" y="7121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92105</xdr:rowOff>
    </xdr:from>
    <xdr:ext cx="469744" cy="259045"/>
    <xdr:sp macro="" textlink="">
      <xdr:nvSpPr>
        <xdr:cNvPr id="147" name="n_4mainValue【道路】&#10;一人当たり延長"/>
        <xdr:cNvSpPr txBox="1"/>
      </xdr:nvSpPr>
      <xdr:spPr>
        <a:xfrm>
          <a:off x="5737302" y="712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662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647700" y="1110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66246"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647700" y="1077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208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647700" y="1045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208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647700" y="1012371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208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647700" y="979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208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647700" y="947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36591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16328</xdr:rowOff>
    </xdr:from>
    <xdr:to>
      <xdr:col>24</xdr:col>
      <xdr:colOff>62865</xdr:colOff>
      <xdr:row>63</xdr:row>
      <xdr:rowOff>169817</xdr:rowOff>
    </xdr:to>
    <xdr:cxnSp macro="">
      <xdr:nvCxnSpPr>
        <xdr:cNvPr id="173" name="直線コネクタ 172"/>
        <xdr:cNvCxnSpPr/>
      </xdr:nvCxnSpPr>
      <xdr:spPr>
        <a:xfrm flipV="1">
          <a:off x="3949065" y="9617528"/>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2194</xdr:rowOff>
    </xdr:from>
    <xdr:ext cx="405111" cy="259045"/>
    <xdr:sp macro="" textlink="">
      <xdr:nvSpPr>
        <xdr:cNvPr id="174" name="【橋りょう・トンネル】&#10;有形固定資産減価償却率最小値テキスト"/>
        <xdr:cNvSpPr txBox="1"/>
      </xdr:nvSpPr>
      <xdr:spPr>
        <a:xfrm>
          <a:off x="3987800" y="10974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169817</xdr:rowOff>
    </xdr:from>
    <xdr:to>
      <xdr:col>24</xdr:col>
      <xdr:colOff>152400</xdr:colOff>
      <xdr:row>63</xdr:row>
      <xdr:rowOff>169817</xdr:rowOff>
    </xdr:to>
    <xdr:cxnSp macro="">
      <xdr:nvCxnSpPr>
        <xdr:cNvPr id="175" name="直線コネクタ 174"/>
        <xdr:cNvCxnSpPr/>
      </xdr:nvCxnSpPr>
      <xdr:spPr>
        <a:xfrm>
          <a:off x="3889375" y="1097116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134455</xdr:rowOff>
    </xdr:from>
    <xdr:ext cx="340478" cy="259045"/>
    <xdr:sp macro="" textlink="">
      <xdr:nvSpPr>
        <xdr:cNvPr id="176" name="【橋りょう・トンネル】&#10;有形固定資産減価償却率最大値テキスト"/>
        <xdr:cNvSpPr txBox="1"/>
      </xdr:nvSpPr>
      <xdr:spPr>
        <a:xfrm>
          <a:off x="3987800" y="93927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16328</xdr:rowOff>
    </xdr:from>
    <xdr:to>
      <xdr:col>24</xdr:col>
      <xdr:colOff>152400</xdr:colOff>
      <xdr:row>56</xdr:row>
      <xdr:rowOff>16328</xdr:rowOff>
    </xdr:to>
    <xdr:cxnSp macro="">
      <xdr:nvCxnSpPr>
        <xdr:cNvPr id="177" name="直線コネクタ 176"/>
        <xdr:cNvCxnSpPr/>
      </xdr:nvCxnSpPr>
      <xdr:spPr>
        <a:xfrm>
          <a:off x="3889375" y="961752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163121</xdr:rowOff>
    </xdr:from>
    <xdr:ext cx="405111" cy="259045"/>
    <xdr:sp macro="" textlink="">
      <xdr:nvSpPr>
        <xdr:cNvPr id="178" name="【橋りょう・トンネル】&#10;有形固定資産減価償却率平均値テキスト"/>
        <xdr:cNvSpPr txBox="1"/>
      </xdr:nvSpPr>
      <xdr:spPr>
        <a:xfrm>
          <a:off x="3987800" y="1027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79" name="フローチャート: 判断 178"/>
        <xdr:cNvSpPr/>
      </xdr:nvSpPr>
      <xdr:spPr>
        <a:xfrm>
          <a:off x="38989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127181</xdr:rowOff>
    </xdr:from>
    <xdr:to>
      <xdr:col>20</xdr:col>
      <xdr:colOff>38100</xdr:colOff>
      <xdr:row>61</xdr:row>
      <xdr:rowOff>57331</xdr:rowOff>
    </xdr:to>
    <xdr:sp macro="" textlink="">
      <xdr:nvSpPr>
        <xdr:cNvPr id="180" name="フローチャート: 判断 179"/>
        <xdr:cNvSpPr/>
      </xdr:nvSpPr>
      <xdr:spPr>
        <a:xfrm>
          <a:off x="3203575" y="1041418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81" name="フローチャート: 判断 180"/>
        <xdr:cNvSpPr/>
      </xdr:nvSpPr>
      <xdr:spPr>
        <a:xfrm>
          <a:off x="2428875"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82" name="フローチャート: 判断 181"/>
        <xdr:cNvSpPr/>
      </xdr:nvSpPr>
      <xdr:spPr>
        <a:xfrm>
          <a:off x="168275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94524</xdr:rowOff>
    </xdr:from>
    <xdr:to>
      <xdr:col>6</xdr:col>
      <xdr:colOff>38100</xdr:colOff>
      <xdr:row>61</xdr:row>
      <xdr:rowOff>24674</xdr:rowOff>
    </xdr:to>
    <xdr:sp macro="" textlink="">
      <xdr:nvSpPr>
        <xdr:cNvPr id="183" name="フローチャート: 判断 182"/>
        <xdr:cNvSpPr/>
      </xdr:nvSpPr>
      <xdr:spPr>
        <a:xfrm>
          <a:off x="936625" y="1038152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91259</xdr:rowOff>
    </xdr:from>
    <xdr:to>
      <xdr:col>24</xdr:col>
      <xdr:colOff>114300</xdr:colOff>
      <xdr:row>62</xdr:row>
      <xdr:rowOff>21409</xdr:rowOff>
    </xdr:to>
    <xdr:sp macro="" textlink="">
      <xdr:nvSpPr>
        <xdr:cNvPr id="189" name="楕円 188"/>
        <xdr:cNvSpPr/>
      </xdr:nvSpPr>
      <xdr:spPr>
        <a:xfrm>
          <a:off x="3898900" y="1054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69686</xdr:rowOff>
    </xdr:from>
    <xdr:ext cx="405111" cy="259045"/>
    <xdr:sp macro="" textlink="">
      <xdr:nvSpPr>
        <xdr:cNvPr id="190" name="【橋りょう・トンネル】&#10;有形固定資産減価償却率該当値テキスト"/>
        <xdr:cNvSpPr txBox="1"/>
      </xdr:nvSpPr>
      <xdr:spPr>
        <a:xfrm>
          <a:off x="3987800"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65133</xdr:rowOff>
    </xdr:from>
    <xdr:to>
      <xdr:col>20</xdr:col>
      <xdr:colOff>38100</xdr:colOff>
      <xdr:row>61</xdr:row>
      <xdr:rowOff>166733</xdr:rowOff>
    </xdr:to>
    <xdr:sp macro="" textlink="">
      <xdr:nvSpPr>
        <xdr:cNvPr id="191" name="楕円 190"/>
        <xdr:cNvSpPr/>
      </xdr:nvSpPr>
      <xdr:spPr>
        <a:xfrm>
          <a:off x="3203575" y="1052358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115933</xdr:rowOff>
    </xdr:from>
    <xdr:to>
      <xdr:col>24</xdr:col>
      <xdr:colOff>63500</xdr:colOff>
      <xdr:row>61</xdr:row>
      <xdr:rowOff>142059</xdr:rowOff>
    </xdr:to>
    <xdr:cxnSp macro="">
      <xdr:nvCxnSpPr>
        <xdr:cNvPr id="192" name="直線コネクタ 191"/>
        <xdr:cNvCxnSpPr/>
      </xdr:nvCxnSpPr>
      <xdr:spPr>
        <a:xfrm>
          <a:off x="3235325" y="10574383"/>
          <a:ext cx="714375"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159838</xdr:rowOff>
    </xdr:from>
    <xdr:to>
      <xdr:col>15</xdr:col>
      <xdr:colOff>101600</xdr:colOff>
      <xdr:row>61</xdr:row>
      <xdr:rowOff>89988</xdr:rowOff>
    </xdr:to>
    <xdr:sp macro="" textlink="">
      <xdr:nvSpPr>
        <xdr:cNvPr id="193" name="楕円 192"/>
        <xdr:cNvSpPr/>
      </xdr:nvSpPr>
      <xdr:spPr>
        <a:xfrm>
          <a:off x="2428875" y="1044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39188</xdr:rowOff>
    </xdr:from>
    <xdr:to>
      <xdr:col>19</xdr:col>
      <xdr:colOff>177800</xdr:colOff>
      <xdr:row>61</xdr:row>
      <xdr:rowOff>115933</xdr:rowOff>
    </xdr:to>
    <xdr:cxnSp macro="">
      <xdr:nvCxnSpPr>
        <xdr:cNvPr id="194" name="直線コネクタ 193"/>
        <xdr:cNvCxnSpPr/>
      </xdr:nvCxnSpPr>
      <xdr:spPr>
        <a:xfrm>
          <a:off x="2479675" y="10497638"/>
          <a:ext cx="755650" cy="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11249</xdr:rowOff>
    </xdr:from>
    <xdr:to>
      <xdr:col>10</xdr:col>
      <xdr:colOff>165100</xdr:colOff>
      <xdr:row>61</xdr:row>
      <xdr:rowOff>112849</xdr:rowOff>
    </xdr:to>
    <xdr:sp macro="" textlink="">
      <xdr:nvSpPr>
        <xdr:cNvPr id="195" name="楕円 194"/>
        <xdr:cNvSpPr/>
      </xdr:nvSpPr>
      <xdr:spPr>
        <a:xfrm>
          <a:off x="1682750" y="1046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39188</xdr:rowOff>
    </xdr:from>
    <xdr:to>
      <xdr:col>15</xdr:col>
      <xdr:colOff>50800</xdr:colOff>
      <xdr:row>61</xdr:row>
      <xdr:rowOff>62049</xdr:rowOff>
    </xdr:to>
    <xdr:cxnSp macro="">
      <xdr:nvCxnSpPr>
        <xdr:cNvPr id="196" name="直線コネクタ 195"/>
        <xdr:cNvCxnSpPr/>
      </xdr:nvCxnSpPr>
      <xdr:spPr>
        <a:xfrm flipV="1">
          <a:off x="1733550" y="10497638"/>
          <a:ext cx="746125"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154940</xdr:rowOff>
    </xdr:from>
    <xdr:to>
      <xdr:col>6</xdr:col>
      <xdr:colOff>38100</xdr:colOff>
      <xdr:row>61</xdr:row>
      <xdr:rowOff>85090</xdr:rowOff>
    </xdr:to>
    <xdr:sp macro="" textlink="">
      <xdr:nvSpPr>
        <xdr:cNvPr id="197" name="楕円 196"/>
        <xdr:cNvSpPr/>
      </xdr:nvSpPr>
      <xdr:spPr>
        <a:xfrm>
          <a:off x="936625" y="1044194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34290</xdr:rowOff>
    </xdr:from>
    <xdr:to>
      <xdr:col>10</xdr:col>
      <xdr:colOff>114300</xdr:colOff>
      <xdr:row>61</xdr:row>
      <xdr:rowOff>62049</xdr:rowOff>
    </xdr:to>
    <xdr:cxnSp macro="">
      <xdr:nvCxnSpPr>
        <xdr:cNvPr id="198" name="直線コネクタ 197"/>
        <xdr:cNvCxnSpPr/>
      </xdr:nvCxnSpPr>
      <xdr:spPr>
        <a:xfrm>
          <a:off x="968375" y="10492740"/>
          <a:ext cx="765175"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73858</xdr:rowOff>
    </xdr:from>
    <xdr:ext cx="405111" cy="259045"/>
    <xdr:sp macro="" textlink="">
      <xdr:nvSpPr>
        <xdr:cNvPr id="199" name="n_1aveValue【橋りょう・トンネル】&#10;有形固定資産減価償却率"/>
        <xdr:cNvSpPr txBox="1"/>
      </xdr:nvSpPr>
      <xdr:spPr>
        <a:xfrm>
          <a:off x="306769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200" name="n_2aveValue【橋りょう・トンネル】&#10;有形固定資産減価償却率"/>
        <xdr:cNvSpPr txBox="1"/>
      </xdr:nvSpPr>
      <xdr:spPr>
        <a:xfrm>
          <a:off x="230569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67327</xdr:rowOff>
    </xdr:from>
    <xdr:ext cx="405111" cy="259045"/>
    <xdr:sp macro="" textlink="">
      <xdr:nvSpPr>
        <xdr:cNvPr id="201" name="n_3aveValue【橋りょう・トンネル】&#10;有形固定資産減価償却率"/>
        <xdr:cNvSpPr txBox="1"/>
      </xdr:nvSpPr>
      <xdr:spPr>
        <a:xfrm>
          <a:off x="1559569"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41201</xdr:rowOff>
    </xdr:from>
    <xdr:ext cx="405111" cy="259045"/>
    <xdr:sp macro="" textlink="">
      <xdr:nvSpPr>
        <xdr:cNvPr id="202" name="n_4aveValue【橋りょう・トンネル】&#10;有形固定資産減価償却率"/>
        <xdr:cNvSpPr txBox="1"/>
      </xdr:nvSpPr>
      <xdr:spPr>
        <a:xfrm>
          <a:off x="813444" y="1015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157860</xdr:rowOff>
    </xdr:from>
    <xdr:ext cx="405111" cy="259045"/>
    <xdr:sp macro="" textlink="">
      <xdr:nvSpPr>
        <xdr:cNvPr id="203" name="n_1mainValue【橋りょう・トンネル】&#10;有形固定資産減価償却率"/>
        <xdr:cNvSpPr txBox="1"/>
      </xdr:nvSpPr>
      <xdr:spPr>
        <a:xfrm>
          <a:off x="3067694" y="1061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81115</xdr:rowOff>
    </xdr:from>
    <xdr:ext cx="405111" cy="259045"/>
    <xdr:sp macro="" textlink="">
      <xdr:nvSpPr>
        <xdr:cNvPr id="204" name="n_2mainValue【橋りょう・トンネル】&#10;有形固定資産減価償却率"/>
        <xdr:cNvSpPr txBox="1"/>
      </xdr:nvSpPr>
      <xdr:spPr>
        <a:xfrm>
          <a:off x="2305694" y="1053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103976</xdr:rowOff>
    </xdr:from>
    <xdr:ext cx="405111" cy="259045"/>
    <xdr:sp macro="" textlink="">
      <xdr:nvSpPr>
        <xdr:cNvPr id="205" name="n_3mainValue【橋りょう・トンネル】&#10;有形固定資産減価償却率"/>
        <xdr:cNvSpPr txBox="1"/>
      </xdr:nvSpPr>
      <xdr:spPr>
        <a:xfrm>
          <a:off x="1559569" y="1056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76217</xdr:rowOff>
    </xdr:from>
    <xdr:ext cx="405111" cy="259045"/>
    <xdr:sp macro="" textlink="">
      <xdr:nvSpPr>
        <xdr:cNvPr id="206" name="n_4mainValue【橋りょう・トンネル】&#10;有形固定資産減価償却率"/>
        <xdr:cNvSpPr txBox="1"/>
      </xdr:nvSpPr>
      <xdr:spPr>
        <a:xfrm>
          <a:off x="8134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5632450" y="1104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5412239"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5632450" y="1066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5122756"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5632450" y="1028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5122756"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5632450" y="990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5122756"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5632450" y="952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032603"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032603"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13444</xdr:rowOff>
    </xdr:from>
    <xdr:to>
      <xdr:col>54</xdr:col>
      <xdr:colOff>189865</xdr:colOff>
      <xdr:row>64</xdr:row>
      <xdr:rowOff>72377</xdr:rowOff>
    </xdr:to>
    <xdr:cxnSp macro="">
      <xdr:nvCxnSpPr>
        <xdr:cNvPr id="230" name="直線コネクタ 229"/>
        <xdr:cNvCxnSpPr/>
      </xdr:nvCxnSpPr>
      <xdr:spPr>
        <a:xfrm flipV="1">
          <a:off x="8905240" y="9614644"/>
          <a:ext cx="0" cy="1430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76204</xdr:rowOff>
    </xdr:from>
    <xdr:ext cx="469744" cy="259045"/>
    <xdr:sp macro="" textlink="">
      <xdr:nvSpPr>
        <xdr:cNvPr id="231" name="【橋りょう・トンネル】&#10;一人当たり有形固定資産（償却資産）額最小値テキスト"/>
        <xdr:cNvSpPr txBox="1"/>
      </xdr:nvSpPr>
      <xdr:spPr>
        <a:xfrm>
          <a:off x="8943975" y="11049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72377</xdr:rowOff>
    </xdr:from>
    <xdr:to>
      <xdr:col>55</xdr:col>
      <xdr:colOff>88900</xdr:colOff>
      <xdr:row>64</xdr:row>
      <xdr:rowOff>72377</xdr:rowOff>
    </xdr:to>
    <xdr:cxnSp macro="">
      <xdr:nvCxnSpPr>
        <xdr:cNvPr id="232" name="直線コネクタ 231"/>
        <xdr:cNvCxnSpPr/>
      </xdr:nvCxnSpPr>
      <xdr:spPr>
        <a:xfrm>
          <a:off x="8845550" y="1104517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131571</xdr:rowOff>
    </xdr:from>
    <xdr:ext cx="690189" cy="259045"/>
    <xdr:sp macro="" textlink="">
      <xdr:nvSpPr>
        <xdr:cNvPr id="233" name="【橋りょう・トンネル】&#10;一人当たり有形固定資産（償却資産）額最大値テキスト"/>
        <xdr:cNvSpPr txBox="1"/>
      </xdr:nvSpPr>
      <xdr:spPr>
        <a:xfrm>
          <a:off x="8943975" y="93898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13444</xdr:rowOff>
    </xdr:from>
    <xdr:to>
      <xdr:col>55</xdr:col>
      <xdr:colOff>88900</xdr:colOff>
      <xdr:row>56</xdr:row>
      <xdr:rowOff>13444</xdr:rowOff>
    </xdr:to>
    <xdr:cxnSp macro="">
      <xdr:nvCxnSpPr>
        <xdr:cNvPr id="234" name="直線コネクタ 233"/>
        <xdr:cNvCxnSpPr/>
      </xdr:nvCxnSpPr>
      <xdr:spPr>
        <a:xfrm>
          <a:off x="8845550" y="961464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85255</xdr:rowOff>
    </xdr:from>
    <xdr:ext cx="599010" cy="259045"/>
    <xdr:sp macro="" textlink="">
      <xdr:nvSpPr>
        <xdr:cNvPr id="235" name="【橋りょう・トンネル】&#10;一人当たり有形固定資産（償却資産）額平均値テキスト"/>
        <xdr:cNvSpPr txBox="1"/>
      </xdr:nvSpPr>
      <xdr:spPr>
        <a:xfrm>
          <a:off x="8943975" y="107151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62378</xdr:rowOff>
    </xdr:from>
    <xdr:to>
      <xdr:col>55</xdr:col>
      <xdr:colOff>50800</xdr:colOff>
      <xdr:row>63</xdr:row>
      <xdr:rowOff>163978</xdr:rowOff>
    </xdr:to>
    <xdr:sp macro="" textlink="">
      <xdr:nvSpPr>
        <xdr:cNvPr id="236" name="フローチャート: 判断 235"/>
        <xdr:cNvSpPr/>
      </xdr:nvSpPr>
      <xdr:spPr>
        <a:xfrm>
          <a:off x="8883650" y="1086372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62181</xdr:rowOff>
    </xdr:from>
    <xdr:to>
      <xdr:col>50</xdr:col>
      <xdr:colOff>165100</xdr:colOff>
      <xdr:row>63</xdr:row>
      <xdr:rowOff>163781</xdr:rowOff>
    </xdr:to>
    <xdr:sp macro="" textlink="">
      <xdr:nvSpPr>
        <xdr:cNvPr id="237" name="フローチャート: 判断 236"/>
        <xdr:cNvSpPr/>
      </xdr:nvSpPr>
      <xdr:spPr>
        <a:xfrm>
          <a:off x="815975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111844</xdr:rowOff>
    </xdr:from>
    <xdr:to>
      <xdr:col>46</xdr:col>
      <xdr:colOff>38100</xdr:colOff>
      <xdr:row>63</xdr:row>
      <xdr:rowOff>41994</xdr:rowOff>
    </xdr:to>
    <xdr:sp macro="" textlink="">
      <xdr:nvSpPr>
        <xdr:cNvPr id="238" name="フローチャート: 判断 237"/>
        <xdr:cNvSpPr/>
      </xdr:nvSpPr>
      <xdr:spPr>
        <a:xfrm>
          <a:off x="7413625" y="1074174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113012</xdr:rowOff>
    </xdr:from>
    <xdr:to>
      <xdr:col>41</xdr:col>
      <xdr:colOff>101600</xdr:colOff>
      <xdr:row>63</xdr:row>
      <xdr:rowOff>43162</xdr:rowOff>
    </xdr:to>
    <xdr:sp macro="" textlink="">
      <xdr:nvSpPr>
        <xdr:cNvPr id="239" name="フローチャート: 判断 238"/>
        <xdr:cNvSpPr/>
      </xdr:nvSpPr>
      <xdr:spPr>
        <a:xfrm>
          <a:off x="6638925"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114671</xdr:rowOff>
    </xdr:from>
    <xdr:to>
      <xdr:col>36</xdr:col>
      <xdr:colOff>165100</xdr:colOff>
      <xdr:row>63</xdr:row>
      <xdr:rowOff>44821</xdr:rowOff>
    </xdr:to>
    <xdr:sp macro="" textlink="">
      <xdr:nvSpPr>
        <xdr:cNvPr id="240" name="フローチャート: 判断 239"/>
        <xdr:cNvSpPr/>
      </xdr:nvSpPr>
      <xdr:spPr>
        <a:xfrm>
          <a:off x="5892800" y="1074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98195</xdr:rowOff>
    </xdr:from>
    <xdr:to>
      <xdr:col>55</xdr:col>
      <xdr:colOff>50800</xdr:colOff>
      <xdr:row>64</xdr:row>
      <xdr:rowOff>28345</xdr:rowOff>
    </xdr:to>
    <xdr:sp macro="" textlink="">
      <xdr:nvSpPr>
        <xdr:cNvPr id="246" name="楕円 245"/>
        <xdr:cNvSpPr/>
      </xdr:nvSpPr>
      <xdr:spPr>
        <a:xfrm>
          <a:off x="8883650" y="1089954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40804</xdr:rowOff>
    </xdr:from>
    <xdr:ext cx="534377" cy="259045"/>
    <xdr:sp macro="" textlink="">
      <xdr:nvSpPr>
        <xdr:cNvPr id="247" name="【橋りょう・トンネル】&#10;一人当たり有形固定資産（償却資産）額該当値テキスト"/>
        <xdr:cNvSpPr txBox="1"/>
      </xdr:nvSpPr>
      <xdr:spPr>
        <a:xfrm>
          <a:off x="8943975" y="1084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98276</xdr:rowOff>
    </xdr:from>
    <xdr:to>
      <xdr:col>50</xdr:col>
      <xdr:colOff>165100</xdr:colOff>
      <xdr:row>64</xdr:row>
      <xdr:rowOff>28426</xdr:rowOff>
    </xdr:to>
    <xdr:sp macro="" textlink="">
      <xdr:nvSpPr>
        <xdr:cNvPr id="248" name="楕円 247"/>
        <xdr:cNvSpPr/>
      </xdr:nvSpPr>
      <xdr:spPr>
        <a:xfrm>
          <a:off x="8159750" y="1089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148995</xdr:rowOff>
    </xdr:from>
    <xdr:to>
      <xdr:col>55</xdr:col>
      <xdr:colOff>0</xdr:colOff>
      <xdr:row>63</xdr:row>
      <xdr:rowOff>149076</xdr:rowOff>
    </xdr:to>
    <xdr:cxnSp macro="">
      <xdr:nvCxnSpPr>
        <xdr:cNvPr id="249" name="直線コネクタ 248"/>
        <xdr:cNvCxnSpPr/>
      </xdr:nvCxnSpPr>
      <xdr:spPr>
        <a:xfrm flipV="1">
          <a:off x="8210550" y="10950345"/>
          <a:ext cx="695325" cy="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93587</xdr:rowOff>
    </xdr:from>
    <xdr:to>
      <xdr:col>46</xdr:col>
      <xdr:colOff>38100</xdr:colOff>
      <xdr:row>64</xdr:row>
      <xdr:rowOff>23737</xdr:rowOff>
    </xdr:to>
    <xdr:sp macro="" textlink="">
      <xdr:nvSpPr>
        <xdr:cNvPr id="250" name="楕円 249"/>
        <xdr:cNvSpPr/>
      </xdr:nvSpPr>
      <xdr:spPr>
        <a:xfrm>
          <a:off x="7413625" y="1089493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144387</xdr:rowOff>
    </xdr:from>
    <xdr:to>
      <xdr:col>50</xdr:col>
      <xdr:colOff>114300</xdr:colOff>
      <xdr:row>63</xdr:row>
      <xdr:rowOff>149076</xdr:rowOff>
    </xdr:to>
    <xdr:cxnSp macro="">
      <xdr:nvCxnSpPr>
        <xdr:cNvPr id="251" name="直線コネクタ 250"/>
        <xdr:cNvCxnSpPr/>
      </xdr:nvCxnSpPr>
      <xdr:spPr>
        <a:xfrm>
          <a:off x="7445375" y="10945737"/>
          <a:ext cx="765175" cy="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99261</xdr:rowOff>
    </xdr:from>
    <xdr:to>
      <xdr:col>41</xdr:col>
      <xdr:colOff>101600</xdr:colOff>
      <xdr:row>64</xdr:row>
      <xdr:rowOff>29411</xdr:rowOff>
    </xdr:to>
    <xdr:sp macro="" textlink="">
      <xdr:nvSpPr>
        <xdr:cNvPr id="252" name="楕円 251"/>
        <xdr:cNvSpPr/>
      </xdr:nvSpPr>
      <xdr:spPr>
        <a:xfrm>
          <a:off x="6638925" y="1090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144387</xdr:rowOff>
    </xdr:from>
    <xdr:to>
      <xdr:col>45</xdr:col>
      <xdr:colOff>177800</xdr:colOff>
      <xdr:row>63</xdr:row>
      <xdr:rowOff>150061</xdr:rowOff>
    </xdr:to>
    <xdr:cxnSp macro="">
      <xdr:nvCxnSpPr>
        <xdr:cNvPr id="253" name="直線コネクタ 252"/>
        <xdr:cNvCxnSpPr/>
      </xdr:nvCxnSpPr>
      <xdr:spPr>
        <a:xfrm flipV="1">
          <a:off x="6689725" y="10945737"/>
          <a:ext cx="755650" cy="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99058</xdr:rowOff>
    </xdr:from>
    <xdr:to>
      <xdr:col>36</xdr:col>
      <xdr:colOff>165100</xdr:colOff>
      <xdr:row>64</xdr:row>
      <xdr:rowOff>29208</xdr:rowOff>
    </xdr:to>
    <xdr:sp macro="" textlink="">
      <xdr:nvSpPr>
        <xdr:cNvPr id="254" name="楕円 253"/>
        <xdr:cNvSpPr/>
      </xdr:nvSpPr>
      <xdr:spPr>
        <a:xfrm>
          <a:off x="5892800" y="1090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149858</xdr:rowOff>
    </xdr:from>
    <xdr:to>
      <xdr:col>41</xdr:col>
      <xdr:colOff>50800</xdr:colOff>
      <xdr:row>63</xdr:row>
      <xdr:rowOff>150061</xdr:rowOff>
    </xdr:to>
    <xdr:cxnSp macro="">
      <xdr:nvCxnSpPr>
        <xdr:cNvPr id="255" name="直線コネクタ 254"/>
        <xdr:cNvCxnSpPr/>
      </xdr:nvCxnSpPr>
      <xdr:spPr>
        <a:xfrm>
          <a:off x="5943600" y="10951208"/>
          <a:ext cx="746125" cy="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8858</xdr:rowOff>
    </xdr:from>
    <xdr:ext cx="599010" cy="259045"/>
    <xdr:sp macro="" textlink="">
      <xdr:nvSpPr>
        <xdr:cNvPr id="256" name="n_1aveValue【橋りょう・トンネル】&#10;一人当たり有形固定資産（償却資産）額"/>
        <xdr:cNvSpPr txBox="1"/>
      </xdr:nvSpPr>
      <xdr:spPr>
        <a:xfrm>
          <a:off x="7936445" y="1063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58521</xdr:rowOff>
    </xdr:from>
    <xdr:ext cx="599010" cy="259045"/>
    <xdr:sp macro="" textlink="">
      <xdr:nvSpPr>
        <xdr:cNvPr id="257" name="n_2aveValue【橋りょう・トンネル】&#10;一人当たり有形固定資産（償却資産）額"/>
        <xdr:cNvSpPr txBox="1"/>
      </xdr:nvSpPr>
      <xdr:spPr>
        <a:xfrm>
          <a:off x="7193495" y="1051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59689</xdr:rowOff>
    </xdr:from>
    <xdr:ext cx="599010" cy="259045"/>
    <xdr:sp macro="" textlink="">
      <xdr:nvSpPr>
        <xdr:cNvPr id="258" name="n_3aveValue【橋りょう・トンネル】&#10;一人当たり有形固定資産（償却資産）額"/>
        <xdr:cNvSpPr txBox="1"/>
      </xdr:nvSpPr>
      <xdr:spPr>
        <a:xfrm>
          <a:off x="6447370" y="1051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61348</xdr:rowOff>
    </xdr:from>
    <xdr:ext cx="599010" cy="259045"/>
    <xdr:sp macro="" textlink="">
      <xdr:nvSpPr>
        <xdr:cNvPr id="259" name="n_4aveValue【橋りょう・トンネル】&#10;一人当たり有形固定資産（償却資産）額"/>
        <xdr:cNvSpPr txBox="1"/>
      </xdr:nvSpPr>
      <xdr:spPr>
        <a:xfrm>
          <a:off x="5672670" y="10519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19553</xdr:rowOff>
    </xdr:from>
    <xdr:ext cx="534377" cy="259045"/>
    <xdr:sp macro="" textlink="">
      <xdr:nvSpPr>
        <xdr:cNvPr id="260" name="n_1mainValue【橋りょう・トンネル】&#10;一人当たり有形固定資産（償却資産）額"/>
        <xdr:cNvSpPr txBox="1"/>
      </xdr:nvSpPr>
      <xdr:spPr>
        <a:xfrm>
          <a:off x="7959236" y="1099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14864</xdr:rowOff>
    </xdr:from>
    <xdr:ext cx="534377" cy="259045"/>
    <xdr:sp macro="" textlink="">
      <xdr:nvSpPr>
        <xdr:cNvPr id="261" name="n_2mainValue【橋りょう・トンネル】&#10;一人当たり有形固定資産（償却資産）額"/>
        <xdr:cNvSpPr txBox="1"/>
      </xdr:nvSpPr>
      <xdr:spPr>
        <a:xfrm>
          <a:off x="7225811" y="1098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20538</xdr:rowOff>
    </xdr:from>
    <xdr:ext cx="534377" cy="259045"/>
    <xdr:sp macro="" textlink="">
      <xdr:nvSpPr>
        <xdr:cNvPr id="262" name="n_3mainValue【橋りょう・トンネル】&#10;一人当たり有形固定資産（償却資産）額"/>
        <xdr:cNvSpPr txBox="1"/>
      </xdr:nvSpPr>
      <xdr:spPr>
        <a:xfrm>
          <a:off x="6479686" y="1099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20335</xdr:rowOff>
    </xdr:from>
    <xdr:ext cx="534377" cy="259045"/>
    <xdr:sp macro="" textlink="">
      <xdr:nvSpPr>
        <xdr:cNvPr id="263" name="n_4mainValue【橋りょう・トンネル】&#10;一人当たり有形固定資産（償却資産）額"/>
        <xdr:cNvSpPr txBox="1"/>
      </xdr:nvSpPr>
      <xdr:spPr>
        <a:xfrm>
          <a:off x="5704986" y="10993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6624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xdr:cNvCxnSpPr/>
      </xdr:nvCxnSpPr>
      <xdr:spPr>
        <a:xfrm>
          <a:off x="647700" y="1491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xdr:cNvSpPr txBox="1"/>
      </xdr:nvSpPr>
      <xdr:spPr>
        <a:xfrm>
          <a:off x="266246"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xdr:cNvCxnSpPr/>
      </xdr:nvCxnSpPr>
      <xdr:spPr>
        <a:xfrm>
          <a:off x="647700" y="1458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xdr:cNvSpPr txBox="1"/>
      </xdr:nvSpPr>
      <xdr:spPr>
        <a:xfrm>
          <a:off x="3208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xdr:cNvCxnSpPr/>
      </xdr:nvCxnSpPr>
      <xdr:spPr>
        <a:xfrm>
          <a:off x="647700" y="1426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xdr:cNvSpPr txBox="1"/>
      </xdr:nvSpPr>
      <xdr:spPr>
        <a:xfrm>
          <a:off x="3208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xdr:cNvCxnSpPr/>
      </xdr:nvCxnSpPr>
      <xdr:spPr>
        <a:xfrm>
          <a:off x="647700" y="1393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xdr:cNvSpPr txBox="1"/>
      </xdr:nvSpPr>
      <xdr:spPr>
        <a:xfrm>
          <a:off x="3208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xdr:cNvCxnSpPr/>
      </xdr:nvCxnSpPr>
      <xdr:spPr>
        <a:xfrm>
          <a:off x="647700" y="1360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xdr:cNvSpPr txBox="1"/>
      </xdr:nvSpPr>
      <xdr:spPr>
        <a:xfrm>
          <a:off x="3208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xdr:cNvCxnSpPr/>
      </xdr:nvCxnSpPr>
      <xdr:spPr>
        <a:xfrm>
          <a:off x="647700" y="1328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xdr:cNvSpPr txBox="1"/>
      </xdr:nvSpPr>
      <xdr:spPr>
        <a:xfrm>
          <a:off x="36591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96882</xdr:rowOff>
    </xdr:from>
    <xdr:to>
      <xdr:col>24</xdr:col>
      <xdr:colOff>62865</xdr:colOff>
      <xdr:row>86</xdr:row>
      <xdr:rowOff>168729</xdr:rowOff>
    </xdr:to>
    <xdr:cxnSp macro="">
      <xdr:nvCxnSpPr>
        <xdr:cNvPr id="289" name="直線コネクタ 288"/>
        <xdr:cNvCxnSpPr/>
      </xdr:nvCxnSpPr>
      <xdr:spPr>
        <a:xfrm flipV="1">
          <a:off x="3949065" y="13469982"/>
          <a:ext cx="0" cy="144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xdr:cNvSpPr txBox="1"/>
      </xdr:nvSpPr>
      <xdr:spPr>
        <a:xfrm>
          <a:off x="39878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xdr:cNvCxnSpPr/>
      </xdr:nvCxnSpPr>
      <xdr:spPr>
        <a:xfrm>
          <a:off x="3889375" y="1491342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43559</xdr:rowOff>
    </xdr:from>
    <xdr:ext cx="405111" cy="259045"/>
    <xdr:sp macro="" textlink="">
      <xdr:nvSpPr>
        <xdr:cNvPr id="292" name="【公営住宅】&#10;有形固定資産減価償却率最大値テキスト"/>
        <xdr:cNvSpPr txBox="1"/>
      </xdr:nvSpPr>
      <xdr:spPr>
        <a:xfrm>
          <a:off x="3987800" y="13245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96882</xdr:rowOff>
    </xdr:from>
    <xdr:to>
      <xdr:col>24</xdr:col>
      <xdr:colOff>152400</xdr:colOff>
      <xdr:row>78</xdr:row>
      <xdr:rowOff>96882</xdr:rowOff>
    </xdr:to>
    <xdr:cxnSp macro="">
      <xdr:nvCxnSpPr>
        <xdr:cNvPr id="293" name="直線コネクタ 292"/>
        <xdr:cNvCxnSpPr/>
      </xdr:nvCxnSpPr>
      <xdr:spPr>
        <a:xfrm>
          <a:off x="3889375" y="1346998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37572</xdr:rowOff>
    </xdr:from>
    <xdr:ext cx="405111" cy="259045"/>
    <xdr:sp macro="" textlink="">
      <xdr:nvSpPr>
        <xdr:cNvPr id="294" name="【公営住宅】&#10;有形固定資産減価償却率平均値テキスト"/>
        <xdr:cNvSpPr txBox="1"/>
      </xdr:nvSpPr>
      <xdr:spPr>
        <a:xfrm>
          <a:off x="3987800" y="14267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59145</xdr:rowOff>
    </xdr:from>
    <xdr:to>
      <xdr:col>24</xdr:col>
      <xdr:colOff>114300</xdr:colOff>
      <xdr:row>83</xdr:row>
      <xdr:rowOff>160745</xdr:rowOff>
    </xdr:to>
    <xdr:sp macro="" textlink="">
      <xdr:nvSpPr>
        <xdr:cNvPr id="295" name="フローチャート: 判断 294"/>
        <xdr:cNvSpPr/>
      </xdr:nvSpPr>
      <xdr:spPr>
        <a:xfrm>
          <a:off x="3898900" y="1428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64044</xdr:rowOff>
    </xdr:from>
    <xdr:to>
      <xdr:col>20</xdr:col>
      <xdr:colOff>38100</xdr:colOff>
      <xdr:row>83</xdr:row>
      <xdr:rowOff>165644</xdr:rowOff>
    </xdr:to>
    <xdr:sp macro="" textlink="">
      <xdr:nvSpPr>
        <xdr:cNvPr id="296" name="フローチャート: 判断 295"/>
        <xdr:cNvSpPr/>
      </xdr:nvSpPr>
      <xdr:spPr>
        <a:xfrm>
          <a:off x="3203575" y="1429439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139156</xdr:rowOff>
    </xdr:from>
    <xdr:to>
      <xdr:col>15</xdr:col>
      <xdr:colOff>101600</xdr:colOff>
      <xdr:row>84</xdr:row>
      <xdr:rowOff>69306</xdr:rowOff>
    </xdr:to>
    <xdr:sp macro="" textlink="">
      <xdr:nvSpPr>
        <xdr:cNvPr id="297" name="フローチャート: 判断 296"/>
        <xdr:cNvSpPr/>
      </xdr:nvSpPr>
      <xdr:spPr>
        <a:xfrm>
          <a:off x="2428875" y="1436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119562</xdr:rowOff>
    </xdr:from>
    <xdr:to>
      <xdr:col>10</xdr:col>
      <xdr:colOff>165100</xdr:colOff>
      <xdr:row>84</xdr:row>
      <xdr:rowOff>49712</xdr:rowOff>
    </xdr:to>
    <xdr:sp macro="" textlink="">
      <xdr:nvSpPr>
        <xdr:cNvPr id="298" name="フローチャート: 判断 297"/>
        <xdr:cNvSpPr/>
      </xdr:nvSpPr>
      <xdr:spPr>
        <a:xfrm>
          <a:off x="168275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82006</xdr:rowOff>
    </xdr:from>
    <xdr:to>
      <xdr:col>6</xdr:col>
      <xdr:colOff>38100</xdr:colOff>
      <xdr:row>84</xdr:row>
      <xdr:rowOff>12156</xdr:rowOff>
    </xdr:to>
    <xdr:sp macro="" textlink="">
      <xdr:nvSpPr>
        <xdr:cNvPr id="299" name="フローチャート: 判断 298"/>
        <xdr:cNvSpPr/>
      </xdr:nvSpPr>
      <xdr:spPr>
        <a:xfrm>
          <a:off x="936625" y="1431235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140788</xdr:rowOff>
    </xdr:from>
    <xdr:to>
      <xdr:col>24</xdr:col>
      <xdr:colOff>114300</xdr:colOff>
      <xdr:row>83</xdr:row>
      <xdr:rowOff>70938</xdr:rowOff>
    </xdr:to>
    <xdr:sp macro="" textlink="">
      <xdr:nvSpPr>
        <xdr:cNvPr id="305" name="楕円 304"/>
        <xdr:cNvSpPr/>
      </xdr:nvSpPr>
      <xdr:spPr>
        <a:xfrm>
          <a:off x="3898900" y="1419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163665</xdr:rowOff>
    </xdr:from>
    <xdr:ext cx="405111" cy="259045"/>
    <xdr:sp macro="" textlink="">
      <xdr:nvSpPr>
        <xdr:cNvPr id="306" name="【公営住宅】&#10;有形固定資産減価償却率該当値テキスト"/>
        <xdr:cNvSpPr txBox="1"/>
      </xdr:nvSpPr>
      <xdr:spPr>
        <a:xfrm>
          <a:off x="3987800" y="14051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103232</xdr:rowOff>
    </xdr:from>
    <xdr:to>
      <xdr:col>20</xdr:col>
      <xdr:colOff>38100</xdr:colOff>
      <xdr:row>83</xdr:row>
      <xdr:rowOff>33382</xdr:rowOff>
    </xdr:to>
    <xdr:sp macro="" textlink="">
      <xdr:nvSpPr>
        <xdr:cNvPr id="307" name="楕円 306"/>
        <xdr:cNvSpPr/>
      </xdr:nvSpPr>
      <xdr:spPr>
        <a:xfrm>
          <a:off x="3203575" y="1416213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154032</xdr:rowOff>
    </xdr:from>
    <xdr:to>
      <xdr:col>24</xdr:col>
      <xdr:colOff>63500</xdr:colOff>
      <xdr:row>83</xdr:row>
      <xdr:rowOff>20138</xdr:rowOff>
    </xdr:to>
    <xdr:cxnSp macro="">
      <xdr:nvCxnSpPr>
        <xdr:cNvPr id="308" name="直線コネクタ 307"/>
        <xdr:cNvCxnSpPr/>
      </xdr:nvCxnSpPr>
      <xdr:spPr>
        <a:xfrm>
          <a:off x="3235325" y="14212932"/>
          <a:ext cx="714375"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67311</xdr:rowOff>
    </xdr:from>
    <xdr:to>
      <xdr:col>15</xdr:col>
      <xdr:colOff>101600</xdr:colOff>
      <xdr:row>82</xdr:row>
      <xdr:rowOff>168911</xdr:rowOff>
    </xdr:to>
    <xdr:sp macro="" textlink="">
      <xdr:nvSpPr>
        <xdr:cNvPr id="309" name="楕円 308"/>
        <xdr:cNvSpPr/>
      </xdr:nvSpPr>
      <xdr:spPr>
        <a:xfrm>
          <a:off x="2428875"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118111</xdr:rowOff>
    </xdr:from>
    <xdr:to>
      <xdr:col>19</xdr:col>
      <xdr:colOff>177800</xdr:colOff>
      <xdr:row>82</xdr:row>
      <xdr:rowOff>154032</xdr:rowOff>
    </xdr:to>
    <xdr:cxnSp macro="">
      <xdr:nvCxnSpPr>
        <xdr:cNvPr id="310" name="直線コネクタ 309"/>
        <xdr:cNvCxnSpPr/>
      </xdr:nvCxnSpPr>
      <xdr:spPr>
        <a:xfrm>
          <a:off x="2479675" y="14177011"/>
          <a:ext cx="75565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31387</xdr:rowOff>
    </xdr:from>
    <xdr:to>
      <xdr:col>10</xdr:col>
      <xdr:colOff>165100</xdr:colOff>
      <xdr:row>82</xdr:row>
      <xdr:rowOff>132987</xdr:rowOff>
    </xdr:to>
    <xdr:sp macro="" textlink="">
      <xdr:nvSpPr>
        <xdr:cNvPr id="311" name="楕円 310"/>
        <xdr:cNvSpPr/>
      </xdr:nvSpPr>
      <xdr:spPr>
        <a:xfrm>
          <a:off x="1682750" y="1409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82187</xdr:rowOff>
    </xdr:from>
    <xdr:to>
      <xdr:col>15</xdr:col>
      <xdr:colOff>50800</xdr:colOff>
      <xdr:row>82</xdr:row>
      <xdr:rowOff>118111</xdr:rowOff>
    </xdr:to>
    <xdr:cxnSp macro="">
      <xdr:nvCxnSpPr>
        <xdr:cNvPr id="312" name="直線コネクタ 311"/>
        <xdr:cNvCxnSpPr/>
      </xdr:nvCxnSpPr>
      <xdr:spPr>
        <a:xfrm>
          <a:off x="1733550" y="14141087"/>
          <a:ext cx="746125"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166914</xdr:rowOff>
    </xdr:from>
    <xdr:to>
      <xdr:col>6</xdr:col>
      <xdr:colOff>38100</xdr:colOff>
      <xdr:row>82</xdr:row>
      <xdr:rowOff>97064</xdr:rowOff>
    </xdr:to>
    <xdr:sp macro="" textlink="">
      <xdr:nvSpPr>
        <xdr:cNvPr id="313" name="楕円 312"/>
        <xdr:cNvSpPr/>
      </xdr:nvSpPr>
      <xdr:spPr>
        <a:xfrm>
          <a:off x="936625" y="1405436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46264</xdr:rowOff>
    </xdr:from>
    <xdr:to>
      <xdr:col>10</xdr:col>
      <xdr:colOff>114300</xdr:colOff>
      <xdr:row>82</xdr:row>
      <xdr:rowOff>82187</xdr:rowOff>
    </xdr:to>
    <xdr:cxnSp macro="">
      <xdr:nvCxnSpPr>
        <xdr:cNvPr id="314" name="直線コネクタ 313"/>
        <xdr:cNvCxnSpPr/>
      </xdr:nvCxnSpPr>
      <xdr:spPr>
        <a:xfrm>
          <a:off x="968375" y="14105164"/>
          <a:ext cx="765175"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156771</xdr:rowOff>
    </xdr:from>
    <xdr:ext cx="405111" cy="259045"/>
    <xdr:sp macro="" textlink="">
      <xdr:nvSpPr>
        <xdr:cNvPr id="315" name="n_1aveValue【公営住宅】&#10;有形固定資産減価償却率"/>
        <xdr:cNvSpPr txBox="1"/>
      </xdr:nvSpPr>
      <xdr:spPr>
        <a:xfrm>
          <a:off x="3067694" y="1438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60433</xdr:rowOff>
    </xdr:from>
    <xdr:ext cx="405111" cy="259045"/>
    <xdr:sp macro="" textlink="">
      <xdr:nvSpPr>
        <xdr:cNvPr id="316" name="n_2aveValue【公営住宅】&#10;有形固定資産減価償却率"/>
        <xdr:cNvSpPr txBox="1"/>
      </xdr:nvSpPr>
      <xdr:spPr>
        <a:xfrm>
          <a:off x="2305694" y="1446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40839</xdr:rowOff>
    </xdr:from>
    <xdr:ext cx="405111" cy="259045"/>
    <xdr:sp macro="" textlink="">
      <xdr:nvSpPr>
        <xdr:cNvPr id="317" name="n_3aveValue【公営住宅】&#10;有形固定資産減価償却率"/>
        <xdr:cNvSpPr txBox="1"/>
      </xdr:nvSpPr>
      <xdr:spPr>
        <a:xfrm>
          <a:off x="1559569" y="1444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3283</xdr:rowOff>
    </xdr:from>
    <xdr:ext cx="405111" cy="259045"/>
    <xdr:sp macro="" textlink="">
      <xdr:nvSpPr>
        <xdr:cNvPr id="318" name="n_4aveValue【公営住宅】&#10;有形固定資産減価償却率"/>
        <xdr:cNvSpPr txBox="1"/>
      </xdr:nvSpPr>
      <xdr:spPr>
        <a:xfrm>
          <a:off x="813444" y="1440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49909</xdr:rowOff>
    </xdr:from>
    <xdr:ext cx="405111" cy="259045"/>
    <xdr:sp macro="" textlink="">
      <xdr:nvSpPr>
        <xdr:cNvPr id="319" name="n_1mainValue【公営住宅】&#10;有形固定資産減価償却率"/>
        <xdr:cNvSpPr txBox="1"/>
      </xdr:nvSpPr>
      <xdr:spPr>
        <a:xfrm>
          <a:off x="306769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13988</xdr:rowOff>
    </xdr:from>
    <xdr:ext cx="405111" cy="259045"/>
    <xdr:sp macro="" textlink="">
      <xdr:nvSpPr>
        <xdr:cNvPr id="320" name="n_2mainValue【公営住宅】&#10;有形固定資産減価償却率"/>
        <xdr:cNvSpPr txBox="1"/>
      </xdr:nvSpPr>
      <xdr:spPr>
        <a:xfrm>
          <a:off x="230569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149514</xdr:rowOff>
    </xdr:from>
    <xdr:ext cx="405111" cy="259045"/>
    <xdr:sp macro="" textlink="">
      <xdr:nvSpPr>
        <xdr:cNvPr id="321" name="n_3mainValue【公営住宅】&#10;有形固定資産減価償却率"/>
        <xdr:cNvSpPr txBox="1"/>
      </xdr:nvSpPr>
      <xdr:spPr>
        <a:xfrm>
          <a:off x="1559569"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113591</xdr:rowOff>
    </xdr:from>
    <xdr:ext cx="405111" cy="259045"/>
    <xdr:sp macro="" textlink="">
      <xdr:nvSpPr>
        <xdr:cNvPr id="322" name="n_4mainValue【公営住宅】&#10;有形固定資産減価償却率"/>
        <xdr:cNvSpPr txBox="1"/>
      </xdr:nvSpPr>
      <xdr:spPr>
        <a:xfrm>
          <a:off x="813444" y="1382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xdr:cNvCxnSpPr/>
      </xdr:nvCxnSpPr>
      <xdr:spPr>
        <a:xfrm>
          <a:off x="5632450" y="1478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xdr:cNvSpPr txBox="1"/>
      </xdr:nvSpPr>
      <xdr:spPr>
        <a:xfrm>
          <a:off x="52224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xdr:cNvCxnSpPr/>
      </xdr:nvCxnSpPr>
      <xdr:spPr>
        <a:xfrm>
          <a:off x="5632450" y="1432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xdr:cNvSpPr txBox="1"/>
      </xdr:nvSpPr>
      <xdr:spPr>
        <a:xfrm>
          <a:off x="52224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xdr:cNvCxnSpPr/>
      </xdr:nvCxnSpPr>
      <xdr:spPr>
        <a:xfrm>
          <a:off x="5632450" y="1386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xdr:cNvSpPr txBox="1"/>
      </xdr:nvSpPr>
      <xdr:spPr>
        <a:xfrm>
          <a:off x="52224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xdr:cNvCxnSpPr/>
      </xdr:nvCxnSpPr>
      <xdr:spPr>
        <a:xfrm>
          <a:off x="5632450" y="1341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xdr:cNvSpPr txBox="1"/>
      </xdr:nvSpPr>
      <xdr:spPr>
        <a:xfrm>
          <a:off x="52224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81077</xdr:rowOff>
    </xdr:from>
    <xdr:to>
      <xdr:col>54</xdr:col>
      <xdr:colOff>189865</xdr:colOff>
      <xdr:row>86</xdr:row>
      <xdr:rowOff>37185</xdr:rowOff>
    </xdr:to>
    <xdr:cxnSp macro="">
      <xdr:nvCxnSpPr>
        <xdr:cNvPr id="344" name="直線コネクタ 343"/>
        <xdr:cNvCxnSpPr/>
      </xdr:nvCxnSpPr>
      <xdr:spPr>
        <a:xfrm flipV="1">
          <a:off x="8905240" y="13282727"/>
          <a:ext cx="0" cy="1499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41012</xdr:rowOff>
    </xdr:from>
    <xdr:ext cx="469744" cy="259045"/>
    <xdr:sp macro="" textlink="">
      <xdr:nvSpPr>
        <xdr:cNvPr id="345" name="【公営住宅】&#10;一人当たり面積最小値テキスト"/>
        <xdr:cNvSpPr txBox="1"/>
      </xdr:nvSpPr>
      <xdr:spPr>
        <a:xfrm>
          <a:off x="8943975"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37185</xdr:rowOff>
    </xdr:from>
    <xdr:to>
      <xdr:col>55</xdr:col>
      <xdr:colOff>88900</xdr:colOff>
      <xdr:row>86</xdr:row>
      <xdr:rowOff>37185</xdr:rowOff>
    </xdr:to>
    <xdr:cxnSp macro="">
      <xdr:nvCxnSpPr>
        <xdr:cNvPr id="346" name="直線コネクタ 345"/>
        <xdr:cNvCxnSpPr/>
      </xdr:nvCxnSpPr>
      <xdr:spPr>
        <a:xfrm>
          <a:off x="8845550" y="1478188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27754</xdr:rowOff>
    </xdr:from>
    <xdr:ext cx="469744" cy="259045"/>
    <xdr:sp macro="" textlink="">
      <xdr:nvSpPr>
        <xdr:cNvPr id="347" name="【公営住宅】&#10;一人当たり面積最大値テキスト"/>
        <xdr:cNvSpPr txBox="1"/>
      </xdr:nvSpPr>
      <xdr:spPr>
        <a:xfrm>
          <a:off x="8943975" y="13057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81077</xdr:rowOff>
    </xdr:from>
    <xdr:to>
      <xdr:col>55</xdr:col>
      <xdr:colOff>88900</xdr:colOff>
      <xdr:row>77</xdr:row>
      <xdr:rowOff>81077</xdr:rowOff>
    </xdr:to>
    <xdr:cxnSp macro="">
      <xdr:nvCxnSpPr>
        <xdr:cNvPr id="348" name="直線コネクタ 347"/>
        <xdr:cNvCxnSpPr/>
      </xdr:nvCxnSpPr>
      <xdr:spPr>
        <a:xfrm>
          <a:off x="8845550" y="1328272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116248</xdr:rowOff>
    </xdr:from>
    <xdr:ext cx="469744" cy="259045"/>
    <xdr:sp macro="" textlink="">
      <xdr:nvSpPr>
        <xdr:cNvPr id="349" name="【公営住宅】&#10;一人当たり面積平均値テキスト"/>
        <xdr:cNvSpPr txBox="1"/>
      </xdr:nvSpPr>
      <xdr:spPr>
        <a:xfrm>
          <a:off x="8943975" y="14346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93371</xdr:rowOff>
    </xdr:from>
    <xdr:to>
      <xdr:col>55</xdr:col>
      <xdr:colOff>50800</xdr:colOff>
      <xdr:row>85</xdr:row>
      <xdr:rowOff>23521</xdr:rowOff>
    </xdr:to>
    <xdr:sp macro="" textlink="">
      <xdr:nvSpPr>
        <xdr:cNvPr id="350" name="フローチャート: 判断 349"/>
        <xdr:cNvSpPr/>
      </xdr:nvSpPr>
      <xdr:spPr>
        <a:xfrm>
          <a:off x="8883650" y="1449517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94742</xdr:rowOff>
    </xdr:from>
    <xdr:to>
      <xdr:col>50</xdr:col>
      <xdr:colOff>165100</xdr:colOff>
      <xdr:row>85</xdr:row>
      <xdr:rowOff>24892</xdr:rowOff>
    </xdr:to>
    <xdr:sp macro="" textlink="">
      <xdr:nvSpPr>
        <xdr:cNvPr id="351" name="フローチャート: 判断 350"/>
        <xdr:cNvSpPr/>
      </xdr:nvSpPr>
      <xdr:spPr>
        <a:xfrm>
          <a:off x="8159750" y="1449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94284</xdr:rowOff>
    </xdr:from>
    <xdr:to>
      <xdr:col>46</xdr:col>
      <xdr:colOff>38100</xdr:colOff>
      <xdr:row>85</xdr:row>
      <xdr:rowOff>24434</xdr:rowOff>
    </xdr:to>
    <xdr:sp macro="" textlink="">
      <xdr:nvSpPr>
        <xdr:cNvPr id="352" name="フローチャート: 判断 351"/>
        <xdr:cNvSpPr/>
      </xdr:nvSpPr>
      <xdr:spPr>
        <a:xfrm>
          <a:off x="7413625" y="1449608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86970</xdr:rowOff>
    </xdr:from>
    <xdr:to>
      <xdr:col>41</xdr:col>
      <xdr:colOff>101600</xdr:colOff>
      <xdr:row>85</xdr:row>
      <xdr:rowOff>17120</xdr:rowOff>
    </xdr:to>
    <xdr:sp macro="" textlink="">
      <xdr:nvSpPr>
        <xdr:cNvPr id="353" name="フローチャート: 判断 352"/>
        <xdr:cNvSpPr/>
      </xdr:nvSpPr>
      <xdr:spPr>
        <a:xfrm>
          <a:off x="6638925" y="144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89255</xdr:rowOff>
    </xdr:from>
    <xdr:to>
      <xdr:col>36</xdr:col>
      <xdr:colOff>165100</xdr:colOff>
      <xdr:row>85</xdr:row>
      <xdr:rowOff>19405</xdr:rowOff>
    </xdr:to>
    <xdr:sp macro="" textlink="">
      <xdr:nvSpPr>
        <xdr:cNvPr id="354" name="フローチャート: 判断 353"/>
        <xdr:cNvSpPr/>
      </xdr:nvSpPr>
      <xdr:spPr>
        <a:xfrm>
          <a:off x="5892800" y="1449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145035</xdr:rowOff>
    </xdr:from>
    <xdr:to>
      <xdr:col>55</xdr:col>
      <xdr:colOff>50800</xdr:colOff>
      <xdr:row>86</xdr:row>
      <xdr:rowOff>75185</xdr:rowOff>
    </xdr:to>
    <xdr:sp macro="" textlink="">
      <xdr:nvSpPr>
        <xdr:cNvPr id="360" name="楕円 359"/>
        <xdr:cNvSpPr/>
      </xdr:nvSpPr>
      <xdr:spPr>
        <a:xfrm>
          <a:off x="8883650" y="1471828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59962</xdr:rowOff>
    </xdr:from>
    <xdr:ext cx="469744" cy="259045"/>
    <xdr:sp macro="" textlink="">
      <xdr:nvSpPr>
        <xdr:cNvPr id="361" name="【公営住宅】&#10;一人当たり面積該当値テキスト"/>
        <xdr:cNvSpPr txBox="1"/>
      </xdr:nvSpPr>
      <xdr:spPr>
        <a:xfrm>
          <a:off x="8943975" y="1463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145035</xdr:rowOff>
    </xdr:from>
    <xdr:to>
      <xdr:col>50</xdr:col>
      <xdr:colOff>165100</xdr:colOff>
      <xdr:row>86</xdr:row>
      <xdr:rowOff>75185</xdr:rowOff>
    </xdr:to>
    <xdr:sp macro="" textlink="">
      <xdr:nvSpPr>
        <xdr:cNvPr id="362" name="楕円 361"/>
        <xdr:cNvSpPr/>
      </xdr:nvSpPr>
      <xdr:spPr>
        <a:xfrm>
          <a:off x="815975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24385</xdr:rowOff>
    </xdr:from>
    <xdr:to>
      <xdr:col>55</xdr:col>
      <xdr:colOff>0</xdr:colOff>
      <xdr:row>86</xdr:row>
      <xdr:rowOff>24385</xdr:rowOff>
    </xdr:to>
    <xdr:cxnSp macro="">
      <xdr:nvCxnSpPr>
        <xdr:cNvPr id="363" name="直線コネクタ 362"/>
        <xdr:cNvCxnSpPr/>
      </xdr:nvCxnSpPr>
      <xdr:spPr>
        <a:xfrm>
          <a:off x="8210550" y="14769085"/>
          <a:ext cx="6953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145492</xdr:rowOff>
    </xdr:from>
    <xdr:to>
      <xdr:col>46</xdr:col>
      <xdr:colOff>38100</xdr:colOff>
      <xdr:row>86</xdr:row>
      <xdr:rowOff>75642</xdr:rowOff>
    </xdr:to>
    <xdr:sp macro="" textlink="">
      <xdr:nvSpPr>
        <xdr:cNvPr id="364" name="楕円 363"/>
        <xdr:cNvSpPr/>
      </xdr:nvSpPr>
      <xdr:spPr>
        <a:xfrm>
          <a:off x="7413625" y="1471874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24385</xdr:rowOff>
    </xdr:from>
    <xdr:to>
      <xdr:col>50</xdr:col>
      <xdr:colOff>114300</xdr:colOff>
      <xdr:row>86</xdr:row>
      <xdr:rowOff>24842</xdr:rowOff>
    </xdr:to>
    <xdr:cxnSp macro="">
      <xdr:nvCxnSpPr>
        <xdr:cNvPr id="365" name="直線コネクタ 364"/>
        <xdr:cNvCxnSpPr/>
      </xdr:nvCxnSpPr>
      <xdr:spPr>
        <a:xfrm flipV="1">
          <a:off x="7445375" y="14769085"/>
          <a:ext cx="765175"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145492</xdr:rowOff>
    </xdr:from>
    <xdr:to>
      <xdr:col>41</xdr:col>
      <xdr:colOff>101600</xdr:colOff>
      <xdr:row>86</xdr:row>
      <xdr:rowOff>75642</xdr:rowOff>
    </xdr:to>
    <xdr:sp macro="" textlink="">
      <xdr:nvSpPr>
        <xdr:cNvPr id="366" name="楕円 365"/>
        <xdr:cNvSpPr/>
      </xdr:nvSpPr>
      <xdr:spPr>
        <a:xfrm>
          <a:off x="6638925" y="1471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24842</xdr:rowOff>
    </xdr:from>
    <xdr:to>
      <xdr:col>45</xdr:col>
      <xdr:colOff>177800</xdr:colOff>
      <xdr:row>86</xdr:row>
      <xdr:rowOff>24842</xdr:rowOff>
    </xdr:to>
    <xdr:cxnSp macro="">
      <xdr:nvCxnSpPr>
        <xdr:cNvPr id="367" name="直線コネクタ 366"/>
        <xdr:cNvCxnSpPr/>
      </xdr:nvCxnSpPr>
      <xdr:spPr>
        <a:xfrm>
          <a:off x="6689725" y="14769542"/>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145492</xdr:rowOff>
    </xdr:from>
    <xdr:to>
      <xdr:col>36</xdr:col>
      <xdr:colOff>165100</xdr:colOff>
      <xdr:row>86</xdr:row>
      <xdr:rowOff>75642</xdr:rowOff>
    </xdr:to>
    <xdr:sp macro="" textlink="">
      <xdr:nvSpPr>
        <xdr:cNvPr id="368" name="楕円 367"/>
        <xdr:cNvSpPr/>
      </xdr:nvSpPr>
      <xdr:spPr>
        <a:xfrm>
          <a:off x="5892800" y="1471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24842</xdr:rowOff>
    </xdr:from>
    <xdr:to>
      <xdr:col>41</xdr:col>
      <xdr:colOff>50800</xdr:colOff>
      <xdr:row>86</xdr:row>
      <xdr:rowOff>24842</xdr:rowOff>
    </xdr:to>
    <xdr:cxnSp macro="">
      <xdr:nvCxnSpPr>
        <xdr:cNvPr id="369" name="直線コネクタ 368"/>
        <xdr:cNvCxnSpPr/>
      </xdr:nvCxnSpPr>
      <xdr:spPr>
        <a:xfrm>
          <a:off x="5943600" y="14769542"/>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41419</xdr:rowOff>
    </xdr:from>
    <xdr:ext cx="469744" cy="259045"/>
    <xdr:sp macro="" textlink="">
      <xdr:nvSpPr>
        <xdr:cNvPr id="370" name="n_1aveValue【公営住宅】&#10;一人当たり面積"/>
        <xdr:cNvSpPr txBox="1"/>
      </xdr:nvSpPr>
      <xdr:spPr>
        <a:xfrm>
          <a:off x="7991552" y="1427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40961</xdr:rowOff>
    </xdr:from>
    <xdr:ext cx="469744" cy="259045"/>
    <xdr:sp macro="" textlink="">
      <xdr:nvSpPr>
        <xdr:cNvPr id="371" name="n_2aveValue【公営住宅】&#10;一人当たり面積"/>
        <xdr:cNvSpPr txBox="1"/>
      </xdr:nvSpPr>
      <xdr:spPr>
        <a:xfrm>
          <a:off x="7258127" y="1427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33647</xdr:rowOff>
    </xdr:from>
    <xdr:ext cx="469744" cy="259045"/>
    <xdr:sp macro="" textlink="">
      <xdr:nvSpPr>
        <xdr:cNvPr id="372" name="n_3aveValue【公営住宅】&#10;一人当たり面積"/>
        <xdr:cNvSpPr txBox="1"/>
      </xdr:nvSpPr>
      <xdr:spPr>
        <a:xfrm>
          <a:off x="6483427" y="1426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35932</xdr:rowOff>
    </xdr:from>
    <xdr:ext cx="469744" cy="259045"/>
    <xdr:sp macro="" textlink="">
      <xdr:nvSpPr>
        <xdr:cNvPr id="373" name="n_4aveValue【公営住宅】&#10;一人当たり面積"/>
        <xdr:cNvSpPr txBox="1"/>
      </xdr:nvSpPr>
      <xdr:spPr>
        <a:xfrm>
          <a:off x="5737302" y="14266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66312</xdr:rowOff>
    </xdr:from>
    <xdr:ext cx="469744" cy="259045"/>
    <xdr:sp macro="" textlink="">
      <xdr:nvSpPr>
        <xdr:cNvPr id="374" name="n_1mainValue【公営住宅】&#10;一人当たり面積"/>
        <xdr:cNvSpPr txBox="1"/>
      </xdr:nvSpPr>
      <xdr:spPr>
        <a:xfrm>
          <a:off x="7991552" y="1481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66769</xdr:rowOff>
    </xdr:from>
    <xdr:ext cx="469744" cy="259045"/>
    <xdr:sp macro="" textlink="">
      <xdr:nvSpPr>
        <xdr:cNvPr id="375" name="n_2mainValue【公営住宅】&#10;一人当たり面積"/>
        <xdr:cNvSpPr txBox="1"/>
      </xdr:nvSpPr>
      <xdr:spPr>
        <a:xfrm>
          <a:off x="7258127" y="14811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66769</xdr:rowOff>
    </xdr:from>
    <xdr:ext cx="469744" cy="259045"/>
    <xdr:sp macro="" textlink="">
      <xdr:nvSpPr>
        <xdr:cNvPr id="376" name="n_3mainValue【公営住宅】&#10;一人当たり面積"/>
        <xdr:cNvSpPr txBox="1"/>
      </xdr:nvSpPr>
      <xdr:spPr>
        <a:xfrm>
          <a:off x="6483427" y="14811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66769</xdr:rowOff>
    </xdr:from>
    <xdr:ext cx="469744" cy="259045"/>
    <xdr:sp macro="" textlink="">
      <xdr:nvSpPr>
        <xdr:cNvPr id="377" name="n_4mainValue【公営住宅】&#10;一人当たり面積"/>
        <xdr:cNvSpPr txBox="1"/>
      </xdr:nvSpPr>
      <xdr:spPr>
        <a:xfrm>
          <a:off x="5737302" y="14811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647700" y="1676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xdr:cNvSpPr/>
      </xdr:nvSpPr>
      <xdr:spPr>
        <a:xfrm>
          <a:off x="5632450" y="1676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xdr:cNvSpPr txBox="1"/>
      </xdr:nvSpPr>
      <xdr:spPr>
        <a:xfrm>
          <a:off x="101976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xdr:cNvCxnSpPr/>
      </xdr:nvCxnSpPr>
      <xdr:spPr>
        <a:xfrm>
          <a:off x="10588625" y="723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xdr:cNvSpPr txBox="1"/>
      </xdr:nvSpPr>
      <xdr:spPr>
        <a:xfrm>
          <a:off x="10197646"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xdr:cNvCxnSpPr/>
      </xdr:nvCxnSpPr>
      <xdr:spPr>
        <a:xfrm>
          <a:off x="10588625" y="685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xdr:cNvSpPr txBox="1"/>
      </xdr:nvSpPr>
      <xdr:spPr>
        <a:xfrm>
          <a:off x="1024271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xdr:cNvCxnSpPr/>
      </xdr:nvCxnSpPr>
      <xdr:spPr>
        <a:xfrm>
          <a:off x="10588625" y="647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xdr:cNvSpPr txBox="1"/>
      </xdr:nvSpPr>
      <xdr:spPr>
        <a:xfrm>
          <a:off x="1024271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xdr:cNvCxnSpPr/>
      </xdr:nvCxnSpPr>
      <xdr:spPr>
        <a:xfrm>
          <a:off x="10588625" y="609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xdr:cNvSpPr txBox="1"/>
      </xdr:nvSpPr>
      <xdr:spPr>
        <a:xfrm>
          <a:off x="1024271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xdr:cNvCxnSpPr/>
      </xdr:nvCxnSpPr>
      <xdr:spPr>
        <a:xfrm>
          <a:off x="10588625" y="571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xdr:cNvSpPr txBox="1"/>
      </xdr:nvSpPr>
      <xdr:spPr>
        <a:xfrm>
          <a:off x="10242716"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xdr:cNvSpPr txBox="1"/>
      </xdr:nvSpPr>
      <xdr:spPr>
        <a:xfrm>
          <a:off x="10306836"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76200</xdr:rowOff>
    </xdr:from>
    <xdr:to>
      <xdr:col>85</xdr:col>
      <xdr:colOff>126364</xdr:colOff>
      <xdr:row>42</xdr:row>
      <xdr:rowOff>38100</xdr:rowOff>
    </xdr:to>
    <xdr:cxnSp macro="">
      <xdr:nvCxnSpPr>
        <xdr:cNvPr id="418" name="直線コネクタ 417"/>
        <xdr:cNvCxnSpPr/>
      </xdr:nvCxnSpPr>
      <xdr:spPr>
        <a:xfrm flipV="1">
          <a:off x="13889989" y="573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9" name="【認定こども園・幼稚園・保育所】&#10;有形固定資産減価償却率最小値テキスト"/>
        <xdr:cNvSpPr txBox="1"/>
      </xdr:nvSpPr>
      <xdr:spPr>
        <a:xfrm>
          <a:off x="13928725"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xdr:cNvCxnSpPr/>
      </xdr:nvCxnSpPr>
      <xdr:spPr>
        <a:xfrm>
          <a:off x="13801725" y="7239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22877</xdr:rowOff>
    </xdr:from>
    <xdr:ext cx="405111" cy="259045"/>
    <xdr:sp macro="" textlink="">
      <xdr:nvSpPr>
        <xdr:cNvPr id="421" name="【認定こども園・幼稚園・保育所】&#10;有形固定資産減価償却率最大値テキスト"/>
        <xdr:cNvSpPr txBox="1"/>
      </xdr:nvSpPr>
      <xdr:spPr>
        <a:xfrm>
          <a:off x="13928725"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76200</xdr:rowOff>
    </xdr:from>
    <xdr:to>
      <xdr:col>86</xdr:col>
      <xdr:colOff>25400</xdr:colOff>
      <xdr:row>33</xdr:row>
      <xdr:rowOff>76200</xdr:rowOff>
    </xdr:to>
    <xdr:cxnSp macro="">
      <xdr:nvCxnSpPr>
        <xdr:cNvPr id="422" name="直線コネクタ 421"/>
        <xdr:cNvCxnSpPr/>
      </xdr:nvCxnSpPr>
      <xdr:spPr>
        <a:xfrm>
          <a:off x="13801725" y="57340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32402</xdr:rowOff>
    </xdr:from>
    <xdr:ext cx="405111" cy="259045"/>
    <xdr:sp macro="" textlink="">
      <xdr:nvSpPr>
        <xdr:cNvPr id="423" name="【認定こども園・幼稚園・保育所】&#10;有形固定資産減価償却率平均値テキスト"/>
        <xdr:cNvSpPr txBox="1"/>
      </xdr:nvSpPr>
      <xdr:spPr>
        <a:xfrm>
          <a:off x="13928725" y="637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53975</xdr:rowOff>
    </xdr:from>
    <xdr:to>
      <xdr:col>85</xdr:col>
      <xdr:colOff>177800</xdr:colOff>
      <xdr:row>37</xdr:row>
      <xdr:rowOff>155575</xdr:rowOff>
    </xdr:to>
    <xdr:sp macro="" textlink="">
      <xdr:nvSpPr>
        <xdr:cNvPr id="424" name="フローチャート: 判断 423"/>
        <xdr:cNvSpPr/>
      </xdr:nvSpPr>
      <xdr:spPr>
        <a:xfrm>
          <a:off x="13839825" y="63976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425" name="フローチャート: 判断 424"/>
        <xdr:cNvSpPr/>
      </xdr:nvSpPr>
      <xdr:spPr>
        <a:xfrm>
          <a:off x="13115925"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154940</xdr:rowOff>
    </xdr:from>
    <xdr:to>
      <xdr:col>76</xdr:col>
      <xdr:colOff>165100</xdr:colOff>
      <xdr:row>38</xdr:row>
      <xdr:rowOff>85090</xdr:rowOff>
    </xdr:to>
    <xdr:sp macro="" textlink="">
      <xdr:nvSpPr>
        <xdr:cNvPr id="426" name="フローチャート: 判断 425"/>
        <xdr:cNvSpPr/>
      </xdr:nvSpPr>
      <xdr:spPr>
        <a:xfrm>
          <a:off x="123698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92075</xdr:rowOff>
    </xdr:from>
    <xdr:to>
      <xdr:col>72</xdr:col>
      <xdr:colOff>38100</xdr:colOff>
      <xdr:row>38</xdr:row>
      <xdr:rowOff>22225</xdr:rowOff>
    </xdr:to>
    <xdr:sp macro="" textlink="">
      <xdr:nvSpPr>
        <xdr:cNvPr id="427" name="フローチャート: 判断 426"/>
        <xdr:cNvSpPr/>
      </xdr:nvSpPr>
      <xdr:spPr>
        <a:xfrm>
          <a:off x="11623675" y="643572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114935</xdr:rowOff>
    </xdr:from>
    <xdr:to>
      <xdr:col>67</xdr:col>
      <xdr:colOff>101600</xdr:colOff>
      <xdr:row>38</xdr:row>
      <xdr:rowOff>45085</xdr:rowOff>
    </xdr:to>
    <xdr:sp macro="" textlink="">
      <xdr:nvSpPr>
        <xdr:cNvPr id="428" name="フローチャート: 判断 427"/>
        <xdr:cNvSpPr/>
      </xdr:nvSpPr>
      <xdr:spPr>
        <a:xfrm>
          <a:off x="10848975"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118745</xdr:rowOff>
    </xdr:from>
    <xdr:to>
      <xdr:col>85</xdr:col>
      <xdr:colOff>177800</xdr:colOff>
      <xdr:row>35</xdr:row>
      <xdr:rowOff>48895</xdr:rowOff>
    </xdr:to>
    <xdr:sp macro="" textlink="">
      <xdr:nvSpPr>
        <xdr:cNvPr id="434" name="楕円 433"/>
        <xdr:cNvSpPr/>
      </xdr:nvSpPr>
      <xdr:spPr>
        <a:xfrm>
          <a:off x="13839825" y="59480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141622</xdr:rowOff>
    </xdr:from>
    <xdr:ext cx="405111" cy="259045"/>
    <xdr:sp macro="" textlink="">
      <xdr:nvSpPr>
        <xdr:cNvPr id="435" name="【認定こども園・幼稚園・保育所】&#10;有形固定資産減価償却率該当値テキスト"/>
        <xdr:cNvSpPr txBox="1"/>
      </xdr:nvSpPr>
      <xdr:spPr>
        <a:xfrm>
          <a:off x="13928725" y="579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82550</xdr:rowOff>
    </xdr:from>
    <xdr:to>
      <xdr:col>81</xdr:col>
      <xdr:colOff>101600</xdr:colOff>
      <xdr:row>35</xdr:row>
      <xdr:rowOff>12700</xdr:rowOff>
    </xdr:to>
    <xdr:sp macro="" textlink="">
      <xdr:nvSpPr>
        <xdr:cNvPr id="436" name="楕円 435"/>
        <xdr:cNvSpPr/>
      </xdr:nvSpPr>
      <xdr:spPr>
        <a:xfrm>
          <a:off x="13115925" y="59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133350</xdr:rowOff>
    </xdr:from>
    <xdr:to>
      <xdr:col>85</xdr:col>
      <xdr:colOff>127000</xdr:colOff>
      <xdr:row>34</xdr:row>
      <xdr:rowOff>169545</xdr:rowOff>
    </xdr:to>
    <xdr:cxnSp macro="">
      <xdr:nvCxnSpPr>
        <xdr:cNvPr id="437" name="直線コネクタ 436"/>
        <xdr:cNvCxnSpPr/>
      </xdr:nvCxnSpPr>
      <xdr:spPr>
        <a:xfrm>
          <a:off x="13166725" y="5962650"/>
          <a:ext cx="7239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40640</xdr:rowOff>
    </xdr:from>
    <xdr:to>
      <xdr:col>76</xdr:col>
      <xdr:colOff>165100</xdr:colOff>
      <xdr:row>34</xdr:row>
      <xdr:rowOff>142240</xdr:rowOff>
    </xdr:to>
    <xdr:sp macro="" textlink="">
      <xdr:nvSpPr>
        <xdr:cNvPr id="438" name="楕円 437"/>
        <xdr:cNvSpPr/>
      </xdr:nvSpPr>
      <xdr:spPr>
        <a:xfrm>
          <a:off x="12369800" y="586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91440</xdr:rowOff>
    </xdr:from>
    <xdr:to>
      <xdr:col>81</xdr:col>
      <xdr:colOff>50800</xdr:colOff>
      <xdr:row>34</xdr:row>
      <xdr:rowOff>133350</xdr:rowOff>
    </xdr:to>
    <xdr:cxnSp macro="">
      <xdr:nvCxnSpPr>
        <xdr:cNvPr id="439" name="直線コネクタ 438"/>
        <xdr:cNvCxnSpPr/>
      </xdr:nvCxnSpPr>
      <xdr:spPr>
        <a:xfrm>
          <a:off x="12420600" y="5920740"/>
          <a:ext cx="746125"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170180</xdr:rowOff>
    </xdr:from>
    <xdr:to>
      <xdr:col>72</xdr:col>
      <xdr:colOff>38100</xdr:colOff>
      <xdr:row>34</xdr:row>
      <xdr:rowOff>100330</xdr:rowOff>
    </xdr:to>
    <xdr:sp macro="" textlink="">
      <xdr:nvSpPr>
        <xdr:cNvPr id="440" name="楕円 439"/>
        <xdr:cNvSpPr/>
      </xdr:nvSpPr>
      <xdr:spPr>
        <a:xfrm>
          <a:off x="11623675" y="582803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49530</xdr:rowOff>
    </xdr:from>
    <xdr:to>
      <xdr:col>76</xdr:col>
      <xdr:colOff>114300</xdr:colOff>
      <xdr:row>34</xdr:row>
      <xdr:rowOff>91440</xdr:rowOff>
    </xdr:to>
    <xdr:cxnSp macro="">
      <xdr:nvCxnSpPr>
        <xdr:cNvPr id="441" name="直線コネクタ 440"/>
        <xdr:cNvCxnSpPr/>
      </xdr:nvCxnSpPr>
      <xdr:spPr>
        <a:xfrm>
          <a:off x="11655425" y="5878830"/>
          <a:ext cx="765175"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128270</xdr:rowOff>
    </xdr:from>
    <xdr:to>
      <xdr:col>67</xdr:col>
      <xdr:colOff>101600</xdr:colOff>
      <xdr:row>34</xdr:row>
      <xdr:rowOff>58420</xdr:rowOff>
    </xdr:to>
    <xdr:sp macro="" textlink="">
      <xdr:nvSpPr>
        <xdr:cNvPr id="442" name="楕円 441"/>
        <xdr:cNvSpPr/>
      </xdr:nvSpPr>
      <xdr:spPr>
        <a:xfrm>
          <a:off x="10848975" y="57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7620</xdr:rowOff>
    </xdr:from>
    <xdr:to>
      <xdr:col>71</xdr:col>
      <xdr:colOff>177800</xdr:colOff>
      <xdr:row>34</xdr:row>
      <xdr:rowOff>49530</xdr:rowOff>
    </xdr:to>
    <xdr:cxnSp macro="">
      <xdr:nvCxnSpPr>
        <xdr:cNvPr id="443" name="直線コネクタ 442"/>
        <xdr:cNvCxnSpPr/>
      </xdr:nvCxnSpPr>
      <xdr:spPr>
        <a:xfrm>
          <a:off x="10899775" y="5836920"/>
          <a:ext cx="75565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142892</xdr:rowOff>
    </xdr:from>
    <xdr:ext cx="405111" cy="259045"/>
    <xdr:sp macro="" textlink="">
      <xdr:nvSpPr>
        <xdr:cNvPr id="444" name="n_1aveValue【認定こども園・幼稚園・保育所】&#10;有形固定資産減価償却率"/>
        <xdr:cNvSpPr txBox="1"/>
      </xdr:nvSpPr>
      <xdr:spPr>
        <a:xfrm>
          <a:off x="129800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76217</xdr:rowOff>
    </xdr:from>
    <xdr:ext cx="405111" cy="259045"/>
    <xdr:sp macro="" textlink="">
      <xdr:nvSpPr>
        <xdr:cNvPr id="445" name="n_2aveValue【認定こども園・幼稚園・保育所】&#10;有形固定資産減価償却率"/>
        <xdr:cNvSpPr txBox="1"/>
      </xdr:nvSpPr>
      <xdr:spPr>
        <a:xfrm>
          <a:off x="12246619"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13352</xdr:rowOff>
    </xdr:from>
    <xdr:ext cx="405111" cy="259045"/>
    <xdr:sp macro="" textlink="">
      <xdr:nvSpPr>
        <xdr:cNvPr id="446" name="n_3aveValue【認定こども園・幼稚園・保育所】&#10;有形固定資産減価償却率"/>
        <xdr:cNvSpPr txBox="1"/>
      </xdr:nvSpPr>
      <xdr:spPr>
        <a:xfrm>
          <a:off x="11500494" y="652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36212</xdr:rowOff>
    </xdr:from>
    <xdr:ext cx="405111" cy="259045"/>
    <xdr:sp macro="" textlink="">
      <xdr:nvSpPr>
        <xdr:cNvPr id="447" name="n_4aveValue【認定こども園・幼稚園・保育所】&#10;有形固定資産減価償却率"/>
        <xdr:cNvSpPr txBox="1"/>
      </xdr:nvSpPr>
      <xdr:spPr>
        <a:xfrm>
          <a:off x="1072579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29227</xdr:rowOff>
    </xdr:from>
    <xdr:ext cx="405111" cy="259045"/>
    <xdr:sp macro="" textlink="">
      <xdr:nvSpPr>
        <xdr:cNvPr id="448" name="n_1mainValue【認定こども園・幼稚園・保育所】&#10;有形固定資産減価償却率"/>
        <xdr:cNvSpPr txBox="1"/>
      </xdr:nvSpPr>
      <xdr:spPr>
        <a:xfrm>
          <a:off x="12980044" y="568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158767</xdr:rowOff>
    </xdr:from>
    <xdr:ext cx="405111" cy="259045"/>
    <xdr:sp macro="" textlink="">
      <xdr:nvSpPr>
        <xdr:cNvPr id="449" name="n_2mainValue【認定こども園・幼稚園・保育所】&#10;有形固定資産減価償却率"/>
        <xdr:cNvSpPr txBox="1"/>
      </xdr:nvSpPr>
      <xdr:spPr>
        <a:xfrm>
          <a:off x="12246619" y="564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116857</xdr:rowOff>
    </xdr:from>
    <xdr:ext cx="405111" cy="259045"/>
    <xdr:sp macro="" textlink="">
      <xdr:nvSpPr>
        <xdr:cNvPr id="450" name="n_3mainValue【認定こども園・幼稚園・保育所】&#10;有形固定資産減価償却率"/>
        <xdr:cNvSpPr txBox="1"/>
      </xdr:nvSpPr>
      <xdr:spPr>
        <a:xfrm>
          <a:off x="11500494" y="56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74947</xdr:rowOff>
    </xdr:from>
    <xdr:ext cx="405111" cy="259045"/>
    <xdr:sp macro="" textlink="">
      <xdr:nvSpPr>
        <xdr:cNvPr id="451" name="n_4mainValue【認定こども園・幼稚園・保育所】&#10;有形固定資産減価償却率"/>
        <xdr:cNvSpPr txBox="1"/>
      </xdr:nvSpPr>
      <xdr:spPr>
        <a:xfrm>
          <a:off x="10725794" y="55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xdr:cNvCxnSpPr/>
      </xdr:nvCxnSpPr>
      <xdr:spPr>
        <a:xfrm>
          <a:off x="155448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3" name="テキスト ボックス 462"/>
        <xdr:cNvSpPr txBox="1"/>
      </xdr:nvSpPr>
      <xdr:spPr>
        <a:xfrm>
          <a:off x="15163346"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xdr:cNvCxnSpPr/>
      </xdr:nvCxnSpPr>
      <xdr:spPr>
        <a:xfrm>
          <a:off x="155448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5" name="テキスト ボックス 464"/>
        <xdr:cNvSpPr txBox="1"/>
      </xdr:nvSpPr>
      <xdr:spPr>
        <a:xfrm>
          <a:off x="15163346"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xdr:cNvCxnSpPr/>
      </xdr:nvCxnSpPr>
      <xdr:spPr>
        <a:xfrm>
          <a:off x="155448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7" name="テキスト ボックス 466"/>
        <xdr:cNvSpPr txBox="1"/>
      </xdr:nvSpPr>
      <xdr:spPr>
        <a:xfrm>
          <a:off x="15163346"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xdr:cNvCxnSpPr/>
      </xdr:nvCxnSpPr>
      <xdr:spPr>
        <a:xfrm>
          <a:off x="155448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9" name="テキスト ボックス 468"/>
        <xdr:cNvSpPr txBox="1"/>
      </xdr:nvSpPr>
      <xdr:spPr>
        <a:xfrm>
          <a:off x="15163346"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xdr:cNvCxnSpPr/>
      </xdr:nvCxnSpPr>
      <xdr:spPr>
        <a:xfrm>
          <a:off x="155448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1" name="テキスト ボックス 470"/>
        <xdr:cNvSpPr txBox="1"/>
      </xdr:nvSpPr>
      <xdr:spPr>
        <a:xfrm>
          <a:off x="151633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xdr:cNvSpPr txBox="1"/>
      </xdr:nvSpPr>
      <xdr:spPr>
        <a:xfrm>
          <a:off x="151633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45720</xdr:rowOff>
    </xdr:from>
    <xdr:to>
      <xdr:col>116</xdr:col>
      <xdr:colOff>62864</xdr:colOff>
      <xdr:row>42</xdr:row>
      <xdr:rowOff>22860</xdr:rowOff>
    </xdr:to>
    <xdr:cxnSp macro="">
      <xdr:nvCxnSpPr>
        <xdr:cNvPr id="475" name="直線コネクタ 474"/>
        <xdr:cNvCxnSpPr/>
      </xdr:nvCxnSpPr>
      <xdr:spPr>
        <a:xfrm flipV="1">
          <a:off x="18846164" y="58750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6" name="【認定こども園・幼稚園・保育所】&#10;一人当たり面積最小値テキスト"/>
        <xdr:cNvSpPr txBox="1"/>
      </xdr:nvSpPr>
      <xdr:spPr>
        <a:xfrm>
          <a:off x="188849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7" name="直線コネクタ 476"/>
        <xdr:cNvCxnSpPr/>
      </xdr:nvCxnSpPr>
      <xdr:spPr>
        <a:xfrm>
          <a:off x="18786475" y="722376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163847</xdr:rowOff>
    </xdr:from>
    <xdr:ext cx="469744" cy="259045"/>
    <xdr:sp macro="" textlink="">
      <xdr:nvSpPr>
        <xdr:cNvPr id="478" name="【認定こども園・幼稚園・保育所】&#10;一人当たり面積最大値テキスト"/>
        <xdr:cNvSpPr txBox="1"/>
      </xdr:nvSpPr>
      <xdr:spPr>
        <a:xfrm>
          <a:off x="188849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45720</xdr:rowOff>
    </xdr:from>
    <xdr:to>
      <xdr:col>116</xdr:col>
      <xdr:colOff>152400</xdr:colOff>
      <xdr:row>34</xdr:row>
      <xdr:rowOff>45720</xdr:rowOff>
    </xdr:to>
    <xdr:cxnSp macro="">
      <xdr:nvCxnSpPr>
        <xdr:cNvPr id="479" name="直線コネクタ 478"/>
        <xdr:cNvCxnSpPr/>
      </xdr:nvCxnSpPr>
      <xdr:spPr>
        <a:xfrm>
          <a:off x="18786475" y="58750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21607</xdr:rowOff>
    </xdr:from>
    <xdr:ext cx="469744" cy="259045"/>
    <xdr:sp macro="" textlink="">
      <xdr:nvSpPr>
        <xdr:cNvPr id="480" name="【認定こども園・幼稚園・保育所】&#10;一人当たり面積平均値テキスト"/>
        <xdr:cNvSpPr txBox="1"/>
      </xdr:nvSpPr>
      <xdr:spPr>
        <a:xfrm>
          <a:off x="18884900" y="6708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170180</xdr:rowOff>
    </xdr:from>
    <xdr:to>
      <xdr:col>116</xdr:col>
      <xdr:colOff>114300</xdr:colOff>
      <xdr:row>40</xdr:row>
      <xdr:rowOff>100330</xdr:rowOff>
    </xdr:to>
    <xdr:sp macro="" textlink="">
      <xdr:nvSpPr>
        <xdr:cNvPr id="481" name="フローチャート: 判断 480"/>
        <xdr:cNvSpPr/>
      </xdr:nvSpPr>
      <xdr:spPr>
        <a:xfrm>
          <a:off x="187960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158750</xdr:rowOff>
    </xdr:from>
    <xdr:to>
      <xdr:col>112</xdr:col>
      <xdr:colOff>38100</xdr:colOff>
      <xdr:row>40</xdr:row>
      <xdr:rowOff>88900</xdr:rowOff>
    </xdr:to>
    <xdr:sp macro="" textlink="">
      <xdr:nvSpPr>
        <xdr:cNvPr id="482" name="フローチャート: 判断 481"/>
        <xdr:cNvSpPr/>
      </xdr:nvSpPr>
      <xdr:spPr>
        <a:xfrm>
          <a:off x="18100675" y="6845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120650</xdr:rowOff>
    </xdr:from>
    <xdr:to>
      <xdr:col>107</xdr:col>
      <xdr:colOff>101600</xdr:colOff>
      <xdr:row>39</xdr:row>
      <xdr:rowOff>50800</xdr:rowOff>
    </xdr:to>
    <xdr:sp macro="" textlink="">
      <xdr:nvSpPr>
        <xdr:cNvPr id="483" name="フローチャート: 判断 482"/>
        <xdr:cNvSpPr/>
      </xdr:nvSpPr>
      <xdr:spPr>
        <a:xfrm>
          <a:off x="17325975"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90170</xdr:rowOff>
    </xdr:from>
    <xdr:to>
      <xdr:col>102</xdr:col>
      <xdr:colOff>165100</xdr:colOff>
      <xdr:row>39</xdr:row>
      <xdr:rowOff>20320</xdr:rowOff>
    </xdr:to>
    <xdr:sp macro="" textlink="">
      <xdr:nvSpPr>
        <xdr:cNvPr id="484" name="フローチャート: 判断 483"/>
        <xdr:cNvSpPr/>
      </xdr:nvSpPr>
      <xdr:spPr>
        <a:xfrm>
          <a:off x="1657985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97790</xdr:rowOff>
    </xdr:from>
    <xdr:to>
      <xdr:col>98</xdr:col>
      <xdr:colOff>38100</xdr:colOff>
      <xdr:row>39</xdr:row>
      <xdr:rowOff>27940</xdr:rowOff>
    </xdr:to>
    <xdr:sp macro="" textlink="">
      <xdr:nvSpPr>
        <xdr:cNvPr id="485" name="フローチャート: 判断 484"/>
        <xdr:cNvSpPr/>
      </xdr:nvSpPr>
      <xdr:spPr>
        <a:xfrm>
          <a:off x="15833725" y="661289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48260</xdr:rowOff>
    </xdr:from>
    <xdr:to>
      <xdr:col>116</xdr:col>
      <xdr:colOff>114300</xdr:colOff>
      <xdr:row>41</xdr:row>
      <xdr:rowOff>149860</xdr:rowOff>
    </xdr:to>
    <xdr:sp macro="" textlink="">
      <xdr:nvSpPr>
        <xdr:cNvPr id="491" name="楕円 490"/>
        <xdr:cNvSpPr/>
      </xdr:nvSpPr>
      <xdr:spPr>
        <a:xfrm>
          <a:off x="187960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134637</xdr:rowOff>
    </xdr:from>
    <xdr:ext cx="469744" cy="259045"/>
    <xdr:sp macro="" textlink="">
      <xdr:nvSpPr>
        <xdr:cNvPr id="492" name="【認定こども園・幼稚園・保育所】&#10;一人当たり面積該当値テキスト"/>
        <xdr:cNvSpPr txBox="1"/>
      </xdr:nvSpPr>
      <xdr:spPr>
        <a:xfrm>
          <a:off x="18884900" y="699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48260</xdr:rowOff>
    </xdr:from>
    <xdr:to>
      <xdr:col>112</xdr:col>
      <xdr:colOff>38100</xdr:colOff>
      <xdr:row>41</xdr:row>
      <xdr:rowOff>149860</xdr:rowOff>
    </xdr:to>
    <xdr:sp macro="" textlink="">
      <xdr:nvSpPr>
        <xdr:cNvPr id="493" name="楕円 492"/>
        <xdr:cNvSpPr/>
      </xdr:nvSpPr>
      <xdr:spPr>
        <a:xfrm>
          <a:off x="18100675" y="707771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99060</xdr:rowOff>
    </xdr:from>
    <xdr:to>
      <xdr:col>116</xdr:col>
      <xdr:colOff>63500</xdr:colOff>
      <xdr:row>41</xdr:row>
      <xdr:rowOff>99060</xdr:rowOff>
    </xdr:to>
    <xdr:cxnSp macro="">
      <xdr:nvCxnSpPr>
        <xdr:cNvPr id="494" name="直線コネクタ 493"/>
        <xdr:cNvCxnSpPr/>
      </xdr:nvCxnSpPr>
      <xdr:spPr>
        <a:xfrm>
          <a:off x="18132425" y="7128510"/>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48260</xdr:rowOff>
    </xdr:from>
    <xdr:to>
      <xdr:col>107</xdr:col>
      <xdr:colOff>101600</xdr:colOff>
      <xdr:row>41</xdr:row>
      <xdr:rowOff>149860</xdr:rowOff>
    </xdr:to>
    <xdr:sp macro="" textlink="">
      <xdr:nvSpPr>
        <xdr:cNvPr id="495" name="楕円 494"/>
        <xdr:cNvSpPr/>
      </xdr:nvSpPr>
      <xdr:spPr>
        <a:xfrm>
          <a:off x="17325975"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99060</xdr:rowOff>
    </xdr:from>
    <xdr:to>
      <xdr:col>111</xdr:col>
      <xdr:colOff>177800</xdr:colOff>
      <xdr:row>41</xdr:row>
      <xdr:rowOff>99060</xdr:rowOff>
    </xdr:to>
    <xdr:cxnSp macro="">
      <xdr:nvCxnSpPr>
        <xdr:cNvPr id="496" name="直線コネクタ 495"/>
        <xdr:cNvCxnSpPr/>
      </xdr:nvCxnSpPr>
      <xdr:spPr>
        <a:xfrm>
          <a:off x="17376775" y="7128510"/>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48260</xdr:rowOff>
    </xdr:from>
    <xdr:to>
      <xdr:col>102</xdr:col>
      <xdr:colOff>165100</xdr:colOff>
      <xdr:row>41</xdr:row>
      <xdr:rowOff>149860</xdr:rowOff>
    </xdr:to>
    <xdr:sp macro="" textlink="">
      <xdr:nvSpPr>
        <xdr:cNvPr id="497" name="楕円 496"/>
        <xdr:cNvSpPr/>
      </xdr:nvSpPr>
      <xdr:spPr>
        <a:xfrm>
          <a:off x="1657985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99060</xdr:rowOff>
    </xdr:from>
    <xdr:to>
      <xdr:col>107</xdr:col>
      <xdr:colOff>50800</xdr:colOff>
      <xdr:row>41</xdr:row>
      <xdr:rowOff>99060</xdr:rowOff>
    </xdr:to>
    <xdr:cxnSp macro="">
      <xdr:nvCxnSpPr>
        <xdr:cNvPr id="498" name="直線コネクタ 497"/>
        <xdr:cNvCxnSpPr/>
      </xdr:nvCxnSpPr>
      <xdr:spPr>
        <a:xfrm>
          <a:off x="16630650" y="7128510"/>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48260</xdr:rowOff>
    </xdr:from>
    <xdr:to>
      <xdr:col>98</xdr:col>
      <xdr:colOff>38100</xdr:colOff>
      <xdr:row>41</xdr:row>
      <xdr:rowOff>149860</xdr:rowOff>
    </xdr:to>
    <xdr:sp macro="" textlink="">
      <xdr:nvSpPr>
        <xdr:cNvPr id="499" name="楕円 498"/>
        <xdr:cNvSpPr/>
      </xdr:nvSpPr>
      <xdr:spPr>
        <a:xfrm>
          <a:off x="15833725" y="707771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99060</xdr:rowOff>
    </xdr:from>
    <xdr:to>
      <xdr:col>102</xdr:col>
      <xdr:colOff>114300</xdr:colOff>
      <xdr:row>41</xdr:row>
      <xdr:rowOff>99060</xdr:rowOff>
    </xdr:to>
    <xdr:cxnSp macro="">
      <xdr:nvCxnSpPr>
        <xdr:cNvPr id="500" name="直線コネクタ 499"/>
        <xdr:cNvCxnSpPr/>
      </xdr:nvCxnSpPr>
      <xdr:spPr>
        <a:xfrm>
          <a:off x="15865475" y="7128510"/>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105427</xdr:rowOff>
    </xdr:from>
    <xdr:ext cx="469744" cy="259045"/>
    <xdr:sp macro="" textlink="">
      <xdr:nvSpPr>
        <xdr:cNvPr id="501" name="n_1aveValue【認定こども園・幼稚園・保育所】&#10;一人当たり面積"/>
        <xdr:cNvSpPr txBox="1"/>
      </xdr:nvSpPr>
      <xdr:spPr>
        <a:xfrm>
          <a:off x="1793247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67327</xdr:rowOff>
    </xdr:from>
    <xdr:ext cx="469744" cy="259045"/>
    <xdr:sp macro="" textlink="">
      <xdr:nvSpPr>
        <xdr:cNvPr id="502" name="n_2aveValue【認定こども園・幼稚園・保育所】&#10;一人当たり面積"/>
        <xdr:cNvSpPr txBox="1"/>
      </xdr:nvSpPr>
      <xdr:spPr>
        <a:xfrm>
          <a:off x="1717047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36847</xdr:rowOff>
    </xdr:from>
    <xdr:ext cx="469744" cy="259045"/>
    <xdr:sp macro="" textlink="">
      <xdr:nvSpPr>
        <xdr:cNvPr id="503" name="n_3aveValue【認定こども園・幼稚園・保育所】&#10;一人当たり面積"/>
        <xdr:cNvSpPr txBox="1"/>
      </xdr:nvSpPr>
      <xdr:spPr>
        <a:xfrm>
          <a:off x="16424352" y="638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44467</xdr:rowOff>
    </xdr:from>
    <xdr:ext cx="469744" cy="259045"/>
    <xdr:sp macro="" textlink="">
      <xdr:nvSpPr>
        <xdr:cNvPr id="504" name="n_4aveValue【認定こども園・幼稚園・保育所】&#10;一人当たり面積"/>
        <xdr:cNvSpPr txBox="1"/>
      </xdr:nvSpPr>
      <xdr:spPr>
        <a:xfrm>
          <a:off x="15678227" y="63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140987</xdr:rowOff>
    </xdr:from>
    <xdr:ext cx="469744" cy="259045"/>
    <xdr:sp macro="" textlink="">
      <xdr:nvSpPr>
        <xdr:cNvPr id="505" name="n_1mainValue【認定こども園・幼稚園・保育所】&#10;一人当たり面積"/>
        <xdr:cNvSpPr txBox="1"/>
      </xdr:nvSpPr>
      <xdr:spPr>
        <a:xfrm>
          <a:off x="17932477" y="717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140987</xdr:rowOff>
    </xdr:from>
    <xdr:ext cx="469744" cy="259045"/>
    <xdr:sp macro="" textlink="">
      <xdr:nvSpPr>
        <xdr:cNvPr id="506" name="n_2mainValue【認定こども園・幼稚園・保育所】&#10;一人当たり面積"/>
        <xdr:cNvSpPr txBox="1"/>
      </xdr:nvSpPr>
      <xdr:spPr>
        <a:xfrm>
          <a:off x="17170477" y="717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140987</xdr:rowOff>
    </xdr:from>
    <xdr:ext cx="469744" cy="259045"/>
    <xdr:sp macro="" textlink="">
      <xdr:nvSpPr>
        <xdr:cNvPr id="507" name="n_3mainValue【認定こども園・幼稚園・保育所】&#10;一人当たり面積"/>
        <xdr:cNvSpPr txBox="1"/>
      </xdr:nvSpPr>
      <xdr:spPr>
        <a:xfrm>
          <a:off x="16424352" y="717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140987</xdr:rowOff>
    </xdr:from>
    <xdr:ext cx="469744" cy="259045"/>
    <xdr:sp macro="" textlink="">
      <xdr:nvSpPr>
        <xdr:cNvPr id="508" name="n_4mainValue【認定こども園・幼稚園・保育所】&#10;一人当たり面積"/>
        <xdr:cNvSpPr txBox="1"/>
      </xdr:nvSpPr>
      <xdr:spPr>
        <a:xfrm>
          <a:off x="15678227" y="717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xdr:cNvSpPr txBox="1"/>
      </xdr:nvSpPr>
      <xdr:spPr>
        <a:xfrm>
          <a:off x="101976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0" name="直線コネクタ 519"/>
        <xdr:cNvCxnSpPr/>
      </xdr:nvCxnSpPr>
      <xdr:spPr>
        <a:xfrm>
          <a:off x="10588625" y="109728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1" name="テキスト ボックス 520"/>
        <xdr:cNvSpPr txBox="1"/>
      </xdr:nvSpPr>
      <xdr:spPr>
        <a:xfrm>
          <a:off x="10197646"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2" name="直線コネクタ 521"/>
        <xdr:cNvCxnSpPr/>
      </xdr:nvCxnSpPr>
      <xdr:spPr>
        <a:xfrm>
          <a:off x="10588625" y="105156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3" name="テキスト ボックス 522"/>
        <xdr:cNvSpPr txBox="1"/>
      </xdr:nvSpPr>
      <xdr:spPr>
        <a:xfrm>
          <a:off x="10242716"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4" name="直線コネクタ 523"/>
        <xdr:cNvCxnSpPr/>
      </xdr:nvCxnSpPr>
      <xdr:spPr>
        <a:xfrm>
          <a:off x="10588625" y="100584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5" name="テキスト ボックス 524"/>
        <xdr:cNvSpPr txBox="1"/>
      </xdr:nvSpPr>
      <xdr:spPr>
        <a:xfrm>
          <a:off x="10242716"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6" name="直線コネクタ 525"/>
        <xdr:cNvCxnSpPr/>
      </xdr:nvCxnSpPr>
      <xdr:spPr>
        <a:xfrm>
          <a:off x="10588625" y="96012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7" name="テキスト ボックス 526"/>
        <xdr:cNvSpPr txBox="1"/>
      </xdr:nvSpPr>
      <xdr:spPr>
        <a:xfrm>
          <a:off x="10242716"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9" name="テキスト ボックス 528"/>
        <xdr:cNvSpPr txBox="1"/>
      </xdr:nvSpPr>
      <xdr:spPr>
        <a:xfrm>
          <a:off x="10242716"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73152</xdr:rowOff>
    </xdr:from>
    <xdr:to>
      <xdr:col>85</xdr:col>
      <xdr:colOff>126364</xdr:colOff>
      <xdr:row>62</xdr:row>
      <xdr:rowOff>162306</xdr:rowOff>
    </xdr:to>
    <xdr:cxnSp macro="">
      <xdr:nvCxnSpPr>
        <xdr:cNvPr id="531" name="直線コネクタ 530"/>
        <xdr:cNvCxnSpPr/>
      </xdr:nvCxnSpPr>
      <xdr:spPr>
        <a:xfrm flipV="1">
          <a:off x="13889989" y="950290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166133</xdr:rowOff>
    </xdr:from>
    <xdr:ext cx="405111" cy="259045"/>
    <xdr:sp macro="" textlink="">
      <xdr:nvSpPr>
        <xdr:cNvPr id="532" name="【学校施設】&#10;有形固定資産減価償却率最小値テキスト"/>
        <xdr:cNvSpPr txBox="1"/>
      </xdr:nvSpPr>
      <xdr:spPr>
        <a:xfrm>
          <a:off x="13928725" y="10796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162306</xdr:rowOff>
    </xdr:from>
    <xdr:to>
      <xdr:col>86</xdr:col>
      <xdr:colOff>25400</xdr:colOff>
      <xdr:row>62</xdr:row>
      <xdr:rowOff>162306</xdr:rowOff>
    </xdr:to>
    <xdr:cxnSp macro="">
      <xdr:nvCxnSpPr>
        <xdr:cNvPr id="533" name="直線コネクタ 532"/>
        <xdr:cNvCxnSpPr/>
      </xdr:nvCxnSpPr>
      <xdr:spPr>
        <a:xfrm>
          <a:off x="13801725" y="1079220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19829</xdr:rowOff>
    </xdr:from>
    <xdr:ext cx="405111" cy="259045"/>
    <xdr:sp macro="" textlink="">
      <xdr:nvSpPr>
        <xdr:cNvPr id="534" name="【学校施設】&#10;有形固定資産減価償却率最大値テキスト"/>
        <xdr:cNvSpPr txBox="1"/>
      </xdr:nvSpPr>
      <xdr:spPr>
        <a:xfrm>
          <a:off x="13928725" y="927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73152</xdr:rowOff>
    </xdr:from>
    <xdr:to>
      <xdr:col>86</xdr:col>
      <xdr:colOff>25400</xdr:colOff>
      <xdr:row>55</xdr:row>
      <xdr:rowOff>73152</xdr:rowOff>
    </xdr:to>
    <xdr:cxnSp macro="">
      <xdr:nvCxnSpPr>
        <xdr:cNvPr id="535" name="直線コネクタ 534"/>
        <xdr:cNvCxnSpPr/>
      </xdr:nvCxnSpPr>
      <xdr:spPr>
        <a:xfrm>
          <a:off x="13801725" y="950290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16781</xdr:rowOff>
    </xdr:from>
    <xdr:ext cx="405111" cy="259045"/>
    <xdr:sp macro="" textlink="">
      <xdr:nvSpPr>
        <xdr:cNvPr id="536" name="【学校施設】&#10;有形固定資産減価償却率平均値テキスト"/>
        <xdr:cNvSpPr txBox="1"/>
      </xdr:nvSpPr>
      <xdr:spPr>
        <a:xfrm>
          <a:off x="13928725" y="101323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38354</xdr:rowOff>
    </xdr:from>
    <xdr:to>
      <xdr:col>85</xdr:col>
      <xdr:colOff>177800</xdr:colOff>
      <xdr:row>59</xdr:row>
      <xdr:rowOff>139954</xdr:rowOff>
    </xdr:to>
    <xdr:sp macro="" textlink="">
      <xdr:nvSpPr>
        <xdr:cNvPr id="537" name="フローチャート: 判断 536"/>
        <xdr:cNvSpPr/>
      </xdr:nvSpPr>
      <xdr:spPr>
        <a:xfrm>
          <a:off x="13839825" y="101539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24638</xdr:rowOff>
    </xdr:from>
    <xdr:to>
      <xdr:col>81</xdr:col>
      <xdr:colOff>101600</xdr:colOff>
      <xdr:row>59</xdr:row>
      <xdr:rowOff>126238</xdr:rowOff>
    </xdr:to>
    <xdr:sp macro="" textlink="">
      <xdr:nvSpPr>
        <xdr:cNvPr id="538" name="フローチャート: 判断 537"/>
        <xdr:cNvSpPr/>
      </xdr:nvSpPr>
      <xdr:spPr>
        <a:xfrm>
          <a:off x="13115925" y="1014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22352</xdr:rowOff>
    </xdr:from>
    <xdr:to>
      <xdr:col>76</xdr:col>
      <xdr:colOff>165100</xdr:colOff>
      <xdr:row>59</xdr:row>
      <xdr:rowOff>123952</xdr:rowOff>
    </xdr:to>
    <xdr:sp macro="" textlink="">
      <xdr:nvSpPr>
        <xdr:cNvPr id="539" name="フローチャート: 判断 538"/>
        <xdr:cNvSpPr/>
      </xdr:nvSpPr>
      <xdr:spPr>
        <a:xfrm>
          <a:off x="123698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168656</xdr:rowOff>
    </xdr:from>
    <xdr:to>
      <xdr:col>72</xdr:col>
      <xdr:colOff>38100</xdr:colOff>
      <xdr:row>59</xdr:row>
      <xdr:rowOff>98806</xdr:rowOff>
    </xdr:to>
    <xdr:sp macro="" textlink="">
      <xdr:nvSpPr>
        <xdr:cNvPr id="540" name="フローチャート: 判断 539"/>
        <xdr:cNvSpPr/>
      </xdr:nvSpPr>
      <xdr:spPr>
        <a:xfrm>
          <a:off x="11623675" y="1011275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157226</xdr:rowOff>
    </xdr:from>
    <xdr:to>
      <xdr:col>67</xdr:col>
      <xdr:colOff>101600</xdr:colOff>
      <xdr:row>59</xdr:row>
      <xdr:rowOff>87376</xdr:rowOff>
    </xdr:to>
    <xdr:sp macro="" textlink="">
      <xdr:nvSpPr>
        <xdr:cNvPr id="541" name="フローチャート: 判断 540"/>
        <xdr:cNvSpPr/>
      </xdr:nvSpPr>
      <xdr:spPr>
        <a:xfrm>
          <a:off x="10848975"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143510</xdr:rowOff>
    </xdr:from>
    <xdr:to>
      <xdr:col>85</xdr:col>
      <xdr:colOff>177800</xdr:colOff>
      <xdr:row>58</xdr:row>
      <xdr:rowOff>73660</xdr:rowOff>
    </xdr:to>
    <xdr:sp macro="" textlink="">
      <xdr:nvSpPr>
        <xdr:cNvPr id="547" name="楕円 546"/>
        <xdr:cNvSpPr/>
      </xdr:nvSpPr>
      <xdr:spPr>
        <a:xfrm>
          <a:off x="13839825" y="99161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166387</xdr:rowOff>
    </xdr:from>
    <xdr:ext cx="405111" cy="259045"/>
    <xdr:sp macro="" textlink="">
      <xdr:nvSpPr>
        <xdr:cNvPr id="548" name="【学校施設】&#10;有形固定資産減価償却率該当値テキスト"/>
        <xdr:cNvSpPr txBox="1"/>
      </xdr:nvSpPr>
      <xdr:spPr>
        <a:xfrm>
          <a:off x="13928725"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109220</xdr:rowOff>
    </xdr:from>
    <xdr:to>
      <xdr:col>81</xdr:col>
      <xdr:colOff>101600</xdr:colOff>
      <xdr:row>58</xdr:row>
      <xdr:rowOff>39370</xdr:rowOff>
    </xdr:to>
    <xdr:sp macro="" textlink="">
      <xdr:nvSpPr>
        <xdr:cNvPr id="549" name="楕円 548"/>
        <xdr:cNvSpPr/>
      </xdr:nvSpPr>
      <xdr:spPr>
        <a:xfrm>
          <a:off x="13115925" y="98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160020</xdr:rowOff>
    </xdr:from>
    <xdr:to>
      <xdr:col>85</xdr:col>
      <xdr:colOff>127000</xdr:colOff>
      <xdr:row>58</xdr:row>
      <xdr:rowOff>22860</xdr:rowOff>
    </xdr:to>
    <xdr:cxnSp macro="">
      <xdr:nvCxnSpPr>
        <xdr:cNvPr id="550" name="直線コネクタ 549"/>
        <xdr:cNvCxnSpPr/>
      </xdr:nvCxnSpPr>
      <xdr:spPr>
        <a:xfrm>
          <a:off x="13166725" y="9932670"/>
          <a:ext cx="7239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81788</xdr:rowOff>
    </xdr:from>
    <xdr:to>
      <xdr:col>76</xdr:col>
      <xdr:colOff>165100</xdr:colOff>
      <xdr:row>58</xdr:row>
      <xdr:rowOff>11938</xdr:rowOff>
    </xdr:to>
    <xdr:sp macro="" textlink="">
      <xdr:nvSpPr>
        <xdr:cNvPr id="551" name="楕円 550"/>
        <xdr:cNvSpPr/>
      </xdr:nvSpPr>
      <xdr:spPr>
        <a:xfrm>
          <a:off x="12369800" y="985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132588</xdr:rowOff>
    </xdr:from>
    <xdr:to>
      <xdr:col>81</xdr:col>
      <xdr:colOff>50800</xdr:colOff>
      <xdr:row>57</xdr:row>
      <xdr:rowOff>160020</xdr:rowOff>
    </xdr:to>
    <xdr:cxnSp macro="">
      <xdr:nvCxnSpPr>
        <xdr:cNvPr id="552" name="直線コネクタ 551"/>
        <xdr:cNvCxnSpPr/>
      </xdr:nvCxnSpPr>
      <xdr:spPr>
        <a:xfrm>
          <a:off x="12420600" y="9905238"/>
          <a:ext cx="746125"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26924</xdr:rowOff>
    </xdr:from>
    <xdr:to>
      <xdr:col>72</xdr:col>
      <xdr:colOff>38100</xdr:colOff>
      <xdr:row>57</xdr:row>
      <xdr:rowOff>128524</xdr:rowOff>
    </xdr:to>
    <xdr:sp macro="" textlink="">
      <xdr:nvSpPr>
        <xdr:cNvPr id="553" name="楕円 552"/>
        <xdr:cNvSpPr/>
      </xdr:nvSpPr>
      <xdr:spPr>
        <a:xfrm>
          <a:off x="11623675" y="979957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77724</xdr:rowOff>
    </xdr:from>
    <xdr:to>
      <xdr:col>76</xdr:col>
      <xdr:colOff>114300</xdr:colOff>
      <xdr:row>57</xdr:row>
      <xdr:rowOff>132588</xdr:rowOff>
    </xdr:to>
    <xdr:cxnSp macro="">
      <xdr:nvCxnSpPr>
        <xdr:cNvPr id="554" name="直線コネクタ 553"/>
        <xdr:cNvCxnSpPr/>
      </xdr:nvCxnSpPr>
      <xdr:spPr>
        <a:xfrm>
          <a:off x="11655425" y="9850374"/>
          <a:ext cx="765175"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148082</xdr:rowOff>
    </xdr:from>
    <xdr:to>
      <xdr:col>67</xdr:col>
      <xdr:colOff>101600</xdr:colOff>
      <xdr:row>57</xdr:row>
      <xdr:rowOff>78232</xdr:rowOff>
    </xdr:to>
    <xdr:sp macro="" textlink="">
      <xdr:nvSpPr>
        <xdr:cNvPr id="555" name="楕円 554"/>
        <xdr:cNvSpPr/>
      </xdr:nvSpPr>
      <xdr:spPr>
        <a:xfrm>
          <a:off x="10848975" y="974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27432</xdr:rowOff>
    </xdr:from>
    <xdr:to>
      <xdr:col>71</xdr:col>
      <xdr:colOff>177800</xdr:colOff>
      <xdr:row>57</xdr:row>
      <xdr:rowOff>77724</xdr:rowOff>
    </xdr:to>
    <xdr:cxnSp macro="">
      <xdr:nvCxnSpPr>
        <xdr:cNvPr id="556" name="直線コネクタ 555"/>
        <xdr:cNvCxnSpPr/>
      </xdr:nvCxnSpPr>
      <xdr:spPr>
        <a:xfrm>
          <a:off x="10899775" y="9800082"/>
          <a:ext cx="75565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117365</xdr:rowOff>
    </xdr:from>
    <xdr:ext cx="405111" cy="259045"/>
    <xdr:sp macro="" textlink="">
      <xdr:nvSpPr>
        <xdr:cNvPr id="557" name="n_1aveValue【学校施設】&#10;有形固定資産減価償却率"/>
        <xdr:cNvSpPr txBox="1"/>
      </xdr:nvSpPr>
      <xdr:spPr>
        <a:xfrm>
          <a:off x="12980044" y="10232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115079</xdr:rowOff>
    </xdr:from>
    <xdr:ext cx="405111" cy="259045"/>
    <xdr:sp macro="" textlink="">
      <xdr:nvSpPr>
        <xdr:cNvPr id="558" name="n_2aveValue【学校施設】&#10;有形固定資産減価償却率"/>
        <xdr:cNvSpPr txBox="1"/>
      </xdr:nvSpPr>
      <xdr:spPr>
        <a:xfrm>
          <a:off x="12246619" y="1023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89933</xdr:rowOff>
    </xdr:from>
    <xdr:ext cx="405111" cy="259045"/>
    <xdr:sp macro="" textlink="">
      <xdr:nvSpPr>
        <xdr:cNvPr id="559" name="n_3aveValue【学校施設】&#10;有形固定資産減価償却率"/>
        <xdr:cNvSpPr txBox="1"/>
      </xdr:nvSpPr>
      <xdr:spPr>
        <a:xfrm>
          <a:off x="11500494" y="1020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78503</xdr:rowOff>
    </xdr:from>
    <xdr:ext cx="405111" cy="259045"/>
    <xdr:sp macro="" textlink="">
      <xdr:nvSpPr>
        <xdr:cNvPr id="560" name="n_4aveValue【学校施設】&#10;有形固定資産減価償却率"/>
        <xdr:cNvSpPr txBox="1"/>
      </xdr:nvSpPr>
      <xdr:spPr>
        <a:xfrm>
          <a:off x="10725794" y="1019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55897</xdr:rowOff>
    </xdr:from>
    <xdr:ext cx="405111" cy="259045"/>
    <xdr:sp macro="" textlink="">
      <xdr:nvSpPr>
        <xdr:cNvPr id="561" name="n_1mainValue【学校施設】&#10;有形固定資産減価償却率"/>
        <xdr:cNvSpPr txBox="1"/>
      </xdr:nvSpPr>
      <xdr:spPr>
        <a:xfrm>
          <a:off x="12980044" y="965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28465</xdr:rowOff>
    </xdr:from>
    <xdr:ext cx="405111" cy="259045"/>
    <xdr:sp macro="" textlink="">
      <xdr:nvSpPr>
        <xdr:cNvPr id="562" name="n_2mainValue【学校施設】&#10;有形固定資産減価償却率"/>
        <xdr:cNvSpPr txBox="1"/>
      </xdr:nvSpPr>
      <xdr:spPr>
        <a:xfrm>
          <a:off x="12246619" y="9629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145051</xdr:rowOff>
    </xdr:from>
    <xdr:ext cx="405111" cy="259045"/>
    <xdr:sp macro="" textlink="">
      <xdr:nvSpPr>
        <xdr:cNvPr id="563" name="n_3mainValue【学校施設】&#10;有形固定資産減価償却率"/>
        <xdr:cNvSpPr txBox="1"/>
      </xdr:nvSpPr>
      <xdr:spPr>
        <a:xfrm>
          <a:off x="11500494" y="957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94759</xdr:rowOff>
    </xdr:from>
    <xdr:ext cx="405111" cy="259045"/>
    <xdr:sp macro="" textlink="">
      <xdr:nvSpPr>
        <xdr:cNvPr id="564" name="n_4mainValue【学校施設】&#10;有形固定資産減価償却率"/>
        <xdr:cNvSpPr txBox="1"/>
      </xdr:nvSpPr>
      <xdr:spPr>
        <a:xfrm>
          <a:off x="10725794" y="952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xdr:cNvCxnSpPr/>
      </xdr:nvCxnSpPr>
      <xdr:spPr>
        <a:xfrm>
          <a:off x="155448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xdr:cNvSpPr txBox="1"/>
      </xdr:nvSpPr>
      <xdr:spPr>
        <a:xfrm>
          <a:off x="1516334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xdr:cNvCxnSpPr/>
      </xdr:nvCxnSpPr>
      <xdr:spPr>
        <a:xfrm>
          <a:off x="155448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xdr:cNvSpPr txBox="1"/>
      </xdr:nvSpPr>
      <xdr:spPr>
        <a:xfrm>
          <a:off x="15163346"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xdr:cNvCxnSpPr/>
      </xdr:nvCxnSpPr>
      <xdr:spPr>
        <a:xfrm>
          <a:off x="155448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xdr:cNvSpPr txBox="1"/>
      </xdr:nvSpPr>
      <xdr:spPr>
        <a:xfrm>
          <a:off x="15163346"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xdr:cNvCxnSpPr/>
      </xdr:nvCxnSpPr>
      <xdr:spPr>
        <a:xfrm>
          <a:off x="155448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xdr:cNvSpPr txBox="1"/>
      </xdr:nvSpPr>
      <xdr:spPr>
        <a:xfrm>
          <a:off x="15163346"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xdr:cNvCxnSpPr/>
      </xdr:nvCxnSpPr>
      <xdr:spPr>
        <a:xfrm>
          <a:off x="155448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xdr:cNvSpPr txBox="1"/>
      </xdr:nvSpPr>
      <xdr:spPr>
        <a:xfrm>
          <a:off x="1516334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6" name="テキスト ボックス 585"/>
        <xdr:cNvSpPr txBox="1"/>
      </xdr:nvSpPr>
      <xdr:spPr>
        <a:xfrm>
          <a:off x="15099226"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50673</xdr:rowOff>
    </xdr:from>
    <xdr:to>
      <xdr:col>116</xdr:col>
      <xdr:colOff>62864</xdr:colOff>
      <xdr:row>63</xdr:row>
      <xdr:rowOff>99251</xdr:rowOff>
    </xdr:to>
    <xdr:cxnSp macro="">
      <xdr:nvCxnSpPr>
        <xdr:cNvPr id="588" name="直線コネクタ 587"/>
        <xdr:cNvCxnSpPr/>
      </xdr:nvCxnSpPr>
      <xdr:spPr>
        <a:xfrm flipV="1">
          <a:off x="18846164" y="9651873"/>
          <a:ext cx="0" cy="124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103078</xdr:rowOff>
    </xdr:from>
    <xdr:ext cx="469744" cy="259045"/>
    <xdr:sp macro="" textlink="">
      <xdr:nvSpPr>
        <xdr:cNvPr id="589" name="【学校施設】&#10;一人当たり面積最小値テキスト"/>
        <xdr:cNvSpPr txBox="1"/>
      </xdr:nvSpPr>
      <xdr:spPr>
        <a:xfrm>
          <a:off x="18884900" y="1090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99251</xdr:rowOff>
    </xdr:from>
    <xdr:to>
      <xdr:col>116</xdr:col>
      <xdr:colOff>152400</xdr:colOff>
      <xdr:row>63</xdr:row>
      <xdr:rowOff>99251</xdr:rowOff>
    </xdr:to>
    <xdr:cxnSp macro="">
      <xdr:nvCxnSpPr>
        <xdr:cNvPr id="590" name="直線コネクタ 589"/>
        <xdr:cNvCxnSpPr/>
      </xdr:nvCxnSpPr>
      <xdr:spPr>
        <a:xfrm>
          <a:off x="18786475" y="1090060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168800</xdr:rowOff>
    </xdr:from>
    <xdr:ext cx="469744" cy="259045"/>
    <xdr:sp macro="" textlink="">
      <xdr:nvSpPr>
        <xdr:cNvPr id="591" name="【学校施設】&#10;一人当たり面積最大値テキスト"/>
        <xdr:cNvSpPr txBox="1"/>
      </xdr:nvSpPr>
      <xdr:spPr>
        <a:xfrm>
          <a:off x="18884900" y="942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50673</xdr:rowOff>
    </xdr:from>
    <xdr:to>
      <xdr:col>116</xdr:col>
      <xdr:colOff>152400</xdr:colOff>
      <xdr:row>56</xdr:row>
      <xdr:rowOff>50673</xdr:rowOff>
    </xdr:to>
    <xdr:cxnSp macro="">
      <xdr:nvCxnSpPr>
        <xdr:cNvPr id="592" name="直線コネクタ 591"/>
        <xdr:cNvCxnSpPr/>
      </xdr:nvCxnSpPr>
      <xdr:spPr>
        <a:xfrm>
          <a:off x="18786475" y="965187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109046</xdr:rowOff>
    </xdr:from>
    <xdr:ext cx="469744" cy="259045"/>
    <xdr:sp macro="" textlink="">
      <xdr:nvSpPr>
        <xdr:cNvPr id="593" name="【学校施設】&#10;一人当たり面積平均値テキスト"/>
        <xdr:cNvSpPr txBox="1"/>
      </xdr:nvSpPr>
      <xdr:spPr>
        <a:xfrm>
          <a:off x="18884900" y="105674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86169</xdr:rowOff>
    </xdr:from>
    <xdr:to>
      <xdr:col>116</xdr:col>
      <xdr:colOff>114300</xdr:colOff>
      <xdr:row>63</xdr:row>
      <xdr:rowOff>16319</xdr:rowOff>
    </xdr:to>
    <xdr:sp macro="" textlink="">
      <xdr:nvSpPr>
        <xdr:cNvPr id="594" name="フローチャート: 判断 593"/>
        <xdr:cNvSpPr/>
      </xdr:nvSpPr>
      <xdr:spPr>
        <a:xfrm>
          <a:off x="18796000" y="107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87122</xdr:rowOff>
    </xdr:from>
    <xdr:to>
      <xdr:col>112</xdr:col>
      <xdr:colOff>38100</xdr:colOff>
      <xdr:row>63</xdr:row>
      <xdr:rowOff>17272</xdr:rowOff>
    </xdr:to>
    <xdr:sp macro="" textlink="">
      <xdr:nvSpPr>
        <xdr:cNvPr id="595" name="フローチャート: 判断 594"/>
        <xdr:cNvSpPr/>
      </xdr:nvSpPr>
      <xdr:spPr>
        <a:xfrm>
          <a:off x="18100675" y="1071702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51498</xdr:rowOff>
    </xdr:from>
    <xdr:to>
      <xdr:col>107</xdr:col>
      <xdr:colOff>101600</xdr:colOff>
      <xdr:row>62</xdr:row>
      <xdr:rowOff>153098</xdr:rowOff>
    </xdr:to>
    <xdr:sp macro="" textlink="">
      <xdr:nvSpPr>
        <xdr:cNvPr id="596" name="フローチャート: 判断 595"/>
        <xdr:cNvSpPr/>
      </xdr:nvSpPr>
      <xdr:spPr>
        <a:xfrm>
          <a:off x="17325975" y="1068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52451</xdr:rowOff>
    </xdr:from>
    <xdr:to>
      <xdr:col>102</xdr:col>
      <xdr:colOff>165100</xdr:colOff>
      <xdr:row>62</xdr:row>
      <xdr:rowOff>154051</xdr:rowOff>
    </xdr:to>
    <xdr:sp macro="" textlink="">
      <xdr:nvSpPr>
        <xdr:cNvPr id="597" name="フローチャート: 判断 596"/>
        <xdr:cNvSpPr/>
      </xdr:nvSpPr>
      <xdr:spPr>
        <a:xfrm>
          <a:off x="16579850" y="1068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61595</xdr:rowOff>
    </xdr:from>
    <xdr:to>
      <xdr:col>98</xdr:col>
      <xdr:colOff>38100</xdr:colOff>
      <xdr:row>62</xdr:row>
      <xdr:rowOff>163195</xdr:rowOff>
    </xdr:to>
    <xdr:sp macro="" textlink="">
      <xdr:nvSpPr>
        <xdr:cNvPr id="598" name="フローチャート: 判断 597"/>
        <xdr:cNvSpPr/>
      </xdr:nvSpPr>
      <xdr:spPr>
        <a:xfrm>
          <a:off x="15833725" y="1069149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110934</xdr:rowOff>
    </xdr:from>
    <xdr:to>
      <xdr:col>116</xdr:col>
      <xdr:colOff>114300</xdr:colOff>
      <xdr:row>63</xdr:row>
      <xdr:rowOff>41084</xdr:rowOff>
    </xdr:to>
    <xdr:sp macro="" textlink="">
      <xdr:nvSpPr>
        <xdr:cNvPr id="604" name="楕円 603"/>
        <xdr:cNvSpPr/>
      </xdr:nvSpPr>
      <xdr:spPr>
        <a:xfrm>
          <a:off x="18796000" y="1074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64596</xdr:rowOff>
    </xdr:from>
    <xdr:ext cx="469744" cy="259045"/>
    <xdr:sp macro="" textlink="">
      <xdr:nvSpPr>
        <xdr:cNvPr id="605" name="【学校施設】&#10;一人当たり面積該当値テキスト"/>
        <xdr:cNvSpPr txBox="1"/>
      </xdr:nvSpPr>
      <xdr:spPr>
        <a:xfrm>
          <a:off x="18884900" y="10694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111125</xdr:rowOff>
    </xdr:from>
    <xdr:to>
      <xdr:col>112</xdr:col>
      <xdr:colOff>38100</xdr:colOff>
      <xdr:row>63</xdr:row>
      <xdr:rowOff>41275</xdr:rowOff>
    </xdr:to>
    <xdr:sp macro="" textlink="">
      <xdr:nvSpPr>
        <xdr:cNvPr id="606" name="楕円 605"/>
        <xdr:cNvSpPr/>
      </xdr:nvSpPr>
      <xdr:spPr>
        <a:xfrm>
          <a:off x="18100675" y="1074102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161734</xdr:rowOff>
    </xdr:from>
    <xdr:to>
      <xdr:col>116</xdr:col>
      <xdr:colOff>63500</xdr:colOff>
      <xdr:row>62</xdr:row>
      <xdr:rowOff>161925</xdr:rowOff>
    </xdr:to>
    <xdr:cxnSp macro="">
      <xdr:nvCxnSpPr>
        <xdr:cNvPr id="607" name="直線コネクタ 606"/>
        <xdr:cNvCxnSpPr/>
      </xdr:nvCxnSpPr>
      <xdr:spPr>
        <a:xfrm flipV="1">
          <a:off x="18132425" y="10791634"/>
          <a:ext cx="714375"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112458</xdr:rowOff>
    </xdr:from>
    <xdr:to>
      <xdr:col>107</xdr:col>
      <xdr:colOff>101600</xdr:colOff>
      <xdr:row>63</xdr:row>
      <xdr:rowOff>42608</xdr:rowOff>
    </xdr:to>
    <xdr:sp macro="" textlink="">
      <xdr:nvSpPr>
        <xdr:cNvPr id="608" name="楕円 607"/>
        <xdr:cNvSpPr/>
      </xdr:nvSpPr>
      <xdr:spPr>
        <a:xfrm>
          <a:off x="17325975" y="1074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161925</xdr:rowOff>
    </xdr:from>
    <xdr:to>
      <xdr:col>111</xdr:col>
      <xdr:colOff>177800</xdr:colOff>
      <xdr:row>62</xdr:row>
      <xdr:rowOff>163258</xdr:rowOff>
    </xdr:to>
    <xdr:cxnSp macro="">
      <xdr:nvCxnSpPr>
        <xdr:cNvPr id="609" name="直線コネクタ 608"/>
        <xdr:cNvCxnSpPr/>
      </xdr:nvCxnSpPr>
      <xdr:spPr>
        <a:xfrm flipV="1">
          <a:off x="17376775" y="10791825"/>
          <a:ext cx="75565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113982</xdr:rowOff>
    </xdr:from>
    <xdr:to>
      <xdr:col>102</xdr:col>
      <xdr:colOff>165100</xdr:colOff>
      <xdr:row>63</xdr:row>
      <xdr:rowOff>44132</xdr:rowOff>
    </xdr:to>
    <xdr:sp macro="" textlink="">
      <xdr:nvSpPr>
        <xdr:cNvPr id="610" name="楕円 609"/>
        <xdr:cNvSpPr/>
      </xdr:nvSpPr>
      <xdr:spPr>
        <a:xfrm>
          <a:off x="16579850" y="1074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163258</xdr:rowOff>
    </xdr:from>
    <xdr:to>
      <xdr:col>107</xdr:col>
      <xdr:colOff>50800</xdr:colOff>
      <xdr:row>62</xdr:row>
      <xdr:rowOff>164782</xdr:rowOff>
    </xdr:to>
    <xdr:cxnSp macro="">
      <xdr:nvCxnSpPr>
        <xdr:cNvPr id="611" name="直線コネクタ 610"/>
        <xdr:cNvCxnSpPr/>
      </xdr:nvCxnSpPr>
      <xdr:spPr>
        <a:xfrm flipV="1">
          <a:off x="16630650" y="10793158"/>
          <a:ext cx="746125"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113411</xdr:rowOff>
    </xdr:from>
    <xdr:to>
      <xdr:col>98</xdr:col>
      <xdr:colOff>38100</xdr:colOff>
      <xdr:row>63</xdr:row>
      <xdr:rowOff>43561</xdr:rowOff>
    </xdr:to>
    <xdr:sp macro="" textlink="">
      <xdr:nvSpPr>
        <xdr:cNvPr id="612" name="楕円 611"/>
        <xdr:cNvSpPr/>
      </xdr:nvSpPr>
      <xdr:spPr>
        <a:xfrm>
          <a:off x="15833725" y="1074331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164211</xdr:rowOff>
    </xdr:from>
    <xdr:to>
      <xdr:col>102</xdr:col>
      <xdr:colOff>114300</xdr:colOff>
      <xdr:row>62</xdr:row>
      <xdr:rowOff>164782</xdr:rowOff>
    </xdr:to>
    <xdr:cxnSp macro="">
      <xdr:nvCxnSpPr>
        <xdr:cNvPr id="613" name="直線コネクタ 612"/>
        <xdr:cNvCxnSpPr/>
      </xdr:nvCxnSpPr>
      <xdr:spPr>
        <a:xfrm>
          <a:off x="15865475" y="10794111"/>
          <a:ext cx="765175"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33799</xdr:rowOff>
    </xdr:from>
    <xdr:ext cx="469744" cy="259045"/>
    <xdr:sp macro="" textlink="">
      <xdr:nvSpPr>
        <xdr:cNvPr id="614" name="n_1aveValue【学校施設】&#10;一人当たり面積"/>
        <xdr:cNvSpPr txBox="1"/>
      </xdr:nvSpPr>
      <xdr:spPr>
        <a:xfrm>
          <a:off x="17932477" y="1049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169625</xdr:rowOff>
    </xdr:from>
    <xdr:ext cx="469744" cy="259045"/>
    <xdr:sp macro="" textlink="">
      <xdr:nvSpPr>
        <xdr:cNvPr id="615" name="n_2aveValue【学校施設】&#10;一人当たり面積"/>
        <xdr:cNvSpPr txBox="1"/>
      </xdr:nvSpPr>
      <xdr:spPr>
        <a:xfrm>
          <a:off x="17170477" y="1045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170578</xdr:rowOff>
    </xdr:from>
    <xdr:ext cx="469744" cy="259045"/>
    <xdr:sp macro="" textlink="">
      <xdr:nvSpPr>
        <xdr:cNvPr id="616" name="n_3aveValue【学校施設】&#10;一人当たり面積"/>
        <xdr:cNvSpPr txBox="1"/>
      </xdr:nvSpPr>
      <xdr:spPr>
        <a:xfrm>
          <a:off x="16424352" y="1045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8272</xdr:rowOff>
    </xdr:from>
    <xdr:ext cx="469744" cy="259045"/>
    <xdr:sp macro="" textlink="">
      <xdr:nvSpPr>
        <xdr:cNvPr id="617" name="n_4aveValue【学校施設】&#10;一人当たり面積"/>
        <xdr:cNvSpPr txBox="1"/>
      </xdr:nvSpPr>
      <xdr:spPr>
        <a:xfrm>
          <a:off x="15678227" y="10466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32402</xdr:rowOff>
    </xdr:from>
    <xdr:ext cx="469744" cy="259045"/>
    <xdr:sp macro="" textlink="">
      <xdr:nvSpPr>
        <xdr:cNvPr id="618" name="n_1mainValue【学校施設】&#10;一人当たり面積"/>
        <xdr:cNvSpPr txBox="1"/>
      </xdr:nvSpPr>
      <xdr:spPr>
        <a:xfrm>
          <a:off x="17932477" y="1083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33735</xdr:rowOff>
    </xdr:from>
    <xdr:ext cx="469744" cy="259045"/>
    <xdr:sp macro="" textlink="">
      <xdr:nvSpPr>
        <xdr:cNvPr id="619" name="n_2mainValue【学校施設】&#10;一人当たり面積"/>
        <xdr:cNvSpPr txBox="1"/>
      </xdr:nvSpPr>
      <xdr:spPr>
        <a:xfrm>
          <a:off x="17170477" y="10835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35259</xdr:rowOff>
    </xdr:from>
    <xdr:ext cx="469744" cy="259045"/>
    <xdr:sp macro="" textlink="">
      <xdr:nvSpPr>
        <xdr:cNvPr id="620" name="n_3mainValue【学校施設】&#10;一人当たり面積"/>
        <xdr:cNvSpPr txBox="1"/>
      </xdr:nvSpPr>
      <xdr:spPr>
        <a:xfrm>
          <a:off x="16424352" y="10836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34688</xdr:rowOff>
    </xdr:from>
    <xdr:ext cx="469744" cy="259045"/>
    <xdr:sp macro="" textlink="">
      <xdr:nvSpPr>
        <xdr:cNvPr id="621" name="n_4mainValue【学校施設】&#10;一人当たり面積"/>
        <xdr:cNvSpPr txBox="1"/>
      </xdr:nvSpPr>
      <xdr:spPr>
        <a:xfrm>
          <a:off x="15678227" y="1083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0588625" y="1295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0" name="正方形/長方形 629"/>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1" name="正方形/長方形 630"/>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2" name="正方形/長方形 631"/>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3" name="正方形/長方形 632"/>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4" name="正方形/長方形 633"/>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5" name="正方形/長方形 634"/>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6" name="正方形/長方形 635"/>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7" name="正方形/長方形 636"/>
        <xdr:cNvSpPr/>
      </xdr:nvSpPr>
      <xdr:spPr>
        <a:xfrm>
          <a:off x="15544800" y="1295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xdr:cNvSpPr txBox="1"/>
      </xdr:nvSpPr>
      <xdr:spPr>
        <a:xfrm>
          <a:off x="101976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9" name="直線コネクタ 648"/>
        <xdr:cNvCxnSpPr/>
      </xdr:nvCxnSpPr>
      <xdr:spPr>
        <a:xfrm>
          <a:off x="10588625" y="1866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0" name="テキスト ボックス 649"/>
        <xdr:cNvSpPr txBox="1"/>
      </xdr:nvSpPr>
      <xdr:spPr>
        <a:xfrm>
          <a:off x="10197646"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1" name="直線コネクタ 650"/>
        <xdr:cNvCxnSpPr/>
      </xdr:nvCxnSpPr>
      <xdr:spPr>
        <a:xfrm>
          <a:off x="10588625" y="1828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2" name="テキスト ボックス 651"/>
        <xdr:cNvSpPr txBox="1"/>
      </xdr:nvSpPr>
      <xdr:spPr>
        <a:xfrm>
          <a:off x="10242716"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3" name="直線コネクタ 652"/>
        <xdr:cNvCxnSpPr/>
      </xdr:nvCxnSpPr>
      <xdr:spPr>
        <a:xfrm>
          <a:off x="10588625" y="1790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4" name="テキスト ボックス 653"/>
        <xdr:cNvSpPr txBox="1"/>
      </xdr:nvSpPr>
      <xdr:spPr>
        <a:xfrm>
          <a:off x="10242716"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5" name="直線コネクタ 654"/>
        <xdr:cNvCxnSpPr/>
      </xdr:nvCxnSpPr>
      <xdr:spPr>
        <a:xfrm>
          <a:off x="10588625" y="1752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6" name="テキスト ボックス 655"/>
        <xdr:cNvSpPr txBox="1"/>
      </xdr:nvSpPr>
      <xdr:spPr>
        <a:xfrm>
          <a:off x="10242716"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7" name="直線コネクタ 656"/>
        <xdr:cNvCxnSpPr/>
      </xdr:nvCxnSpPr>
      <xdr:spPr>
        <a:xfrm>
          <a:off x="10588625" y="1714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8" name="テキスト ボックス 657"/>
        <xdr:cNvSpPr txBox="1"/>
      </xdr:nvSpPr>
      <xdr:spPr>
        <a:xfrm>
          <a:off x="10242716"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9" name="直線コネクタ 658"/>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0" name="テキスト ボックス 659"/>
        <xdr:cNvSpPr txBox="1"/>
      </xdr:nvSpPr>
      <xdr:spPr>
        <a:xfrm>
          <a:off x="10306836"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1" name="【公民館】&#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59055</xdr:rowOff>
    </xdr:from>
    <xdr:to>
      <xdr:col>85</xdr:col>
      <xdr:colOff>126364</xdr:colOff>
      <xdr:row>108</xdr:row>
      <xdr:rowOff>152400</xdr:rowOff>
    </xdr:to>
    <xdr:cxnSp macro="">
      <xdr:nvCxnSpPr>
        <xdr:cNvPr id="662" name="直線コネクタ 661"/>
        <xdr:cNvCxnSpPr/>
      </xdr:nvCxnSpPr>
      <xdr:spPr>
        <a:xfrm flipV="1">
          <a:off x="13889989" y="17204055"/>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3" name="【公民館】&#10;有形固定資産減価償却率最小値テキスト"/>
        <xdr:cNvSpPr txBox="1"/>
      </xdr:nvSpPr>
      <xdr:spPr>
        <a:xfrm>
          <a:off x="13928725"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4" name="直線コネクタ 663"/>
        <xdr:cNvCxnSpPr/>
      </xdr:nvCxnSpPr>
      <xdr:spPr>
        <a:xfrm>
          <a:off x="13801725" y="18669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5732</xdr:rowOff>
    </xdr:from>
    <xdr:ext cx="405111" cy="259045"/>
    <xdr:sp macro="" textlink="">
      <xdr:nvSpPr>
        <xdr:cNvPr id="665" name="【公民館】&#10;有形固定資産減価償却率最大値テキスト"/>
        <xdr:cNvSpPr txBox="1"/>
      </xdr:nvSpPr>
      <xdr:spPr>
        <a:xfrm>
          <a:off x="13928725" y="1697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59055</xdr:rowOff>
    </xdr:from>
    <xdr:to>
      <xdr:col>86</xdr:col>
      <xdr:colOff>25400</xdr:colOff>
      <xdr:row>100</xdr:row>
      <xdr:rowOff>59055</xdr:rowOff>
    </xdr:to>
    <xdr:cxnSp macro="">
      <xdr:nvCxnSpPr>
        <xdr:cNvPr id="666" name="直線コネクタ 665"/>
        <xdr:cNvCxnSpPr/>
      </xdr:nvCxnSpPr>
      <xdr:spPr>
        <a:xfrm>
          <a:off x="13801725" y="1720405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17163</xdr:rowOff>
    </xdr:from>
    <xdr:ext cx="405111" cy="259045"/>
    <xdr:sp macro="" textlink="">
      <xdr:nvSpPr>
        <xdr:cNvPr id="667" name="【公民館】&#10;有形固定資産減価償却率平均値テキスト"/>
        <xdr:cNvSpPr txBox="1"/>
      </xdr:nvSpPr>
      <xdr:spPr>
        <a:xfrm>
          <a:off x="13928725" y="17847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38736</xdr:rowOff>
    </xdr:from>
    <xdr:to>
      <xdr:col>85</xdr:col>
      <xdr:colOff>177800</xdr:colOff>
      <xdr:row>104</xdr:row>
      <xdr:rowOff>140336</xdr:rowOff>
    </xdr:to>
    <xdr:sp macro="" textlink="">
      <xdr:nvSpPr>
        <xdr:cNvPr id="668" name="フローチャート: 判断 667"/>
        <xdr:cNvSpPr/>
      </xdr:nvSpPr>
      <xdr:spPr>
        <a:xfrm>
          <a:off x="13839825" y="1786953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669" name="フローチャート: 判断 668"/>
        <xdr:cNvSpPr/>
      </xdr:nvSpPr>
      <xdr:spPr>
        <a:xfrm>
          <a:off x="13115925"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29211</xdr:rowOff>
    </xdr:from>
    <xdr:to>
      <xdr:col>76</xdr:col>
      <xdr:colOff>165100</xdr:colOff>
      <xdr:row>104</xdr:row>
      <xdr:rowOff>130811</xdr:rowOff>
    </xdr:to>
    <xdr:sp macro="" textlink="">
      <xdr:nvSpPr>
        <xdr:cNvPr id="670" name="フローチャート: 判断 669"/>
        <xdr:cNvSpPr/>
      </xdr:nvSpPr>
      <xdr:spPr>
        <a:xfrm>
          <a:off x="123698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xdr:rowOff>
    </xdr:from>
    <xdr:to>
      <xdr:col>72</xdr:col>
      <xdr:colOff>38100</xdr:colOff>
      <xdr:row>104</xdr:row>
      <xdr:rowOff>109855</xdr:rowOff>
    </xdr:to>
    <xdr:sp macro="" textlink="">
      <xdr:nvSpPr>
        <xdr:cNvPr id="671" name="フローチャート: 判断 670"/>
        <xdr:cNvSpPr/>
      </xdr:nvSpPr>
      <xdr:spPr>
        <a:xfrm>
          <a:off x="11623675" y="1783905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672" name="フローチャート: 判断 671"/>
        <xdr:cNvSpPr/>
      </xdr:nvSpPr>
      <xdr:spPr>
        <a:xfrm>
          <a:off x="10848975"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27305</xdr:rowOff>
    </xdr:from>
    <xdr:to>
      <xdr:col>85</xdr:col>
      <xdr:colOff>177800</xdr:colOff>
      <xdr:row>104</xdr:row>
      <xdr:rowOff>128905</xdr:rowOff>
    </xdr:to>
    <xdr:sp macro="" textlink="">
      <xdr:nvSpPr>
        <xdr:cNvPr id="678" name="楕円 677"/>
        <xdr:cNvSpPr/>
      </xdr:nvSpPr>
      <xdr:spPr>
        <a:xfrm>
          <a:off x="13839825" y="178581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50182</xdr:rowOff>
    </xdr:from>
    <xdr:ext cx="405111" cy="259045"/>
    <xdr:sp macro="" textlink="">
      <xdr:nvSpPr>
        <xdr:cNvPr id="679" name="【公民館】&#10;有形固定資産減価償却率該当値テキスト"/>
        <xdr:cNvSpPr txBox="1"/>
      </xdr:nvSpPr>
      <xdr:spPr>
        <a:xfrm>
          <a:off x="13928725" y="1770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158750</xdr:rowOff>
    </xdr:from>
    <xdr:to>
      <xdr:col>81</xdr:col>
      <xdr:colOff>101600</xdr:colOff>
      <xdr:row>104</xdr:row>
      <xdr:rowOff>88900</xdr:rowOff>
    </xdr:to>
    <xdr:sp macro="" textlink="">
      <xdr:nvSpPr>
        <xdr:cNvPr id="680" name="楕円 679"/>
        <xdr:cNvSpPr/>
      </xdr:nvSpPr>
      <xdr:spPr>
        <a:xfrm>
          <a:off x="13115925" y="1781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38100</xdr:rowOff>
    </xdr:from>
    <xdr:to>
      <xdr:col>85</xdr:col>
      <xdr:colOff>127000</xdr:colOff>
      <xdr:row>104</xdr:row>
      <xdr:rowOff>78105</xdr:rowOff>
    </xdr:to>
    <xdr:cxnSp macro="">
      <xdr:nvCxnSpPr>
        <xdr:cNvPr id="681" name="直線コネクタ 680"/>
        <xdr:cNvCxnSpPr/>
      </xdr:nvCxnSpPr>
      <xdr:spPr>
        <a:xfrm>
          <a:off x="13166725" y="17868900"/>
          <a:ext cx="7239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130175</xdr:rowOff>
    </xdr:from>
    <xdr:to>
      <xdr:col>76</xdr:col>
      <xdr:colOff>165100</xdr:colOff>
      <xdr:row>104</xdr:row>
      <xdr:rowOff>60325</xdr:rowOff>
    </xdr:to>
    <xdr:sp macro="" textlink="">
      <xdr:nvSpPr>
        <xdr:cNvPr id="682" name="楕円 681"/>
        <xdr:cNvSpPr/>
      </xdr:nvSpPr>
      <xdr:spPr>
        <a:xfrm>
          <a:off x="12369800" y="1778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9525</xdr:rowOff>
    </xdr:from>
    <xdr:to>
      <xdr:col>81</xdr:col>
      <xdr:colOff>50800</xdr:colOff>
      <xdr:row>104</xdr:row>
      <xdr:rowOff>38100</xdr:rowOff>
    </xdr:to>
    <xdr:cxnSp macro="">
      <xdr:nvCxnSpPr>
        <xdr:cNvPr id="683" name="直線コネクタ 682"/>
        <xdr:cNvCxnSpPr/>
      </xdr:nvCxnSpPr>
      <xdr:spPr>
        <a:xfrm>
          <a:off x="12420600" y="17840325"/>
          <a:ext cx="74612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95886</xdr:rowOff>
    </xdr:from>
    <xdr:to>
      <xdr:col>72</xdr:col>
      <xdr:colOff>38100</xdr:colOff>
      <xdr:row>104</xdr:row>
      <xdr:rowOff>26036</xdr:rowOff>
    </xdr:to>
    <xdr:sp macro="" textlink="">
      <xdr:nvSpPr>
        <xdr:cNvPr id="684" name="楕円 683"/>
        <xdr:cNvSpPr/>
      </xdr:nvSpPr>
      <xdr:spPr>
        <a:xfrm>
          <a:off x="11623675" y="1775523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146686</xdr:rowOff>
    </xdr:from>
    <xdr:to>
      <xdr:col>76</xdr:col>
      <xdr:colOff>114300</xdr:colOff>
      <xdr:row>104</xdr:row>
      <xdr:rowOff>9525</xdr:rowOff>
    </xdr:to>
    <xdr:cxnSp macro="">
      <xdr:nvCxnSpPr>
        <xdr:cNvPr id="685" name="直線コネクタ 684"/>
        <xdr:cNvCxnSpPr/>
      </xdr:nvCxnSpPr>
      <xdr:spPr>
        <a:xfrm>
          <a:off x="11655425" y="17806036"/>
          <a:ext cx="765175"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57786</xdr:rowOff>
    </xdr:from>
    <xdr:to>
      <xdr:col>67</xdr:col>
      <xdr:colOff>101600</xdr:colOff>
      <xdr:row>103</xdr:row>
      <xdr:rowOff>159386</xdr:rowOff>
    </xdr:to>
    <xdr:sp macro="" textlink="">
      <xdr:nvSpPr>
        <xdr:cNvPr id="686" name="楕円 685"/>
        <xdr:cNvSpPr/>
      </xdr:nvSpPr>
      <xdr:spPr>
        <a:xfrm>
          <a:off x="10848975" y="1771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108586</xdr:rowOff>
    </xdr:from>
    <xdr:to>
      <xdr:col>71</xdr:col>
      <xdr:colOff>177800</xdr:colOff>
      <xdr:row>103</xdr:row>
      <xdr:rowOff>146686</xdr:rowOff>
    </xdr:to>
    <xdr:cxnSp macro="">
      <xdr:nvCxnSpPr>
        <xdr:cNvPr id="687" name="直線コネクタ 686"/>
        <xdr:cNvCxnSpPr/>
      </xdr:nvCxnSpPr>
      <xdr:spPr>
        <a:xfrm>
          <a:off x="10899775" y="17767936"/>
          <a:ext cx="7556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127652</xdr:rowOff>
    </xdr:from>
    <xdr:ext cx="405111" cy="259045"/>
    <xdr:sp macro="" textlink="">
      <xdr:nvSpPr>
        <xdr:cNvPr id="688" name="n_1aveValue【公民館】&#10;有形固定資産減価償却率"/>
        <xdr:cNvSpPr txBox="1"/>
      </xdr:nvSpPr>
      <xdr:spPr>
        <a:xfrm>
          <a:off x="12980044"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121938</xdr:rowOff>
    </xdr:from>
    <xdr:ext cx="405111" cy="259045"/>
    <xdr:sp macro="" textlink="">
      <xdr:nvSpPr>
        <xdr:cNvPr id="689" name="n_2aveValue【公民館】&#10;有形固定資産減価償却率"/>
        <xdr:cNvSpPr txBox="1"/>
      </xdr:nvSpPr>
      <xdr:spPr>
        <a:xfrm>
          <a:off x="12246619" y="1795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100982</xdr:rowOff>
    </xdr:from>
    <xdr:ext cx="405111" cy="259045"/>
    <xdr:sp macro="" textlink="">
      <xdr:nvSpPr>
        <xdr:cNvPr id="690" name="n_3aveValue【公民館】&#10;有形固定資産減価償却率"/>
        <xdr:cNvSpPr txBox="1"/>
      </xdr:nvSpPr>
      <xdr:spPr>
        <a:xfrm>
          <a:off x="11500494" y="1793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76216</xdr:rowOff>
    </xdr:from>
    <xdr:ext cx="405111" cy="259045"/>
    <xdr:sp macro="" textlink="">
      <xdr:nvSpPr>
        <xdr:cNvPr id="691" name="n_4aveValue【公民館】&#10;有形固定資産減価償却率"/>
        <xdr:cNvSpPr txBox="1"/>
      </xdr:nvSpPr>
      <xdr:spPr>
        <a:xfrm>
          <a:off x="10725794" y="1790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105427</xdr:rowOff>
    </xdr:from>
    <xdr:ext cx="405111" cy="259045"/>
    <xdr:sp macro="" textlink="">
      <xdr:nvSpPr>
        <xdr:cNvPr id="692" name="n_1mainValue【公民館】&#10;有形固定資産減価償却率"/>
        <xdr:cNvSpPr txBox="1"/>
      </xdr:nvSpPr>
      <xdr:spPr>
        <a:xfrm>
          <a:off x="12980044" y="1759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76852</xdr:rowOff>
    </xdr:from>
    <xdr:ext cx="405111" cy="259045"/>
    <xdr:sp macro="" textlink="">
      <xdr:nvSpPr>
        <xdr:cNvPr id="693" name="n_2mainValue【公民館】&#10;有形固定資産減価償却率"/>
        <xdr:cNvSpPr txBox="1"/>
      </xdr:nvSpPr>
      <xdr:spPr>
        <a:xfrm>
          <a:off x="12246619" y="1756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42563</xdr:rowOff>
    </xdr:from>
    <xdr:ext cx="405111" cy="259045"/>
    <xdr:sp macro="" textlink="">
      <xdr:nvSpPr>
        <xdr:cNvPr id="694" name="n_3mainValue【公民館】&#10;有形固定資産減価償却率"/>
        <xdr:cNvSpPr txBox="1"/>
      </xdr:nvSpPr>
      <xdr:spPr>
        <a:xfrm>
          <a:off x="11500494" y="1753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4463</xdr:rowOff>
    </xdr:from>
    <xdr:ext cx="405111" cy="259045"/>
    <xdr:sp macro="" textlink="">
      <xdr:nvSpPr>
        <xdr:cNvPr id="695" name="n_4mainValue【公民館】&#10;有形固定資産減価償却率"/>
        <xdr:cNvSpPr txBox="1"/>
      </xdr:nvSpPr>
      <xdr:spPr>
        <a:xfrm>
          <a:off x="10725794" y="1749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6" name="直線コネクタ 705"/>
        <xdr:cNvCxnSpPr/>
      </xdr:nvCxnSpPr>
      <xdr:spPr>
        <a:xfrm>
          <a:off x="155448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7" name="テキスト ボックス 706"/>
        <xdr:cNvSpPr txBox="1"/>
      </xdr:nvSpPr>
      <xdr:spPr>
        <a:xfrm>
          <a:off x="151633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8" name="直線コネクタ 707"/>
        <xdr:cNvCxnSpPr/>
      </xdr:nvCxnSpPr>
      <xdr:spPr>
        <a:xfrm>
          <a:off x="155448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9" name="テキスト ボックス 708"/>
        <xdr:cNvSpPr txBox="1"/>
      </xdr:nvSpPr>
      <xdr:spPr>
        <a:xfrm>
          <a:off x="15163346"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0" name="直線コネクタ 709"/>
        <xdr:cNvCxnSpPr/>
      </xdr:nvCxnSpPr>
      <xdr:spPr>
        <a:xfrm>
          <a:off x="155448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1" name="テキスト ボックス 710"/>
        <xdr:cNvSpPr txBox="1"/>
      </xdr:nvSpPr>
      <xdr:spPr>
        <a:xfrm>
          <a:off x="15163346"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2" name="直線コネクタ 711"/>
        <xdr:cNvCxnSpPr/>
      </xdr:nvCxnSpPr>
      <xdr:spPr>
        <a:xfrm>
          <a:off x="155448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3" name="テキスト ボックス 712"/>
        <xdr:cNvSpPr txBox="1"/>
      </xdr:nvSpPr>
      <xdr:spPr>
        <a:xfrm>
          <a:off x="1516334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4" name="直線コネクタ 713"/>
        <xdr:cNvCxnSpPr/>
      </xdr:nvCxnSpPr>
      <xdr:spPr>
        <a:xfrm>
          <a:off x="155448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5" name="テキスト ボックス 714"/>
        <xdr:cNvSpPr txBox="1"/>
      </xdr:nvSpPr>
      <xdr:spPr>
        <a:xfrm>
          <a:off x="15163346"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6" name="直線コネクタ 715"/>
        <xdr:cNvCxnSpPr/>
      </xdr:nvCxnSpPr>
      <xdr:spPr>
        <a:xfrm>
          <a:off x="155448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7" name="テキスト ボックス 716"/>
        <xdr:cNvSpPr txBox="1"/>
      </xdr:nvSpPr>
      <xdr:spPr>
        <a:xfrm>
          <a:off x="151633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公民館】&#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97427</xdr:rowOff>
    </xdr:from>
    <xdr:to>
      <xdr:col>116</xdr:col>
      <xdr:colOff>62864</xdr:colOff>
      <xdr:row>109</xdr:row>
      <xdr:rowOff>9252</xdr:rowOff>
    </xdr:to>
    <xdr:cxnSp macro="">
      <xdr:nvCxnSpPr>
        <xdr:cNvPr id="721" name="直線コネクタ 720"/>
        <xdr:cNvCxnSpPr/>
      </xdr:nvCxnSpPr>
      <xdr:spPr>
        <a:xfrm flipV="1">
          <a:off x="18846164" y="17070977"/>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13079</xdr:rowOff>
    </xdr:from>
    <xdr:ext cx="469744" cy="259045"/>
    <xdr:sp macro="" textlink="">
      <xdr:nvSpPr>
        <xdr:cNvPr id="722" name="【公民館】&#10;一人当たり面積最小値テキスト"/>
        <xdr:cNvSpPr txBox="1"/>
      </xdr:nvSpPr>
      <xdr:spPr>
        <a:xfrm>
          <a:off x="18884900" y="1870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9252</xdr:rowOff>
    </xdr:from>
    <xdr:to>
      <xdr:col>116</xdr:col>
      <xdr:colOff>152400</xdr:colOff>
      <xdr:row>109</xdr:row>
      <xdr:rowOff>9252</xdr:rowOff>
    </xdr:to>
    <xdr:cxnSp macro="">
      <xdr:nvCxnSpPr>
        <xdr:cNvPr id="723" name="直線コネクタ 722"/>
        <xdr:cNvCxnSpPr/>
      </xdr:nvCxnSpPr>
      <xdr:spPr>
        <a:xfrm>
          <a:off x="18786475" y="1869730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44104</xdr:rowOff>
    </xdr:from>
    <xdr:ext cx="469744" cy="259045"/>
    <xdr:sp macro="" textlink="">
      <xdr:nvSpPr>
        <xdr:cNvPr id="724" name="【公民館】&#10;一人当たり面積最大値テキスト"/>
        <xdr:cNvSpPr txBox="1"/>
      </xdr:nvSpPr>
      <xdr:spPr>
        <a:xfrm>
          <a:off x="18884900" y="1684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97427</xdr:rowOff>
    </xdr:from>
    <xdr:to>
      <xdr:col>116</xdr:col>
      <xdr:colOff>152400</xdr:colOff>
      <xdr:row>99</xdr:row>
      <xdr:rowOff>97427</xdr:rowOff>
    </xdr:to>
    <xdr:cxnSp macro="">
      <xdr:nvCxnSpPr>
        <xdr:cNvPr id="725" name="直線コネクタ 724"/>
        <xdr:cNvCxnSpPr/>
      </xdr:nvCxnSpPr>
      <xdr:spPr>
        <a:xfrm>
          <a:off x="18786475" y="1707097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66239</xdr:rowOff>
    </xdr:from>
    <xdr:ext cx="469744" cy="259045"/>
    <xdr:sp macro="" textlink="">
      <xdr:nvSpPr>
        <xdr:cNvPr id="726" name="【公民館】&#10;一人当たり面積平均値テキスト"/>
        <xdr:cNvSpPr txBox="1"/>
      </xdr:nvSpPr>
      <xdr:spPr>
        <a:xfrm>
          <a:off x="18884900" y="18239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43362</xdr:rowOff>
    </xdr:from>
    <xdr:to>
      <xdr:col>116</xdr:col>
      <xdr:colOff>114300</xdr:colOff>
      <xdr:row>107</xdr:row>
      <xdr:rowOff>144962</xdr:rowOff>
    </xdr:to>
    <xdr:sp macro="" textlink="">
      <xdr:nvSpPr>
        <xdr:cNvPr id="727" name="フローチャート: 判断 726"/>
        <xdr:cNvSpPr/>
      </xdr:nvSpPr>
      <xdr:spPr>
        <a:xfrm>
          <a:off x="187960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49893</xdr:rowOff>
    </xdr:from>
    <xdr:to>
      <xdr:col>112</xdr:col>
      <xdr:colOff>38100</xdr:colOff>
      <xdr:row>107</xdr:row>
      <xdr:rowOff>151493</xdr:rowOff>
    </xdr:to>
    <xdr:sp macro="" textlink="">
      <xdr:nvSpPr>
        <xdr:cNvPr id="728" name="フローチャート: 判断 727"/>
        <xdr:cNvSpPr/>
      </xdr:nvSpPr>
      <xdr:spPr>
        <a:xfrm>
          <a:off x="18100675" y="1839504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41729</xdr:rowOff>
    </xdr:from>
    <xdr:to>
      <xdr:col>107</xdr:col>
      <xdr:colOff>101600</xdr:colOff>
      <xdr:row>106</xdr:row>
      <xdr:rowOff>143329</xdr:rowOff>
    </xdr:to>
    <xdr:sp macro="" textlink="">
      <xdr:nvSpPr>
        <xdr:cNvPr id="729" name="フローチャート: 判断 728"/>
        <xdr:cNvSpPr/>
      </xdr:nvSpPr>
      <xdr:spPr>
        <a:xfrm>
          <a:off x="17325975"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58057</xdr:rowOff>
    </xdr:from>
    <xdr:to>
      <xdr:col>102</xdr:col>
      <xdr:colOff>165100</xdr:colOff>
      <xdr:row>106</xdr:row>
      <xdr:rowOff>159657</xdr:rowOff>
    </xdr:to>
    <xdr:sp macro="" textlink="">
      <xdr:nvSpPr>
        <xdr:cNvPr id="730" name="フローチャート: 判断 729"/>
        <xdr:cNvSpPr/>
      </xdr:nvSpPr>
      <xdr:spPr>
        <a:xfrm>
          <a:off x="1657985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61323</xdr:rowOff>
    </xdr:from>
    <xdr:to>
      <xdr:col>98</xdr:col>
      <xdr:colOff>38100</xdr:colOff>
      <xdr:row>106</xdr:row>
      <xdr:rowOff>162923</xdr:rowOff>
    </xdr:to>
    <xdr:sp macro="" textlink="">
      <xdr:nvSpPr>
        <xdr:cNvPr id="731" name="フローチャート: 判断 730"/>
        <xdr:cNvSpPr/>
      </xdr:nvSpPr>
      <xdr:spPr>
        <a:xfrm>
          <a:off x="15833725" y="1823502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2" name="テキスト ボックス 731"/>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147864</xdr:rowOff>
    </xdr:from>
    <xdr:to>
      <xdr:col>116</xdr:col>
      <xdr:colOff>114300</xdr:colOff>
      <xdr:row>108</xdr:row>
      <xdr:rowOff>78014</xdr:rowOff>
    </xdr:to>
    <xdr:sp macro="" textlink="">
      <xdr:nvSpPr>
        <xdr:cNvPr id="737" name="楕円 736"/>
        <xdr:cNvSpPr/>
      </xdr:nvSpPr>
      <xdr:spPr>
        <a:xfrm>
          <a:off x="18796000" y="1849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126291</xdr:rowOff>
    </xdr:from>
    <xdr:ext cx="469744" cy="259045"/>
    <xdr:sp macro="" textlink="">
      <xdr:nvSpPr>
        <xdr:cNvPr id="738" name="【公民館】&#10;一人当たり面積該当値テキスト"/>
        <xdr:cNvSpPr txBox="1"/>
      </xdr:nvSpPr>
      <xdr:spPr>
        <a:xfrm>
          <a:off x="18884900" y="1847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147864</xdr:rowOff>
    </xdr:from>
    <xdr:to>
      <xdr:col>112</xdr:col>
      <xdr:colOff>38100</xdr:colOff>
      <xdr:row>108</xdr:row>
      <xdr:rowOff>78014</xdr:rowOff>
    </xdr:to>
    <xdr:sp macro="" textlink="">
      <xdr:nvSpPr>
        <xdr:cNvPr id="739" name="楕円 738"/>
        <xdr:cNvSpPr/>
      </xdr:nvSpPr>
      <xdr:spPr>
        <a:xfrm>
          <a:off x="18100675" y="1849301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27214</xdr:rowOff>
    </xdr:from>
    <xdr:to>
      <xdr:col>116</xdr:col>
      <xdr:colOff>63500</xdr:colOff>
      <xdr:row>108</xdr:row>
      <xdr:rowOff>27214</xdr:rowOff>
    </xdr:to>
    <xdr:cxnSp macro="">
      <xdr:nvCxnSpPr>
        <xdr:cNvPr id="740" name="直線コネクタ 739"/>
        <xdr:cNvCxnSpPr/>
      </xdr:nvCxnSpPr>
      <xdr:spPr>
        <a:xfrm>
          <a:off x="18132425" y="18543814"/>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147864</xdr:rowOff>
    </xdr:from>
    <xdr:to>
      <xdr:col>107</xdr:col>
      <xdr:colOff>101600</xdr:colOff>
      <xdr:row>108</xdr:row>
      <xdr:rowOff>78014</xdr:rowOff>
    </xdr:to>
    <xdr:sp macro="" textlink="">
      <xdr:nvSpPr>
        <xdr:cNvPr id="741" name="楕円 740"/>
        <xdr:cNvSpPr/>
      </xdr:nvSpPr>
      <xdr:spPr>
        <a:xfrm>
          <a:off x="17325975" y="1849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27214</xdr:rowOff>
    </xdr:from>
    <xdr:to>
      <xdr:col>111</xdr:col>
      <xdr:colOff>177800</xdr:colOff>
      <xdr:row>108</xdr:row>
      <xdr:rowOff>27214</xdr:rowOff>
    </xdr:to>
    <xdr:cxnSp macro="">
      <xdr:nvCxnSpPr>
        <xdr:cNvPr id="742" name="直線コネクタ 741"/>
        <xdr:cNvCxnSpPr/>
      </xdr:nvCxnSpPr>
      <xdr:spPr>
        <a:xfrm>
          <a:off x="17376775" y="18543814"/>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147864</xdr:rowOff>
    </xdr:from>
    <xdr:to>
      <xdr:col>102</xdr:col>
      <xdr:colOff>165100</xdr:colOff>
      <xdr:row>108</xdr:row>
      <xdr:rowOff>78014</xdr:rowOff>
    </xdr:to>
    <xdr:sp macro="" textlink="">
      <xdr:nvSpPr>
        <xdr:cNvPr id="743" name="楕円 742"/>
        <xdr:cNvSpPr/>
      </xdr:nvSpPr>
      <xdr:spPr>
        <a:xfrm>
          <a:off x="16579850" y="1849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27214</xdr:rowOff>
    </xdr:from>
    <xdr:to>
      <xdr:col>107</xdr:col>
      <xdr:colOff>50800</xdr:colOff>
      <xdr:row>108</xdr:row>
      <xdr:rowOff>27214</xdr:rowOff>
    </xdr:to>
    <xdr:cxnSp macro="">
      <xdr:nvCxnSpPr>
        <xdr:cNvPr id="744" name="直線コネクタ 743"/>
        <xdr:cNvCxnSpPr/>
      </xdr:nvCxnSpPr>
      <xdr:spPr>
        <a:xfrm>
          <a:off x="16630650" y="18543814"/>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147864</xdr:rowOff>
    </xdr:from>
    <xdr:to>
      <xdr:col>98</xdr:col>
      <xdr:colOff>38100</xdr:colOff>
      <xdr:row>108</xdr:row>
      <xdr:rowOff>78014</xdr:rowOff>
    </xdr:to>
    <xdr:sp macro="" textlink="">
      <xdr:nvSpPr>
        <xdr:cNvPr id="745" name="楕円 744"/>
        <xdr:cNvSpPr/>
      </xdr:nvSpPr>
      <xdr:spPr>
        <a:xfrm>
          <a:off x="15833725" y="1849301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27214</xdr:rowOff>
    </xdr:from>
    <xdr:to>
      <xdr:col>102</xdr:col>
      <xdr:colOff>114300</xdr:colOff>
      <xdr:row>108</xdr:row>
      <xdr:rowOff>27214</xdr:rowOff>
    </xdr:to>
    <xdr:cxnSp macro="">
      <xdr:nvCxnSpPr>
        <xdr:cNvPr id="746" name="直線コネクタ 745"/>
        <xdr:cNvCxnSpPr/>
      </xdr:nvCxnSpPr>
      <xdr:spPr>
        <a:xfrm>
          <a:off x="15865475" y="18543814"/>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168020</xdr:rowOff>
    </xdr:from>
    <xdr:ext cx="469744" cy="259045"/>
    <xdr:sp macro="" textlink="">
      <xdr:nvSpPr>
        <xdr:cNvPr id="747" name="n_1aveValue【公民館】&#10;一人当たり面積"/>
        <xdr:cNvSpPr txBox="1"/>
      </xdr:nvSpPr>
      <xdr:spPr>
        <a:xfrm>
          <a:off x="17932477" y="1817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159856</xdr:rowOff>
    </xdr:from>
    <xdr:ext cx="469744" cy="259045"/>
    <xdr:sp macro="" textlink="">
      <xdr:nvSpPr>
        <xdr:cNvPr id="748" name="n_2aveValue【公民館】&#10;一人当たり面積"/>
        <xdr:cNvSpPr txBox="1"/>
      </xdr:nvSpPr>
      <xdr:spPr>
        <a:xfrm>
          <a:off x="17170477" y="1799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4734</xdr:rowOff>
    </xdr:from>
    <xdr:ext cx="469744" cy="259045"/>
    <xdr:sp macro="" textlink="">
      <xdr:nvSpPr>
        <xdr:cNvPr id="749" name="n_3aveValue【公民館】&#10;一人当たり面積"/>
        <xdr:cNvSpPr txBox="1"/>
      </xdr:nvSpPr>
      <xdr:spPr>
        <a:xfrm>
          <a:off x="16424352"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8000</xdr:rowOff>
    </xdr:from>
    <xdr:ext cx="469744" cy="259045"/>
    <xdr:sp macro="" textlink="">
      <xdr:nvSpPr>
        <xdr:cNvPr id="750" name="n_4aveValue【公民館】&#10;一人当たり面積"/>
        <xdr:cNvSpPr txBox="1"/>
      </xdr:nvSpPr>
      <xdr:spPr>
        <a:xfrm>
          <a:off x="15678227" y="1801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69141</xdr:rowOff>
    </xdr:from>
    <xdr:ext cx="469744" cy="259045"/>
    <xdr:sp macro="" textlink="">
      <xdr:nvSpPr>
        <xdr:cNvPr id="751" name="n_1mainValue【公民館】&#10;一人当たり面積"/>
        <xdr:cNvSpPr txBox="1"/>
      </xdr:nvSpPr>
      <xdr:spPr>
        <a:xfrm>
          <a:off x="17932477" y="1858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69141</xdr:rowOff>
    </xdr:from>
    <xdr:ext cx="469744" cy="259045"/>
    <xdr:sp macro="" textlink="">
      <xdr:nvSpPr>
        <xdr:cNvPr id="752" name="n_2mainValue【公民館】&#10;一人当たり面積"/>
        <xdr:cNvSpPr txBox="1"/>
      </xdr:nvSpPr>
      <xdr:spPr>
        <a:xfrm>
          <a:off x="17170477" y="1858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69141</xdr:rowOff>
    </xdr:from>
    <xdr:ext cx="469744" cy="259045"/>
    <xdr:sp macro="" textlink="">
      <xdr:nvSpPr>
        <xdr:cNvPr id="753" name="n_3mainValue【公民館】&#10;一人当たり面積"/>
        <xdr:cNvSpPr txBox="1"/>
      </xdr:nvSpPr>
      <xdr:spPr>
        <a:xfrm>
          <a:off x="16424352" y="1858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69141</xdr:rowOff>
    </xdr:from>
    <xdr:ext cx="469744" cy="259045"/>
    <xdr:sp macro="" textlink="">
      <xdr:nvSpPr>
        <xdr:cNvPr id="754" name="n_4mainValue【公民館】&#10;一人当たり面積"/>
        <xdr:cNvSpPr txBox="1"/>
      </xdr:nvSpPr>
      <xdr:spPr>
        <a:xfrm>
          <a:off x="15678227" y="1858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道路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区分では、類似団体と比較し有形固定資産減価償却率が低い水準となっており、定例的に大規模な補修による管理ができている。</a:t>
          </a:r>
          <a:endParaRPr lang="ja-JP" altLang="ja-JP" sz="1400">
            <a:effectLst/>
          </a:endParaRPr>
        </a:p>
        <a:p>
          <a:pPr eaLnBrk="1" fontAlgn="auto" latinLnBrk="0" hangingPunct="1"/>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認定こども園・幼稚園・保育所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区分では、保育園において市内</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園あるうちの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園、大上保育園が平成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年度に建替工事を実施したことに伴い、有形固定資産減価償却率が低い水準となっている。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区分では、平成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年度に綾瀬小学校の建替工事を行ったことに伴い、有形固定資産減価償却率は低い水準となっている。</a:t>
          </a:r>
          <a:endParaRPr lang="ja-JP" altLang="ja-JP" sz="1400">
            <a:effectLst/>
          </a:endParaRPr>
        </a:p>
        <a:p>
          <a:r>
            <a:rPr kumimoji="1" lang="ja-JP" altLang="ja-JP" sz="1100">
              <a:solidFill>
                <a:schemeClr val="dk1"/>
              </a:solidFill>
              <a:effectLst/>
              <a:latin typeface="+mn-lt"/>
              <a:ea typeface="+mn-ea"/>
              <a:cs typeface="+mn-cs"/>
            </a:rPr>
            <a:t>その他の施設に係る有形固定資産減価償却率については、類似団体と近似した値となっており、適切な範囲で管理がなされている。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神奈川県綾瀬市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84,376
79,969
22.14
35,373,495
33,607,932
1,687,359
17,225,351
14,703,753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118225" y="1714500"/>
          <a:ext cx="29146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1277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12775"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12775"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662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47700" y="729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66246"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47700" y="696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208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47700" y="664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208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47700" y="631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208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47700" y="598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208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47700" y="566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6591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77833</xdr:rowOff>
    </xdr:to>
    <xdr:cxnSp macro="">
      <xdr:nvCxnSpPr>
        <xdr:cNvPr id="58" name="直線コネクタ 57"/>
        <xdr:cNvCxnSpPr/>
      </xdr:nvCxnSpPr>
      <xdr:spPr>
        <a:xfrm flipV="1">
          <a:off x="3949065" y="5750378"/>
          <a:ext cx="0" cy="15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81660</xdr:rowOff>
    </xdr:from>
    <xdr:ext cx="405111" cy="259045"/>
    <xdr:sp macro="" textlink="">
      <xdr:nvSpPr>
        <xdr:cNvPr id="59" name="【図書館】&#10;有形固定資産減価償却率最小値テキスト"/>
        <xdr:cNvSpPr txBox="1"/>
      </xdr:nvSpPr>
      <xdr:spPr>
        <a:xfrm>
          <a:off x="3987800" y="728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77833</xdr:rowOff>
    </xdr:from>
    <xdr:to>
      <xdr:col>24</xdr:col>
      <xdr:colOff>152400</xdr:colOff>
      <xdr:row>42</xdr:row>
      <xdr:rowOff>77833</xdr:rowOff>
    </xdr:to>
    <xdr:cxnSp macro="">
      <xdr:nvCxnSpPr>
        <xdr:cNvPr id="60" name="直線コネクタ 59"/>
        <xdr:cNvCxnSpPr/>
      </xdr:nvCxnSpPr>
      <xdr:spPr>
        <a:xfrm>
          <a:off x="3889375" y="727873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xdr:cNvSpPr txBox="1"/>
      </xdr:nvSpPr>
      <xdr:spPr>
        <a:xfrm>
          <a:off x="39878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xdr:cNvCxnSpPr/>
      </xdr:nvCxnSpPr>
      <xdr:spPr>
        <a:xfrm>
          <a:off x="3889375" y="575037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138084</xdr:rowOff>
    </xdr:from>
    <xdr:ext cx="405111" cy="259045"/>
    <xdr:sp macro="" textlink="">
      <xdr:nvSpPr>
        <xdr:cNvPr id="63" name="【図書館】&#10;有形固定資産減価償却率平均値テキスト"/>
        <xdr:cNvSpPr txBox="1"/>
      </xdr:nvSpPr>
      <xdr:spPr>
        <a:xfrm>
          <a:off x="3987800" y="631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115207</xdr:rowOff>
    </xdr:from>
    <xdr:to>
      <xdr:col>24</xdr:col>
      <xdr:colOff>114300</xdr:colOff>
      <xdr:row>38</xdr:row>
      <xdr:rowOff>45357</xdr:rowOff>
    </xdr:to>
    <xdr:sp macro="" textlink="">
      <xdr:nvSpPr>
        <xdr:cNvPr id="64" name="フローチャート: 判断 63"/>
        <xdr:cNvSpPr/>
      </xdr:nvSpPr>
      <xdr:spPr>
        <a:xfrm>
          <a:off x="38989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95613</xdr:rowOff>
    </xdr:from>
    <xdr:to>
      <xdr:col>20</xdr:col>
      <xdr:colOff>38100</xdr:colOff>
      <xdr:row>38</xdr:row>
      <xdr:rowOff>25763</xdr:rowOff>
    </xdr:to>
    <xdr:sp macro="" textlink="">
      <xdr:nvSpPr>
        <xdr:cNvPr id="65" name="フローチャート: 判断 64"/>
        <xdr:cNvSpPr/>
      </xdr:nvSpPr>
      <xdr:spPr>
        <a:xfrm>
          <a:off x="3203575" y="643926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23767</xdr:rowOff>
    </xdr:from>
    <xdr:to>
      <xdr:col>15</xdr:col>
      <xdr:colOff>101600</xdr:colOff>
      <xdr:row>37</xdr:row>
      <xdr:rowOff>125367</xdr:rowOff>
    </xdr:to>
    <xdr:sp macro="" textlink="">
      <xdr:nvSpPr>
        <xdr:cNvPr id="66" name="フローチャート: 判断 65"/>
        <xdr:cNvSpPr/>
      </xdr:nvSpPr>
      <xdr:spPr>
        <a:xfrm>
          <a:off x="2428875"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15603</xdr:rowOff>
    </xdr:from>
    <xdr:to>
      <xdr:col>10</xdr:col>
      <xdr:colOff>165100</xdr:colOff>
      <xdr:row>37</xdr:row>
      <xdr:rowOff>117203</xdr:rowOff>
    </xdr:to>
    <xdr:sp macro="" textlink="">
      <xdr:nvSpPr>
        <xdr:cNvPr id="67" name="フローチャート: 判断 66"/>
        <xdr:cNvSpPr/>
      </xdr:nvSpPr>
      <xdr:spPr>
        <a:xfrm>
          <a:off x="168275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164193</xdr:rowOff>
    </xdr:from>
    <xdr:to>
      <xdr:col>6</xdr:col>
      <xdr:colOff>38100</xdr:colOff>
      <xdr:row>37</xdr:row>
      <xdr:rowOff>94343</xdr:rowOff>
    </xdr:to>
    <xdr:sp macro="" textlink="">
      <xdr:nvSpPr>
        <xdr:cNvPr id="68" name="フローチャート: 判断 67"/>
        <xdr:cNvSpPr/>
      </xdr:nvSpPr>
      <xdr:spPr>
        <a:xfrm>
          <a:off x="936625" y="633639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9072</xdr:rowOff>
    </xdr:from>
    <xdr:to>
      <xdr:col>24</xdr:col>
      <xdr:colOff>114300</xdr:colOff>
      <xdr:row>38</xdr:row>
      <xdr:rowOff>110672</xdr:rowOff>
    </xdr:to>
    <xdr:sp macro="" textlink="">
      <xdr:nvSpPr>
        <xdr:cNvPr id="74" name="楕円 73"/>
        <xdr:cNvSpPr/>
      </xdr:nvSpPr>
      <xdr:spPr>
        <a:xfrm>
          <a:off x="38989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158949</xdr:rowOff>
    </xdr:from>
    <xdr:ext cx="405111" cy="259045"/>
    <xdr:sp macro="" textlink="">
      <xdr:nvSpPr>
        <xdr:cNvPr id="75" name="【図書館】&#10;有形固定資産減価償却率該当値テキスト"/>
        <xdr:cNvSpPr txBox="1"/>
      </xdr:nvSpPr>
      <xdr:spPr>
        <a:xfrm>
          <a:off x="3987800"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147864</xdr:rowOff>
    </xdr:from>
    <xdr:to>
      <xdr:col>20</xdr:col>
      <xdr:colOff>38100</xdr:colOff>
      <xdr:row>38</xdr:row>
      <xdr:rowOff>78014</xdr:rowOff>
    </xdr:to>
    <xdr:sp macro="" textlink="">
      <xdr:nvSpPr>
        <xdr:cNvPr id="76" name="楕円 75"/>
        <xdr:cNvSpPr/>
      </xdr:nvSpPr>
      <xdr:spPr>
        <a:xfrm>
          <a:off x="3203575" y="649151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27215</xdr:rowOff>
    </xdr:from>
    <xdr:to>
      <xdr:col>24</xdr:col>
      <xdr:colOff>63500</xdr:colOff>
      <xdr:row>38</xdr:row>
      <xdr:rowOff>59872</xdr:rowOff>
    </xdr:to>
    <xdr:cxnSp macro="">
      <xdr:nvCxnSpPr>
        <xdr:cNvPr id="77" name="直線コネクタ 76"/>
        <xdr:cNvCxnSpPr/>
      </xdr:nvCxnSpPr>
      <xdr:spPr>
        <a:xfrm>
          <a:off x="3235325" y="6542315"/>
          <a:ext cx="71437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133169</xdr:rowOff>
    </xdr:from>
    <xdr:to>
      <xdr:col>15</xdr:col>
      <xdr:colOff>101600</xdr:colOff>
      <xdr:row>38</xdr:row>
      <xdr:rowOff>63319</xdr:rowOff>
    </xdr:to>
    <xdr:sp macro="" textlink="">
      <xdr:nvSpPr>
        <xdr:cNvPr id="78" name="楕円 77"/>
        <xdr:cNvSpPr/>
      </xdr:nvSpPr>
      <xdr:spPr>
        <a:xfrm>
          <a:off x="2428875" y="647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12519</xdr:rowOff>
    </xdr:from>
    <xdr:to>
      <xdr:col>19</xdr:col>
      <xdr:colOff>177800</xdr:colOff>
      <xdr:row>38</xdr:row>
      <xdr:rowOff>27215</xdr:rowOff>
    </xdr:to>
    <xdr:cxnSp macro="">
      <xdr:nvCxnSpPr>
        <xdr:cNvPr id="79" name="直線コネクタ 78"/>
        <xdr:cNvCxnSpPr/>
      </xdr:nvCxnSpPr>
      <xdr:spPr>
        <a:xfrm>
          <a:off x="2479675" y="6527619"/>
          <a:ext cx="75565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80917</xdr:rowOff>
    </xdr:from>
    <xdr:to>
      <xdr:col>10</xdr:col>
      <xdr:colOff>165100</xdr:colOff>
      <xdr:row>38</xdr:row>
      <xdr:rowOff>11068</xdr:rowOff>
    </xdr:to>
    <xdr:sp macro="" textlink="">
      <xdr:nvSpPr>
        <xdr:cNvPr id="80" name="楕円 79"/>
        <xdr:cNvSpPr/>
      </xdr:nvSpPr>
      <xdr:spPr>
        <a:xfrm>
          <a:off x="1682750" y="64245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131717</xdr:rowOff>
    </xdr:from>
    <xdr:to>
      <xdr:col>15</xdr:col>
      <xdr:colOff>50800</xdr:colOff>
      <xdr:row>38</xdr:row>
      <xdr:rowOff>12519</xdr:rowOff>
    </xdr:to>
    <xdr:cxnSp macro="">
      <xdr:nvCxnSpPr>
        <xdr:cNvPr id="81" name="直線コネクタ 80"/>
        <xdr:cNvCxnSpPr/>
      </xdr:nvCxnSpPr>
      <xdr:spPr>
        <a:xfrm>
          <a:off x="1733550" y="6475367"/>
          <a:ext cx="746125"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48260</xdr:rowOff>
    </xdr:from>
    <xdr:to>
      <xdr:col>6</xdr:col>
      <xdr:colOff>38100</xdr:colOff>
      <xdr:row>37</xdr:row>
      <xdr:rowOff>149860</xdr:rowOff>
    </xdr:to>
    <xdr:sp macro="" textlink="">
      <xdr:nvSpPr>
        <xdr:cNvPr id="82" name="楕円 81"/>
        <xdr:cNvSpPr/>
      </xdr:nvSpPr>
      <xdr:spPr>
        <a:xfrm>
          <a:off x="936625" y="639191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99060</xdr:rowOff>
    </xdr:from>
    <xdr:to>
      <xdr:col>10</xdr:col>
      <xdr:colOff>114300</xdr:colOff>
      <xdr:row>37</xdr:row>
      <xdr:rowOff>131717</xdr:rowOff>
    </xdr:to>
    <xdr:cxnSp macro="">
      <xdr:nvCxnSpPr>
        <xdr:cNvPr id="83" name="直線コネクタ 82"/>
        <xdr:cNvCxnSpPr/>
      </xdr:nvCxnSpPr>
      <xdr:spPr>
        <a:xfrm>
          <a:off x="968375" y="6442710"/>
          <a:ext cx="76517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42290</xdr:rowOff>
    </xdr:from>
    <xdr:ext cx="405111" cy="259045"/>
    <xdr:sp macro="" textlink="">
      <xdr:nvSpPr>
        <xdr:cNvPr id="84" name="n_1aveValue【図書館】&#10;有形固定資産減価償却率"/>
        <xdr:cNvSpPr txBox="1"/>
      </xdr:nvSpPr>
      <xdr:spPr>
        <a:xfrm>
          <a:off x="3067694" y="621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141894</xdr:rowOff>
    </xdr:from>
    <xdr:ext cx="405111" cy="259045"/>
    <xdr:sp macro="" textlink="">
      <xdr:nvSpPr>
        <xdr:cNvPr id="85" name="n_2aveValue【図書館】&#10;有形固定資産減価償却率"/>
        <xdr:cNvSpPr txBox="1"/>
      </xdr:nvSpPr>
      <xdr:spPr>
        <a:xfrm>
          <a:off x="230569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133730</xdr:rowOff>
    </xdr:from>
    <xdr:ext cx="405111" cy="259045"/>
    <xdr:sp macro="" textlink="">
      <xdr:nvSpPr>
        <xdr:cNvPr id="86" name="n_3aveValue【図書館】&#10;有形固定資産減価償却率"/>
        <xdr:cNvSpPr txBox="1"/>
      </xdr:nvSpPr>
      <xdr:spPr>
        <a:xfrm>
          <a:off x="1559569"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110870</xdr:rowOff>
    </xdr:from>
    <xdr:ext cx="405111" cy="259045"/>
    <xdr:sp macro="" textlink="">
      <xdr:nvSpPr>
        <xdr:cNvPr id="87" name="n_4aveValue【図書館】&#10;有形固定資産減価償却率"/>
        <xdr:cNvSpPr txBox="1"/>
      </xdr:nvSpPr>
      <xdr:spPr>
        <a:xfrm>
          <a:off x="813444" y="611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69142</xdr:rowOff>
    </xdr:from>
    <xdr:ext cx="405111" cy="259045"/>
    <xdr:sp macro="" textlink="">
      <xdr:nvSpPr>
        <xdr:cNvPr id="88" name="n_1mainValue【図書館】&#10;有形固定資産減価償却率"/>
        <xdr:cNvSpPr txBox="1"/>
      </xdr:nvSpPr>
      <xdr:spPr>
        <a:xfrm>
          <a:off x="3067694"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54446</xdr:rowOff>
    </xdr:from>
    <xdr:ext cx="405111" cy="259045"/>
    <xdr:sp macro="" textlink="">
      <xdr:nvSpPr>
        <xdr:cNvPr id="89" name="n_2mainValue【図書館】&#10;有形固定資産減価償却率"/>
        <xdr:cNvSpPr txBox="1"/>
      </xdr:nvSpPr>
      <xdr:spPr>
        <a:xfrm>
          <a:off x="2305694" y="656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2194</xdr:rowOff>
    </xdr:from>
    <xdr:ext cx="405111" cy="259045"/>
    <xdr:sp macro="" textlink="">
      <xdr:nvSpPr>
        <xdr:cNvPr id="90" name="n_3mainValue【図書館】&#10;有形固定資産減価償却率"/>
        <xdr:cNvSpPr txBox="1"/>
      </xdr:nvSpPr>
      <xdr:spPr>
        <a:xfrm>
          <a:off x="1559569" y="651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140987</xdr:rowOff>
    </xdr:from>
    <xdr:ext cx="405111" cy="259045"/>
    <xdr:sp macro="" textlink="">
      <xdr:nvSpPr>
        <xdr:cNvPr id="91" name="n_4mainValue【図書館】&#10;有形固定資産減価償却率"/>
        <xdr:cNvSpPr txBox="1"/>
      </xdr:nvSpPr>
      <xdr:spPr>
        <a:xfrm>
          <a:off x="81344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55943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xdr:cNvCxnSpPr/>
      </xdr:nvCxnSpPr>
      <xdr:spPr>
        <a:xfrm>
          <a:off x="5632450" y="70485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xdr:cNvSpPr txBox="1"/>
      </xdr:nvSpPr>
      <xdr:spPr>
        <a:xfrm>
          <a:off x="52224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5632450" y="647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52224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xdr:cNvCxnSpPr/>
      </xdr:nvCxnSpPr>
      <xdr:spPr>
        <a:xfrm>
          <a:off x="5632450" y="59055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xdr:cNvSpPr txBox="1"/>
      </xdr:nvSpPr>
      <xdr:spPr>
        <a:xfrm>
          <a:off x="52224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52224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13335</xdr:rowOff>
    </xdr:from>
    <xdr:to>
      <xdr:col>54</xdr:col>
      <xdr:colOff>189865</xdr:colOff>
      <xdr:row>41</xdr:row>
      <xdr:rowOff>7620</xdr:rowOff>
    </xdr:to>
    <xdr:cxnSp macro="">
      <xdr:nvCxnSpPr>
        <xdr:cNvPr id="111" name="直線コネクタ 110"/>
        <xdr:cNvCxnSpPr/>
      </xdr:nvCxnSpPr>
      <xdr:spPr>
        <a:xfrm flipV="1">
          <a:off x="8905240" y="584263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xdr:cNvSpPr txBox="1"/>
      </xdr:nvSpPr>
      <xdr:spPr>
        <a:xfrm>
          <a:off x="8943975"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xdr:cNvCxnSpPr/>
      </xdr:nvCxnSpPr>
      <xdr:spPr>
        <a:xfrm>
          <a:off x="8845550" y="703707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131462</xdr:rowOff>
    </xdr:from>
    <xdr:ext cx="469744" cy="259045"/>
    <xdr:sp macro="" textlink="">
      <xdr:nvSpPr>
        <xdr:cNvPr id="114" name="【図書館】&#10;一人当たり面積最大値テキスト"/>
        <xdr:cNvSpPr txBox="1"/>
      </xdr:nvSpPr>
      <xdr:spPr>
        <a:xfrm>
          <a:off x="8943975" y="5617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13335</xdr:rowOff>
    </xdr:from>
    <xdr:to>
      <xdr:col>55</xdr:col>
      <xdr:colOff>88900</xdr:colOff>
      <xdr:row>34</xdr:row>
      <xdr:rowOff>13335</xdr:rowOff>
    </xdr:to>
    <xdr:cxnSp macro="">
      <xdr:nvCxnSpPr>
        <xdr:cNvPr id="115" name="直線コネクタ 114"/>
        <xdr:cNvCxnSpPr/>
      </xdr:nvCxnSpPr>
      <xdr:spPr>
        <a:xfrm>
          <a:off x="8845550" y="584263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88282</xdr:rowOff>
    </xdr:from>
    <xdr:ext cx="469744" cy="259045"/>
    <xdr:sp macro="" textlink="">
      <xdr:nvSpPr>
        <xdr:cNvPr id="116" name="【図書館】&#10;一人当たり面積平均値テキスト"/>
        <xdr:cNvSpPr txBox="1"/>
      </xdr:nvSpPr>
      <xdr:spPr>
        <a:xfrm>
          <a:off x="8943975" y="6603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65405</xdr:rowOff>
    </xdr:from>
    <xdr:to>
      <xdr:col>55</xdr:col>
      <xdr:colOff>50800</xdr:colOff>
      <xdr:row>39</xdr:row>
      <xdr:rowOff>167005</xdr:rowOff>
    </xdr:to>
    <xdr:sp macro="" textlink="">
      <xdr:nvSpPr>
        <xdr:cNvPr id="117" name="フローチャート: 判断 116"/>
        <xdr:cNvSpPr/>
      </xdr:nvSpPr>
      <xdr:spPr>
        <a:xfrm>
          <a:off x="8883650" y="675195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65405</xdr:rowOff>
    </xdr:from>
    <xdr:to>
      <xdr:col>50</xdr:col>
      <xdr:colOff>165100</xdr:colOff>
      <xdr:row>39</xdr:row>
      <xdr:rowOff>167005</xdr:rowOff>
    </xdr:to>
    <xdr:sp macro="" textlink="">
      <xdr:nvSpPr>
        <xdr:cNvPr id="118" name="フローチャート: 判断 117"/>
        <xdr:cNvSpPr/>
      </xdr:nvSpPr>
      <xdr:spPr>
        <a:xfrm>
          <a:off x="815975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36830</xdr:rowOff>
    </xdr:from>
    <xdr:to>
      <xdr:col>46</xdr:col>
      <xdr:colOff>38100</xdr:colOff>
      <xdr:row>39</xdr:row>
      <xdr:rowOff>138430</xdr:rowOff>
    </xdr:to>
    <xdr:sp macro="" textlink="">
      <xdr:nvSpPr>
        <xdr:cNvPr id="119" name="フローチャート: 判断 118"/>
        <xdr:cNvSpPr/>
      </xdr:nvSpPr>
      <xdr:spPr>
        <a:xfrm>
          <a:off x="7413625" y="672338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20" name="フローチャート: 判断 119"/>
        <xdr:cNvSpPr/>
      </xdr:nvSpPr>
      <xdr:spPr>
        <a:xfrm>
          <a:off x="6638925"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36830</xdr:rowOff>
    </xdr:from>
    <xdr:to>
      <xdr:col>36</xdr:col>
      <xdr:colOff>165100</xdr:colOff>
      <xdr:row>39</xdr:row>
      <xdr:rowOff>138430</xdr:rowOff>
    </xdr:to>
    <xdr:sp macro="" textlink="">
      <xdr:nvSpPr>
        <xdr:cNvPr id="121" name="フローチャート: 判断 120"/>
        <xdr:cNvSpPr/>
      </xdr:nvSpPr>
      <xdr:spPr>
        <a:xfrm>
          <a:off x="58928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59690</xdr:rowOff>
    </xdr:from>
    <xdr:to>
      <xdr:col>55</xdr:col>
      <xdr:colOff>50800</xdr:colOff>
      <xdr:row>40</xdr:row>
      <xdr:rowOff>161290</xdr:rowOff>
    </xdr:to>
    <xdr:sp macro="" textlink="">
      <xdr:nvSpPr>
        <xdr:cNvPr id="127" name="楕円 126"/>
        <xdr:cNvSpPr/>
      </xdr:nvSpPr>
      <xdr:spPr>
        <a:xfrm>
          <a:off x="8883650" y="691769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146067</xdr:rowOff>
    </xdr:from>
    <xdr:ext cx="469744" cy="259045"/>
    <xdr:sp macro="" textlink="">
      <xdr:nvSpPr>
        <xdr:cNvPr id="128" name="【図書館】&#10;一人当たり面積該当値テキスト"/>
        <xdr:cNvSpPr txBox="1"/>
      </xdr:nvSpPr>
      <xdr:spPr>
        <a:xfrm>
          <a:off x="8943975" y="683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59690</xdr:rowOff>
    </xdr:from>
    <xdr:to>
      <xdr:col>50</xdr:col>
      <xdr:colOff>165100</xdr:colOff>
      <xdr:row>40</xdr:row>
      <xdr:rowOff>161290</xdr:rowOff>
    </xdr:to>
    <xdr:sp macro="" textlink="">
      <xdr:nvSpPr>
        <xdr:cNvPr id="129" name="楕円 128"/>
        <xdr:cNvSpPr/>
      </xdr:nvSpPr>
      <xdr:spPr>
        <a:xfrm>
          <a:off x="815975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110490</xdr:rowOff>
    </xdr:from>
    <xdr:to>
      <xdr:col>55</xdr:col>
      <xdr:colOff>0</xdr:colOff>
      <xdr:row>40</xdr:row>
      <xdr:rowOff>110490</xdr:rowOff>
    </xdr:to>
    <xdr:cxnSp macro="">
      <xdr:nvCxnSpPr>
        <xdr:cNvPr id="130" name="直線コネクタ 129"/>
        <xdr:cNvCxnSpPr/>
      </xdr:nvCxnSpPr>
      <xdr:spPr>
        <a:xfrm>
          <a:off x="8210550" y="6968490"/>
          <a:ext cx="6953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59690</xdr:rowOff>
    </xdr:from>
    <xdr:to>
      <xdr:col>46</xdr:col>
      <xdr:colOff>38100</xdr:colOff>
      <xdr:row>40</xdr:row>
      <xdr:rowOff>161290</xdr:rowOff>
    </xdr:to>
    <xdr:sp macro="" textlink="">
      <xdr:nvSpPr>
        <xdr:cNvPr id="131" name="楕円 130"/>
        <xdr:cNvSpPr/>
      </xdr:nvSpPr>
      <xdr:spPr>
        <a:xfrm>
          <a:off x="7413625" y="691769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110490</xdr:rowOff>
    </xdr:from>
    <xdr:to>
      <xdr:col>50</xdr:col>
      <xdr:colOff>114300</xdr:colOff>
      <xdr:row>40</xdr:row>
      <xdr:rowOff>110490</xdr:rowOff>
    </xdr:to>
    <xdr:cxnSp macro="">
      <xdr:nvCxnSpPr>
        <xdr:cNvPr id="132" name="直線コネクタ 131"/>
        <xdr:cNvCxnSpPr/>
      </xdr:nvCxnSpPr>
      <xdr:spPr>
        <a:xfrm>
          <a:off x="7445375" y="6968490"/>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59690</xdr:rowOff>
    </xdr:from>
    <xdr:to>
      <xdr:col>41</xdr:col>
      <xdr:colOff>101600</xdr:colOff>
      <xdr:row>40</xdr:row>
      <xdr:rowOff>161290</xdr:rowOff>
    </xdr:to>
    <xdr:sp macro="" textlink="">
      <xdr:nvSpPr>
        <xdr:cNvPr id="133" name="楕円 132"/>
        <xdr:cNvSpPr/>
      </xdr:nvSpPr>
      <xdr:spPr>
        <a:xfrm>
          <a:off x="6638925"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110490</xdr:rowOff>
    </xdr:from>
    <xdr:to>
      <xdr:col>45</xdr:col>
      <xdr:colOff>177800</xdr:colOff>
      <xdr:row>40</xdr:row>
      <xdr:rowOff>110490</xdr:rowOff>
    </xdr:to>
    <xdr:cxnSp macro="">
      <xdr:nvCxnSpPr>
        <xdr:cNvPr id="134" name="直線コネクタ 133"/>
        <xdr:cNvCxnSpPr/>
      </xdr:nvCxnSpPr>
      <xdr:spPr>
        <a:xfrm>
          <a:off x="6689725" y="6968490"/>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59690</xdr:rowOff>
    </xdr:from>
    <xdr:to>
      <xdr:col>36</xdr:col>
      <xdr:colOff>165100</xdr:colOff>
      <xdr:row>40</xdr:row>
      <xdr:rowOff>161290</xdr:rowOff>
    </xdr:to>
    <xdr:sp macro="" textlink="">
      <xdr:nvSpPr>
        <xdr:cNvPr id="135" name="楕円 134"/>
        <xdr:cNvSpPr/>
      </xdr:nvSpPr>
      <xdr:spPr>
        <a:xfrm>
          <a:off x="58928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110490</xdr:rowOff>
    </xdr:from>
    <xdr:to>
      <xdr:col>41</xdr:col>
      <xdr:colOff>50800</xdr:colOff>
      <xdr:row>40</xdr:row>
      <xdr:rowOff>110490</xdr:rowOff>
    </xdr:to>
    <xdr:cxnSp macro="">
      <xdr:nvCxnSpPr>
        <xdr:cNvPr id="136" name="直線コネクタ 135"/>
        <xdr:cNvCxnSpPr/>
      </xdr:nvCxnSpPr>
      <xdr:spPr>
        <a:xfrm>
          <a:off x="5943600" y="6968490"/>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12082</xdr:rowOff>
    </xdr:from>
    <xdr:ext cx="469744" cy="259045"/>
    <xdr:sp macro="" textlink="">
      <xdr:nvSpPr>
        <xdr:cNvPr id="137" name="n_1aveValue【図書館】&#10;一人当たり面積"/>
        <xdr:cNvSpPr txBox="1"/>
      </xdr:nvSpPr>
      <xdr:spPr>
        <a:xfrm>
          <a:off x="7991552" y="652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154957</xdr:rowOff>
    </xdr:from>
    <xdr:ext cx="469744" cy="259045"/>
    <xdr:sp macro="" textlink="">
      <xdr:nvSpPr>
        <xdr:cNvPr id="138" name="n_2aveValue【図書館】&#10;一人当たり面積"/>
        <xdr:cNvSpPr txBox="1"/>
      </xdr:nvSpPr>
      <xdr:spPr>
        <a:xfrm>
          <a:off x="72581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154957</xdr:rowOff>
    </xdr:from>
    <xdr:ext cx="469744" cy="259045"/>
    <xdr:sp macro="" textlink="">
      <xdr:nvSpPr>
        <xdr:cNvPr id="139" name="n_3aveValue【図書館】&#10;一人当たり面積"/>
        <xdr:cNvSpPr txBox="1"/>
      </xdr:nvSpPr>
      <xdr:spPr>
        <a:xfrm>
          <a:off x="6483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154957</xdr:rowOff>
    </xdr:from>
    <xdr:ext cx="469744" cy="259045"/>
    <xdr:sp macro="" textlink="">
      <xdr:nvSpPr>
        <xdr:cNvPr id="140" name="n_4aveValue【図書館】&#10;一人当たり面積"/>
        <xdr:cNvSpPr txBox="1"/>
      </xdr:nvSpPr>
      <xdr:spPr>
        <a:xfrm>
          <a:off x="5737302"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152417</xdr:rowOff>
    </xdr:from>
    <xdr:ext cx="469744" cy="259045"/>
    <xdr:sp macro="" textlink="">
      <xdr:nvSpPr>
        <xdr:cNvPr id="141" name="n_1mainValue【図書館】&#10;一人当たり面積"/>
        <xdr:cNvSpPr txBox="1"/>
      </xdr:nvSpPr>
      <xdr:spPr>
        <a:xfrm>
          <a:off x="7991552"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152417</xdr:rowOff>
    </xdr:from>
    <xdr:ext cx="469744" cy="259045"/>
    <xdr:sp macro="" textlink="">
      <xdr:nvSpPr>
        <xdr:cNvPr id="142" name="n_2mainValue【図書館】&#10;一人当たり面積"/>
        <xdr:cNvSpPr txBox="1"/>
      </xdr:nvSpPr>
      <xdr:spPr>
        <a:xfrm>
          <a:off x="7258127"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152417</xdr:rowOff>
    </xdr:from>
    <xdr:ext cx="469744" cy="259045"/>
    <xdr:sp macro="" textlink="">
      <xdr:nvSpPr>
        <xdr:cNvPr id="143" name="n_3mainValue【図書館】&#10;一人当たり面積"/>
        <xdr:cNvSpPr txBox="1"/>
      </xdr:nvSpPr>
      <xdr:spPr>
        <a:xfrm>
          <a:off x="6483427"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152417</xdr:rowOff>
    </xdr:from>
    <xdr:ext cx="469744" cy="259045"/>
    <xdr:sp macro="" textlink="">
      <xdr:nvSpPr>
        <xdr:cNvPr id="144" name="n_4mainValue【図書館】&#10;一人当たり面積"/>
        <xdr:cNvSpPr txBox="1"/>
      </xdr:nvSpPr>
      <xdr:spPr>
        <a:xfrm>
          <a:off x="5737302"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xdr:cNvSpPr txBox="1"/>
      </xdr:nvSpPr>
      <xdr:spPr>
        <a:xfrm>
          <a:off x="2662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xdr:cNvCxnSpPr/>
      </xdr:nvCxnSpPr>
      <xdr:spPr>
        <a:xfrm>
          <a:off x="6477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xdr:cNvSpPr txBox="1"/>
      </xdr:nvSpPr>
      <xdr:spPr>
        <a:xfrm>
          <a:off x="26624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xdr:cNvCxnSpPr/>
      </xdr:nvCxnSpPr>
      <xdr:spPr>
        <a:xfrm>
          <a:off x="6477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xdr:cNvSpPr txBox="1"/>
      </xdr:nvSpPr>
      <xdr:spPr>
        <a:xfrm>
          <a:off x="3208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xdr:cNvCxnSpPr/>
      </xdr:nvCxnSpPr>
      <xdr:spPr>
        <a:xfrm>
          <a:off x="6477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xdr:cNvSpPr txBox="1"/>
      </xdr:nvSpPr>
      <xdr:spPr>
        <a:xfrm>
          <a:off x="3208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xdr:cNvCxnSpPr/>
      </xdr:nvCxnSpPr>
      <xdr:spPr>
        <a:xfrm>
          <a:off x="6477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xdr:cNvSpPr txBox="1"/>
      </xdr:nvSpPr>
      <xdr:spPr>
        <a:xfrm>
          <a:off x="3208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xdr:cNvCxnSpPr/>
      </xdr:nvCxnSpPr>
      <xdr:spPr>
        <a:xfrm>
          <a:off x="6477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xdr:cNvSpPr txBox="1"/>
      </xdr:nvSpPr>
      <xdr:spPr>
        <a:xfrm>
          <a:off x="3208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xdr:cNvSpPr txBox="1"/>
      </xdr:nvSpPr>
      <xdr:spPr>
        <a:xfrm>
          <a:off x="36591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69" name="直線コネクタ 168"/>
        <xdr:cNvCxnSpPr/>
      </xdr:nvCxnSpPr>
      <xdr:spPr>
        <a:xfrm flipV="1">
          <a:off x="3949065" y="95783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0" name="【体育館・プール】&#10;有形固定資産減価償却率最小値テキスト"/>
        <xdr:cNvSpPr txBox="1"/>
      </xdr:nvSpPr>
      <xdr:spPr>
        <a:xfrm>
          <a:off x="39878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1" name="直線コネクタ 170"/>
        <xdr:cNvCxnSpPr/>
      </xdr:nvCxnSpPr>
      <xdr:spPr>
        <a:xfrm>
          <a:off x="3889375" y="11049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2" name="【体育館・プール】&#10;有形固定資産減価償却率最大値テキスト"/>
        <xdr:cNvSpPr txBox="1"/>
      </xdr:nvSpPr>
      <xdr:spPr>
        <a:xfrm>
          <a:off x="39878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3" name="直線コネクタ 172"/>
        <xdr:cNvCxnSpPr/>
      </xdr:nvCxnSpPr>
      <xdr:spPr>
        <a:xfrm>
          <a:off x="3889375" y="957834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1922</xdr:rowOff>
    </xdr:from>
    <xdr:ext cx="405111" cy="259045"/>
    <xdr:sp macro="" textlink="">
      <xdr:nvSpPr>
        <xdr:cNvPr id="174" name="【体育館・プール】&#10;有形固定資産減価償却率平均値テキスト"/>
        <xdr:cNvSpPr txBox="1"/>
      </xdr:nvSpPr>
      <xdr:spPr>
        <a:xfrm>
          <a:off x="3987800" y="1028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175" name="フローチャート: 判断 174"/>
        <xdr:cNvSpPr/>
      </xdr:nvSpPr>
      <xdr:spPr>
        <a:xfrm>
          <a:off x="38989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170180</xdr:rowOff>
    </xdr:from>
    <xdr:to>
      <xdr:col>20</xdr:col>
      <xdr:colOff>38100</xdr:colOff>
      <xdr:row>60</xdr:row>
      <xdr:rowOff>100330</xdr:rowOff>
    </xdr:to>
    <xdr:sp macro="" textlink="">
      <xdr:nvSpPr>
        <xdr:cNvPr id="176" name="フローチャート: 判断 175"/>
        <xdr:cNvSpPr/>
      </xdr:nvSpPr>
      <xdr:spPr>
        <a:xfrm>
          <a:off x="3203575" y="1028573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7" name="フローチャート: 判断 176"/>
        <xdr:cNvSpPr/>
      </xdr:nvSpPr>
      <xdr:spPr>
        <a:xfrm>
          <a:off x="2428875"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154940</xdr:rowOff>
    </xdr:from>
    <xdr:to>
      <xdr:col>10</xdr:col>
      <xdr:colOff>165100</xdr:colOff>
      <xdr:row>60</xdr:row>
      <xdr:rowOff>85090</xdr:rowOff>
    </xdr:to>
    <xdr:sp macro="" textlink="">
      <xdr:nvSpPr>
        <xdr:cNvPr id="178" name="フローチャート: 判断 177"/>
        <xdr:cNvSpPr/>
      </xdr:nvSpPr>
      <xdr:spPr>
        <a:xfrm>
          <a:off x="168275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79" name="フローチャート: 判断 178"/>
        <xdr:cNvSpPr/>
      </xdr:nvSpPr>
      <xdr:spPr>
        <a:xfrm>
          <a:off x="936625" y="1028001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63500</xdr:rowOff>
    </xdr:from>
    <xdr:to>
      <xdr:col>24</xdr:col>
      <xdr:colOff>114300</xdr:colOff>
      <xdr:row>59</xdr:row>
      <xdr:rowOff>165100</xdr:rowOff>
    </xdr:to>
    <xdr:sp macro="" textlink="">
      <xdr:nvSpPr>
        <xdr:cNvPr id="185" name="楕円 184"/>
        <xdr:cNvSpPr/>
      </xdr:nvSpPr>
      <xdr:spPr>
        <a:xfrm>
          <a:off x="38989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86377</xdr:rowOff>
    </xdr:from>
    <xdr:ext cx="405111" cy="259045"/>
    <xdr:sp macro="" textlink="">
      <xdr:nvSpPr>
        <xdr:cNvPr id="186" name="【体育館・プール】&#10;有形固定資産減価償却率該当値テキスト"/>
        <xdr:cNvSpPr txBox="1"/>
      </xdr:nvSpPr>
      <xdr:spPr>
        <a:xfrm>
          <a:off x="3987800"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21590</xdr:rowOff>
    </xdr:from>
    <xdr:to>
      <xdr:col>20</xdr:col>
      <xdr:colOff>38100</xdr:colOff>
      <xdr:row>59</xdr:row>
      <xdr:rowOff>123190</xdr:rowOff>
    </xdr:to>
    <xdr:sp macro="" textlink="">
      <xdr:nvSpPr>
        <xdr:cNvPr id="187" name="楕円 186"/>
        <xdr:cNvSpPr/>
      </xdr:nvSpPr>
      <xdr:spPr>
        <a:xfrm>
          <a:off x="3203575" y="1013714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72390</xdr:rowOff>
    </xdr:from>
    <xdr:to>
      <xdr:col>24</xdr:col>
      <xdr:colOff>63500</xdr:colOff>
      <xdr:row>59</xdr:row>
      <xdr:rowOff>114300</xdr:rowOff>
    </xdr:to>
    <xdr:cxnSp macro="">
      <xdr:nvCxnSpPr>
        <xdr:cNvPr id="188" name="直線コネクタ 187"/>
        <xdr:cNvCxnSpPr/>
      </xdr:nvCxnSpPr>
      <xdr:spPr>
        <a:xfrm>
          <a:off x="3235325" y="10187940"/>
          <a:ext cx="714375"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61595</xdr:rowOff>
    </xdr:from>
    <xdr:to>
      <xdr:col>15</xdr:col>
      <xdr:colOff>101600</xdr:colOff>
      <xdr:row>58</xdr:row>
      <xdr:rowOff>163195</xdr:rowOff>
    </xdr:to>
    <xdr:sp macro="" textlink="">
      <xdr:nvSpPr>
        <xdr:cNvPr id="189" name="楕円 188"/>
        <xdr:cNvSpPr/>
      </xdr:nvSpPr>
      <xdr:spPr>
        <a:xfrm>
          <a:off x="2428875" y="100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112395</xdr:rowOff>
    </xdr:from>
    <xdr:to>
      <xdr:col>19</xdr:col>
      <xdr:colOff>177800</xdr:colOff>
      <xdr:row>59</xdr:row>
      <xdr:rowOff>72390</xdr:rowOff>
    </xdr:to>
    <xdr:cxnSp macro="">
      <xdr:nvCxnSpPr>
        <xdr:cNvPr id="190" name="直線コネクタ 189"/>
        <xdr:cNvCxnSpPr/>
      </xdr:nvCxnSpPr>
      <xdr:spPr>
        <a:xfrm>
          <a:off x="2479675" y="10056495"/>
          <a:ext cx="75565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141605</xdr:rowOff>
    </xdr:from>
    <xdr:to>
      <xdr:col>10</xdr:col>
      <xdr:colOff>165100</xdr:colOff>
      <xdr:row>59</xdr:row>
      <xdr:rowOff>71755</xdr:rowOff>
    </xdr:to>
    <xdr:sp macro="" textlink="">
      <xdr:nvSpPr>
        <xdr:cNvPr id="191" name="楕円 190"/>
        <xdr:cNvSpPr/>
      </xdr:nvSpPr>
      <xdr:spPr>
        <a:xfrm>
          <a:off x="1682750" y="100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112395</xdr:rowOff>
    </xdr:from>
    <xdr:to>
      <xdr:col>15</xdr:col>
      <xdr:colOff>50800</xdr:colOff>
      <xdr:row>59</xdr:row>
      <xdr:rowOff>20955</xdr:rowOff>
    </xdr:to>
    <xdr:cxnSp macro="">
      <xdr:nvCxnSpPr>
        <xdr:cNvPr id="192" name="直線コネクタ 191"/>
        <xdr:cNvCxnSpPr/>
      </xdr:nvCxnSpPr>
      <xdr:spPr>
        <a:xfrm flipV="1">
          <a:off x="1733550" y="10056495"/>
          <a:ext cx="746125"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74930</xdr:rowOff>
    </xdr:from>
    <xdr:to>
      <xdr:col>6</xdr:col>
      <xdr:colOff>38100</xdr:colOff>
      <xdr:row>59</xdr:row>
      <xdr:rowOff>5080</xdr:rowOff>
    </xdr:to>
    <xdr:sp macro="" textlink="">
      <xdr:nvSpPr>
        <xdr:cNvPr id="193" name="楕円 192"/>
        <xdr:cNvSpPr/>
      </xdr:nvSpPr>
      <xdr:spPr>
        <a:xfrm>
          <a:off x="936625" y="1001903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125730</xdr:rowOff>
    </xdr:from>
    <xdr:to>
      <xdr:col>10</xdr:col>
      <xdr:colOff>114300</xdr:colOff>
      <xdr:row>59</xdr:row>
      <xdr:rowOff>20955</xdr:rowOff>
    </xdr:to>
    <xdr:cxnSp macro="">
      <xdr:nvCxnSpPr>
        <xdr:cNvPr id="194" name="直線コネクタ 193"/>
        <xdr:cNvCxnSpPr/>
      </xdr:nvCxnSpPr>
      <xdr:spPr>
        <a:xfrm>
          <a:off x="968375" y="10069830"/>
          <a:ext cx="765175"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91457</xdr:rowOff>
    </xdr:from>
    <xdr:ext cx="405111" cy="259045"/>
    <xdr:sp macro="" textlink="">
      <xdr:nvSpPr>
        <xdr:cNvPr id="195" name="n_1aveValue【体育館・プール】&#10;有形固定資産減価償却率"/>
        <xdr:cNvSpPr txBox="1"/>
      </xdr:nvSpPr>
      <xdr:spPr>
        <a:xfrm>
          <a:off x="306769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85742</xdr:rowOff>
    </xdr:from>
    <xdr:ext cx="405111" cy="259045"/>
    <xdr:sp macro="" textlink="">
      <xdr:nvSpPr>
        <xdr:cNvPr id="196" name="n_2aveValue【体育館・プール】&#10;有形固定資産減価償却率"/>
        <xdr:cNvSpPr txBox="1"/>
      </xdr:nvSpPr>
      <xdr:spPr>
        <a:xfrm>
          <a:off x="230569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76217</xdr:rowOff>
    </xdr:from>
    <xdr:ext cx="405111" cy="259045"/>
    <xdr:sp macro="" textlink="">
      <xdr:nvSpPr>
        <xdr:cNvPr id="197" name="n_3aveValue【体育館・プール】&#10;有形固定資産減価償却率"/>
        <xdr:cNvSpPr txBox="1"/>
      </xdr:nvSpPr>
      <xdr:spPr>
        <a:xfrm>
          <a:off x="1559569"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85742</xdr:rowOff>
    </xdr:from>
    <xdr:ext cx="405111" cy="259045"/>
    <xdr:sp macro="" textlink="">
      <xdr:nvSpPr>
        <xdr:cNvPr id="198" name="n_4aveValue【体育館・プール】&#10;有形固定資産減価償却率"/>
        <xdr:cNvSpPr txBox="1"/>
      </xdr:nvSpPr>
      <xdr:spPr>
        <a:xfrm>
          <a:off x="8134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139717</xdr:rowOff>
    </xdr:from>
    <xdr:ext cx="405111" cy="259045"/>
    <xdr:sp macro="" textlink="">
      <xdr:nvSpPr>
        <xdr:cNvPr id="199" name="n_1mainValue【体育館・プール】&#10;有形固定資産減価償却率"/>
        <xdr:cNvSpPr txBox="1"/>
      </xdr:nvSpPr>
      <xdr:spPr>
        <a:xfrm>
          <a:off x="306769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8272</xdr:rowOff>
    </xdr:from>
    <xdr:ext cx="405111" cy="259045"/>
    <xdr:sp macro="" textlink="">
      <xdr:nvSpPr>
        <xdr:cNvPr id="200" name="n_2mainValue【体育館・プール】&#10;有形固定資産減価償却率"/>
        <xdr:cNvSpPr txBox="1"/>
      </xdr:nvSpPr>
      <xdr:spPr>
        <a:xfrm>
          <a:off x="2305694" y="978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88282</xdr:rowOff>
    </xdr:from>
    <xdr:ext cx="405111" cy="259045"/>
    <xdr:sp macro="" textlink="">
      <xdr:nvSpPr>
        <xdr:cNvPr id="201" name="n_3mainValue【体育館・プール】&#10;有形固定資産減価償却率"/>
        <xdr:cNvSpPr txBox="1"/>
      </xdr:nvSpPr>
      <xdr:spPr>
        <a:xfrm>
          <a:off x="1559569"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21607</xdr:rowOff>
    </xdr:from>
    <xdr:ext cx="405111" cy="259045"/>
    <xdr:sp macro="" textlink="">
      <xdr:nvSpPr>
        <xdr:cNvPr id="202" name="n_4mainValue【体育館・プール】&#10;有形固定資産減価償却率"/>
        <xdr:cNvSpPr txBox="1"/>
      </xdr:nvSpPr>
      <xdr:spPr>
        <a:xfrm>
          <a:off x="8134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xdr:cNvCxnSpPr/>
      </xdr:nvCxnSpPr>
      <xdr:spPr>
        <a:xfrm>
          <a:off x="5632450" y="11103428"/>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xdr:cNvSpPr txBox="1"/>
      </xdr:nvSpPr>
      <xdr:spPr>
        <a:xfrm>
          <a:off x="52224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xdr:cNvCxnSpPr/>
      </xdr:nvCxnSpPr>
      <xdr:spPr>
        <a:xfrm>
          <a:off x="5632450" y="10776857"/>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xdr:cNvSpPr txBox="1"/>
      </xdr:nvSpPr>
      <xdr:spPr>
        <a:xfrm>
          <a:off x="52224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xdr:cNvCxnSpPr/>
      </xdr:nvCxnSpPr>
      <xdr:spPr>
        <a:xfrm>
          <a:off x="5632450" y="10450285"/>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xdr:cNvSpPr txBox="1"/>
      </xdr:nvSpPr>
      <xdr:spPr>
        <a:xfrm>
          <a:off x="52224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xdr:cNvCxnSpPr/>
      </xdr:nvCxnSpPr>
      <xdr:spPr>
        <a:xfrm>
          <a:off x="5632450" y="10123715"/>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xdr:cNvSpPr txBox="1"/>
      </xdr:nvSpPr>
      <xdr:spPr>
        <a:xfrm>
          <a:off x="52224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xdr:cNvCxnSpPr/>
      </xdr:nvCxnSpPr>
      <xdr:spPr>
        <a:xfrm>
          <a:off x="5632450" y="9797143"/>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xdr:cNvSpPr txBox="1"/>
      </xdr:nvSpPr>
      <xdr:spPr>
        <a:xfrm>
          <a:off x="52224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xdr:cNvCxnSpPr/>
      </xdr:nvCxnSpPr>
      <xdr:spPr>
        <a:xfrm>
          <a:off x="5632450" y="9470572"/>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xdr:cNvSpPr txBox="1"/>
      </xdr:nvSpPr>
      <xdr:spPr>
        <a:xfrm>
          <a:off x="52224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52224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64</xdr:row>
      <xdr:rowOff>104503</xdr:rowOff>
    </xdr:to>
    <xdr:cxnSp macro="">
      <xdr:nvCxnSpPr>
        <xdr:cNvPr id="228" name="直線コネクタ 227"/>
        <xdr:cNvCxnSpPr/>
      </xdr:nvCxnSpPr>
      <xdr:spPr>
        <a:xfrm flipV="1">
          <a:off x="8905240" y="9566910"/>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xdr:cNvSpPr txBox="1"/>
      </xdr:nvSpPr>
      <xdr:spPr>
        <a:xfrm>
          <a:off x="8943975"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xdr:cNvCxnSpPr/>
      </xdr:nvCxnSpPr>
      <xdr:spPr>
        <a:xfrm>
          <a:off x="8845550" y="1107730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231" name="【体育館・プール】&#10;一人当たり面積最大値テキスト"/>
        <xdr:cNvSpPr txBox="1"/>
      </xdr:nvSpPr>
      <xdr:spPr>
        <a:xfrm>
          <a:off x="8943975" y="934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232" name="直線コネクタ 231"/>
        <xdr:cNvCxnSpPr/>
      </xdr:nvCxnSpPr>
      <xdr:spPr>
        <a:xfrm>
          <a:off x="8845550" y="956691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25961</xdr:rowOff>
    </xdr:from>
    <xdr:ext cx="469744" cy="259045"/>
    <xdr:sp macro="" textlink="">
      <xdr:nvSpPr>
        <xdr:cNvPr id="233" name="【体育館・プール】&#10;一人当たり面積平均値テキスト"/>
        <xdr:cNvSpPr txBox="1"/>
      </xdr:nvSpPr>
      <xdr:spPr>
        <a:xfrm>
          <a:off x="8943975" y="106558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3084</xdr:rowOff>
    </xdr:from>
    <xdr:to>
      <xdr:col>55</xdr:col>
      <xdr:colOff>50800</xdr:colOff>
      <xdr:row>63</xdr:row>
      <xdr:rowOff>104684</xdr:rowOff>
    </xdr:to>
    <xdr:sp macro="" textlink="">
      <xdr:nvSpPr>
        <xdr:cNvPr id="234" name="フローチャート: 判断 233"/>
        <xdr:cNvSpPr/>
      </xdr:nvSpPr>
      <xdr:spPr>
        <a:xfrm>
          <a:off x="8883650" y="1080443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xdr:cNvSpPr/>
      </xdr:nvSpPr>
      <xdr:spPr>
        <a:xfrm>
          <a:off x="815975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127181</xdr:rowOff>
    </xdr:from>
    <xdr:to>
      <xdr:col>46</xdr:col>
      <xdr:colOff>38100</xdr:colOff>
      <xdr:row>63</xdr:row>
      <xdr:rowOff>57331</xdr:rowOff>
    </xdr:to>
    <xdr:sp macro="" textlink="">
      <xdr:nvSpPr>
        <xdr:cNvPr id="236" name="フローチャート: 判断 235"/>
        <xdr:cNvSpPr/>
      </xdr:nvSpPr>
      <xdr:spPr>
        <a:xfrm>
          <a:off x="7413625" y="1075708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117384</xdr:rowOff>
    </xdr:from>
    <xdr:to>
      <xdr:col>41</xdr:col>
      <xdr:colOff>101600</xdr:colOff>
      <xdr:row>63</xdr:row>
      <xdr:rowOff>47534</xdr:rowOff>
    </xdr:to>
    <xdr:sp macro="" textlink="">
      <xdr:nvSpPr>
        <xdr:cNvPr id="237" name="フローチャート: 判断 236"/>
        <xdr:cNvSpPr/>
      </xdr:nvSpPr>
      <xdr:spPr>
        <a:xfrm>
          <a:off x="6638925" y="1074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38" name="フローチャート: 判断 237"/>
        <xdr:cNvSpPr/>
      </xdr:nvSpPr>
      <xdr:spPr>
        <a:xfrm>
          <a:off x="58928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78196</xdr:rowOff>
    </xdr:from>
    <xdr:to>
      <xdr:col>55</xdr:col>
      <xdr:colOff>50800</xdr:colOff>
      <xdr:row>64</xdr:row>
      <xdr:rowOff>8346</xdr:rowOff>
    </xdr:to>
    <xdr:sp macro="" textlink="">
      <xdr:nvSpPr>
        <xdr:cNvPr id="244" name="楕円 243"/>
        <xdr:cNvSpPr/>
      </xdr:nvSpPr>
      <xdr:spPr>
        <a:xfrm>
          <a:off x="8883650" y="1087954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56623</xdr:rowOff>
    </xdr:from>
    <xdr:ext cx="469744" cy="259045"/>
    <xdr:sp macro="" textlink="">
      <xdr:nvSpPr>
        <xdr:cNvPr id="245" name="【体育館・プール】&#10;一人当たり面積該当値テキスト"/>
        <xdr:cNvSpPr txBox="1"/>
      </xdr:nvSpPr>
      <xdr:spPr>
        <a:xfrm>
          <a:off x="8943975" y="1085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78196</xdr:rowOff>
    </xdr:from>
    <xdr:to>
      <xdr:col>50</xdr:col>
      <xdr:colOff>165100</xdr:colOff>
      <xdr:row>64</xdr:row>
      <xdr:rowOff>8346</xdr:rowOff>
    </xdr:to>
    <xdr:sp macro="" textlink="">
      <xdr:nvSpPr>
        <xdr:cNvPr id="246" name="楕円 245"/>
        <xdr:cNvSpPr/>
      </xdr:nvSpPr>
      <xdr:spPr>
        <a:xfrm>
          <a:off x="8159750" y="1087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128996</xdr:rowOff>
    </xdr:from>
    <xdr:to>
      <xdr:col>55</xdr:col>
      <xdr:colOff>0</xdr:colOff>
      <xdr:row>63</xdr:row>
      <xdr:rowOff>128996</xdr:rowOff>
    </xdr:to>
    <xdr:cxnSp macro="">
      <xdr:nvCxnSpPr>
        <xdr:cNvPr id="247" name="直線コネクタ 246"/>
        <xdr:cNvCxnSpPr/>
      </xdr:nvCxnSpPr>
      <xdr:spPr>
        <a:xfrm>
          <a:off x="8210550" y="10930346"/>
          <a:ext cx="6953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78196</xdr:rowOff>
    </xdr:from>
    <xdr:to>
      <xdr:col>46</xdr:col>
      <xdr:colOff>38100</xdr:colOff>
      <xdr:row>64</xdr:row>
      <xdr:rowOff>8346</xdr:rowOff>
    </xdr:to>
    <xdr:sp macro="" textlink="">
      <xdr:nvSpPr>
        <xdr:cNvPr id="248" name="楕円 247"/>
        <xdr:cNvSpPr/>
      </xdr:nvSpPr>
      <xdr:spPr>
        <a:xfrm>
          <a:off x="7413625" y="1087954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128996</xdr:rowOff>
    </xdr:from>
    <xdr:to>
      <xdr:col>50</xdr:col>
      <xdr:colOff>114300</xdr:colOff>
      <xdr:row>63</xdr:row>
      <xdr:rowOff>128996</xdr:rowOff>
    </xdr:to>
    <xdr:cxnSp macro="">
      <xdr:nvCxnSpPr>
        <xdr:cNvPr id="249" name="直線コネクタ 248"/>
        <xdr:cNvCxnSpPr/>
      </xdr:nvCxnSpPr>
      <xdr:spPr>
        <a:xfrm>
          <a:off x="7445375" y="10930346"/>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79828</xdr:rowOff>
    </xdr:from>
    <xdr:to>
      <xdr:col>41</xdr:col>
      <xdr:colOff>101600</xdr:colOff>
      <xdr:row>64</xdr:row>
      <xdr:rowOff>9978</xdr:rowOff>
    </xdr:to>
    <xdr:sp macro="" textlink="">
      <xdr:nvSpPr>
        <xdr:cNvPr id="250" name="楕円 249"/>
        <xdr:cNvSpPr/>
      </xdr:nvSpPr>
      <xdr:spPr>
        <a:xfrm>
          <a:off x="6638925" y="1088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128996</xdr:rowOff>
    </xdr:from>
    <xdr:to>
      <xdr:col>45</xdr:col>
      <xdr:colOff>177800</xdr:colOff>
      <xdr:row>63</xdr:row>
      <xdr:rowOff>130628</xdr:rowOff>
    </xdr:to>
    <xdr:cxnSp macro="">
      <xdr:nvCxnSpPr>
        <xdr:cNvPr id="251" name="直線コネクタ 250"/>
        <xdr:cNvCxnSpPr/>
      </xdr:nvCxnSpPr>
      <xdr:spPr>
        <a:xfrm flipV="1">
          <a:off x="6689725" y="10930346"/>
          <a:ext cx="75565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78196</xdr:rowOff>
    </xdr:from>
    <xdr:to>
      <xdr:col>36</xdr:col>
      <xdr:colOff>165100</xdr:colOff>
      <xdr:row>64</xdr:row>
      <xdr:rowOff>8346</xdr:rowOff>
    </xdr:to>
    <xdr:sp macro="" textlink="">
      <xdr:nvSpPr>
        <xdr:cNvPr id="252" name="楕円 251"/>
        <xdr:cNvSpPr/>
      </xdr:nvSpPr>
      <xdr:spPr>
        <a:xfrm>
          <a:off x="5892800" y="1087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128996</xdr:rowOff>
    </xdr:from>
    <xdr:to>
      <xdr:col>41</xdr:col>
      <xdr:colOff>50800</xdr:colOff>
      <xdr:row>63</xdr:row>
      <xdr:rowOff>130628</xdr:rowOff>
    </xdr:to>
    <xdr:cxnSp macro="">
      <xdr:nvCxnSpPr>
        <xdr:cNvPr id="253" name="直線コネクタ 252"/>
        <xdr:cNvCxnSpPr/>
      </xdr:nvCxnSpPr>
      <xdr:spPr>
        <a:xfrm>
          <a:off x="5943600" y="10930346"/>
          <a:ext cx="746125"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117946</xdr:rowOff>
    </xdr:from>
    <xdr:ext cx="469744" cy="259045"/>
    <xdr:sp macro="" textlink="">
      <xdr:nvSpPr>
        <xdr:cNvPr id="254" name="n_1aveValue【体育館・プール】&#10;一人当たり面積"/>
        <xdr:cNvSpPr txBox="1"/>
      </xdr:nvSpPr>
      <xdr:spPr>
        <a:xfrm>
          <a:off x="7991552"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73858</xdr:rowOff>
    </xdr:from>
    <xdr:ext cx="469744" cy="259045"/>
    <xdr:sp macro="" textlink="">
      <xdr:nvSpPr>
        <xdr:cNvPr id="255" name="n_2aveValue【体育館・プール】&#10;一人当たり面積"/>
        <xdr:cNvSpPr txBox="1"/>
      </xdr:nvSpPr>
      <xdr:spPr>
        <a:xfrm>
          <a:off x="7258127" y="1053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64061</xdr:rowOff>
    </xdr:from>
    <xdr:ext cx="469744" cy="259045"/>
    <xdr:sp macro="" textlink="">
      <xdr:nvSpPr>
        <xdr:cNvPr id="256" name="n_3aveValue【体育館・プール】&#10;一人当たり面積"/>
        <xdr:cNvSpPr txBox="1"/>
      </xdr:nvSpPr>
      <xdr:spPr>
        <a:xfrm>
          <a:off x="6483427" y="1052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170197</xdr:rowOff>
    </xdr:from>
    <xdr:ext cx="469744" cy="259045"/>
    <xdr:sp macro="" textlink="">
      <xdr:nvSpPr>
        <xdr:cNvPr id="257" name="n_4aveValue【体育館・プール】&#10;一人当たり面積"/>
        <xdr:cNvSpPr txBox="1"/>
      </xdr:nvSpPr>
      <xdr:spPr>
        <a:xfrm>
          <a:off x="5737302"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170923</xdr:rowOff>
    </xdr:from>
    <xdr:ext cx="469744" cy="259045"/>
    <xdr:sp macro="" textlink="">
      <xdr:nvSpPr>
        <xdr:cNvPr id="258" name="n_1mainValue【体育館・プール】&#10;一人当たり面積"/>
        <xdr:cNvSpPr txBox="1"/>
      </xdr:nvSpPr>
      <xdr:spPr>
        <a:xfrm>
          <a:off x="7991552" y="1097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170923</xdr:rowOff>
    </xdr:from>
    <xdr:ext cx="469744" cy="259045"/>
    <xdr:sp macro="" textlink="">
      <xdr:nvSpPr>
        <xdr:cNvPr id="259" name="n_2mainValue【体育館・プール】&#10;一人当たり面積"/>
        <xdr:cNvSpPr txBox="1"/>
      </xdr:nvSpPr>
      <xdr:spPr>
        <a:xfrm>
          <a:off x="7258127" y="1097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1105</xdr:rowOff>
    </xdr:from>
    <xdr:ext cx="469744" cy="259045"/>
    <xdr:sp macro="" textlink="">
      <xdr:nvSpPr>
        <xdr:cNvPr id="260" name="n_3mainValue【体育館・プール】&#10;一人当たり面積"/>
        <xdr:cNvSpPr txBox="1"/>
      </xdr:nvSpPr>
      <xdr:spPr>
        <a:xfrm>
          <a:off x="6483427" y="10973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170923</xdr:rowOff>
    </xdr:from>
    <xdr:ext cx="469744" cy="259045"/>
    <xdr:sp macro="" textlink="">
      <xdr:nvSpPr>
        <xdr:cNvPr id="261" name="n_4mainValue【体育館・プール】&#10;一人当たり面積"/>
        <xdr:cNvSpPr txBox="1"/>
      </xdr:nvSpPr>
      <xdr:spPr>
        <a:xfrm>
          <a:off x="5737302" y="1097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647700" y="1295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xdr:cNvSpPr/>
      </xdr:nvSpPr>
      <xdr:spPr>
        <a:xfrm>
          <a:off x="5632450" y="1295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xdr:cNvSpPr/>
      </xdr:nvSpPr>
      <xdr:spPr>
        <a:xfrm>
          <a:off x="6477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xdr:cNvSpPr txBox="1"/>
      </xdr:nvSpPr>
      <xdr:spPr>
        <a:xfrm>
          <a:off x="6381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xdr:cNvCxnSpPr/>
      </xdr:nvCxnSpPr>
      <xdr:spPr>
        <a:xfrm>
          <a:off x="6477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xdr:cNvSpPr txBox="1"/>
      </xdr:nvSpPr>
      <xdr:spPr>
        <a:xfrm>
          <a:off x="2662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9" name="直線コネクタ 288"/>
        <xdr:cNvCxnSpPr/>
      </xdr:nvCxnSpPr>
      <xdr:spPr>
        <a:xfrm>
          <a:off x="647700" y="1866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0" name="テキスト ボックス 289"/>
        <xdr:cNvSpPr txBox="1"/>
      </xdr:nvSpPr>
      <xdr:spPr>
        <a:xfrm>
          <a:off x="266246"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1" name="直線コネクタ 290"/>
        <xdr:cNvCxnSpPr/>
      </xdr:nvCxnSpPr>
      <xdr:spPr>
        <a:xfrm>
          <a:off x="647700" y="1828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2" name="テキスト ボックス 291"/>
        <xdr:cNvSpPr txBox="1"/>
      </xdr:nvSpPr>
      <xdr:spPr>
        <a:xfrm>
          <a:off x="3208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3" name="直線コネクタ 292"/>
        <xdr:cNvCxnSpPr/>
      </xdr:nvCxnSpPr>
      <xdr:spPr>
        <a:xfrm>
          <a:off x="647700" y="1790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4" name="テキスト ボックス 293"/>
        <xdr:cNvSpPr txBox="1"/>
      </xdr:nvSpPr>
      <xdr:spPr>
        <a:xfrm>
          <a:off x="3208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5" name="直線コネクタ 294"/>
        <xdr:cNvCxnSpPr/>
      </xdr:nvCxnSpPr>
      <xdr:spPr>
        <a:xfrm>
          <a:off x="647700" y="1752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6" name="テキスト ボックス 295"/>
        <xdr:cNvSpPr txBox="1"/>
      </xdr:nvSpPr>
      <xdr:spPr>
        <a:xfrm>
          <a:off x="3208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7" name="直線コネクタ 296"/>
        <xdr:cNvCxnSpPr/>
      </xdr:nvCxnSpPr>
      <xdr:spPr>
        <a:xfrm>
          <a:off x="647700" y="1714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298" name="テキスト ボックス 297"/>
        <xdr:cNvSpPr txBox="1"/>
      </xdr:nvSpPr>
      <xdr:spPr>
        <a:xfrm>
          <a:off x="36591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9" name="直線コネクタ 298"/>
        <xdr:cNvCxnSpPr/>
      </xdr:nvCxnSpPr>
      <xdr:spPr>
        <a:xfrm>
          <a:off x="6477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0" name="【市民会館】&#10;有形固定資産減価償却率グラフ枠"/>
        <xdr:cNvSpPr/>
      </xdr:nvSpPr>
      <xdr:spPr>
        <a:xfrm>
          <a:off x="6477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01" name="直線コネクタ 300"/>
        <xdr:cNvCxnSpPr/>
      </xdr:nvCxnSpPr>
      <xdr:spPr>
        <a:xfrm flipV="1">
          <a:off x="39490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02" name="【市民会館】&#10;有形固定資産減価償却率最小値テキスト"/>
        <xdr:cNvSpPr txBox="1"/>
      </xdr:nvSpPr>
      <xdr:spPr>
        <a:xfrm>
          <a:off x="39878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03" name="直線コネクタ 302"/>
        <xdr:cNvCxnSpPr/>
      </xdr:nvCxnSpPr>
      <xdr:spPr>
        <a:xfrm>
          <a:off x="3889375" y="1841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304" name="【市民会館】&#10;有形固定資産減価償却率最大値テキスト"/>
        <xdr:cNvSpPr txBox="1"/>
      </xdr:nvSpPr>
      <xdr:spPr>
        <a:xfrm>
          <a:off x="39878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05" name="直線コネクタ 304"/>
        <xdr:cNvCxnSpPr/>
      </xdr:nvCxnSpPr>
      <xdr:spPr>
        <a:xfrm>
          <a:off x="3889375" y="1714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49547</xdr:rowOff>
    </xdr:from>
    <xdr:ext cx="405111" cy="259045"/>
    <xdr:sp macro="" textlink="">
      <xdr:nvSpPr>
        <xdr:cNvPr id="306" name="【市民会館】&#10;有形固定資産減価償却率平均値テキスト"/>
        <xdr:cNvSpPr txBox="1"/>
      </xdr:nvSpPr>
      <xdr:spPr>
        <a:xfrm>
          <a:off x="3987800" y="17708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26670</xdr:rowOff>
    </xdr:from>
    <xdr:to>
      <xdr:col>24</xdr:col>
      <xdr:colOff>114300</xdr:colOff>
      <xdr:row>104</xdr:row>
      <xdr:rowOff>128270</xdr:rowOff>
    </xdr:to>
    <xdr:sp macro="" textlink="">
      <xdr:nvSpPr>
        <xdr:cNvPr id="307" name="フローチャート: 判断 306"/>
        <xdr:cNvSpPr/>
      </xdr:nvSpPr>
      <xdr:spPr>
        <a:xfrm>
          <a:off x="3898900" y="1785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10161</xdr:rowOff>
    </xdr:from>
    <xdr:to>
      <xdr:col>20</xdr:col>
      <xdr:colOff>38100</xdr:colOff>
      <xdr:row>104</xdr:row>
      <xdr:rowOff>111761</xdr:rowOff>
    </xdr:to>
    <xdr:sp macro="" textlink="">
      <xdr:nvSpPr>
        <xdr:cNvPr id="308" name="フローチャート: 判断 307"/>
        <xdr:cNvSpPr/>
      </xdr:nvSpPr>
      <xdr:spPr>
        <a:xfrm>
          <a:off x="3203575" y="1784096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100330</xdr:rowOff>
    </xdr:from>
    <xdr:to>
      <xdr:col>15</xdr:col>
      <xdr:colOff>101600</xdr:colOff>
      <xdr:row>104</xdr:row>
      <xdr:rowOff>30480</xdr:rowOff>
    </xdr:to>
    <xdr:sp macro="" textlink="">
      <xdr:nvSpPr>
        <xdr:cNvPr id="309" name="フローチャート: 判断 308"/>
        <xdr:cNvSpPr/>
      </xdr:nvSpPr>
      <xdr:spPr>
        <a:xfrm>
          <a:off x="2428875" y="1775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87630</xdr:rowOff>
    </xdr:from>
    <xdr:to>
      <xdr:col>10</xdr:col>
      <xdr:colOff>165100</xdr:colOff>
      <xdr:row>104</xdr:row>
      <xdr:rowOff>17780</xdr:rowOff>
    </xdr:to>
    <xdr:sp macro="" textlink="">
      <xdr:nvSpPr>
        <xdr:cNvPr id="310" name="フローチャート: 判断 309"/>
        <xdr:cNvSpPr/>
      </xdr:nvSpPr>
      <xdr:spPr>
        <a:xfrm>
          <a:off x="168275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85089</xdr:rowOff>
    </xdr:from>
    <xdr:to>
      <xdr:col>6</xdr:col>
      <xdr:colOff>38100</xdr:colOff>
      <xdr:row>104</xdr:row>
      <xdr:rowOff>15239</xdr:rowOff>
    </xdr:to>
    <xdr:sp macro="" textlink="">
      <xdr:nvSpPr>
        <xdr:cNvPr id="311" name="フローチャート: 判断 310"/>
        <xdr:cNvSpPr/>
      </xdr:nvSpPr>
      <xdr:spPr>
        <a:xfrm>
          <a:off x="936625" y="1774443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2" name="テキスト ボックス 311"/>
        <xdr:cNvSpPr txBox="1"/>
      </xdr:nvSpPr>
      <xdr:spPr>
        <a:xfrm>
          <a:off x="3787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3" name="テキスト ボックス 312"/>
        <xdr:cNvSpPr txBox="1"/>
      </xdr:nvSpPr>
      <xdr:spPr>
        <a:xfrm>
          <a:off x="3073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4" name="テキスト ボックス 313"/>
        <xdr:cNvSpPr txBox="1"/>
      </xdr:nvSpPr>
      <xdr:spPr>
        <a:xfrm>
          <a:off x="23177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5" name="テキスト ボックス 314"/>
        <xdr:cNvSpPr txBox="1"/>
      </xdr:nvSpPr>
      <xdr:spPr>
        <a:xfrm>
          <a:off x="1571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6" name="テキスト ボックス 315"/>
        <xdr:cNvSpPr txBox="1"/>
      </xdr:nvSpPr>
      <xdr:spPr>
        <a:xfrm>
          <a:off x="806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91439</xdr:rowOff>
    </xdr:from>
    <xdr:to>
      <xdr:col>24</xdr:col>
      <xdr:colOff>114300</xdr:colOff>
      <xdr:row>105</xdr:row>
      <xdr:rowOff>21589</xdr:rowOff>
    </xdr:to>
    <xdr:sp macro="" textlink="">
      <xdr:nvSpPr>
        <xdr:cNvPr id="317" name="楕円 316"/>
        <xdr:cNvSpPr/>
      </xdr:nvSpPr>
      <xdr:spPr>
        <a:xfrm>
          <a:off x="3898900" y="1792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69866</xdr:rowOff>
    </xdr:from>
    <xdr:ext cx="405111" cy="259045"/>
    <xdr:sp macro="" textlink="">
      <xdr:nvSpPr>
        <xdr:cNvPr id="318" name="【市民会館】&#10;有形固定資産減価償却率該当値テキスト"/>
        <xdr:cNvSpPr txBox="1"/>
      </xdr:nvSpPr>
      <xdr:spPr>
        <a:xfrm>
          <a:off x="3987800" y="17900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78739</xdr:rowOff>
    </xdr:from>
    <xdr:to>
      <xdr:col>20</xdr:col>
      <xdr:colOff>38100</xdr:colOff>
      <xdr:row>105</xdr:row>
      <xdr:rowOff>8889</xdr:rowOff>
    </xdr:to>
    <xdr:sp macro="" textlink="">
      <xdr:nvSpPr>
        <xdr:cNvPr id="319" name="楕円 318"/>
        <xdr:cNvSpPr/>
      </xdr:nvSpPr>
      <xdr:spPr>
        <a:xfrm>
          <a:off x="3203575" y="1790953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129539</xdr:rowOff>
    </xdr:from>
    <xdr:to>
      <xdr:col>24</xdr:col>
      <xdr:colOff>63500</xdr:colOff>
      <xdr:row>104</xdr:row>
      <xdr:rowOff>142239</xdr:rowOff>
    </xdr:to>
    <xdr:cxnSp macro="">
      <xdr:nvCxnSpPr>
        <xdr:cNvPr id="320" name="直線コネクタ 319"/>
        <xdr:cNvCxnSpPr/>
      </xdr:nvCxnSpPr>
      <xdr:spPr>
        <a:xfrm>
          <a:off x="3235325" y="17960339"/>
          <a:ext cx="714375"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53339</xdr:rowOff>
    </xdr:from>
    <xdr:to>
      <xdr:col>15</xdr:col>
      <xdr:colOff>101600</xdr:colOff>
      <xdr:row>104</xdr:row>
      <xdr:rowOff>154939</xdr:rowOff>
    </xdr:to>
    <xdr:sp macro="" textlink="">
      <xdr:nvSpPr>
        <xdr:cNvPr id="321" name="楕円 320"/>
        <xdr:cNvSpPr/>
      </xdr:nvSpPr>
      <xdr:spPr>
        <a:xfrm>
          <a:off x="2428875" y="1788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104139</xdr:rowOff>
    </xdr:from>
    <xdr:to>
      <xdr:col>19</xdr:col>
      <xdr:colOff>177800</xdr:colOff>
      <xdr:row>104</xdr:row>
      <xdr:rowOff>129539</xdr:rowOff>
    </xdr:to>
    <xdr:cxnSp macro="">
      <xdr:nvCxnSpPr>
        <xdr:cNvPr id="322" name="直線コネクタ 321"/>
        <xdr:cNvCxnSpPr/>
      </xdr:nvCxnSpPr>
      <xdr:spPr>
        <a:xfrm>
          <a:off x="2479675" y="17934939"/>
          <a:ext cx="75565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27939</xdr:rowOff>
    </xdr:from>
    <xdr:to>
      <xdr:col>10</xdr:col>
      <xdr:colOff>165100</xdr:colOff>
      <xdr:row>104</xdr:row>
      <xdr:rowOff>129539</xdr:rowOff>
    </xdr:to>
    <xdr:sp macro="" textlink="">
      <xdr:nvSpPr>
        <xdr:cNvPr id="323" name="楕円 322"/>
        <xdr:cNvSpPr/>
      </xdr:nvSpPr>
      <xdr:spPr>
        <a:xfrm>
          <a:off x="1682750" y="1785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78739</xdr:rowOff>
    </xdr:from>
    <xdr:to>
      <xdr:col>15</xdr:col>
      <xdr:colOff>50800</xdr:colOff>
      <xdr:row>104</xdr:row>
      <xdr:rowOff>104139</xdr:rowOff>
    </xdr:to>
    <xdr:cxnSp macro="">
      <xdr:nvCxnSpPr>
        <xdr:cNvPr id="324" name="直線コネクタ 323"/>
        <xdr:cNvCxnSpPr/>
      </xdr:nvCxnSpPr>
      <xdr:spPr>
        <a:xfrm>
          <a:off x="1733550" y="17909539"/>
          <a:ext cx="746125"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5080</xdr:rowOff>
    </xdr:from>
    <xdr:to>
      <xdr:col>6</xdr:col>
      <xdr:colOff>38100</xdr:colOff>
      <xdr:row>104</xdr:row>
      <xdr:rowOff>106680</xdr:rowOff>
    </xdr:to>
    <xdr:sp macro="" textlink="">
      <xdr:nvSpPr>
        <xdr:cNvPr id="325" name="楕円 324"/>
        <xdr:cNvSpPr/>
      </xdr:nvSpPr>
      <xdr:spPr>
        <a:xfrm>
          <a:off x="936625" y="1783588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55880</xdr:rowOff>
    </xdr:from>
    <xdr:to>
      <xdr:col>10</xdr:col>
      <xdr:colOff>114300</xdr:colOff>
      <xdr:row>104</xdr:row>
      <xdr:rowOff>78739</xdr:rowOff>
    </xdr:to>
    <xdr:cxnSp macro="">
      <xdr:nvCxnSpPr>
        <xdr:cNvPr id="326" name="直線コネクタ 325"/>
        <xdr:cNvCxnSpPr/>
      </xdr:nvCxnSpPr>
      <xdr:spPr>
        <a:xfrm>
          <a:off x="968375" y="17886680"/>
          <a:ext cx="765175"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128288</xdr:rowOff>
    </xdr:from>
    <xdr:ext cx="405111" cy="259045"/>
    <xdr:sp macro="" textlink="">
      <xdr:nvSpPr>
        <xdr:cNvPr id="327" name="n_1aveValue【市民会館】&#10;有形固定資産減価償却率"/>
        <xdr:cNvSpPr txBox="1"/>
      </xdr:nvSpPr>
      <xdr:spPr>
        <a:xfrm>
          <a:off x="3067694" y="1761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47007</xdr:rowOff>
    </xdr:from>
    <xdr:ext cx="405111" cy="259045"/>
    <xdr:sp macro="" textlink="">
      <xdr:nvSpPr>
        <xdr:cNvPr id="328" name="n_2aveValue【市民会館】&#10;有形固定資産減価償却率"/>
        <xdr:cNvSpPr txBox="1"/>
      </xdr:nvSpPr>
      <xdr:spPr>
        <a:xfrm>
          <a:off x="2305694" y="17534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34307</xdr:rowOff>
    </xdr:from>
    <xdr:ext cx="405111" cy="259045"/>
    <xdr:sp macro="" textlink="">
      <xdr:nvSpPr>
        <xdr:cNvPr id="329" name="n_3aveValue【市民会館】&#10;有形固定資産減価償却率"/>
        <xdr:cNvSpPr txBox="1"/>
      </xdr:nvSpPr>
      <xdr:spPr>
        <a:xfrm>
          <a:off x="1559569" y="1752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31766</xdr:rowOff>
    </xdr:from>
    <xdr:ext cx="405111" cy="259045"/>
    <xdr:sp macro="" textlink="">
      <xdr:nvSpPr>
        <xdr:cNvPr id="330" name="n_4aveValue【市民会館】&#10;有形固定資産減価償却率"/>
        <xdr:cNvSpPr txBox="1"/>
      </xdr:nvSpPr>
      <xdr:spPr>
        <a:xfrm>
          <a:off x="813444" y="17519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16</xdr:rowOff>
    </xdr:from>
    <xdr:ext cx="405111" cy="259045"/>
    <xdr:sp macro="" textlink="">
      <xdr:nvSpPr>
        <xdr:cNvPr id="331" name="n_1mainValue【市民会館】&#10;有形固定資産減価償却率"/>
        <xdr:cNvSpPr txBox="1"/>
      </xdr:nvSpPr>
      <xdr:spPr>
        <a:xfrm>
          <a:off x="3067694" y="1800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146066</xdr:rowOff>
    </xdr:from>
    <xdr:ext cx="405111" cy="259045"/>
    <xdr:sp macro="" textlink="">
      <xdr:nvSpPr>
        <xdr:cNvPr id="332" name="n_2mainValue【市民会館】&#10;有形固定資産減価償却率"/>
        <xdr:cNvSpPr txBox="1"/>
      </xdr:nvSpPr>
      <xdr:spPr>
        <a:xfrm>
          <a:off x="2305694" y="17976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120666</xdr:rowOff>
    </xdr:from>
    <xdr:ext cx="405111" cy="259045"/>
    <xdr:sp macro="" textlink="">
      <xdr:nvSpPr>
        <xdr:cNvPr id="333" name="n_3mainValue【市民会館】&#10;有形固定資産減価償却率"/>
        <xdr:cNvSpPr txBox="1"/>
      </xdr:nvSpPr>
      <xdr:spPr>
        <a:xfrm>
          <a:off x="1559569" y="17951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97807</xdr:rowOff>
    </xdr:from>
    <xdr:ext cx="405111" cy="259045"/>
    <xdr:sp macro="" textlink="">
      <xdr:nvSpPr>
        <xdr:cNvPr id="334" name="n_4mainValue【市民会館】&#10;有形固定資産減価償却率"/>
        <xdr:cNvSpPr txBox="1"/>
      </xdr:nvSpPr>
      <xdr:spPr>
        <a:xfrm>
          <a:off x="813444" y="1792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5" name="正方形/長方形 334"/>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6" name="正方形/長方形 335"/>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7" name="正方形/長方形 336"/>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8" name="正方形/長方形 337"/>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9" name="正方形/長方形 338"/>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0" name="正方形/長方形 339"/>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1" name="正方形/長方形 340"/>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2" name="正方形/長方形 341"/>
        <xdr:cNvSpPr/>
      </xdr:nvSpPr>
      <xdr:spPr>
        <a:xfrm>
          <a:off x="5632450"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3" name="テキスト ボックス 342"/>
        <xdr:cNvSpPr txBox="1"/>
      </xdr:nvSpPr>
      <xdr:spPr>
        <a:xfrm>
          <a:off x="55943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4" name="直線コネクタ 343"/>
        <xdr:cNvCxnSpPr/>
      </xdr:nvCxnSpPr>
      <xdr:spPr>
        <a:xfrm>
          <a:off x="5632450" y="1905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45" name="直線コネクタ 344"/>
        <xdr:cNvCxnSpPr/>
      </xdr:nvCxnSpPr>
      <xdr:spPr>
        <a:xfrm>
          <a:off x="5632450" y="1859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46" name="テキスト ボックス 345"/>
        <xdr:cNvSpPr txBox="1"/>
      </xdr:nvSpPr>
      <xdr:spPr>
        <a:xfrm>
          <a:off x="52224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47" name="直線コネクタ 346"/>
        <xdr:cNvCxnSpPr/>
      </xdr:nvCxnSpPr>
      <xdr:spPr>
        <a:xfrm>
          <a:off x="5632450" y="1813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48" name="テキスト ボックス 347"/>
        <xdr:cNvSpPr txBox="1"/>
      </xdr:nvSpPr>
      <xdr:spPr>
        <a:xfrm>
          <a:off x="52224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49" name="直線コネクタ 348"/>
        <xdr:cNvCxnSpPr/>
      </xdr:nvCxnSpPr>
      <xdr:spPr>
        <a:xfrm>
          <a:off x="5632450" y="1767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0" name="テキスト ボックス 349"/>
        <xdr:cNvSpPr txBox="1"/>
      </xdr:nvSpPr>
      <xdr:spPr>
        <a:xfrm>
          <a:off x="52224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1" name="直線コネクタ 350"/>
        <xdr:cNvCxnSpPr/>
      </xdr:nvCxnSpPr>
      <xdr:spPr>
        <a:xfrm>
          <a:off x="5632450" y="1722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2" name="テキスト ボックス 351"/>
        <xdr:cNvSpPr txBox="1"/>
      </xdr:nvSpPr>
      <xdr:spPr>
        <a:xfrm>
          <a:off x="52224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3" name="直線コネクタ 352"/>
        <xdr:cNvCxnSpPr/>
      </xdr:nvCxnSpPr>
      <xdr:spPr>
        <a:xfrm>
          <a:off x="5632450" y="1676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4" name="テキスト ボックス 353"/>
        <xdr:cNvSpPr txBox="1"/>
      </xdr:nvSpPr>
      <xdr:spPr>
        <a:xfrm>
          <a:off x="52224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5" name="【市民会館】&#10;一人当たり面積グラフ枠"/>
        <xdr:cNvSpPr/>
      </xdr:nvSpPr>
      <xdr:spPr>
        <a:xfrm>
          <a:off x="5632450"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80772</xdr:rowOff>
    </xdr:from>
    <xdr:to>
      <xdr:col>54</xdr:col>
      <xdr:colOff>189865</xdr:colOff>
      <xdr:row>108</xdr:row>
      <xdr:rowOff>53339</xdr:rowOff>
    </xdr:to>
    <xdr:cxnSp macro="">
      <xdr:nvCxnSpPr>
        <xdr:cNvPr id="356" name="直線コネクタ 355"/>
        <xdr:cNvCxnSpPr/>
      </xdr:nvCxnSpPr>
      <xdr:spPr>
        <a:xfrm flipV="1">
          <a:off x="8905240" y="17397222"/>
          <a:ext cx="0" cy="1172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357" name="【市民会館】&#10;一人当たり面積最小値テキスト"/>
        <xdr:cNvSpPr txBox="1"/>
      </xdr:nvSpPr>
      <xdr:spPr>
        <a:xfrm>
          <a:off x="8943975"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358" name="直線コネクタ 357"/>
        <xdr:cNvCxnSpPr/>
      </xdr:nvCxnSpPr>
      <xdr:spPr>
        <a:xfrm>
          <a:off x="8845550" y="1856993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27449</xdr:rowOff>
    </xdr:from>
    <xdr:ext cx="469744" cy="259045"/>
    <xdr:sp macro="" textlink="">
      <xdr:nvSpPr>
        <xdr:cNvPr id="359" name="【市民会館】&#10;一人当たり面積最大値テキスト"/>
        <xdr:cNvSpPr txBox="1"/>
      </xdr:nvSpPr>
      <xdr:spPr>
        <a:xfrm>
          <a:off x="8943975" y="1717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80772</xdr:rowOff>
    </xdr:from>
    <xdr:to>
      <xdr:col>55</xdr:col>
      <xdr:colOff>88900</xdr:colOff>
      <xdr:row>101</xdr:row>
      <xdr:rowOff>80772</xdr:rowOff>
    </xdr:to>
    <xdr:cxnSp macro="">
      <xdr:nvCxnSpPr>
        <xdr:cNvPr id="360" name="直線コネクタ 359"/>
        <xdr:cNvCxnSpPr/>
      </xdr:nvCxnSpPr>
      <xdr:spPr>
        <a:xfrm>
          <a:off x="8845550" y="1739722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114571</xdr:rowOff>
    </xdr:from>
    <xdr:ext cx="469744" cy="259045"/>
    <xdr:sp macro="" textlink="">
      <xdr:nvSpPr>
        <xdr:cNvPr id="361" name="【市民会館】&#10;一人当たり面積平均値テキスト"/>
        <xdr:cNvSpPr txBox="1"/>
      </xdr:nvSpPr>
      <xdr:spPr>
        <a:xfrm>
          <a:off x="8943975" y="181168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91694</xdr:rowOff>
    </xdr:from>
    <xdr:to>
      <xdr:col>55</xdr:col>
      <xdr:colOff>50800</xdr:colOff>
      <xdr:row>107</xdr:row>
      <xdr:rowOff>21844</xdr:rowOff>
    </xdr:to>
    <xdr:sp macro="" textlink="">
      <xdr:nvSpPr>
        <xdr:cNvPr id="362" name="フローチャート: 判断 361"/>
        <xdr:cNvSpPr/>
      </xdr:nvSpPr>
      <xdr:spPr>
        <a:xfrm>
          <a:off x="8883650" y="1826539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91694</xdr:rowOff>
    </xdr:from>
    <xdr:to>
      <xdr:col>50</xdr:col>
      <xdr:colOff>165100</xdr:colOff>
      <xdr:row>107</xdr:row>
      <xdr:rowOff>21844</xdr:rowOff>
    </xdr:to>
    <xdr:sp macro="" textlink="">
      <xdr:nvSpPr>
        <xdr:cNvPr id="363" name="フローチャート: 判断 362"/>
        <xdr:cNvSpPr/>
      </xdr:nvSpPr>
      <xdr:spPr>
        <a:xfrm>
          <a:off x="8159750" y="1826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50546</xdr:rowOff>
    </xdr:from>
    <xdr:to>
      <xdr:col>46</xdr:col>
      <xdr:colOff>38100</xdr:colOff>
      <xdr:row>106</xdr:row>
      <xdr:rowOff>152146</xdr:rowOff>
    </xdr:to>
    <xdr:sp macro="" textlink="">
      <xdr:nvSpPr>
        <xdr:cNvPr id="364" name="フローチャート: 判断 363"/>
        <xdr:cNvSpPr/>
      </xdr:nvSpPr>
      <xdr:spPr>
        <a:xfrm>
          <a:off x="7413625" y="1822424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48261</xdr:rowOff>
    </xdr:from>
    <xdr:to>
      <xdr:col>41</xdr:col>
      <xdr:colOff>101600</xdr:colOff>
      <xdr:row>106</xdr:row>
      <xdr:rowOff>149861</xdr:rowOff>
    </xdr:to>
    <xdr:sp macro="" textlink="">
      <xdr:nvSpPr>
        <xdr:cNvPr id="365" name="フローチャート: 判断 364"/>
        <xdr:cNvSpPr/>
      </xdr:nvSpPr>
      <xdr:spPr>
        <a:xfrm>
          <a:off x="6638925"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55118</xdr:rowOff>
    </xdr:from>
    <xdr:to>
      <xdr:col>36</xdr:col>
      <xdr:colOff>165100</xdr:colOff>
      <xdr:row>106</xdr:row>
      <xdr:rowOff>156718</xdr:rowOff>
    </xdr:to>
    <xdr:sp macro="" textlink="">
      <xdr:nvSpPr>
        <xdr:cNvPr id="366" name="フローチャート: 判断 365"/>
        <xdr:cNvSpPr/>
      </xdr:nvSpPr>
      <xdr:spPr>
        <a:xfrm>
          <a:off x="5892800" y="1822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7" name="テキスト ボックス 366"/>
        <xdr:cNvSpPr txBox="1"/>
      </xdr:nvSpPr>
      <xdr:spPr>
        <a:xfrm>
          <a:off x="87439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8" name="テキスト ボックス 367"/>
        <xdr:cNvSpPr txBox="1"/>
      </xdr:nvSpPr>
      <xdr:spPr>
        <a:xfrm>
          <a:off x="8048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9" name="テキスト ボックス 368"/>
        <xdr:cNvSpPr txBox="1"/>
      </xdr:nvSpPr>
      <xdr:spPr>
        <a:xfrm>
          <a:off x="7283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0" name="テキスト ボックス 369"/>
        <xdr:cNvSpPr txBox="1"/>
      </xdr:nvSpPr>
      <xdr:spPr>
        <a:xfrm>
          <a:off x="652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1" name="テキスト ボックス 370"/>
        <xdr:cNvSpPr txBox="1"/>
      </xdr:nvSpPr>
      <xdr:spPr>
        <a:xfrm>
          <a:off x="5781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25400</xdr:rowOff>
    </xdr:from>
    <xdr:to>
      <xdr:col>55</xdr:col>
      <xdr:colOff>50800</xdr:colOff>
      <xdr:row>107</xdr:row>
      <xdr:rowOff>127000</xdr:rowOff>
    </xdr:to>
    <xdr:sp macro="" textlink="">
      <xdr:nvSpPr>
        <xdr:cNvPr id="372" name="楕円 371"/>
        <xdr:cNvSpPr/>
      </xdr:nvSpPr>
      <xdr:spPr>
        <a:xfrm>
          <a:off x="8883650" y="1837055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3827</xdr:rowOff>
    </xdr:from>
    <xdr:ext cx="469744" cy="259045"/>
    <xdr:sp macro="" textlink="">
      <xdr:nvSpPr>
        <xdr:cNvPr id="373" name="【市民会館】&#10;一人当たり面積該当値テキスト"/>
        <xdr:cNvSpPr txBox="1"/>
      </xdr:nvSpPr>
      <xdr:spPr>
        <a:xfrm>
          <a:off x="8943975" y="1834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25400</xdr:rowOff>
    </xdr:from>
    <xdr:to>
      <xdr:col>50</xdr:col>
      <xdr:colOff>165100</xdr:colOff>
      <xdr:row>107</xdr:row>
      <xdr:rowOff>127000</xdr:rowOff>
    </xdr:to>
    <xdr:sp macro="" textlink="">
      <xdr:nvSpPr>
        <xdr:cNvPr id="374" name="楕円 373"/>
        <xdr:cNvSpPr/>
      </xdr:nvSpPr>
      <xdr:spPr>
        <a:xfrm>
          <a:off x="815975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76200</xdr:rowOff>
    </xdr:from>
    <xdr:to>
      <xdr:col>55</xdr:col>
      <xdr:colOff>0</xdr:colOff>
      <xdr:row>107</xdr:row>
      <xdr:rowOff>76200</xdr:rowOff>
    </xdr:to>
    <xdr:cxnSp macro="">
      <xdr:nvCxnSpPr>
        <xdr:cNvPr id="375" name="直線コネクタ 374"/>
        <xdr:cNvCxnSpPr/>
      </xdr:nvCxnSpPr>
      <xdr:spPr>
        <a:xfrm>
          <a:off x="8210550" y="18421350"/>
          <a:ext cx="6953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25400</xdr:rowOff>
    </xdr:from>
    <xdr:to>
      <xdr:col>46</xdr:col>
      <xdr:colOff>38100</xdr:colOff>
      <xdr:row>107</xdr:row>
      <xdr:rowOff>127000</xdr:rowOff>
    </xdr:to>
    <xdr:sp macro="" textlink="">
      <xdr:nvSpPr>
        <xdr:cNvPr id="376" name="楕円 375"/>
        <xdr:cNvSpPr/>
      </xdr:nvSpPr>
      <xdr:spPr>
        <a:xfrm>
          <a:off x="7413625" y="1837055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76200</xdr:rowOff>
    </xdr:from>
    <xdr:to>
      <xdr:col>50</xdr:col>
      <xdr:colOff>114300</xdr:colOff>
      <xdr:row>107</xdr:row>
      <xdr:rowOff>76200</xdr:rowOff>
    </xdr:to>
    <xdr:cxnSp macro="">
      <xdr:nvCxnSpPr>
        <xdr:cNvPr id="377" name="直線コネクタ 376"/>
        <xdr:cNvCxnSpPr/>
      </xdr:nvCxnSpPr>
      <xdr:spPr>
        <a:xfrm>
          <a:off x="7445375" y="18421350"/>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27687</xdr:rowOff>
    </xdr:from>
    <xdr:to>
      <xdr:col>41</xdr:col>
      <xdr:colOff>101600</xdr:colOff>
      <xdr:row>107</xdr:row>
      <xdr:rowOff>129287</xdr:rowOff>
    </xdr:to>
    <xdr:sp macro="" textlink="">
      <xdr:nvSpPr>
        <xdr:cNvPr id="378" name="楕円 377"/>
        <xdr:cNvSpPr/>
      </xdr:nvSpPr>
      <xdr:spPr>
        <a:xfrm>
          <a:off x="6638925" y="1837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76200</xdr:rowOff>
    </xdr:from>
    <xdr:to>
      <xdr:col>45</xdr:col>
      <xdr:colOff>177800</xdr:colOff>
      <xdr:row>107</xdr:row>
      <xdr:rowOff>78487</xdr:rowOff>
    </xdr:to>
    <xdr:cxnSp macro="">
      <xdr:nvCxnSpPr>
        <xdr:cNvPr id="379" name="直線コネクタ 378"/>
        <xdr:cNvCxnSpPr/>
      </xdr:nvCxnSpPr>
      <xdr:spPr>
        <a:xfrm flipV="1">
          <a:off x="6689725" y="18421350"/>
          <a:ext cx="75565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25400</xdr:rowOff>
    </xdr:from>
    <xdr:to>
      <xdr:col>36</xdr:col>
      <xdr:colOff>165100</xdr:colOff>
      <xdr:row>107</xdr:row>
      <xdr:rowOff>127000</xdr:rowOff>
    </xdr:to>
    <xdr:sp macro="" textlink="">
      <xdr:nvSpPr>
        <xdr:cNvPr id="380" name="楕円 379"/>
        <xdr:cNvSpPr/>
      </xdr:nvSpPr>
      <xdr:spPr>
        <a:xfrm>
          <a:off x="58928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76200</xdr:rowOff>
    </xdr:from>
    <xdr:to>
      <xdr:col>41</xdr:col>
      <xdr:colOff>50800</xdr:colOff>
      <xdr:row>107</xdr:row>
      <xdr:rowOff>78487</xdr:rowOff>
    </xdr:to>
    <xdr:cxnSp macro="">
      <xdr:nvCxnSpPr>
        <xdr:cNvPr id="381" name="直線コネクタ 380"/>
        <xdr:cNvCxnSpPr/>
      </xdr:nvCxnSpPr>
      <xdr:spPr>
        <a:xfrm>
          <a:off x="5943600" y="18421350"/>
          <a:ext cx="746125"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38371</xdr:rowOff>
    </xdr:from>
    <xdr:ext cx="469744" cy="259045"/>
    <xdr:sp macro="" textlink="">
      <xdr:nvSpPr>
        <xdr:cNvPr id="382" name="n_1aveValue【市民会館】&#10;一人当たり面積"/>
        <xdr:cNvSpPr txBox="1"/>
      </xdr:nvSpPr>
      <xdr:spPr>
        <a:xfrm>
          <a:off x="7991552" y="1804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168673</xdr:rowOff>
    </xdr:from>
    <xdr:ext cx="469744" cy="259045"/>
    <xdr:sp macro="" textlink="">
      <xdr:nvSpPr>
        <xdr:cNvPr id="383" name="n_2aveValue【市民会館】&#10;一人当たり面積"/>
        <xdr:cNvSpPr txBox="1"/>
      </xdr:nvSpPr>
      <xdr:spPr>
        <a:xfrm>
          <a:off x="7258127" y="1799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166388</xdr:rowOff>
    </xdr:from>
    <xdr:ext cx="469744" cy="259045"/>
    <xdr:sp macro="" textlink="">
      <xdr:nvSpPr>
        <xdr:cNvPr id="384" name="n_3aveValue【市民会館】&#10;一人当たり面積"/>
        <xdr:cNvSpPr txBox="1"/>
      </xdr:nvSpPr>
      <xdr:spPr>
        <a:xfrm>
          <a:off x="64834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1795</xdr:rowOff>
    </xdr:from>
    <xdr:ext cx="469744" cy="259045"/>
    <xdr:sp macro="" textlink="">
      <xdr:nvSpPr>
        <xdr:cNvPr id="385" name="n_4aveValue【市民会館】&#10;一人当たり面積"/>
        <xdr:cNvSpPr txBox="1"/>
      </xdr:nvSpPr>
      <xdr:spPr>
        <a:xfrm>
          <a:off x="5737302" y="1800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118127</xdr:rowOff>
    </xdr:from>
    <xdr:ext cx="469744" cy="259045"/>
    <xdr:sp macro="" textlink="">
      <xdr:nvSpPr>
        <xdr:cNvPr id="386" name="n_1mainValue【市民会館】&#10;一人当たり面積"/>
        <xdr:cNvSpPr txBox="1"/>
      </xdr:nvSpPr>
      <xdr:spPr>
        <a:xfrm>
          <a:off x="7991552"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118127</xdr:rowOff>
    </xdr:from>
    <xdr:ext cx="469744" cy="259045"/>
    <xdr:sp macro="" textlink="">
      <xdr:nvSpPr>
        <xdr:cNvPr id="387" name="n_2mainValue【市民会館】&#10;一人当たり面積"/>
        <xdr:cNvSpPr txBox="1"/>
      </xdr:nvSpPr>
      <xdr:spPr>
        <a:xfrm>
          <a:off x="7258127"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120414</xdr:rowOff>
    </xdr:from>
    <xdr:ext cx="469744" cy="259045"/>
    <xdr:sp macro="" textlink="">
      <xdr:nvSpPr>
        <xdr:cNvPr id="388" name="n_3mainValue【市民会館】&#10;一人当たり面積"/>
        <xdr:cNvSpPr txBox="1"/>
      </xdr:nvSpPr>
      <xdr:spPr>
        <a:xfrm>
          <a:off x="6483427" y="1846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118127</xdr:rowOff>
    </xdr:from>
    <xdr:ext cx="469744" cy="259045"/>
    <xdr:sp macro="" textlink="">
      <xdr:nvSpPr>
        <xdr:cNvPr id="389" name="n_4mainValue【市民会館】&#10;一人当たり面積"/>
        <xdr:cNvSpPr txBox="1"/>
      </xdr:nvSpPr>
      <xdr:spPr>
        <a:xfrm>
          <a:off x="5737302"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xdr:cNvSpPr txBox="1"/>
      </xdr:nvSpPr>
      <xdr:spPr>
        <a:xfrm>
          <a:off x="101976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1" name="直線コネクタ 400"/>
        <xdr:cNvCxnSpPr/>
      </xdr:nvCxnSpPr>
      <xdr:spPr>
        <a:xfrm>
          <a:off x="10588625" y="729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2" name="テキスト ボックス 401"/>
        <xdr:cNvSpPr txBox="1"/>
      </xdr:nvSpPr>
      <xdr:spPr>
        <a:xfrm>
          <a:off x="10197646"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3" name="直線コネクタ 402"/>
        <xdr:cNvCxnSpPr/>
      </xdr:nvCxnSpPr>
      <xdr:spPr>
        <a:xfrm>
          <a:off x="10588625" y="696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4" name="テキスト ボックス 403"/>
        <xdr:cNvSpPr txBox="1"/>
      </xdr:nvSpPr>
      <xdr:spPr>
        <a:xfrm>
          <a:off x="10242716"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5" name="直線コネクタ 404"/>
        <xdr:cNvCxnSpPr/>
      </xdr:nvCxnSpPr>
      <xdr:spPr>
        <a:xfrm>
          <a:off x="10588625" y="664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6" name="テキスト ボックス 405"/>
        <xdr:cNvSpPr txBox="1"/>
      </xdr:nvSpPr>
      <xdr:spPr>
        <a:xfrm>
          <a:off x="10242716"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7" name="直線コネクタ 406"/>
        <xdr:cNvCxnSpPr/>
      </xdr:nvCxnSpPr>
      <xdr:spPr>
        <a:xfrm>
          <a:off x="10588625" y="631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8" name="テキスト ボックス 407"/>
        <xdr:cNvSpPr txBox="1"/>
      </xdr:nvSpPr>
      <xdr:spPr>
        <a:xfrm>
          <a:off x="10242716"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9" name="直線コネクタ 408"/>
        <xdr:cNvCxnSpPr/>
      </xdr:nvCxnSpPr>
      <xdr:spPr>
        <a:xfrm>
          <a:off x="10588625" y="598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0" name="テキスト ボックス 409"/>
        <xdr:cNvSpPr txBox="1"/>
      </xdr:nvSpPr>
      <xdr:spPr>
        <a:xfrm>
          <a:off x="10242716"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1" name="直線コネクタ 410"/>
        <xdr:cNvCxnSpPr/>
      </xdr:nvCxnSpPr>
      <xdr:spPr>
        <a:xfrm>
          <a:off x="10588625" y="566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2" name="テキスト ボックス 411"/>
        <xdr:cNvSpPr txBox="1"/>
      </xdr:nvSpPr>
      <xdr:spPr>
        <a:xfrm>
          <a:off x="10306836"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4" name="【一般廃棄物処理施設】&#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19050</xdr:rowOff>
    </xdr:to>
    <xdr:cxnSp macro="">
      <xdr:nvCxnSpPr>
        <xdr:cNvPr id="415" name="直線コネクタ 414"/>
        <xdr:cNvCxnSpPr/>
      </xdr:nvCxnSpPr>
      <xdr:spPr>
        <a:xfrm flipV="1">
          <a:off x="13889989" y="5863046"/>
          <a:ext cx="0" cy="135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416" name="【一般廃棄物処理施設】&#10;有形固定資産減価償却率最小値テキスト"/>
        <xdr:cNvSpPr txBox="1"/>
      </xdr:nvSpPr>
      <xdr:spPr>
        <a:xfrm>
          <a:off x="13928725"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417" name="直線コネクタ 416"/>
        <xdr:cNvCxnSpPr/>
      </xdr:nvCxnSpPr>
      <xdr:spPr>
        <a:xfrm>
          <a:off x="13801725" y="72199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418" name="【一般廃棄物処理施設】&#10;有形固定資産減価償却率最大値テキスト"/>
        <xdr:cNvSpPr txBox="1"/>
      </xdr:nvSpPr>
      <xdr:spPr>
        <a:xfrm>
          <a:off x="13928725"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419" name="直線コネクタ 418"/>
        <xdr:cNvCxnSpPr/>
      </xdr:nvCxnSpPr>
      <xdr:spPr>
        <a:xfrm>
          <a:off x="13801725" y="586304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105064</xdr:rowOff>
    </xdr:from>
    <xdr:ext cx="405111" cy="259045"/>
    <xdr:sp macro="" textlink="">
      <xdr:nvSpPr>
        <xdr:cNvPr id="420" name="【一般廃棄物処理施設】&#10;有形固定資産減価償却率平均値テキスト"/>
        <xdr:cNvSpPr txBox="1"/>
      </xdr:nvSpPr>
      <xdr:spPr>
        <a:xfrm>
          <a:off x="13928725" y="6620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126637</xdr:rowOff>
    </xdr:from>
    <xdr:to>
      <xdr:col>85</xdr:col>
      <xdr:colOff>177800</xdr:colOff>
      <xdr:row>39</xdr:row>
      <xdr:rowOff>56787</xdr:rowOff>
    </xdr:to>
    <xdr:sp macro="" textlink="">
      <xdr:nvSpPr>
        <xdr:cNvPr id="421" name="フローチャート: 判断 420"/>
        <xdr:cNvSpPr/>
      </xdr:nvSpPr>
      <xdr:spPr>
        <a:xfrm>
          <a:off x="13839825" y="664173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123372</xdr:rowOff>
    </xdr:from>
    <xdr:to>
      <xdr:col>81</xdr:col>
      <xdr:colOff>101600</xdr:colOff>
      <xdr:row>39</xdr:row>
      <xdr:rowOff>53522</xdr:rowOff>
    </xdr:to>
    <xdr:sp macro="" textlink="">
      <xdr:nvSpPr>
        <xdr:cNvPr id="422" name="フローチャート: 判断 421"/>
        <xdr:cNvSpPr/>
      </xdr:nvSpPr>
      <xdr:spPr>
        <a:xfrm>
          <a:off x="13115925"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116840</xdr:rowOff>
    </xdr:from>
    <xdr:to>
      <xdr:col>76</xdr:col>
      <xdr:colOff>165100</xdr:colOff>
      <xdr:row>39</xdr:row>
      <xdr:rowOff>46990</xdr:rowOff>
    </xdr:to>
    <xdr:sp macro="" textlink="">
      <xdr:nvSpPr>
        <xdr:cNvPr id="423" name="フローチャート: 判断 422"/>
        <xdr:cNvSpPr/>
      </xdr:nvSpPr>
      <xdr:spPr>
        <a:xfrm>
          <a:off x="123698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27033</xdr:rowOff>
    </xdr:from>
    <xdr:to>
      <xdr:col>72</xdr:col>
      <xdr:colOff>38100</xdr:colOff>
      <xdr:row>39</xdr:row>
      <xdr:rowOff>128633</xdr:rowOff>
    </xdr:to>
    <xdr:sp macro="" textlink="">
      <xdr:nvSpPr>
        <xdr:cNvPr id="424" name="フローチャート: 判断 423"/>
        <xdr:cNvSpPr/>
      </xdr:nvSpPr>
      <xdr:spPr>
        <a:xfrm>
          <a:off x="11623675" y="671358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159294</xdr:rowOff>
    </xdr:from>
    <xdr:to>
      <xdr:col>67</xdr:col>
      <xdr:colOff>101600</xdr:colOff>
      <xdr:row>39</xdr:row>
      <xdr:rowOff>89444</xdr:rowOff>
    </xdr:to>
    <xdr:sp macro="" textlink="">
      <xdr:nvSpPr>
        <xdr:cNvPr id="425" name="フローチャート: 判断 424"/>
        <xdr:cNvSpPr/>
      </xdr:nvSpPr>
      <xdr:spPr>
        <a:xfrm>
          <a:off x="10848975"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22134</xdr:rowOff>
    </xdr:from>
    <xdr:to>
      <xdr:col>85</xdr:col>
      <xdr:colOff>177800</xdr:colOff>
      <xdr:row>37</xdr:row>
      <xdr:rowOff>123734</xdr:rowOff>
    </xdr:to>
    <xdr:sp macro="" textlink="">
      <xdr:nvSpPr>
        <xdr:cNvPr id="431" name="楕円 430"/>
        <xdr:cNvSpPr/>
      </xdr:nvSpPr>
      <xdr:spPr>
        <a:xfrm>
          <a:off x="13839825" y="636578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45011</xdr:rowOff>
    </xdr:from>
    <xdr:ext cx="405111" cy="259045"/>
    <xdr:sp macro="" textlink="">
      <xdr:nvSpPr>
        <xdr:cNvPr id="432" name="【一般廃棄物処理施設】&#10;有形固定資産減価償却率該当値テキスト"/>
        <xdr:cNvSpPr txBox="1"/>
      </xdr:nvSpPr>
      <xdr:spPr>
        <a:xfrm>
          <a:off x="13928725" y="621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121739</xdr:rowOff>
    </xdr:from>
    <xdr:to>
      <xdr:col>81</xdr:col>
      <xdr:colOff>101600</xdr:colOff>
      <xdr:row>37</xdr:row>
      <xdr:rowOff>51889</xdr:rowOff>
    </xdr:to>
    <xdr:sp macro="" textlink="">
      <xdr:nvSpPr>
        <xdr:cNvPr id="433" name="楕円 432"/>
        <xdr:cNvSpPr/>
      </xdr:nvSpPr>
      <xdr:spPr>
        <a:xfrm>
          <a:off x="13115925" y="629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1089</xdr:rowOff>
    </xdr:from>
    <xdr:to>
      <xdr:col>85</xdr:col>
      <xdr:colOff>127000</xdr:colOff>
      <xdr:row>37</xdr:row>
      <xdr:rowOff>72934</xdr:rowOff>
    </xdr:to>
    <xdr:cxnSp macro="">
      <xdr:nvCxnSpPr>
        <xdr:cNvPr id="434" name="直線コネクタ 433"/>
        <xdr:cNvCxnSpPr/>
      </xdr:nvCxnSpPr>
      <xdr:spPr>
        <a:xfrm>
          <a:off x="13166725" y="6344739"/>
          <a:ext cx="7239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51526</xdr:rowOff>
    </xdr:from>
    <xdr:to>
      <xdr:col>76</xdr:col>
      <xdr:colOff>165100</xdr:colOff>
      <xdr:row>36</xdr:row>
      <xdr:rowOff>153126</xdr:rowOff>
    </xdr:to>
    <xdr:sp macro="" textlink="">
      <xdr:nvSpPr>
        <xdr:cNvPr id="435" name="楕円 434"/>
        <xdr:cNvSpPr/>
      </xdr:nvSpPr>
      <xdr:spPr>
        <a:xfrm>
          <a:off x="12369800" y="622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102326</xdr:rowOff>
    </xdr:from>
    <xdr:to>
      <xdr:col>81</xdr:col>
      <xdr:colOff>50800</xdr:colOff>
      <xdr:row>37</xdr:row>
      <xdr:rowOff>1089</xdr:rowOff>
    </xdr:to>
    <xdr:cxnSp macro="">
      <xdr:nvCxnSpPr>
        <xdr:cNvPr id="436" name="直線コネクタ 435"/>
        <xdr:cNvCxnSpPr/>
      </xdr:nvCxnSpPr>
      <xdr:spPr>
        <a:xfrm>
          <a:off x="12420600" y="6274526"/>
          <a:ext cx="746125"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35197</xdr:rowOff>
    </xdr:from>
    <xdr:to>
      <xdr:col>72</xdr:col>
      <xdr:colOff>38100</xdr:colOff>
      <xdr:row>39</xdr:row>
      <xdr:rowOff>136797</xdr:rowOff>
    </xdr:to>
    <xdr:sp macro="" textlink="">
      <xdr:nvSpPr>
        <xdr:cNvPr id="437" name="楕円 436"/>
        <xdr:cNvSpPr/>
      </xdr:nvSpPr>
      <xdr:spPr>
        <a:xfrm>
          <a:off x="11623675" y="672174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102326</xdr:rowOff>
    </xdr:from>
    <xdr:to>
      <xdr:col>76</xdr:col>
      <xdr:colOff>114300</xdr:colOff>
      <xdr:row>39</xdr:row>
      <xdr:rowOff>85997</xdr:rowOff>
    </xdr:to>
    <xdr:cxnSp macro="">
      <xdr:nvCxnSpPr>
        <xdr:cNvPr id="438" name="直線コネクタ 437"/>
        <xdr:cNvCxnSpPr/>
      </xdr:nvCxnSpPr>
      <xdr:spPr>
        <a:xfrm flipV="1">
          <a:off x="11655425" y="6274526"/>
          <a:ext cx="765175" cy="49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17235</xdr:rowOff>
    </xdr:from>
    <xdr:to>
      <xdr:col>67</xdr:col>
      <xdr:colOff>101600</xdr:colOff>
      <xdr:row>39</xdr:row>
      <xdr:rowOff>118835</xdr:rowOff>
    </xdr:to>
    <xdr:sp macro="" textlink="">
      <xdr:nvSpPr>
        <xdr:cNvPr id="439" name="楕円 438"/>
        <xdr:cNvSpPr/>
      </xdr:nvSpPr>
      <xdr:spPr>
        <a:xfrm>
          <a:off x="10848975" y="670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68035</xdr:rowOff>
    </xdr:from>
    <xdr:to>
      <xdr:col>71</xdr:col>
      <xdr:colOff>177800</xdr:colOff>
      <xdr:row>39</xdr:row>
      <xdr:rowOff>85997</xdr:rowOff>
    </xdr:to>
    <xdr:cxnSp macro="">
      <xdr:nvCxnSpPr>
        <xdr:cNvPr id="440" name="直線コネクタ 439"/>
        <xdr:cNvCxnSpPr/>
      </xdr:nvCxnSpPr>
      <xdr:spPr>
        <a:xfrm>
          <a:off x="10899775" y="6754585"/>
          <a:ext cx="75565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44649</xdr:rowOff>
    </xdr:from>
    <xdr:ext cx="405111" cy="259045"/>
    <xdr:sp macro="" textlink="">
      <xdr:nvSpPr>
        <xdr:cNvPr id="441" name="n_1aveValue【一般廃棄物処理施設】&#10;有形固定資産減価償却率"/>
        <xdr:cNvSpPr txBox="1"/>
      </xdr:nvSpPr>
      <xdr:spPr>
        <a:xfrm>
          <a:off x="129800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38117</xdr:rowOff>
    </xdr:from>
    <xdr:ext cx="405111" cy="259045"/>
    <xdr:sp macro="" textlink="">
      <xdr:nvSpPr>
        <xdr:cNvPr id="442" name="n_2aveValue【一般廃棄物処理施設】&#10;有形固定資産減価償却率"/>
        <xdr:cNvSpPr txBox="1"/>
      </xdr:nvSpPr>
      <xdr:spPr>
        <a:xfrm>
          <a:off x="12246619"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145160</xdr:rowOff>
    </xdr:from>
    <xdr:ext cx="405111" cy="259045"/>
    <xdr:sp macro="" textlink="">
      <xdr:nvSpPr>
        <xdr:cNvPr id="443" name="n_3aveValue【一般廃棄物処理施設】&#10;有形固定資産減価償却率"/>
        <xdr:cNvSpPr txBox="1"/>
      </xdr:nvSpPr>
      <xdr:spPr>
        <a:xfrm>
          <a:off x="11500494" y="6488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105971</xdr:rowOff>
    </xdr:from>
    <xdr:ext cx="405111" cy="259045"/>
    <xdr:sp macro="" textlink="">
      <xdr:nvSpPr>
        <xdr:cNvPr id="444" name="n_4aveValue【一般廃棄物処理施設】&#10;有形固定資産減価償却率"/>
        <xdr:cNvSpPr txBox="1"/>
      </xdr:nvSpPr>
      <xdr:spPr>
        <a:xfrm>
          <a:off x="10725794" y="644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68416</xdr:rowOff>
    </xdr:from>
    <xdr:ext cx="405111" cy="259045"/>
    <xdr:sp macro="" textlink="">
      <xdr:nvSpPr>
        <xdr:cNvPr id="445" name="n_1mainValue【一般廃棄物処理施設】&#10;有形固定資産減価償却率"/>
        <xdr:cNvSpPr txBox="1"/>
      </xdr:nvSpPr>
      <xdr:spPr>
        <a:xfrm>
          <a:off x="129800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169653</xdr:rowOff>
    </xdr:from>
    <xdr:ext cx="405111" cy="259045"/>
    <xdr:sp macro="" textlink="">
      <xdr:nvSpPr>
        <xdr:cNvPr id="446" name="n_2mainValue【一般廃棄物処理施設】&#10;有形固定資産減価償却率"/>
        <xdr:cNvSpPr txBox="1"/>
      </xdr:nvSpPr>
      <xdr:spPr>
        <a:xfrm>
          <a:off x="12246619" y="599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127924</xdr:rowOff>
    </xdr:from>
    <xdr:ext cx="405111" cy="259045"/>
    <xdr:sp macro="" textlink="">
      <xdr:nvSpPr>
        <xdr:cNvPr id="447" name="n_3mainValue【一般廃棄物処理施設】&#10;有形固定資産減価償却率"/>
        <xdr:cNvSpPr txBox="1"/>
      </xdr:nvSpPr>
      <xdr:spPr>
        <a:xfrm>
          <a:off x="11500494" y="6814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109962</xdr:rowOff>
    </xdr:from>
    <xdr:ext cx="405111" cy="259045"/>
    <xdr:sp macro="" textlink="">
      <xdr:nvSpPr>
        <xdr:cNvPr id="448" name="n_4mainValue【一般廃棄物処理施設】&#10;有形固定資産減価償却率"/>
        <xdr:cNvSpPr txBox="1"/>
      </xdr:nvSpPr>
      <xdr:spPr>
        <a:xfrm>
          <a:off x="10725794" y="679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xdr:cNvCxnSpPr/>
      </xdr:nvCxnSpPr>
      <xdr:spPr>
        <a:xfrm>
          <a:off x="155448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0" name="テキスト ボックス 459"/>
        <xdr:cNvSpPr txBox="1"/>
      </xdr:nvSpPr>
      <xdr:spPr>
        <a:xfrm>
          <a:off x="1535316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xdr:cNvCxnSpPr/>
      </xdr:nvCxnSpPr>
      <xdr:spPr>
        <a:xfrm>
          <a:off x="155448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2" name="テキスト ボックス 461"/>
        <xdr:cNvSpPr txBox="1"/>
      </xdr:nvSpPr>
      <xdr:spPr>
        <a:xfrm>
          <a:off x="150636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xdr:cNvCxnSpPr/>
      </xdr:nvCxnSpPr>
      <xdr:spPr>
        <a:xfrm>
          <a:off x="155448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4" name="テキスト ボックス 463"/>
        <xdr:cNvSpPr txBox="1"/>
      </xdr:nvSpPr>
      <xdr:spPr>
        <a:xfrm>
          <a:off x="150636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xdr:cNvCxnSpPr/>
      </xdr:nvCxnSpPr>
      <xdr:spPr>
        <a:xfrm>
          <a:off x="155448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6" name="テキスト ボックス 465"/>
        <xdr:cNvSpPr txBox="1"/>
      </xdr:nvSpPr>
      <xdr:spPr>
        <a:xfrm>
          <a:off x="150636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xdr:cNvCxnSpPr/>
      </xdr:nvCxnSpPr>
      <xdr:spPr>
        <a:xfrm>
          <a:off x="155448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68" name="テキスト ボックス 467"/>
        <xdr:cNvSpPr txBox="1"/>
      </xdr:nvSpPr>
      <xdr:spPr>
        <a:xfrm>
          <a:off x="150636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0" name="テキスト ボックス 469"/>
        <xdr:cNvSpPr txBox="1"/>
      </xdr:nvSpPr>
      <xdr:spPr>
        <a:xfrm>
          <a:off x="149735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一般廃棄物処理施設】&#10;一人当たり有形固定資産（償却資産）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151867</xdr:rowOff>
    </xdr:from>
    <xdr:to>
      <xdr:col>116</xdr:col>
      <xdr:colOff>62864</xdr:colOff>
      <xdr:row>42</xdr:row>
      <xdr:rowOff>37950</xdr:rowOff>
    </xdr:to>
    <xdr:cxnSp macro="">
      <xdr:nvCxnSpPr>
        <xdr:cNvPr id="472" name="直線コネクタ 471"/>
        <xdr:cNvCxnSpPr/>
      </xdr:nvCxnSpPr>
      <xdr:spPr>
        <a:xfrm flipV="1">
          <a:off x="18846164" y="5981167"/>
          <a:ext cx="0" cy="125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41777</xdr:rowOff>
    </xdr:from>
    <xdr:ext cx="313932" cy="259045"/>
    <xdr:sp macro="" textlink="">
      <xdr:nvSpPr>
        <xdr:cNvPr id="473" name="【一般廃棄物処理施設】&#10;一人当たり有形固定資産（償却資産）額最小値テキスト"/>
        <xdr:cNvSpPr txBox="1"/>
      </xdr:nvSpPr>
      <xdr:spPr>
        <a:xfrm>
          <a:off x="18884900" y="72426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37950</xdr:rowOff>
    </xdr:from>
    <xdr:to>
      <xdr:col>116</xdr:col>
      <xdr:colOff>152400</xdr:colOff>
      <xdr:row>42</xdr:row>
      <xdr:rowOff>37950</xdr:rowOff>
    </xdr:to>
    <xdr:cxnSp macro="">
      <xdr:nvCxnSpPr>
        <xdr:cNvPr id="474" name="直線コネクタ 473"/>
        <xdr:cNvCxnSpPr/>
      </xdr:nvCxnSpPr>
      <xdr:spPr>
        <a:xfrm>
          <a:off x="18786475" y="72388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98544</xdr:rowOff>
    </xdr:from>
    <xdr:ext cx="599010" cy="259045"/>
    <xdr:sp macro="" textlink="">
      <xdr:nvSpPr>
        <xdr:cNvPr id="475" name="【一般廃棄物処理施設】&#10;一人当たり有形固定資産（償却資産）額最大値テキスト"/>
        <xdr:cNvSpPr txBox="1"/>
      </xdr:nvSpPr>
      <xdr:spPr>
        <a:xfrm>
          <a:off x="18884900" y="57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151867</xdr:rowOff>
    </xdr:from>
    <xdr:to>
      <xdr:col>116</xdr:col>
      <xdr:colOff>152400</xdr:colOff>
      <xdr:row>34</xdr:row>
      <xdr:rowOff>151867</xdr:rowOff>
    </xdr:to>
    <xdr:cxnSp macro="">
      <xdr:nvCxnSpPr>
        <xdr:cNvPr id="476" name="直線コネクタ 475"/>
        <xdr:cNvCxnSpPr/>
      </xdr:nvCxnSpPr>
      <xdr:spPr>
        <a:xfrm>
          <a:off x="18786475" y="598116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146801</xdr:rowOff>
    </xdr:from>
    <xdr:ext cx="534377" cy="259045"/>
    <xdr:sp macro="" textlink="">
      <xdr:nvSpPr>
        <xdr:cNvPr id="477" name="【一般廃棄物処理施設】&#10;一人当たり有形固定資産（償却資産）額平均値テキスト"/>
        <xdr:cNvSpPr txBox="1"/>
      </xdr:nvSpPr>
      <xdr:spPr>
        <a:xfrm>
          <a:off x="18884900" y="7004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168374</xdr:rowOff>
    </xdr:from>
    <xdr:to>
      <xdr:col>116</xdr:col>
      <xdr:colOff>114300</xdr:colOff>
      <xdr:row>41</xdr:row>
      <xdr:rowOff>98524</xdr:rowOff>
    </xdr:to>
    <xdr:sp macro="" textlink="">
      <xdr:nvSpPr>
        <xdr:cNvPr id="478" name="フローチャート: 判断 477"/>
        <xdr:cNvSpPr/>
      </xdr:nvSpPr>
      <xdr:spPr>
        <a:xfrm>
          <a:off x="18796000" y="702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5066</xdr:rowOff>
    </xdr:from>
    <xdr:to>
      <xdr:col>112</xdr:col>
      <xdr:colOff>38100</xdr:colOff>
      <xdr:row>41</xdr:row>
      <xdr:rowOff>106666</xdr:rowOff>
    </xdr:to>
    <xdr:sp macro="" textlink="">
      <xdr:nvSpPr>
        <xdr:cNvPr id="479" name="フローチャート: 判断 478"/>
        <xdr:cNvSpPr/>
      </xdr:nvSpPr>
      <xdr:spPr>
        <a:xfrm>
          <a:off x="18100675" y="703451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155801</xdr:rowOff>
    </xdr:from>
    <xdr:to>
      <xdr:col>107</xdr:col>
      <xdr:colOff>101600</xdr:colOff>
      <xdr:row>41</xdr:row>
      <xdr:rowOff>85951</xdr:rowOff>
    </xdr:to>
    <xdr:sp macro="" textlink="">
      <xdr:nvSpPr>
        <xdr:cNvPr id="480" name="フローチャート: 判断 479"/>
        <xdr:cNvSpPr/>
      </xdr:nvSpPr>
      <xdr:spPr>
        <a:xfrm>
          <a:off x="17325975" y="7013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155384</xdr:rowOff>
    </xdr:from>
    <xdr:to>
      <xdr:col>102</xdr:col>
      <xdr:colOff>165100</xdr:colOff>
      <xdr:row>41</xdr:row>
      <xdr:rowOff>85534</xdr:rowOff>
    </xdr:to>
    <xdr:sp macro="" textlink="">
      <xdr:nvSpPr>
        <xdr:cNvPr id="481" name="フローチャート: 判断 480"/>
        <xdr:cNvSpPr/>
      </xdr:nvSpPr>
      <xdr:spPr>
        <a:xfrm>
          <a:off x="16579850" y="7013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154308</xdr:rowOff>
    </xdr:from>
    <xdr:to>
      <xdr:col>98</xdr:col>
      <xdr:colOff>38100</xdr:colOff>
      <xdr:row>41</xdr:row>
      <xdr:rowOff>84458</xdr:rowOff>
    </xdr:to>
    <xdr:sp macro="" textlink="">
      <xdr:nvSpPr>
        <xdr:cNvPr id="482" name="フローチャート: 判断 481"/>
        <xdr:cNvSpPr/>
      </xdr:nvSpPr>
      <xdr:spPr>
        <a:xfrm>
          <a:off x="15833725" y="701230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101067</xdr:rowOff>
    </xdr:from>
    <xdr:to>
      <xdr:col>116</xdr:col>
      <xdr:colOff>114300</xdr:colOff>
      <xdr:row>35</xdr:row>
      <xdr:rowOff>31217</xdr:rowOff>
    </xdr:to>
    <xdr:sp macro="" textlink="">
      <xdr:nvSpPr>
        <xdr:cNvPr id="488" name="楕円 487"/>
        <xdr:cNvSpPr/>
      </xdr:nvSpPr>
      <xdr:spPr>
        <a:xfrm>
          <a:off x="18796000" y="593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54094</xdr:rowOff>
    </xdr:from>
    <xdr:ext cx="599010" cy="259045"/>
    <xdr:sp macro="" textlink="">
      <xdr:nvSpPr>
        <xdr:cNvPr id="489" name="【一般廃棄物処理施設】&#10;一人当たり有形固定資産（償却資産）額該当値テキスト"/>
        <xdr:cNvSpPr txBox="1"/>
      </xdr:nvSpPr>
      <xdr:spPr>
        <a:xfrm>
          <a:off x="18884900" y="5883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102095</xdr:rowOff>
    </xdr:from>
    <xdr:to>
      <xdr:col>112</xdr:col>
      <xdr:colOff>38100</xdr:colOff>
      <xdr:row>35</xdr:row>
      <xdr:rowOff>32245</xdr:rowOff>
    </xdr:to>
    <xdr:sp macro="" textlink="">
      <xdr:nvSpPr>
        <xdr:cNvPr id="490" name="楕円 489"/>
        <xdr:cNvSpPr/>
      </xdr:nvSpPr>
      <xdr:spPr>
        <a:xfrm>
          <a:off x="18100675" y="593139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151867</xdr:rowOff>
    </xdr:from>
    <xdr:to>
      <xdr:col>116</xdr:col>
      <xdr:colOff>63500</xdr:colOff>
      <xdr:row>34</xdr:row>
      <xdr:rowOff>152895</xdr:rowOff>
    </xdr:to>
    <xdr:cxnSp macro="">
      <xdr:nvCxnSpPr>
        <xdr:cNvPr id="491" name="直線コネクタ 490"/>
        <xdr:cNvCxnSpPr/>
      </xdr:nvCxnSpPr>
      <xdr:spPr>
        <a:xfrm flipV="1">
          <a:off x="18132425" y="5981167"/>
          <a:ext cx="714375"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110913</xdr:rowOff>
    </xdr:from>
    <xdr:to>
      <xdr:col>107</xdr:col>
      <xdr:colOff>101600</xdr:colOff>
      <xdr:row>35</xdr:row>
      <xdr:rowOff>41063</xdr:rowOff>
    </xdr:to>
    <xdr:sp macro="" textlink="">
      <xdr:nvSpPr>
        <xdr:cNvPr id="492" name="楕円 491"/>
        <xdr:cNvSpPr/>
      </xdr:nvSpPr>
      <xdr:spPr>
        <a:xfrm>
          <a:off x="17325975" y="594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152895</xdr:rowOff>
    </xdr:from>
    <xdr:to>
      <xdr:col>111</xdr:col>
      <xdr:colOff>177800</xdr:colOff>
      <xdr:row>34</xdr:row>
      <xdr:rowOff>161713</xdr:rowOff>
    </xdr:to>
    <xdr:cxnSp macro="">
      <xdr:nvCxnSpPr>
        <xdr:cNvPr id="493" name="直線コネクタ 492"/>
        <xdr:cNvCxnSpPr/>
      </xdr:nvCxnSpPr>
      <xdr:spPr>
        <a:xfrm flipV="1">
          <a:off x="17376775" y="5982195"/>
          <a:ext cx="755650" cy="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45488</xdr:rowOff>
    </xdr:from>
    <xdr:to>
      <xdr:col>102</xdr:col>
      <xdr:colOff>165100</xdr:colOff>
      <xdr:row>34</xdr:row>
      <xdr:rowOff>147088</xdr:rowOff>
    </xdr:to>
    <xdr:sp macro="" textlink="">
      <xdr:nvSpPr>
        <xdr:cNvPr id="494" name="楕円 493"/>
        <xdr:cNvSpPr/>
      </xdr:nvSpPr>
      <xdr:spPr>
        <a:xfrm>
          <a:off x="16579850" y="587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96288</xdr:rowOff>
    </xdr:from>
    <xdr:to>
      <xdr:col>107</xdr:col>
      <xdr:colOff>50800</xdr:colOff>
      <xdr:row>34</xdr:row>
      <xdr:rowOff>161713</xdr:rowOff>
    </xdr:to>
    <xdr:cxnSp macro="">
      <xdr:nvCxnSpPr>
        <xdr:cNvPr id="495" name="直線コネクタ 494"/>
        <xdr:cNvCxnSpPr/>
      </xdr:nvCxnSpPr>
      <xdr:spPr>
        <a:xfrm>
          <a:off x="16630650" y="5925588"/>
          <a:ext cx="746125" cy="6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20782</xdr:rowOff>
    </xdr:from>
    <xdr:to>
      <xdr:col>98</xdr:col>
      <xdr:colOff>38100</xdr:colOff>
      <xdr:row>34</xdr:row>
      <xdr:rowOff>122382</xdr:rowOff>
    </xdr:to>
    <xdr:sp macro="" textlink="">
      <xdr:nvSpPr>
        <xdr:cNvPr id="496" name="楕円 495"/>
        <xdr:cNvSpPr/>
      </xdr:nvSpPr>
      <xdr:spPr>
        <a:xfrm>
          <a:off x="15833725" y="585008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71582</xdr:rowOff>
    </xdr:from>
    <xdr:to>
      <xdr:col>102</xdr:col>
      <xdr:colOff>114300</xdr:colOff>
      <xdr:row>34</xdr:row>
      <xdr:rowOff>96288</xdr:rowOff>
    </xdr:to>
    <xdr:cxnSp macro="">
      <xdr:nvCxnSpPr>
        <xdr:cNvPr id="497" name="直線コネクタ 496"/>
        <xdr:cNvCxnSpPr/>
      </xdr:nvCxnSpPr>
      <xdr:spPr>
        <a:xfrm>
          <a:off x="15865475" y="5900882"/>
          <a:ext cx="765175" cy="2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97793</xdr:rowOff>
    </xdr:from>
    <xdr:ext cx="534377" cy="259045"/>
    <xdr:sp macro="" textlink="">
      <xdr:nvSpPr>
        <xdr:cNvPr id="498" name="n_1aveValue【一般廃棄物処理施設】&#10;一人当たり有形固定資産（償却資産）額"/>
        <xdr:cNvSpPr txBox="1"/>
      </xdr:nvSpPr>
      <xdr:spPr>
        <a:xfrm>
          <a:off x="17900161" y="712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77078</xdr:rowOff>
    </xdr:from>
    <xdr:ext cx="534377" cy="259045"/>
    <xdr:sp macro="" textlink="">
      <xdr:nvSpPr>
        <xdr:cNvPr id="499" name="n_2aveValue【一般廃棄物処理施設】&#10;一人当たり有形固定資産（償却資産）額"/>
        <xdr:cNvSpPr txBox="1"/>
      </xdr:nvSpPr>
      <xdr:spPr>
        <a:xfrm>
          <a:off x="17166736" y="710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76661</xdr:rowOff>
    </xdr:from>
    <xdr:ext cx="534377" cy="259045"/>
    <xdr:sp macro="" textlink="">
      <xdr:nvSpPr>
        <xdr:cNvPr id="500" name="n_3aveValue【一般廃棄物処理施設】&#10;一人当たり有形固定資産（償却資産）額"/>
        <xdr:cNvSpPr txBox="1"/>
      </xdr:nvSpPr>
      <xdr:spPr>
        <a:xfrm>
          <a:off x="16392036" y="710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75585</xdr:rowOff>
    </xdr:from>
    <xdr:ext cx="534377" cy="259045"/>
    <xdr:sp macro="" textlink="">
      <xdr:nvSpPr>
        <xdr:cNvPr id="501" name="n_4aveValue【一般廃棄物処理施設】&#10;一人当たり有形固定資産（償却資産）額"/>
        <xdr:cNvSpPr txBox="1"/>
      </xdr:nvSpPr>
      <xdr:spPr>
        <a:xfrm>
          <a:off x="15645911" y="710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33</xdr:row>
      <xdr:rowOff>48772</xdr:rowOff>
    </xdr:from>
    <xdr:ext cx="599010" cy="259045"/>
    <xdr:sp macro="" textlink="">
      <xdr:nvSpPr>
        <xdr:cNvPr id="502" name="n_1mainValue【一般廃棄物処理施設】&#10;一人当たり有形固定資産（償却資産）額"/>
        <xdr:cNvSpPr txBox="1"/>
      </xdr:nvSpPr>
      <xdr:spPr>
        <a:xfrm>
          <a:off x="17867845" y="5706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33</xdr:row>
      <xdr:rowOff>57590</xdr:rowOff>
    </xdr:from>
    <xdr:ext cx="599010" cy="259045"/>
    <xdr:sp macro="" textlink="">
      <xdr:nvSpPr>
        <xdr:cNvPr id="503" name="n_2mainValue【一般廃棄物処理施設】&#10;一人当たり有形固定資産（償却資産）額"/>
        <xdr:cNvSpPr txBox="1"/>
      </xdr:nvSpPr>
      <xdr:spPr>
        <a:xfrm>
          <a:off x="17134420" y="5715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32</xdr:row>
      <xdr:rowOff>163615</xdr:rowOff>
    </xdr:from>
    <xdr:ext cx="599010" cy="259045"/>
    <xdr:sp macro="" textlink="">
      <xdr:nvSpPr>
        <xdr:cNvPr id="504" name="n_3mainValue【一般廃棄物処理施設】&#10;一人当たり有形固定資産（償却資産）額"/>
        <xdr:cNvSpPr txBox="1"/>
      </xdr:nvSpPr>
      <xdr:spPr>
        <a:xfrm>
          <a:off x="16359720" y="5650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32</xdr:row>
      <xdr:rowOff>138909</xdr:rowOff>
    </xdr:from>
    <xdr:ext cx="599010" cy="259045"/>
    <xdr:sp macro="" textlink="">
      <xdr:nvSpPr>
        <xdr:cNvPr id="505" name="n_4mainValue【一般廃棄物処理施設】&#10;一人当たり有形固定資産（償却資産）額"/>
        <xdr:cNvSpPr txBox="1"/>
      </xdr:nvSpPr>
      <xdr:spPr>
        <a:xfrm>
          <a:off x="15613595" y="5625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xdr:cNvSpPr txBox="1"/>
      </xdr:nvSpPr>
      <xdr:spPr>
        <a:xfrm>
          <a:off x="101976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7" name="直線コネクタ 516"/>
        <xdr:cNvCxnSpPr/>
      </xdr:nvCxnSpPr>
      <xdr:spPr>
        <a:xfrm>
          <a:off x="10588625" y="1110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8" name="テキスト ボックス 517"/>
        <xdr:cNvSpPr txBox="1"/>
      </xdr:nvSpPr>
      <xdr:spPr>
        <a:xfrm>
          <a:off x="10197646"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9" name="直線コネクタ 518"/>
        <xdr:cNvCxnSpPr/>
      </xdr:nvCxnSpPr>
      <xdr:spPr>
        <a:xfrm>
          <a:off x="10588625" y="1077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0" name="テキスト ボックス 519"/>
        <xdr:cNvSpPr txBox="1"/>
      </xdr:nvSpPr>
      <xdr:spPr>
        <a:xfrm>
          <a:off x="10242716"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1" name="直線コネクタ 520"/>
        <xdr:cNvCxnSpPr/>
      </xdr:nvCxnSpPr>
      <xdr:spPr>
        <a:xfrm>
          <a:off x="10588625" y="1045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2" name="テキスト ボックス 521"/>
        <xdr:cNvSpPr txBox="1"/>
      </xdr:nvSpPr>
      <xdr:spPr>
        <a:xfrm>
          <a:off x="10242716"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3" name="直線コネクタ 522"/>
        <xdr:cNvCxnSpPr/>
      </xdr:nvCxnSpPr>
      <xdr:spPr>
        <a:xfrm>
          <a:off x="10588625" y="1012371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4" name="テキスト ボックス 523"/>
        <xdr:cNvSpPr txBox="1"/>
      </xdr:nvSpPr>
      <xdr:spPr>
        <a:xfrm>
          <a:off x="10242716"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5" name="直線コネクタ 524"/>
        <xdr:cNvCxnSpPr/>
      </xdr:nvCxnSpPr>
      <xdr:spPr>
        <a:xfrm>
          <a:off x="10588625" y="979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6" name="テキスト ボックス 525"/>
        <xdr:cNvSpPr txBox="1"/>
      </xdr:nvSpPr>
      <xdr:spPr>
        <a:xfrm>
          <a:off x="10242716"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7" name="直線コネクタ 526"/>
        <xdr:cNvCxnSpPr/>
      </xdr:nvCxnSpPr>
      <xdr:spPr>
        <a:xfrm>
          <a:off x="10588625" y="947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8" name="テキスト ボックス 527"/>
        <xdr:cNvSpPr txBox="1"/>
      </xdr:nvSpPr>
      <xdr:spPr>
        <a:xfrm>
          <a:off x="10306836"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0" name="【保健センター・保健所】&#10;有形固定資産減価償却率グラフ枠"/>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13063</xdr:rowOff>
    </xdr:from>
    <xdr:to>
      <xdr:col>85</xdr:col>
      <xdr:colOff>126364</xdr:colOff>
      <xdr:row>64</xdr:row>
      <xdr:rowOff>130628</xdr:rowOff>
    </xdr:to>
    <xdr:cxnSp macro="">
      <xdr:nvCxnSpPr>
        <xdr:cNvPr id="531" name="直線コネクタ 530"/>
        <xdr:cNvCxnSpPr/>
      </xdr:nvCxnSpPr>
      <xdr:spPr>
        <a:xfrm flipV="1">
          <a:off x="13889989" y="9614263"/>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2" name="【保健センター・保健所】&#10;有形固定資産減価償却率最小値テキスト"/>
        <xdr:cNvSpPr txBox="1"/>
      </xdr:nvSpPr>
      <xdr:spPr>
        <a:xfrm>
          <a:off x="13928725"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3" name="直線コネクタ 532"/>
        <xdr:cNvCxnSpPr/>
      </xdr:nvCxnSpPr>
      <xdr:spPr>
        <a:xfrm>
          <a:off x="13801725" y="1110342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131190</xdr:rowOff>
    </xdr:from>
    <xdr:ext cx="340478" cy="259045"/>
    <xdr:sp macro="" textlink="">
      <xdr:nvSpPr>
        <xdr:cNvPr id="534" name="【保健センター・保健所】&#10;有形固定資産減価償却率最大値テキスト"/>
        <xdr:cNvSpPr txBox="1"/>
      </xdr:nvSpPr>
      <xdr:spPr>
        <a:xfrm>
          <a:off x="13928725" y="938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13063</xdr:rowOff>
    </xdr:from>
    <xdr:to>
      <xdr:col>86</xdr:col>
      <xdr:colOff>25400</xdr:colOff>
      <xdr:row>56</xdr:row>
      <xdr:rowOff>13063</xdr:rowOff>
    </xdr:to>
    <xdr:cxnSp macro="">
      <xdr:nvCxnSpPr>
        <xdr:cNvPr id="535" name="直線コネクタ 534"/>
        <xdr:cNvCxnSpPr/>
      </xdr:nvCxnSpPr>
      <xdr:spPr>
        <a:xfrm>
          <a:off x="13801725" y="961426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51724</xdr:rowOff>
    </xdr:from>
    <xdr:ext cx="405111" cy="259045"/>
    <xdr:sp macro="" textlink="">
      <xdr:nvSpPr>
        <xdr:cNvPr id="536" name="【保健センター・保健所】&#10;有形固定資産減価償却率平均値テキスト"/>
        <xdr:cNvSpPr txBox="1"/>
      </xdr:nvSpPr>
      <xdr:spPr>
        <a:xfrm>
          <a:off x="13928725" y="101672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73297</xdr:rowOff>
    </xdr:from>
    <xdr:to>
      <xdr:col>85</xdr:col>
      <xdr:colOff>177800</xdr:colOff>
      <xdr:row>60</xdr:row>
      <xdr:rowOff>3447</xdr:rowOff>
    </xdr:to>
    <xdr:sp macro="" textlink="">
      <xdr:nvSpPr>
        <xdr:cNvPr id="537" name="フローチャート: 判断 536"/>
        <xdr:cNvSpPr/>
      </xdr:nvSpPr>
      <xdr:spPr>
        <a:xfrm>
          <a:off x="13839825" y="1018884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42273</xdr:rowOff>
    </xdr:from>
    <xdr:to>
      <xdr:col>81</xdr:col>
      <xdr:colOff>101600</xdr:colOff>
      <xdr:row>59</xdr:row>
      <xdr:rowOff>143873</xdr:rowOff>
    </xdr:to>
    <xdr:sp macro="" textlink="">
      <xdr:nvSpPr>
        <xdr:cNvPr id="538" name="フローチャート: 判断 537"/>
        <xdr:cNvSpPr/>
      </xdr:nvSpPr>
      <xdr:spPr>
        <a:xfrm>
          <a:off x="13115925"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1451</xdr:rowOff>
    </xdr:from>
    <xdr:to>
      <xdr:col>76</xdr:col>
      <xdr:colOff>165100</xdr:colOff>
      <xdr:row>60</xdr:row>
      <xdr:rowOff>103051</xdr:rowOff>
    </xdr:to>
    <xdr:sp macro="" textlink="">
      <xdr:nvSpPr>
        <xdr:cNvPr id="539" name="フローチャート: 判断 538"/>
        <xdr:cNvSpPr/>
      </xdr:nvSpPr>
      <xdr:spPr>
        <a:xfrm>
          <a:off x="123698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148409</xdr:rowOff>
    </xdr:from>
    <xdr:to>
      <xdr:col>72</xdr:col>
      <xdr:colOff>38100</xdr:colOff>
      <xdr:row>60</xdr:row>
      <xdr:rowOff>78559</xdr:rowOff>
    </xdr:to>
    <xdr:sp macro="" textlink="">
      <xdr:nvSpPr>
        <xdr:cNvPr id="540" name="フローチャート: 判断 539"/>
        <xdr:cNvSpPr/>
      </xdr:nvSpPr>
      <xdr:spPr>
        <a:xfrm>
          <a:off x="11623675" y="1026395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119017</xdr:rowOff>
    </xdr:from>
    <xdr:to>
      <xdr:col>67</xdr:col>
      <xdr:colOff>101600</xdr:colOff>
      <xdr:row>60</xdr:row>
      <xdr:rowOff>49167</xdr:rowOff>
    </xdr:to>
    <xdr:sp macro="" textlink="">
      <xdr:nvSpPr>
        <xdr:cNvPr id="541" name="フローチャート: 判断 540"/>
        <xdr:cNvSpPr/>
      </xdr:nvSpPr>
      <xdr:spPr>
        <a:xfrm>
          <a:off x="10848975" y="1023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153307</xdr:rowOff>
    </xdr:from>
    <xdr:to>
      <xdr:col>85</xdr:col>
      <xdr:colOff>177800</xdr:colOff>
      <xdr:row>56</xdr:row>
      <xdr:rowOff>83457</xdr:rowOff>
    </xdr:to>
    <xdr:sp macro="" textlink="">
      <xdr:nvSpPr>
        <xdr:cNvPr id="547" name="楕円 546"/>
        <xdr:cNvSpPr/>
      </xdr:nvSpPr>
      <xdr:spPr>
        <a:xfrm>
          <a:off x="13839825" y="95830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86740</xdr:rowOff>
    </xdr:from>
    <xdr:ext cx="405111" cy="259045"/>
    <xdr:sp macro="" textlink="">
      <xdr:nvSpPr>
        <xdr:cNvPr id="548" name="【保健センター・保健所】&#10;有形固定資産減価償却率該当値テキスト"/>
        <xdr:cNvSpPr txBox="1"/>
      </xdr:nvSpPr>
      <xdr:spPr>
        <a:xfrm>
          <a:off x="13928725" y="9516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120650</xdr:rowOff>
    </xdr:from>
    <xdr:to>
      <xdr:col>81</xdr:col>
      <xdr:colOff>101600</xdr:colOff>
      <xdr:row>56</xdr:row>
      <xdr:rowOff>50800</xdr:rowOff>
    </xdr:to>
    <xdr:sp macro="" textlink="">
      <xdr:nvSpPr>
        <xdr:cNvPr id="549" name="楕円 548"/>
        <xdr:cNvSpPr/>
      </xdr:nvSpPr>
      <xdr:spPr>
        <a:xfrm>
          <a:off x="13115925"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0</xdr:rowOff>
    </xdr:from>
    <xdr:to>
      <xdr:col>85</xdr:col>
      <xdr:colOff>127000</xdr:colOff>
      <xdr:row>56</xdr:row>
      <xdr:rowOff>32657</xdr:rowOff>
    </xdr:to>
    <xdr:cxnSp macro="">
      <xdr:nvCxnSpPr>
        <xdr:cNvPr id="550" name="直線コネクタ 549"/>
        <xdr:cNvCxnSpPr/>
      </xdr:nvCxnSpPr>
      <xdr:spPr>
        <a:xfrm>
          <a:off x="13166725" y="9601200"/>
          <a:ext cx="7239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87993</xdr:rowOff>
    </xdr:from>
    <xdr:to>
      <xdr:col>76</xdr:col>
      <xdr:colOff>165100</xdr:colOff>
      <xdr:row>56</xdr:row>
      <xdr:rowOff>18143</xdr:rowOff>
    </xdr:to>
    <xdr:sp macro="" textlink="">
      <xdr:nvSpPr>
        <xdr:cNvPr id="551" name="楕円 550"/>
        <xdr:cNvSpPr/>
      </xdr:nvSpPr>
      <xdr:spPr>
        <a:xfrm>
          <a:off x="12369800" y="951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138793</xdr:rowOff>
    </xdr:from>
    <xdr:to>
      <xdr:col>81</xdr:col>
      <xdr:colOff>50800</xdr:colOff>
      <xdr:row>56</xdr:row>
      <xdr:rowOff>0</xdr:rowOff>
    </xdr:to>
    <xdr:cxnSp macro="">
      <xdr:nvCxnSpPr>
        <xdr:cNvPr id="552" name="直線コネクタ 551"/>
        <xdr:cNvCxnSpPr/>
      </xdr:nvCxnSpPr>
      <xdr:spPr>
        <a:xfrm>
          <a:off x="12420600" y="9568543"/>
          <a:ext cx="74612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55335</xdr:rowOff>
    </xdr:from>
    <xdr:to>
      <xdr:col>72</xdr:col>
      <xdr:colOff>38100</xdr:colOff>
      <xdr:row>55</xdr:row>
      <xdr:rowOff>156935</xdr:rowOff>
    </xdr:to>
    <xdr:sp macro="" textlink="">
      <xdr:nvSpPr>
        <xdr:cNvPr id="553" name="楕円 552"/>
        <xdr:cNvSpPr/>
      </xdr:nvSpPr>
      <xdr:spPr>
        <a:xfrm>
          <a:off x="11623675" y="948508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106135</xdr:rowOff>
    </xdr:from>
    <xdr:to>
      <xdr:col>76</xdr:col>
      <xdr:colOff>114300</xdr:colOff>
      <xdr:row>55</xdr:row>
      <xdr:rowOff>138793</xdr:rowOff>
    </xdr:to>
    <xdr:cxnSp macro="">
      <xdr:nvCxnSpPr>
        <xdr:cNvPr id="554" name="直線コネクタ 553"/>
        <xdr:cNvCxnSpPr/>
      </xdr:nvCxnSpPr>
      <xdr:spPr>
        <a:xfrm>
          <a:off x="11655425" y="9535885"/>
          <a:ext cx="765175"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22678</xdr:rowOff>
    </xdr:from>
    <xdr:to>
      <xdr:col>67</xdr:col>
      <xdr:colOff>101600</xdr:colOff>
      <xdr:row>55</xdr:row>
      <xdr:rowOff>124278</xdr:rowOff>
    </xdr:to>
    <xdr:sp macro="" textlink="">
      <xdr:nvSpPr>
        <xdr:cNvPr id="555" name="楕円 554"/>
        <xdr:cNvSpPr/>
      </xdr:nvSpPr>
      <xdr:spPr>
        <a:xfrm>
          <a:off x="10848975" y="945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73478</xdr:rowOff>
    </xdr:from>
    <xdr:to>
      <xdr:col>71</xdr:col>
      <xdr:colOff>177800</xdr:colOff>
      <xdr:row>55</xdr:row>
      <xdr:rowOff>106135</xdr:rowOff>
    </xdr:to>
    <xdr:cxnSp macro="">
      <xdr:nvCxnSpPr>
        <xdr:cNvPr id="556" name="直線コネクタ 555"/>
        <xdr:cNvCxnSpPr/>
      </xdr:nvCxnSpPr>
      <xdr:spPr>
        <a:xfrm>
          <a:off x="10899775" y="9503228"/>
          <a:ext cx="7556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135000</xdr:rowOff>
    </xdr:from>
    <xdr:ext cx="405111" cy="259045"/>
    <xdr:sp macro="" textlink="">
      <xdr:nvSpPr>
        <xdr:cNvPr id="557" name="n_1aveValue【保健センター・保健所】&#10;有形固定資産減価償却率"/>
        <xdr:cNvSpPr txBox="1"/>
      </xdr:nvSpPr>
      <xdr:spPr>
        <a:xfrm>
          <a:off x="12980044" y="1025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94178</xdr:rowOff>
    </xdr:from>
    <xdr:ext cx="405111" cy="259045"/>
    <xdr:sp macro="" textlink="">
      <xdr:nvSpPr>
        <xdr:cNvPr id="558" name="n_2aveValue【保健センター・保健所】&#10;有形固定資産減価償却率"/>
        <xdr:cNvSpPr txBox="1"/>
      </xdr:nvSpPr>
      <xdr:spPr>
        <a:xfrm>
          <a:off x="12246619"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69686</xdr:rowOff>
    </xdr:from>
    <xdr:ext cx="405111" cy="259045"/>
    <xdr:sp macro="" textlink="">
      <xdr:nvSpPr>
        <xdr:cNvPr id="559" name="n_3aveValue【保健センター・保健所】&#10;有形固定資産減価償却率"/>
        <xdr:cNvSpPr txBox="1"/>
      </xdr:nvSpPr>
      <xdr:spPr>
        <a:xfrm>
          <a:off x="11500494" y="1035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40294</xdr:rowOff>
    </xdr:from>
    <xdr:ext cx="405111" cy="259045"/>
    <xdr:sp macro="" textlink="">
      <xdr:nvSpPr>
        <xdr:cNvPr id="560" name="n_4aveValue【保健センター・保健所】&#10;有形固定資産減価償却率"/>
        <xdr:cNvSpPr txBox="1"/>
      </xdr:nvSpPr>
      <xdr:spPr>
        <a:xfrm>
          <a:off x="10725794" y="1032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54</xdr:row>
      <xdr:rowOff>67327</xdr:rowOff>
    </xdr:from>
    <xdr:ext cx="340478" cy="259045"/>
    <xdr:sp macro="" textlink="">
      <xdr:nvSpPr>
        <xdr:cNvPr id="561" name="n_1mainValue【保健センター・保健所】&#10;有形固定資産減価償却率"/>
        <xdr:cNvSpPr txBox="1"/>
      </xdr:nvSpPr>
      <xdr:spPr>
        <a:xfrm>
          <a:off x="13012361" y="9325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54</xdr:row>
      <xdr:rowOff>34670</xdr:rowOff>
    </xdr:from>
    <xdr:ext cx="340478" cy="259045"/>
    <xdr:sp macro="" textlink="">
      <xdr:nvSpPr>
        <xdr:cNvPr id="562" name="n_2mainValue【保健センター・保健所】&#10;有形固定資産減価償却率"/>
        <xdr:cNvSpPr txBox="1"/>
      </xdr:nvSpPr>
      <xdr:spPr>
        <a:xfrm>
          <a:off x="12278936" y="92929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54</xdr:row>
      <xdr:rowOff>2012</xdr:rowOff>
    </xdr:from>
    <xdr:ext cx="340478" cy="259045"/>
    <xdr:sp macro="" textlink="">
      <xdr:nvSpPr>
        <xdr:cNvPr id="563" name="n_3mainValue【保健センター・保健所】&#10;有形固定資産減価償却率"/>
        <xdr:cNvSpPr txBox="1"/>
      </xdr:nvSpPr>
      <xdr:spPr>
        <a:xfrm>
          <a:off x="11504236" y="92603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53</xdr:row>
      <xdr:rowOff>140805</xdr:rowOff>
    </xdr:from>
    <xdr:ext cx="340478" cy="259045"/>
    <xdr:sp macro="" textlink="">
      <xdr:nvSpPr>
        <xdr:cNvPr id="564" name="n_4mainValue【保健センター・保健所】&#10;有形固定資産減価償却率"/>
        <xdr:cNvSpPr txBox="1"/>
      </xdr:nvSpPr>
      <xdr:spPr>
        <a:xfrm>
          <a:off x="10758111" y="9227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5" name="直線コネクタ 574"/>
        <xdr:cNvCxnSpPr/>
      </xdr:nvCxnSpPr>
      <xdr:spPr>
        <a:xfrm>
          <a:off x="15544800" y="1097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6" name="テキスト ボックス 575"/>
        <xdr:cNvSpPr txBox="1"/>
      </xdr:nvSpPr>
      <xdr:spPr>
        <a:xfrm>
          <a:off x="15163346"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7" name="直線コネクタ 576"/>
        <xdr:cNvCxnSpPr/>
      </xdr:nvCxnSpPr>
      <xdr:spPr>
        <a:xfrm>
          <a:off x="15544800" y="1051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8" name="テキスト ボックス 577"/>
        <xdr:cNvSpPr txBox="1"/>
      </xdr:nvSpPr>
      <xdr:spPr>
        <a:xfrm>
          <a:off x="15163346"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9" name="直線コネクタ 578"/>
        <xdr:cNvCxnSpPr/>
      </xdr:nvCxnSpPr>
      <xdr:spPr>
        <a:xfrm>
          <a:off x="15544800" y="1005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0" name="テキスト ボックス 579"/>
        <xdr:cNvSpPr txBox="1"/>
      </xdr:nvSpPr>
      <xdr:spPr>
        <a:xfrm>
          <a:off x="15163346"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1" name="直線コネクタ 580"/>
        <xdr:cNvCxnSpPr/>
      </xdr:nvCxnSpPr>
      <xdr:spPr>
        <a:xfrm>
          <a:off x="15544800" y="960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2" name="テキスト ボックス 581"/>
        <xdr:cNvSpPr txBox="1"/>
      </xdr:nvSpPr>
      <xdr:spPr>
        <a:xfrm>
          <a:off x="15163346"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保健センター・保健所】&#10;一人当たり面積グラフ枠"/>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130302</xdr:rowOff>
    </xdr:from>
    <xdr:to>
      <xdr:col>116</xdr:col>
      <xdr:colOff>62864</xdr:colOff>
      <xdr:row>63</xdr:row>
      <xdr:rowOff>153162</xdr:rowOff>
    </xdr:to>
    <xdr:cxnSp macro="">
      <xdr:nvCxnSpPr>
        <xdr:cNvPr id="586" name="直線コネクタ 585"/>
        <xdr:cNvCxnSpPr/>
      </xdr:nvCxnSpPr>
      <xdr:spPr>
        <a:xfrm flipV="1">
          <a:off x="18846164" y="9560052"/>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587" name="【保健センター・保健所】&#10;一人当たり面積最小値テキスト"/>
        <xdr:cNvSpPr txBox="1"/>
      </xdr:nvSpPr>
      <xdr:spPr>
        <a:xfrm>
          <a:off x="188849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588" name="直線コネクタ 587"/>
        <xdr:cNvCxnSpPr/>
      </xdr:nvCxnSpPr>
      <xdr:spPr>
        <a:xfrm>
          <a:off x="18786475" y="1095451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76979</xdr:rowOff>
    </xdr:from>
    <xdr:ext cx="469744" cy="259045"/>
    <xdr:sp macro="" textlink="">
      <xdr:nvSpPr>
        <xdr:cNvPr id="589" name="【保健センター・保健所】&#10;一人当たり面積最大値テキスト"/>
        <xdr:cNvSpPr txBox="1"/>
      </xdr:nvSpPr>
      <xdr:spPr>
        <a:xfrm>
          <a:off x="18884900" y="933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130302</xdr:rowOff>
    </xdr:from>
    <xdr:to>
      <xdr:col>116</xdr:col>
      <xdr:colOff>152400</xdr:colOff>
      <xdr:row>55</xdr:row>
      <xdr:rowOff>130302</xdr:rowOff>
    </xdr:to>
    <xdr:cxnSp macro="">
      <xdr:nvCxnSpPr>
        <xdr:cNvPr id="590" name="直線コネクタ 589"/>
        <xdr:cNvCxnSpPr/>
      </xdr:nvCxnSpPr>
      <xdr:spPr>
        <a:xfrm>
          <a:off x="18786475" y="956005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591" name="【保健センター・保健所】&#10;一人当たり面積平均値テキスト"/>
        <xdr:cNvSpPr txBox="1"/>
      </xdr:nvSpPr>
      <xdr:spPr>
        <a:xfrm>
          <a:off x="1888490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592" name="フローチャート: 判断 591"/>
        <xdr:cNvSpPr/>
      </xdr:nvSpPr>
      <xdr:spPr>
        <a:xfrm>
          <a:off x="187960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593" name="フローチャート: 判断 592"/>
        <xdr:cNvSpPr/>
      </xdr:nvSpPr>
      <xdr:spPr>
        <a:xfrm>
          <a:off x="18100675" y="1075740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100076</xdr:rowOff>
    </xdr:from>
    <xdr:to>
      <xdr:col>107</xdr:col>
      <xdr:colOff>101600</xdr:colOff>
      <xdr:row>63</xdr:row>
      <xdr:rowOff>30226</xdr:rowOff>
    </xdr:to>
    <xdr:sp macro="" textlink="">
      <xdr:nvSpPr>
        <xdr:cNvPr id="594" name="フローチャート: 判断 593"/>
        <xdr:cNvSpPr/>
      </xdr:nvSpPr>
      <xdr:spPr>
        <a:xfrm>
          <a:off x="17325975" y="1072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100076</xdr:rowOff>
    </xdr:from>
    <xdr:to>
      <xdr:col>102</xdr:col>
      <xdr:colOff>165100</xdr:colOff>
      <xdr:row>63</xdr:row>
      <xdr:rowOff>30226</xdr:rowOff>
    </xdr:to>
    <xdr:sp macro="" textlink="">
      <xdr:nvSpPr>
        <xdr:cNvPr id="595" name="フローチャート: 判断 594"/>
        <xdr:cNvSpPr/>
      </xdr:nvSpPr>
      <xdr:spPr>
        <a:xfrm>
          <a:off x="16579850" y="1072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100076</xdr:rowOff>
    </xdr:from>
    <xdr:to>
      <xdr:col>98</xdr:col>
      <xdr:colOff>38100</xdr:colOff>
      <xdr:row>63</xdr:row>
      <xdr:rowOff>30226</xdr:rowOff>
    </xdr:to>
    <xdr:sp macro="" textlink="">
      <xdr:nvSpPr>
        <xdr:cNvPr id="596" name="フローチャート: 判断 595"/>
        <xdr:cNvSpPr/>
      </xdr:nvSpPr>
      <xdr:spPr>
        <a:xfrm>
          <a:off x="15833725" y="1072997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88646</xdr:rowOff>
    </xdr:from>
    <xdr:to>
      <xdr:col>116</xdr:col>
      <xdr:colOff>114300</xdr:colOff>
      <xdr:row>64</xdr:row>
      <xdr:rowOff>18796</xdr:rowOff>
    </xdr:to>
    <xdr:sp macro="" textlink="">
      <xdr:nvSpPr>
        <xdr:cNvPr id="602" name="楕円 601"/>
        <xdr:cNvSpPr/>
      </xdr:nvSpPr>
      <xdr:spPr>
        <a:xfrm>
          <a:off x="18796000" y="1088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3573</xdr:rowOff>
    </xdr:from>
    <xdr:ext cx="469744" cy="259045"/>
    <xdr:sp macro="" textlink="">
      <xdr:nvSpPr>
        <xdr:cNvPr id="603" name="【保健センター・保健所】&#10;一人当たり面積該当値テキスト"/>
        <xdr:cNvSpPr txBox="1"/>
      </xdr:nvSpPr>
      <xdr:spPr>
        <a:xfrm>
          <a:off x="18884900" y="1080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88646</xdr:rowOff>
    </xdr:from>
    <xdr:to>
      <xdr:col>112</xdr:col>
      <xdr:colOff>38100</xdr:colOff>
      <xdr:row>64</xdr:row>
      <xdr:rowOff>18796</xdr:rowOff>
    </xdr:to>
    <xdr:sp macro="" textlink="">
      <xdr:nvSpPr>
        <xdr:cNvPr id="604" name="楕円 603"/>
        <xdr:cNvSpPr/>
      </xdr:nvSpPr>
      <xdr:spPr>
        <a:xfrm>
          <a:off x="18100675" y="1088999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139446</xdr:rowOff>
    </xdr:from>
    <xdr:to>
      <xdr:col>116</xdr:col>
      <xdr:colOff>63500</xdr:colOff>
      <xdr:row>63</xdr:row>
      <xdr:rowOff>139446</xdr:rowOff>
    </xdr:to>
    <xdr:cxnSp macro="">
      <xdr:nvCxnSpPr>
        <xdr:cNvPr id="605" name="直線コネクタ 604"/>
        <xdr:cNvCxnSpPr/>
      </xdr:nvCxnSpPr>
      <xdr:spPr>
        <a:xfrm>
          <a:off x="18132425" y="10940796"/>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93218</xdr:rowOff>
    </xdr:from>
    <xdr:to>
      <xdr:col>107</xdr:col>
      <xdr:colOff>101600</xdr:colOff>
      <xdr:row>64</xdr:row>
      <xdr:rowOff>23368</xdr:rowOff>
    </xdr:to>
    <xdr:sp macro="" textlink="">
      <xdr:nvSpPr>
        <xdr:cNvPr id="606" name="楕円 605"/>
        <xdr:cNvSpPr/>
      </xdr:nvSpPr>
      <xdr:spPr>
        <a:xfrm>
          <a:off x="17325975" y="1089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139446</xdr:rowOff>
    </xdr:from>
    <xdr:to>
      <xdr:col>111</xdr:col>
      <xdr:colOff>177800</xdr:colOff>
      <xdr:row>63</xdr:row>
      <xdr:rowOff>144018</xdr:rowOff>
    </xdr:to>
    <xdr:cxnSp macro="">
      <xdr:nvCxnSpPr>
        <xdr:cNvPr id="607" name="直線コネクタ 606"/>
        <xdr:cNvCxnSpPr/>
      </xdr:nvCxnSpPr>
      <xdr:spPr>
        <a:xfrm flipV="1">
          <a:off x="17376775" y="10940796"/>
          <a:ext cx="7556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93218</xdr:rowOff>
    </xdr:from>
    <xdr:to>
      <xdr:col>102</xdr:col>
      <xdr:colOff>165100</xdr:colOff>
      <xdr:row>64</xdr:row>
      <xdr:rowOff>23368</xdr:rowOff>
    </xdr:to>
    <xdr:sp macro="" textlink="">
      <xdr:nvSpPr>
        <xdr:cNvPr id="608" name="楕円 607"/>
        <xdr:cNvSpPr/>
      </xdr:nvSpPr>
      <xdr:spPr>
        <a:xfrm>
          <a:off x="16579850" y="1089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144018</xdr:rowOff>
    </xdr:from>
    <xdr:to>
      <xdr:col>107</xdr:col>
      <xdr:colOff>50800</xdr:colOff>
      <xdr:row>63</xdr:row>
      <xdr:rowOff>144018</xdr:rowOff>
    </xdr:to>
    <xdr:cxnSp macro="">
      <xdr:nvCxnSpPr>
        <xdr:cNvPr id="609" name="直線コネクタ 608"/>
        <xdr:cNvCxnSpPr/>
      </xdr:nvCxnSpPr>
      <xdr:spPr>
        <a:xfrm>
          <a:off x="16630650" y="10945368"/>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93218</xdr:rowOff>
    </xdr:from>
    <xdr:to>
      <xdr:col>98</xdr:col>
      <xdr:colOff>38100</xdr:colOff>
      <xdr:row>64</xdr:row>
      <xdr:rowOff>23368</xdr:rowOff>
    </xdr:to>
    <xdr:sp macro="" textlink="">
      <xdr:nvSpPr>
        <xdr:cNvPr id="610" name="楕円 609"/>
        <xdr:cNvSpPr/>
      </xdr:nvSpPr>
      <xdr:spPr>
        <a:xfrm>
          <a:off x="15833725" y="1089456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144018</xdr:rowOff>
    </xdr:from>
    <xdr:to>
      <xdr:col>102</xdr:col>
      <xdr:colOff>114300</xdr:colOff>
      <xdr:row>63</xdr:row>
      <xdr:rowOff>144018</xdr:rowOff>
    </xdr:to>
    <xdr:cxnSp macro="">
      <xdr:nvCxnSpPr>
        <xdr:cNvPr id="611" name="直線コネクタ 610"/>
        <xdr:cNvCxnSpPr/>
      </xdr:nvCxnSpPr>
      <xdr:spPr>
        <a:xfrm>
          <a:off x="15865475" y="10945368"/>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74185</xdr:rowOff>
    </xdr:from>
    <xdr:ext cx="469744" cy="259045"/>
    <xdr:sp macro="" textlink="">
      <xdr:nvSpPr>
        <xdr:cNvPr id="612" name="n_1aveValue【保健センター・保健所】&#10;一人当たり面積"/>
        <xdr:cNvSpPr txBox="1"/>
      </xdr:nvSpPr>
      <xdr:spPr>
        <a:xfrm>
          <a:off x="1793247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46753</xdr:rowOff>
    </xdr:from>
    <xdr:ext cx="469744" cy="259045"/>
    <xdr:sp macro="" textlink="">
      <xdr:nvSpPr>
        <xdr:cNvPr id="613" name="n_2aveValue【保健センター・保健所】&#10;一人当たり面積"/>
        <xdr:cNvSpPr txBox="1"/>
      </xdr:nvSpPr>
      <xdr:spPr>
        <a:xfrm>
          <a:off x="17170477" y="1050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46753</xdr:rowOff>
    </xdr:from>
    <xdr:ext cx="469744" cy="259045"/>
    <xdr:sp macro="" textlink="">
      <xdr:nvSpPr>
        <xdr:cNvPr id="614" name="n_3aveValue【保健センター・保健所】&#10;一人当たり面積"/>
        <xdr:cNvSpPr txBox="1"/>
      </xdr:nvSpPr>
      <xdr:spPr>
        <a:xfrm>
          <a:off x="16424352" y="1050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46753</xdr:rowOff>
    </xdr:from>
    <xdr:ext cx="469744" cy="259045"/>
    <xdr:sp macro="" textlink="">
      <xdr:nvSpPr>
        <xdr:cNvPr id="615" name="n_4aveValue【保健センター・保健所】&#10;一人当たり面積"/>
        <xdr:cNvSpPr txBox="1"/>
      </xdr:nvSpPr>
      <xdr:spPr>
        <a:xfrm>
          <a:off x="15678227" y="1050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9923</xdr:rowOff>
    </xdr:from>
    <xdr:ext cx="469744" cy="259045"/>
    <xdr:sp macro="" textlink="">
      <xdr:nvSpPr>
        <xdr:cNvPr id="616" name="n_1mainValue【保健センター・保健所】&#10;一人当たり面積"/>
        <xdr:cNvSpPr txBox="1"/>
      </xdr:nvSpPr>
      <xdr:spPr>
        <a:xfrm>
          <a:off x="17932477" y="1098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14495</xdr:rowOff>
    </xdr:from>
    <xdr:ext cx="469744" cy="259045"/>
    <xdr:sp macro="" textlink="">
      <xdr:nvSpPr>
        <xdr:cNvPr id="617" name="n_2mainValue【保健センター・保健所】&#10;一人当たり面積"/>
        <xdr:cNvSpPr txBox="1"/>
      </xdr:nvSpPr>
      <xdr:spPr>
        <a:xfrm>
          <a:off x="17170477" y="1098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14495</xdr:rowOff>
    </xdr:from>
    <xdr:ext cx="469744" cy="259045"/>
    <xdr:sp macro="" textlink="">
      <xdr:nvSpPr>
        <xdr:cNvPr id="618" name="n_3mainValue【保健センター・保健所】&#10;一人当たり面積"/>
        <xdr:cNvSpPr txBox="1"/>
      </xdr:nvSpPr>
      <xdr:spPr>
        <a:xfrm>
          <a:off x="16424352" y="1098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14495</xdr:rowOff>
    </xdr:from>
    <xdr:ext cx="469744" cy="259045"/>
    <xdr:sp macro="" textlink="">
      <xdr:nvSpPr>
        <xdr:cNvPr id="619" name="n_4mainValue【保健センター・保健所】&#10;一人当たり面積"/>
        <xdr:cNvSpPr txBox="1"/>
      </xdr:nvSpPr>
      <xdr:spPr>
        <a:xfrm>
          <a:off x="15678227" y="1098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xdr:cNvSpPr txBox="1"/>
      </xdr:nvSpPr>
      <xdr:spPr>
        <a:xfrm>
          <a:off x="1019764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1" name="直線コネクタ 630"/>
        <xdr:cNvCxnSpPr/>
      </xdr:nvCxnSpPr>
      <xdr:spPr>
        <a:xfrm>
          <a:off x="10588625" y="1491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2" name="テキスト ボックス 631"/>
        <xdr:cNvSpPr txBox="1"/>
      </xdr:nvSpPr>
      <xdr:spPr>
        <a:xfrm>
          <a:off x="10197646"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3" name="直線コネクタ 632"/>
        <xdr:cNvCxnSpPr/>
      </xdr:nvCxnSpPr>
      <xdr:spPr>
        <a:xfrm>
          <a:off x="10588625" y="1458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4" name="テキスト ボックス 633"/>
        <xdr:cNvSpPr txBox="1"/>
      </xdr:nvSpPr>
      <xdr:spPr>
        <a:xfrm>
          <a:off x="10242716"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5" name="直線コネクタ 634"/>
        <xdr:cNvCxnSpPr/>
      </xdr:nvCxnSpPr>
      <xdr:spPr>
        <a:xfrm>
          <a:off x="10588625" y="1426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6" name="テキスト ボックス 635"/>
        <xdr:cNvSpPr txBox="1"/>
      </xdr:nvSpPr>
      <xdr:spPr>
        <a:xfrm>
          <a:off x="10242716"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7" name="直線コネクタ 636"/>
        <xdr:cNvCxnSpPr/>
      </xdr:nvCxnSpPr>
      <xdr:spPr>
        <a:xfrm>
          <a:off x="10588625" y="1393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8" name="テキスト ボックス 637"/>
        <xdr:cNvSpPr txBox="1"/>
      </xdr:nvSpPr>
      <xdr:spPr>
        <a:xfrm>
          <a:off x="10242716"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9" name="直線コネクタ 638"/>
        <xdr:cNvCxnSpPr/>
      </xdr:nvCxnSpPr>
      <xdr:spPr>
        <a:xfrm>
          <a:off x="10588625" y="1360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0" name="テキスト ボックス 639"/>
        <xdr:cNvSpPr txBox="1"/>
      </xdr:nvSpPr>
      <xdr:spPr>
        <a:xfrm>
          <a:off x="10242716"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1" name="直線コネクタ 640"/>
        <xdr:cNvCxnSpPr/>
      </xdr:nvCxnSpPr>
      <xdr:spPr>
        <a:xfrm>
          <a:off x="10588625" y="1328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2" name="テキスト ボックス 641"/>
        <xdr:cNvSpPr txBox="1"/>
      </xdr:nvSpPr>
      <xdr:spPr>
        <a:xfrm>
          <a:off x="10306836"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4" name="【消防施設】&#10;有形固定資産減価償却率グラフ枠"/>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93618</xdr:rowOff>
    </xdr:from>
    <xdr:to>
      <xdr:col>85</xdr:col>
      <xdr:colOff>126364</xdr:colOff>
      <xdr:row>86</xdr:row>
      <xdr:rowOff>168729</xdr:rowOff>
    </xdr:to>
    <xdr:cxnSp macro="">
      <xdr:nvCxnSpPr>
        <xdr:cNvPr id="645" name="直線コネクタ 644"/>
        <xdr:cNvCxnSpPr/>
      </xdr:nvCxnSpPr>
      <xdr:spPr>
        <a:xfrm flipV="1">
          <a:off x="13889989" y="13466718"/>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6" name="【消防施設】&#10;有形固定資産減価償却率最小値テキスト"/>
        <xdr:cNvSpPr txBox="1"/>
      </xdr:nvSpPr>
      <xdr:spPr>
        <a:xfrm>
          <a:off x="13928725"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7" name="直線コネクタ 646"/>
        <xdr:cNvCxnSpPr/>
      </xdr:nvCxnSpPr>
      <xdr:spPr>
        <a:xfrm>
          <a:off x="13801725" y="1491342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40295</xdr:rowOff>
    </xdr:from>
    <xdr:ext cx="405111" cy="259045"/>
    <xdr:sp macro="" textlink="">
      <xdr:nvSpPr>
        <xdr:cNvPr id="648" name="【消防施設】&#10;有形固定資産減価償却率最大値テキスト"/>
        <xdr:cNvSpPr txBox="1"/>
      </xdr:nvSpPr>
      <xdr:spPr>
        <a:xfrm>
          <a:off x="13928725" y="13241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93618</xdr:rowOff>
    </xdr:from>
    <xdr:to>
      <xdr:col>86</xdr:col>
      <xdr:colOff>25400</xdr:colOff>
      <xdr:row>78</xdr:row>
      <xdr:rowOff>93618</xdr:rowOff>
    </xdr:to>
    <xdr:cxnSp macro="">
      <xdr:nvCxnSpPr>
        <xdr:cNvPr id="649" name="直線コネクタ 648"/>
        <xdr:cNvCxnSpPr/>
      </xdr:nvCxnSpPr>
      <xdr:spPr>
        <a:xfrm>
          <a:off x="13801725" y="1346671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96719</xdr:rowOff>
    </xdr:from>
    <xdr:ext cx="405111" cy="259045"/>
    <xdr:sp macro="" textlink="">
      <xdr:nvSpPr>
        <xdr:cNvPr id="650" name="【消防施設】&#10;有形固定資産減価償却率平均値テキスト"/>
        <xdr:cNvSpPr txBox="1"/>
      </xdr:nvSpPr>
      <xdr:spPr>
        <a:xfrm>
          <a:off x="13928725" y="14155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73842</xdr:rowOff>
    </xdr:from>
    <xdr:to>
      <xdr:col>85</xdr:col>
      <xdr:colOff>177800</xdr:colOff>
      <xdr:row>84</xdr:row>
      <xdr:rowOff>3992</xdr:rowOff>
    </xdr:to>
    <xdr:sp macro="" textlink="">
      <xdr:nvSpPr>
        <xdr:cNvPr id="651" name="フローチャート: 判断 650"/>
        <xdr:cNvSpPr/>
      </xdr:nvSpPr>
      <xdr:spPr>
        <a:xfrm>
          <a:off x="13839825" y="1430419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54248</xdr:rowOff>
    </xdr:from>
    <xdr:to>
      <xdr:col>81</xdr:col>
      <xdr:colOff>101600</xdr:colOff>
      <xdr:row>83</xdr:row>
      <xdr:rowOff>155848</xdr:rowOff>
    </xdr:to>
    <xdr:sp macro="" textlink="">
      <xdr:nvSpPr>
        <xdr:cNvPr id="652" name="フローチャート: 判断 651"/>
        <xdr:cNvSpPr/>
      </xdr:nvSpPr>
      <xdr:spPr>
        <a:xfrm>
          <a:off x="13115925"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653" name="フローチャート: 判断 652"/>
        <xdr:cNvSpPr/>
      </xdr:nvSpPr>
      <xdr:spPr>
        <a:xfrm>
          <a:off x="123698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152219</xdr:rowOff>
    </xdr:from>
    <xdr:to>
      <xdr:col>72</xdr:col>
      <xdr:colOff>38100</xdr:colOff>
      <xdr:row>83</xdr:row>
      <xdr:rowOff>82369</xdr:rowOff>
    </xdr:to>
    <xdr:sp macro="" textlink="">
      <xdr:nvSpPr>
        <xdr:cNvPr id="654" name="フローチャート: 判断 653"/>
        <xdr:cNvSpPr/>
      </xdr:nvSpPr>
      <xdr:spPr>
        <a:xfrm>
          <a:off x="11623675" y="1421111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144055</xdr:rowOff>
    </xdr:from>
    <xdr:to>
      <xdr:col>67</xdr:col>
      <xdr:colOff>101600</xdr:colOff>
      <xdr:row>83</xdr:row>
      <xdr:rowOff>74205</xdr:rowOff>
    </xdr:to>
    <xdr:sp macro="" textlink="">
      <xdr:nvSpPr>
        <xdr:cNvPr id="655" name="フローチャート: 判断 654"/>
        <xdr:cNvSpPr/>
      </xdr:nvSpPr>
      <xdr:spPr>
        <a:xfrm>
          <a:off x="10848975"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85271</xdr:rowOff>
    </xdr:from>
    <xdr:to>
      <xdr:col>85</xdr:col>
      <xdr:colOff>177800</xdr:colOff>
      <xdr:row>84</xdr:row>
      <xdr:rowOff>15421</xdr:rowOff>
    </xdr:to>
    <xdr:sp macro="" textlink="">
      <xdr:nvSpPr>
        <xdr:cNvPr id="661" name="楕円 660"/>
        <xdr:cNvSpPr/>
      </xdr:nvSpPr>
      <xdr:spPr>
        <a:xfrm>
          <a:off x="13839825" y="1431562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63698</xdr:rowOff>
    </xdr:from>
    <xdr:ext cx="405111" cy="259045"/>
    <xdr:sp macro="" textlink="">
      <xdr:nvSpPr>
        <xdr:cNvPr id="662" name="【消防施設】&#10;有形固定資産減価償却率該当値テキスト"/>
        <xdr:cNvSpPr txBox="1"/>
      </xdr:nvSpPr>
      <xdr:spPr>
        <a:xfrm>
          <a:off x="13928725" y="1429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78739</xdr:rowOff>
    </xdr:from>
    <xdr:to>
      <xdr:col>81</xdr:col>
      <xdr:colOff>101600</xdr:colOff>
      <xdr:row>84</xdr:row>
      <xdr:rowOff>8889</xdr:rowOff>
    </xdr:to>
    <xdr:sp macro="" textlink="">
      <xdr:nvSpPr>
        <xdr:cNvPr id="663" name="楕円 662"/>
        <xdr:cNvSpPr/>
      </xdr:nvSpPr>
      <xdr:spPr>
        <a:xfrm>
          <a:off x="13115925"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129539</xdr:rowOff>
    </xdr:from>
    <xdr:to>
      <xdr:col>85</xdr:col>
      <xdr:colOff>127000</xdr:colOff>
      <xdr:row>83</xdr:row>
      <xdr:rowOff>136071</xdr:rowOff>
    </xdr:to>
    <xdr:cxnSp macro="">
      <xdr:nvCxnSpPr>
        <xdr:cNvPr id="664" name="直線コネクタ 663"/>
        <xdr:cNvCxnSpPr/>
      </xdr:nvCxnSpPr>
      <xdr:spPr>
        <a:xfrm>
          <a:off x="13166725" y="14359889"/>
          <a:ext cx="7239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166914</xdr:rowOff>
    </xdr:from>
    <xdr:to>
      <xdr:col>76</xdr:col>
      <xdr:colOff>165100</xdr:colOff>
      <xdr:row>81</xdr:row>
      <xdr:rowOff>97064</xdr:rowOff>
    </xdr:to>
    <xdr:sp macro="" textlink="">
      <xdr:nvSpPr>
        <xdr:cNvPr id="665" name="楕円 664"/>
        <xdr:cNvSpPr/>
      </xdr:nvSpPr>
      <xdr:spPr>
        <a:xfrm>
          <a:off x="12369800" y="1388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46264</xdr:rowOff>
    </xdr:from>
    <xdr:to>
      <xdr:col>81</xdr:col>
      <xdr:colOff>50800</xdr:colOff>
      <xdr:row>83</xdr:row>
      <xdr:rowOff>129539</xdr:rowOff>
    </xdr:to>
    <xdr:cxnSp macro="">
      <xdr:nvCxnSpPr>
        <xdr:cNvPr id="666" name="直線コネクタ 665"/>
        <xdr:cNvCxnSpPr/>
      </xdr:nvCxnSpPr>
      <xdr:spPr>
        <a:xfrm>
          <a:off x="12420600" y="13933714"/>
          <a:ext cx="746125" cy="42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10161</xdr:rowOff>
    </xdr:from>
    <xdr:to>
      <xdr:col>72</xdr:col>
      <xdr:colOff>38100</xdr:colOff>
      <xdr:row>83</xdr:row>
      <xdr:rowOff>111761</xdr:rowOff>
    </xdr:to>
    <xdr:sp macro="" textlink="">
      <xdr:nvSpPr>
        <xdr:cNvPr id="667" name="楕円 666"/>
        <xdr:cNvSpPr/>
      </xdr:nvSpPr>
      <xdr:spPr>
        <a:xfrm>
          <a:off x="11623675" y="1424051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46264</xdr:rowOff>
    </xdr:from>
    <xdr:to>
      <xdr:col>76</xdr:col>
      <xdr:colOff>114300</xdr:colOff>
      <xdr:row>83</xdr:row>
      <xdr:rowOff>60961</xdr:rowOff>
    </xdr:to>
    <xdr:cxnSp macro="">
      <xdr:nvCxnSpPr>
        <xdr:cNvPr id="668" name="直線コネクタ 667"/>
        <xdr:cNvCxnSpPr/>
      </xdr:nvCxnSpPr>
      <xdr:spPr>
        <a:xfrm flipV="1">
          <a:off x="11655425" y="13933714"/>
          <a:ext cx="765175" cy="35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147320</xdr:rowOff>
    </xdr:from>
    <xdr:to>
      <xdr:col>67</xdr:col>
      <xdr:colOff>101600</xdr:colOff>
      <xdr:row>83</xdr:row>
      <xdr:rowOff>77470</xdr:rowOff>
    </xdr:to>
    <xdr:sp macro="" textlink="">
      <xdr:nvSpPr>
        <xdr:cNvPr id="669" name="楕円 668"/>
        <xdr:cNvSpPr/>
      </xdr:nvSpPr>
      <xdr:spPr>
        <a:xfrm>
          <a:off x="10848975"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26670</xdr:rowOff>
    </xdr:from>
    <xdr:to>
      <xdr:col>71</xdr:col>
      <xdr:colOff>177800</xdr:colOff>
      <xdr:row>83</xdr:row>
      <xdr:rowOff>60961</xdr:rowOff>
    </xdr:to>
    <xdr:cxnSp macro="">
      <xdr:nvCxnSpPr>
        <xdr:cNvPr id="670" name="直線コネクタ 669"/>
        <xdr:cNvCxnSpPr/>
      </xdr:nvCxnSpPr>
      <xdr:spPr>
        <a:xfrm>
          <a:off x="10899775" y="14257020"/>
          <a:ext cx="75565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925</xdr:rowOff>
    </xdr:from>
    <xdr:ext cx="405111" cy="259045"/>
    <xdr:sp macro="" textlink="">
      <xdr:nvSpPr>
        <xdr:cNvPr id="671" name="n_1aveValue【消防施設】&#10;有形固定資産減価償却率"/>
        <xdr:cNvSpPr txBox="1"/>
      </xdr:nvSpPr>
      <xdr:spPr>
        <a:xfrm>
          <a:off x="12980044" y="1405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40839</xdr:rowOff>
    </xdr:from>
    <xdr:ext cx="405111" cy="259045"/>
    <xdr:sp macro="" textlink="">
      <xdr:nvSpPr>
        <xdr:cNvPr id="672" name="n_2aveValue【消防施設】&#10;有形固定資産減価償却率"/>
        <xdr:cNvSpPr txBox="1"/>
      </xdr:nvSpPr>
      <xdr:spPr>
        <a:xfrm>
          <a:off x="12246619"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98896</xdr:rowOff>
    </xdr:from>
    <xdr:ext cx="405111" cy="259045"/>
    <xdr:sp macro="" textlink="">
      <xdr:nvSpPr>
        <xdr:cNvPr id="673" name="n_3aveValue【消防施設】&#10;有形固定資産減価償却率"/>
        <xdr:cNvSpPr txBox="1"/>
      </xdr:nvSpPr>
      <xdr:spPr>
        <a:xfrm>
          <a:off x="1150049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90732</xdr:rowOff>
    </xdr:from>
    <xdr:ext cx="405111" cy="259045"/>
    <xdr:sp macro="" textlink="">
      <xdr:nvSpPr>
        <xdr:cNvPr id="674" name="n_4aveValue【消防施設】&#10;有形固定資産減価償却率"/>
        <xdr:cNvSpPr txBox="1"/>
      </xdr:nvSpPr>
      <xdr:spPr>
        <a:xfrm>
          <a:off x="1072579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16</xdr:rowOff>
    </xdr:from>
    <xdr:ext cx="405111" cy="259045"/>
    <xdr:sp macro="" textlink="">
      <xdr:nvSpPr>
        <xdr:cNvPr id="675" name="n_1mainValue【消防施設】&#10;有形固定資産減価償却率"/>
        <xdr:cNvSpPr txBox="1"/>
      </xdr:nvSpPr>
      <xdr:spPr>
        <a:xfrm>
          <a:off x="129800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113591</xdr:rowOff>
    </xdr:from>
    <xdr:ext cx="405111" cy="259045"/>
    <xdr:sp macro="" textlink="">
      <xdr:nvSpPr>
        <xdr:cNvPr id="676" name="n_2mainValue【消防施設】&#10;有形固定資産減価償却率"/>
        <xdr:cNvSpPr txBox="1"/>
      </xdr:nvSpPr>
      <xdr:spPr>
        <a:xfrm>
          <a:off x="12246619" y="1365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102888</xdr:rowOff>
    </xdr:from>
    <xdr:ext cx="405111" cy="259045"/>
    <xdr:sp macro="" textlink="">
      <xdr:nvSpPr>
        <xdr:cNvPr id="677" name="n_3mainValue【消防施設】&#10;有形固定資産減価償却率"/>
        <xdr:cNvSpPr txBox="1"/>
      </xdr:nvSpPr>
      <xdr:spPr>
        <a:xfrm>
          <a:off x="1150049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68597</xdr:rowOff>
    </xdr:from>
    <xdr:ext cx="405111" cy="259045"/>
    <xdr:sp macro="" textlink="">
      <xdr:nvSpPr>
        <xdr:cNvPr id="678" name="n_4mainValue【消防施設】&#10;有形固定資産減価償却率"/>
        <xdr:cNvSpPr txBox="1"/>
      </xdr:nvSpPr>
      <xdr:spPr>
        <a:xfrm>
          <a:off x="1072579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9" name="直線コネクタ 688"/>
        <xdr:cNvCxnSpPr/>
      </xdr:nvCxnSpPr>
      <xdr:spPr>
        <a:xfrm>
          <a:off x="15544800" y="1478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0" name="テキスト ボックス 689"/>
        <xdr:cNvSpPr txBox="1"/>
      </xdr:nvSpPr>
      <xdr:spPr>
        <a:xfrm>
          <a:off x="15163346"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1" name="直線コネクタ 690"/>
        <xdr:cNvCxnSpPr/>
      </xdr:nvCxnSpPr>
      <xdr:spPr>
        <a:xfrm>
          <a:off x="15544800" y="1432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2" name="テキスト ボックス 691"/>
        <xdr:cNvSpPr txBox="1"/>
      </xdr:nvSpPr>
      <xdr:spPr>
        <a:xfrm>
          <a:off x="15163346"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3" name="直線コネクタ 692"/>
        <xdr:cNvCxnSpPr/>
      </xdr:nvCxnSpPr>
      <xdr:spPr>
        <a:xfrm>
          <a:off x="15544800" y="1386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4" name="テキスト ボックス 693"/>
        <xdr:cNvSpPr txBox="1"/>
      </xdr:nvSpPr>
      <xdr:spPr>
        <a:xfrm>
          <a:off x="15163346"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5" name="直線コネクタ 694"/>
        <xdr:cNvCxnSpPr/>
      </xdr:nvCxnSpPr>
      <xdr:spPr>
        <a:xfrm>
          <a:off x="15544800" y="1341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6" name="テキスト ボックス 695"/>
        <xdr:cNvSpPr txBox="1"/>
      </xdr:nvSpPr>
      <xdr:spPr>
        <a:xfrm>
          <a:off x="15163346"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消防施設】&#10;一人当たり面積グラフ枠"/>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24385</xdr:rowOff>
    </xdr:to>
    <xdr:cxnSp macro="">
      <xdr:nvCxnSpPr>
        <xdr:cNvPr id="700" name="直線コネクタ 699"/>
        <xdr:cNvCxnSpPr/>
      </xdr:nvCxnSpPr>
      <xdr:spPr>
        <a:xfrm flipV="1">
          <a:off x="18846164" y="13525500"/>
          <a:ext cx="0" cy="1243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01" name="【消防施設】&#10;一人当たり面積最小値テキスト"/>
        <xdr:cNvSpPr txBox="1"/>
      </xdr:nvSpPr>
      <xdr:spPr>
        <a:xfrm>
          <a:off x="188849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02" name="直線コネクタ 701"/>
        <xdr:cNvCxnSpPr/>
      </xdr:nvCxnSpPr>
      <xdr:spPr>
        <a:xfrm>
          <a:off x="18786475" y="1476908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703" name="【消防施設】&#10;一人当たり面積最大値テキスト"/>
        <xdr:cNvSpPr txBox="1"/>
      </xdr:nvSpPr>
      <xdr:spPr>
        <a:xfrm>
          <a:off x="188849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704" name="直線コネクタ 703"/>
        <xdr:cNvCxnSpPr/>
      </xdr:nvCxnSpPr>
      <xdr:spPr>
        <a:xfrm>
          <a:off x="18786475" y="135255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16019</xdr:rowOff>
    </xdr:from>
    <xdr:ext cx="469744" cy="259045"/>
    <xdr:sp macro="" textlink="">
      <xdr:nvSpPr>
        <xdr:cNvPr id="705" name="【消防施設】&#10;一人当たり面積平均値テキスト"/>
        <xdr:cNvSpPr txBox="1"/>
      </xdr:nvSpPr>
      <xdr:spPr>
        <a:xfrm>
          <a:off x="18884900" y="14417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37592</xdr:rowOff>
    </xdr:from>
    <xdr:to>
      <xdr:col>116</xdr:col>
      <xdr:colOff>114300</xdr:colOff>
      <xdr:row>84</xdr:row>
      <xdr:rowOff>139192</xdr:rowOff>
    </xdr:to>
    <xdr:sp macro="" textlink="">
      <xdr:nvSpPr>
        <xdr:cNvPr id="706" name="フローチャート: 判断 705"/>
        <xdr:cNvSpPr/>
      </xdr:nvSpPr>
      <xdr:spPr>
        <a:xfrm>
          <a:off x="187960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707" name="フローチャート: 判断 706"/>
        <xdr:cNvSpPr/>
      </xdr:nvSpPr>
      <xdr:spPr>
        <a:xfrm>
          <a:off x="18100675" y="1443482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126746</xdr:rowOff>
    </xdr:from>
    <xdr:to>
      <xdr:col>107</xdr:col>
      <xdr:colOff>101600</xdr:colOff>
      <xdr:row>84</xdr:row>
      <xdr:rowOff>56896</xdr:rowOff>
    </xdr:to>
    <xdr:sp macro="" textlink="">
      <xdr:nvSpPr>
        <xdr:cNvPr id="708" name="フローチャート: 判断 707"/>
        <xdr:cNvSpPr/>
      </xdr:nvSpPr>
      <xdr:spPr>
        <a:xfrm>
          <a:off x="17325975"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709" name="フローチャート: 判断 708"/>
        <xdr:cNvSpPr/>
      </xdr:nvSpPr>
      <xdr:spPr>
        <a:xfrm>
          <a:off x="1657985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71882</xdr:rowOff>
    </xdr:from>
    <xdr:to>
      <xdr:col>98</xdr:col>
      <xdr:colOff>38100</xdr:colOff>
      <xdr:row>84</xdr:row>
      <xdr:rowOff>2032</xdr:rowOff>
    </xdr:to>
    <xdr:sp macro="" textlink="">
      <xdr:nvSpPr>
        <xdr:cNvPr id="710" name="フローチャート: 判断 709"/>
        <xdr:cNvSpPr/>
      </xdr:nvSpPr>
      <xdr:spPr>
        <a:xfrm>
          <a:off x="15833725" y="1430223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167894</xdr:rowOff>
    </xdr:from>
    <xdr:to>
      <xdr:col>116</xdr:col>
      <xdr:colOff>114300</xdr:colOff>
      <xdr:row>84</xdr:row>
      <xdr:rowOff>98044</xdr:rowOff>
    </xdr:to>
    <xdr:sp macro="" textlink="">
      <xdr:nvSpPr>
        <xdr:cNvPr id="716" name="楕円 715"/>
        <xdr:cNvSpPr/>
      </xdr:nvSpPr>
      <xdr:spPr>
        <a:xfrm>
          <a:off x="18796000" y="1439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19321</xdr:rowOff>
    </xdr:from>
    <xdr:ext cx="469744" cy="259045"/>
    <xdr:sp macro="" textlink="">
      <xdr:nvSpPr>
        <xdr:cNvPr id="717" name="【消防施設】&#10;一人当たり面積該当値テキスト"/>
        <xdr:cNvSpPr txBox="1"/>
      </xdr:nvSpPr>
      <xdr:spPr>
        <a:xfrm>
          <a:off x="18884900" y="1424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1015</xdr:rowOff>
    </xdr:from>
    <xdr:to>
      <xdr:col>112</xdr:col>
      <xdr:colOff>38100</xdr:colOff>
      <xdr:row>84</xdr:row>
      <xdr:rowOff>102615</xdr:rowOff>
    </xdr:to>
    <xdr:sp macro="" textlink="">
      <xdr:nvSpPr>
        <xdr:cNvPr id="718" name="楕円 717"/>
        <xdr:cNvSpPr/>
      </xdr:nvSpPr>
      <xdr:spPr>
        <a:xfrm>
          <a:off x="18100675" y="1440281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47244</xdr:rowOff>
    </xdr:from>
    <xdr:to>
      <xdr:col>116</xdr:col>
      <xdr:colOff>63500</xdr:colOff>
      <xdr:row>84</xdr:row>
      <xdr:rowOff>51815</xdr:rowOff>
    </xdr:to>
    <xdr:cxnSp macro="">
      <xdr:nvCxnSpPr>
        <xdr:cNvPr id="719" name="直線コネクタ 718"/>
        <xdr:cNvCxnSpPr/>
      </xdr:nvCxnSpPr>
      <xdr:spPr>
        <a:xfrm flipV="1">
          <a:off x="18132425" y="14449044"/>
          <a:ext cx="714375"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1015</xdr:rowOff>
    </xdr:from>
    <xdr:to>
      <xdr:col>107</xdr:col>
      <xdr:colOff>101600</xdr:colOff>
      <xdr:row>84</xdr:row>
      <xdr:rowOff>102615</xdr:rowOff>
    </xdr:to>
    <xdr:sp macro="" textlink="">
      <xdr:nvSpPr>
        <xdr:cNvPr id="720" name="楕円 719"/>
        <xdr:cNvSpPr/>
      </xdr:nvSpPr>
      <xdr:spPr>
        <a:xfrm>
          <a:off x="17325975" y="1440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51815</xdr:rowOff>
    </xdr:from>
    <xdr:to>
      <xdr:col>111</xdr:col>
      <xdr:colOff>177800</xdr:colOff>
      <xdr:row>84</xdr:row>
      <xdr:rowOff>51815</xdr:rowOff>
    </xdr:to>
    <xdr:cxnSp macro="">
      <xdr:nvCxnSpPr>
        <xdr:cNvPr id="721" name="直線コネクタ 720"/>
        <xdr:cNvCxnSpPr/>
      </xdr:nvCxnSpPr>
      <xdr:spPr>
        <a:xfrm>
          <a:off x="17376775" y="14453615"/>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722" name="楕円 721"/>
        <xdr:cNvSpPr/>
      </xdr:nvSpPr>
      <xdr:spPr>
        <a:xfrm>
          <a:off x="16579850" y="1440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51815</xdr:rowOff>
    </xdr:from>
    <xdr:to>
      <xdr:col>107</xdr:col>
      <xdr:colOff>50800</xdr:colOff>
      <xdr:row>84</xdr:row>
      <xdr:rowOff>51815</xdr:rowOff>
    </xdr:to>
    <xdr:cxnSp macro="">
      <xdr:nvCxnSpPr>
        <xdr:cNvPr id="723" name="直線コネクタ 722"/>
        <xdr:cNvCxnSpPr/>
      </xdr:nvCxnSpPr>
      <xdr:spPr>
        <a:xfrm>
          <a:off x="16630650" y="14453615"/>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60452</xdr:rowOff>
    </xdr:from>
    <xdr:to>
      <xdr:col>98</xdr:col>
      <xdr:colOff>38100</xdr:colOff>
      <xdr:row>84</xdr:row>
      <xdr:rowOff>162052</xdr:rowOff>
    </xdr:to>
    <xdr:sp macro="" textlink="">
      <xdr:nvSpPr>
        <xdr:cNvPr id="724" name="楕円 723"/>
        <xdr:cNvSpPr/>
      </xdr:nvSpPr>
      <xdr:spPr>
        <a:xfrm>
          <a:off x="15833725" y="1446225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51815</xdr:rowOff>
    </xdr:from>
    <xdr:to>
      <xdr:col>102</xdr:col>
      <xdr:colOff>114300</xdr:colOff>
      <xdr:row>84</xdr:row>
      <xdr:rowOff>111252</xdr:rowOff>
    </xdr:to>
    <xdr:cxnSp macro="">
      <xdr:nvCxnSpPr>
        <xdr:cNvPr id="725" name="直線コネクタ 724"/>
        <xdr:cNvCxnSpPr/>
      </xdr:nvCxnSpPr>
      <xdr:spPr>
        <a:xfrm flipV="1">
          <a:off x="15865475" y="14453615"/>
          <a:ext cx="765175"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125747</xdr:rowOff>
    </xdr:from>
    <xdr:ext cx="469744" cy="259045"/>
    <xdr:sp macro="" textlink="">
      <xdr:nvSpPr>
        <xdr:cNvPr id="726" name="n_1aveValue【消防施設】&#10;一人当たり面積"/>
        <xdr:cNvSpPr txBox="1"/>
      </xdr:nvSpPr>
      <xdr:spPr>
        <a:xfrm>
          <a:off x="1793247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73423</xdr:rowOff>
    </xdr:from>
    <xdr:ext cx="469744" cy="259045"/>
    <xdr:sp macro="" textlink="">
      <xdr:nvSpPr>
        <xdr:cNvPr id="727" name="n_2aveValue【消防施設】&#10;一人当たり面積"/>
        <xdr:cNvSpPr txBox="1"/>
      </xdr:nvSpPr>
      <xdr:spPr>
        <a:xfrm>
          <a:off x="17170477" y="1413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36847</xdr:rowOff>
    </xdr:from>
    <xdr:ext cx="469744" cy="259045"/>
    <xdr:sp macro="" textlink="">
      <xdr:nvSpPr>
        <xdr:cNvPr id="728" name="n_3aveValue【消防施設】&#10;一人当たり面積"/>
        <xdr:cNvSpPr txBox="1"/>
      </xdr:nvSpPr>
      <xdr:spPr>
        <a:xfrm>
          <a:off x="16424352"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18559</xdr:rowOff>
    </xdr:from>
    <xdr:ext cx="469744" cy="259045"/>
    <xdr:sp macro="" textlink="">
      <xdr:nvSpPr>
        <xdr:cNvPr id="729" name="n_4aveValue【消防施設】&#10;一人当たり面積"/>
        <xdr:cNvSpPr txBox="1"/>
      </xdr:nvSpPr>
      <xdr:spPr>
        <a:xfrm>
          <a:off x="156782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119142</xdr:rowOff>
    </xdr:from>
    <xdr:ext cx="469744" cy="259045"/>
    <xdr:sp macro="" textlink="">
      <xdr:nvSpPr>
        <xdr:cNvPr id="730" name="n_1mainValue【消防施設】&#10;一人当たり面積"/>
        <xdr:cNvSpPr txBox="1"/>
      </xdr:nvSpPr>
      <xdr:spPr>
        <a:xfrm>
          <a:off x="1793247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93742</xdr:rowOff>
    </xdr:from>
    <xdr:ext cx="469744" cy="259045"/>
    <xdr:sp macro="" textlink="">
      <xdr:nvSpPr>
        <xdr:cNvPr id="731" name="n_2mainValue【消防施設】&#10;一人当たり面積"/>
        <xdr:cNvSpPr txBox="1"/>
      </xdr:nvSpPr>
      <xdr:spPr>
        <a:xfrm>
          <a:off x="1717047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93742</xdr:rowOff>
    </xdr:from>
    <xdr:ext cx="469744" cy="259045"/>
    <xdr:sp macro="" textlink="">
      <xdr:nvSpPr>
        <xdr:cNvPr id="732" name="n_3mainValue【消防施設】&#10;一人当たり面積"/>
        <xdr:cNvSpPr txBox="1"/>
      </xdr:nvSpPr>
      <xdr:spPr>
        <a:xfrm>
          <a:off x="16424352"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153179</xdr:rowOff>
    </xdr:from>
    <xdr:ext cx="469744" cy="259045"/>
    <xdr:sp macro="" textlink="">
      <xdr:nvSpPr>
        <xdr:cNvPr id="733" name="n_4mainValue【消防施設】&#10;一人当たり面積"/>
        <xdr:cNvSpPr txBox="1"/>
      </xdr:nvSpPr>
      <xdr:spPr>
        <a:xfrm>
          <a:off x="156782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2" name="テキスト ボックス 741"/>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4" name="テキスト ボックス 743"/>
        <xdr:cNvSpPr txBox="1"/>
      </xdr:nvSpPr>
      <xdr:spPr>
        <a:xfrm>
          <a:off x="101976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5" name="直線コネクタ 744"/>
        <xdr:cNvCxnSpPr/>
      </xdr:nvCxnSpPr>
      <xdr:spPr>
        <a:xfrm>
          <a:off x="10588625" y="1872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6" name="テキスト ボックス 745"/>
        <xdr:cNvSpPr txBox="1"/>
      </xdr:nvSpPr>
      <xdr:spPr>
        <a:xfrm>
          <a:off x="101976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7" name="直線コネクタ 746"/>
        <xdr:cNvCxnSpPr/>
      </xdr:nvCxnSpPr>
      <xdr:spPr>
        <a:xfrm>
          <a:off x="10588625" y="1839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8" name="テキスト ボックス 747"/>
        <xdr:cNvSpPr txBox="1"/>
      </xdr:nvSpPr>
      <xdr:spPr>
        <a:xfrm>
          <a:off x="102427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9" name="直線コネクタ 748"/>
        <xdr:cNvCxnSpPr/>
      </xdr:nvCxnSpPr>
      <xdr:spPr>
        <a:xfrm>
          <a:off x="10588625" y="1807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0" name="テキスト ボックス 749"/>
        <xdr:cNvSpPr txBox="1"/>
      </xdr:nvSpPr>
      <xdr:spPr>
        <a:xfrm>
          <a:off x="102427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1" name="直線コネクタ 750"/>
        <xdr:cNvCxnSpPr/>
      </xdr:nvCxnSpPr>
      <xdr:spPr>
        <a:xfrm>
          <a:off x="10588625" y="1774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2" name="テキスト ボックス 751"/>
        <xdr:cNvSpPr txBox="1"/>
      </xdr:nvSpPr>
      <xdr:spPr>
        <a:xfrm>
          <a:off x="102427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3" name="直線コネクタ 752"/>
        <xdr:cNvCxnSpPr/>
      </xdr:nvCxnSpPr>
      <xdr:spPr>
        <a:xfrm>
          <a:off x="10588625" y="1741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4" name="テキスト ボックス 753"/>
        <xdr:cNvSpPr txBox="1"/>
      </xdr:nvSpPr>
      <xdr:spPr>
        <a:xfrm>
          <a:off x="102427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5" name="直線コネクタ 754"/>
        <xdr:cNvCxnSpPr/>
      </xdr:nvCxnSpPr>
      <xdr:spPr>
        <a:xfrm>
          <a:off x="10588625" y="1709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6" name="テキスト ボックス 755"/>
        <xdr:cNvSpPr txBox="1"/>
      </xdr:nvSpPr>
      <xdr:spPr>
        <a:xfrm>
          <a:off x="10306836"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8" name="【庁舎】&#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131718</xdr:rowOff>
    </xdr:from>
    <xdr:to>
      <xdr:col>85</xdr:col>
      <xdr:colOff>126364</xdr:colOff>
      <xdr:row>108</xdr:row>
      <xdr:rowOff>125186</xdr:rowOff>
    </xdr:to>
    <xdr:cxnSp macro="">
      <xdr:nvCxnSpPr>
        <xdr:cNvPr id="759" name="直線コネクタ 758"/>
        <xdr:cNvCxnSpPr/>
      </xdr:nvCxnSpPr>
      <xdr:spPr>
        <a:xfrm flipV="1">
          <a:off x="13889989" y="17105268"/>
          <a:ext cx="0" cy="153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129013</xdr:rowOff>
    </xdr:from>
    <xdr:ext cx="405111" cy="259045"/>
    <xdr:sp macro="" textlink="">
      <xdr:nvSpPr>
        <xdr:cNvPr id="760" name="【庁舎】&#10;有形固定資産減価償却率最小値テキスト"/>
        <xdr:cNvSpPr txBox="1"/>
      </xdr:nvSpPr>
      <xdr:spPr>
        <a:xfrm>
          <a:off x="13928725" y="1864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125186</xdr:rowOff>
    </xdr:from>
    <xdr:to>
      <xdr:col>86</xdr:col>
      <xdr:colOff>25400</xdr:colOff>
      <xdr:row>108</xdr:row>
      <xdr:rowOff>125186</xdr:rowOff>
    </xdr:to>
    <xdr:cxnSp macro="">
      <xdr:nvCxnSpPr>
        <xdr:cNvPr id="761" name="直線コネクタ 760"/>
        <xdr:cNvCxnSpPr/>
      </xdr:nvCxnSpPr>
      <xdr:spPr>
        <a:xfrm>
          <a:off x="13801725" y="1864178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78395</xdr:rowOff>
    </xdr:from>
    <xdr:ext cx="340478" cy="259045"/>
    <xdr:sp macro="" textlink="">
      <xdr:nvSpPr>
        <xdr:cNvPr id="762" name="【庁舎】&#10;有形固定資産減価償却率最大値テキスト"/>
        <xdr:cNvSpPr txBox="1"/>
      </xdr:nvSpPr>
      <xdr:spPr>
        <a:xfrm>
          <a:off x="13928725" y="168804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131718</xdr:rowOff>
    </xdr:from>
    <xdr:to>
      <xdr:col>86</xdr:col>
      <xdr:colOff>25400</xdr:colOff>
      <xdr:row>99</xdr:row>
      <xdr:rowOff>131718</xdr:rowOff>
    </xdr:to>
    <xdr:cxnSp macro="">
      <xdr:nvCxnSpPr>
        <xdr:cNvPr id="763" name="直線コネクタ 762"/>
        <xdr:cNvCxnSpPr/>
      </xdr:nvCxnSpPr>
      <xdr:spPr>
        <a:xfrm>
          <a:off x="13801725" y="1710526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41746</xdr:rowOff>
    </xdr:from>
    <xdr:ext cx="405111" cy="259045"/>
    <xdr:sp macro="" textlink="">
      <xdr:nvSpPr>
        <xdr:cNvPr id="764" name="【庁舎】&#10;有形固定資産減価償却率平均値テキスト"/>
        <xdr:cNvSpPr txBox="1"/>
      </xdr:nvSpPr>
      <xdr:spPr>
        <a:xfrm>
          <a:off x="13928725" y="1770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18869</xdr:rowOff>
    </xdr:from>
    <xdr:to>
      <xdr:col>85</xdr:col>
      <xdr:colOff>177800</xdr:colOff>
      <xdr:row>104</xdr:row>
      <xdr:rowOff>120469</xdr:rowOff>
    </xdr:to>
    <xdr:sp macro="" textlink="">
      <xdr:nvSpPr>
        <xdr:cNvPr id="765" name="フローチャート: 判断 764"/>
        <xdr:cNvSpPr/>
      </xdr:nvSpPr>
      <xdr:spPr>
        <a:xfrm>
          <a:off x="13839825" y="1784966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41729</xdr:rowOff>
    </xdr:from>
    <xdr:to>
      <xdr:col>81</xdr:col>
      <xdr:colOff>101600</xdr:colOff>
      <xdr:row>104</xdr:row>
      <xdr:rowOff>143329</xdr:rowOff>
    </xdr:to>
    <xdr:sp macro="" textlink="">
      <xdr:nvSpPr>
        <xdr:cNvPr id="766" name="フローチャート: 判断 765"/>
        <xdr:cNvSpPr/>
      </xdr:nvSpPr>
      <xdr:spPr>
        <a:xfrm>
          <a:off x="13115925"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38463</xdr:rowOff>
    </xdr:from>
    <xdr:to>
      <xdr:col>76</xdr:col>
      <xdr:colOff>165100</xdr:colOff>
      <xdr:row>104</xdr:row>
      <xdr:rowOff>140063</xdr:rowOff>
    </xdr:to>
    <xdr:sp macro="" textlink="">
      <xdr:nvSpPr>
        <xdr:cNvPr id="767" name="フローチャート: 判断 766"/>
        <xdr:cNvSpPr/>
      </xdr:nvSpPr>
      <xdr:spPr>
        <a:xfrm>
          <a:off x="123698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768" name="フローチャート: 判断 767"/>
        <xdr:cNvSpPr/>
      </xdr:nvSpPr>
      <xdr:spPr>
        <a:xfrm>
          <a:off x="11623675" y="1792151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149498</xdr:rowOff>
    </xdr:from>
    <xdr:to>
      <xdr:col>67</xdr:col>
      <xdr:colOff>101600</xdr:colOff>
      <xdr:row>105</xdr:row>
      <xdr:rowOff>79648</xdr:rowOff>
    </xdr:to>
    <xdr:sp macro="" textlink="">
      <xdr:nvSpPr>
        <xdr:cNvPr id="769" name="フローチャート: 判断 768"/>
        <xdr:cNvSpPr/>
      </xdr:nvSpPr>
      <xdr:spPr>
        <a:xfrm>
          <a:off x="10848975"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56424</xdr:rowOff>
    </xdr:from>
    <xdr:to>
      <xdr:col>85</xdr:col>
      <xdr:colOff>177800</xdr:colOff>
      <xdr:row>104</xdr:row>
      <xdr:rowOff>158024</xdr:rowOff>
    </xdr:to>
    <xdr:sp macro="" textlink="">
      <xdr:nvSpPr>
        <xdr:cNvPr id="775" name="楕円 774"/>
        <xdr:cNvSpPr/>
      </xdr:nvSpPr>
      <xdr:spPr>
        <a:xfrm>
          <a:off x="13839825" y="1788722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34851</xdr:rowOff>
    </xdr:from>
    <xdr:ext cx="405111" cy="259045"/>
    <xdr:sp macro="" textlink="">
      <xdr:nvSpPr>
        <xdr:cNvPr id="776" name="【庁舎】&#10;有形固定資産減価償却率該当値テキスト"/>
        <xdr:cNvSpPr txBox="1"/>
      </xdr:nvSpPr>
      <xdr:spPr>
        <a:xfrm>
          <a:off x="13928725" y="1786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35198</xdr:rowOff>
    </xdr:from>
    <xdr:to>
      <xdr:col>81</xdr:col>
      <xdr:colOff>101600</xdr:colOff>
      <xdr:row>104</xdr:row>
      <xdr:rowOff>136798</xdr:rowOff>
    </xdr:to>
    <xdr:sp macro="" textlink="">
      <xdr:nvSpPr>
        <xdr:cNvPr id="777" name="楕円 776"/>
        <xdr:cNvSpPr/>
      </xdr:nvSpPr>
      <xdr:spPr>
        <a:xfrm>
          <a:off x="13115925" y="1786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85998</xdr:rowOff>
    </xdr:from>
    <xdr:to>
      <xdr:col>85</xdr:col>
      <xdr:colOff>127000</xdr:colOff>
      <xdr:row>104</xdr:row>
      <xdr:rowOff>107224</xdr:rowOff>
    </xdr:to>
    <xdr:cxnSp macro="">
      <xdr:nvCxnSpPr>
        <xdr:cNvPr id="778" name="直線コネクタ 777"/>
        <xdr:cNvCxnSpPr/>
      </xdr:nvCxnSpPr>
      <xdr:spPr>
        <a:xfrm>
          <a:off x="13166725" y="17916798"/>
          <a:ext cx="7239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58057</xdr:rowOff>
    </xdr:from>
    <xdr:to>
      <xdr:col>76</xdr:col>
      <xdr:colOff>165100</xdr:colOff>
      <xdr:row>104</xdr:row>
      <xdr:rowOff>159657</xdr:rowOff>
    </xdr:to>
    <xdr:sp macro="" textlink="">
      <xdr:nvSpPr>
        <xdr:cNvPr id="779" name="楕円 778"/>
        <xdr:cNvSpPr/>
      </xdr:nvSpPr>
      <xdr:spPr>
        <a:xfrm>
          <a:off x="123698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85998</xdr:rowOff>
    </xdr:from>
    <xdr:to>
      <xdr:col>81</xdr:col>
      <xdr:colOff>50800</xdr:colOff>
      <xdr:row>104</xdr:row>
      <xdr:rowOff>108857</xdr:rowOff>
    </xdr:to>
    <xdr:cxnSp macro="">
      <xdr:nvCxnSpPr>
        <xdr:cNvPr id="780" name="直線コネクタ 779"/>
        <xdr:cNvCxnSpPr/>
      </xdr:nvCxnSpPr>
      <xdr:spPr>
        <a:xfrm flipV="1">
          <a:off x="12420600" y="17916798"/>
          <a:ext cx="746125"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146231</xdr:rowOff>
    </xdr:from>
    <xdr:to>
      <xdr:col>72</xdr:col>
      <xdr:colOff>38100</xdr:colOff>
      <xdr:row>104</xdr:row>
      <xdr:rowOff>76381</xdr:rowOff>
    </xdr:to>
    <xdr:sp macro="" textlink="">
      <xdr:nvSpPr>
        <xdr:cNvPr id="781" name="楕円 780"/>
        <xdr:cNvSpPr/>
      </xdr:nvSpPr>
      <xdr:spPr>
        <a:xfrm>
          <a:off x="11623675" y="1780558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25581</xdr:rowOff>
    </xdr:from>
    <xdr:to>
      <xdr:col>76</xdr:col>
      <xdr:colOff>114300</xdr:colOff>
      <xdr:row>104</xdr:row>
      <xdr:rowOff>108857</xdr:rowOff>
    </xdr:to>
    <xdr:cxnSp macro="">
      <xdr:nvCxnSpPr>
        <xdr:cNvPr id="782" name="直線コネクタ 781"/>
        <xdr:cNvCxnSpPr/>
      </xdr:nvCxnSpPr>
      <xdr:spPr>
        <a:xfrm>
          <a:off x="11655425" y="17856381"/>
          <a:ext cx="765175"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113574</xdr:rowOff>
    </xdr:from>
    <xdr:to>
      <xdr:col>67</xdr:col>
      <xdr:colOff>101600</xdr:colOff>
      <xdr:row>104</xdr:row>
      <xdr:rowOff>43724</xdr:rowOff>
    </xdr:to>
    <xdr:sp macro="" textlink="">
      <xdr:nvSpPr>
        <xdr:cNvPr id="783" name="楕円 782"/>
        <xdr:cNvSpPr/>
      </xdr:nvSpPr>
      <xdr:spPr>
        <a:xfrm>
          <a:off x="10848975" y="1777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164374</xdr:rowOff>
    </xdr:from>
    <xdr:to>
      <xdr:col>71</xdr:col>
      <xdr:colOff>177800</xdr:colOff>
      <xdr:row>104</xdr:row>
      <xdr:rowOff>25581</xdr:rowOff>
    </xdr:to>
    <xdr:cxnSp macro="">
      <xdr:nvCxnSpPr>
        <xdr:cNvPr id="784" name="直線コネクタ 783"/>
        <xdr:cNvCxnSpPr/>
      </xdr:nvCxnSpPr>
      <xdr:spPr>
        <a:xfrm>
          <a:off x="10899775" y="17823724"/>
          <a:ext cx="7556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134456</xdr:rowOff>
    </xdr:from>
    <xdr:ext cx="405111" cy="259045"/>
    <xdr:sp macro="" textlink="">
      <xdr:nvSpPr>
        <xdr:cNvPr id="785" name="n_1aveValue【庁舎】&#10;有形固定資産減価償却率"/>
        <xdr:cNvSpPr txBox="1"/>
      </xdr:nvSpPr>
      <xdr:spPr>
        <a:xfrm>
          <a:off x="12980044"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156590</xdr:rowOff>
    </xdr:from>
    <xdr:ext cx="405111" cy="259045"/>
    <xdr:sp macro="" textlink="">
      <xdr:nvSpPr>
        <xdr:cNvPr id="786" name="n_2aveValue【庁舎】&#10;有形固定資産減価償却率"/>
        <xdr:cNvSpPr txBox="1"/>
      </xdr:nvSpPr>
      <xdr:spPr>
        <a:xfrm>
          <a:off x="12246619"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11991</xdr:rowOff>
    </xdr:from>
    <xdr:ext cx="405111" cy="259045"/>
    <xdr:sp macro="" textlink="">
      <xdr:nvSpPr>
        <xdr:cNvPr id="787" name="n_3aveValue【庁舎】&#10;有形固定資産減価償却率"/>
        <xdr:cNvSpPr txBox="1"/>
      </xdr:nvSpPr>
      <xdr:spPr>
        <a:xfrm>
          <a:off x="1150049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70775</xdr:rowOff>
    </xdr:from>
    <xdr:ext cx="405111" cy="259045"/>
    <xdr:sp macro="" textlink="">
      <xdr:nvSpPr>
        <xdr:cNvPr id="788" name="n_4aveValue【庁舎】&#10;有形固定資産減価償却率"/>
        <xdr:cNvSpPr txBox="1"/>
      </xdr:nvSpPr>
      <xdr:spPr>
        <a:xfrm>
          <a:off x="10725794" y="1807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153325</xdr:rowOff>
    </xdr:from>
    <xdr:ext cx="405111" cy="259045"/>
    <xdr:sp macro="" textlink="">
      <xdr:nvSpPr>
        <xdr:cNvPr id="789" name="n_1mainValue【庁舎】&#10;有形固定資産減価償却率"/>
        <xdr:cNvSpPr txBox="1"/>
      </xdr:nvSpPr>
      <xdr:spPr>
        <a:xfrm>
          <a:off x="129800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150784</xdr:rowOff>
    </xdr:from>
    <xdr:ext cx="405111" cy="259045"/>
    <xdr:sp macro="" textlink="">
      <xdr:nvSpPr>
        <xdr:cNvPr id="790" name="n_2mainValue【庁舎】&#10;有形固定資産減価償却率"/>
        <xdr:cNvSpPr txBox="1"/>
      </xdr:nvSpPr>
      <xdr:spPr>
        <a:xfrm>
          <a:off x="12246619"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92908</xdr:rowOff>
    </xdr:from>
    <xdr:ext cx="405111" cy="259045"/>
    <xdr:sp macro="" textlink="">
      <xdr:nvSpPr>
        <xdr:cNvPr id="791" name="n_3mainValue【庁舎】&#10;有形固定資産減価償却率"/>
        <xdr:cNvSpPr txBox="1"/>
      </xdr:nvSpPr>
      <xdr:spPr>
        <a:xfrm>
          <a:off x="1150049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60251</xdr:rowOff>
    </xdr:from>
    <xdr:ext cx="405111" cy="259045"/>
    <xdr:sp macro="" textlink="">
      <xdr:nvSpPr>
        <xdr:cNvPr id="792" name="n_4mainValue【庁舎】&#10;有形固定資産減価償却率"/>
        <xdr:cNvSpPr txBox="1"/>
      </xdr:nvSpPr>
      <xdr:spPr>
        <a:xfrm>
          <a:off x="10725794" y="1754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3" name="直線コネクタ 802"/>
        <xdr:cNvCxnSpPr/>
      </xdr:nvCxnSpPr>
      <xdr:spPr>
        <a:xfrm>
          <a:off x="155448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4" name="テキスト ボックス 803"/>
        <xdr:cNvSpPr txBox="1"/>
      </xdr:nvSpPr>
      <xdr:spPr>
        <a:xfrm>
          <a:off x="151633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5" name="直線コネクタ 804"/>
        <xdr:cNvCxnSpPr/>
      </xdr:nvCxnSpPr>
      <xdr:spPr>
        <a:xfrm>
          <a:off x="155448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6" name="テキスト ボックス 805"/>
        <xdr:cNvSpPr txBox="1"/>
      </xdr:nvSpPr>
      <xdr:spPr>
        <a:xfrm>
          <a:off x="15163346"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7" name="直線コネクタ 806"/>
        <xdr:cNvCxnSpPr/>
      </xdr:nvCxnSpPr>
      <xdr:spPr>
        <a:xfrm>
          <a:off x="155448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8" name="テキスト ボックス 807"/>
        <xdr:cNvSpPr txBox="1"/>
      </xdr:nvSpPr>
      <xdr:spPr>
        <a:xfrm>
          <a:off x="15163346"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9" name="直線コネクタ 808"/>
        <xdr:cNvCxnSpPr/>
      </xdr:nvCxnSpPr>
      <xdr:spPr>
        <a:xfrm>
          <a:off x="155448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0" name="テキスト ボックス 809"/>
        <xdr:cNvSpPr txBox="1"/>
      </xdr:nvSpPr>
      <xdr:spPr>
        <a:xfrm>
          <a:off x="1516334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1" name="直線コネクタ 810"/>
        <xdr:cNvCxnSpPr/>
      </xdr:nvCxnSpPr>
      <xdr:spPr>
        <a:xfrm>
          <a:off x="155448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2" name="テキスト ボックス 811"/>
        <xdr:cNvSpPr txBox="1"/>
      </xdr:nvSpPr>
      <xdr:spPr>
        <a:xfrm>
          <a:off x="15163346"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3" name="直線コネクタ 812"/>
        <xdr:cNvCxnSpPr/>
      </xdr:nvCxnSpPr>
      <xdr:spPr>
        <a:xfrm>
          <a:off x="155448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4" name="テキスト ボックス 813"/>
        <xdr:cNvSpPr txBox="1"/>
      </xdr:nvSpPr>
      <xdr:spPr>
        <a:xfrm>
          <a:off x="151633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庁舎】&#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84364</xdr:rowOff>
    </xdr:from>
    <xdr:to>
      <xdr:col>116</xdr:col>
      <xdr:colOff>62864</xdr:colOff>
      <xdr:row>107</xdr:row>
      <xdr:rowOff>139881</xdr:rowOff>
    </xdr:to>
    <xdr:cxnSp macro="">
      <xdr:nvCxnSpPr>
        <xdr:cNvPr id="818" name="直線コネクタ 817"/>
        <xdr:cNvCxnSpPr/>
      </xdr:nvCxnSpPr>
      <xdr:spPr>
        <a:xfrm flipV="1">
          <a:off x="18846164" y="17057914"/>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819" name="【庁舎】&#10;一人当たり面積最小値テキスト"/>
        <xdr:cNvSpPr txBox="1"/>
      </xdr:nvSpPr>
      <xdr:spPr>
        <a:xfrm>
          <a:off x="188849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820" name="直線コネクタ 819"/>
        <xdr:cNvCxnSpPr/>
      </xdr:nvCxnSpPr>
      <xdr:spPr>
        <a:xfrm>
          <a:off x="18786475" y="1848503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31041</xdr:rowOff>
    </xdr:from>
    <xdr:ext cx="469744" cy="259045"/>
    <xdr:sp macro="" textlink="">
      <xdr:nvSpPr>
        <xdr:cNvPr id="821" name="【庁舎】&#10;一人当たり面積最大値テキスト"/>
        <xdr:cNvSpPr txBox="1"/>
      </xdr:nvSpPr>
      <xdr:spPr>
        <a:xfrm>
          <a:off x="18884900" y="1683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84364</xdr:rowOff>
    </xdr:from>
    <xdr:to>
      <xdr:col>116</xdr:col>
      <xdr:colOff>152400</xdr:colOff>
      <xdr:row>99</xdr:row>
      <xdr:rowOff>84364</xdr:rowOff>
    </xdr:to>
    <xdr:cxnSp macro="">
      <xdr:nvCxnSpPr>
        <xdr:cNvPr id="822" name="直線コネクタ 821"/>
        <xdr:cNvCxnSpPr/>
      </xdr:nvCxnSpPr>
      <xdr:spPr>
        <a:xfrm>
          <a:off x="18786475" y="1705791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47914</xdr:rowOff>
    </xdr:from>
    <xdr:ext cx="469744" cy="259045"/>
    <xdr:sp macro="" textlink="">
      <xdr:nvSpPr>
        <xdr:cNvPr id="823" name="【庁舎】&#10;一人当たり面積平均値テキスト"/>
        <xdr:cNvSpPr txBox="1"/>
      </xdr:nvSpPr>
      <xdr:spPr>
        <a:xfrm>
          <a:off x="18884900" y="18050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824" name="フローチャート: 判断 823"/>
        <xdr:cNvSpPr/>
      </xdr:nvSpPr>
      <xdr:spPr>
        <a:xfrm>
          <a:off x="187960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76019</xdr:rowOff>
    </xdr:from>
    <xdr:to>
      <xdr:col>112</xdr:col>
      <xdr:colOff>38100</xdr:colOff>
      <xdr:row>106</xdr:row>
      <xdr:rowOff>6169</xdr:rowOff>
    </xdr:to>
    <xdr:sp macro="" textlink="">
      <xdr:nvSpPr>
        <xdr:cNvPr id="825" name="フローチャート: 判断 824"/>
        <xdr:cNvSpPr/>
      </xdr:nvSpPr>
      <xdr:spPr>
        <a:xfrm>
          <a:off x="18100675" y="1807826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136434</xdr:rowOff>
    </xdr:from>
    <xdr:to>
      <xdr:col>107</xdr:col>
      <xdr:colOff>101600</xdr:colOff>
      <xdr:row>105</xdr:row>
      <xdr:rowOff>66584</xdr:rowOff>
    </xdr:to>
    <xdr:sp macro="" textlink="">
      <xdr:nvSpPr>
        <xdr:cNvPr id="826" name="フローチャート: 判断 825"/>
        <xdr:cNvSpPr/>
      </xdr:nvSpPr>
      <xdr:spPr>
        <a:xfrm>
          <a:off x="17325975"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103777</xdr:rowOff>
    </xdr:from>
    <xdr:to>
      <xdr:col>102</xdr:col>
      <xdr:colOff>165100</xdr:colOff>
      <xdr:row>105</xdr:row>
      <xdr:rowOff>33927</xdr:rowOff>
    </xdr:to>
    <xdr:sp macro="" textlink="">
      <xdr:nvSpPr>
        <xdr:cNvPr id="827" name="フローチャート: 判断 826"/>
        <xdr:cNvSpPr/>
      </xdr:nvSpPr>
      <xdr:spPr>
        <a:xfrm>
          <a:off x="16579850" y="179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146231</xdr:rowOff>
    </xdr:from>
    <xdr:to>
      <xdr:col>98</xdr:col>
      <xdr:colOff>38100</xdr:colOff>
      <xdr:row>105</xdr:row>
      <xdr:rowOff>76381</xdr:rowOff>
    </xdr:to>
    <xdr:sp macro="" textlink="">
      <xdr:nvSpPr>
        <xdr:cNvPr id="828" name="フローチャート: 判断 827"/>
        <xdr:cNvSpPr/>
      </xdr:nvSpPr>
      <xdr:spPr>
        <a:xfrm>
          <a:off x="15833725" y="1797703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110308</xdr:rowOff>
    </xdr:from>
    <xdr:to>
      <xdr:col>116</xdr:col>
      <xdr:colOff>114300</xdr:colOff>
      <xdr:row>105</xdr:row>
      <xdr:rowOff>40458</xdr:rowOff>
    </xdr:to>
    <xdr:sp macro="" textlink="">
      <xdr:nvSpPr>
        <xdr:cNvPr id="834" name="楕円 833"/>
        <xdr:cNvSpPr/>
      </xdr:nvSpPr>
      <xdr:spPr>
        <a:xfrm>
          <a:off x="18796000" y="179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133185</xdr:rowOff>
    </xdr:from>
    <xdr:ext cx="469744" cy="259045"/>
    <xdr:sp macro="" textlink="">
      <xdr:nvSpPr>
        <xdr:cNvPr id="835" name="【庁舎】&#10;一人当たり面積該当値テキスト"/>
        <xdr:cNvSpPr txBox="1"/>
      </xdr:nvSpPr>
      <xdr:spPr>
        <a:xfrm>
          <a:off x="18884900" y="1779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110308</xdr:rowOff>
    </xdr:from>
    <xdr:to>
      <xdr:col>112</xdr:col>
      <xdr:colOff>38100</xdr:colOff>
      <xdr:row>105</xdr:row>
      <xdr:rowOff>40458</xdr:rowOff>
    </xdr:to>
    <xdr:sp macro="" textlink="">
      <xdr:nvSpPr>
        <xdr:cNvPr id="836" name="楕円 835"/>
        <xdr:cNvSpPr/>
      </xdr:nvSpPr>
      <xdr:spPr>
        <a:xfrm>
          <a:off x="18100675" y="1794110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161108</xdr:rowOff>
    </xdr:from>
    <xdr:to>
      <xdr:col>116</xdr:col>
      <xdr:colOff>63500</xdr:colOff>
      <xdr:row>104</xdr:row>
      <xdr:rowOff>161108</xdr:rowOff>
    </xdr:to>
    <xdr:cxnSp macro="">
      <xdr:nvCxnSpPr>
        <xdr:cNvPr id="837" name="直線コネクタ 836"/>
        <xdr:cNvCxnSpPr/>
      </xdr:nvCxnSpPr>
      <xdr:spPr>
        <a:xfrm>
          <a:off x="18132425" y="17991908"/>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113574</xdr:rowOff>
    </xdr:from>
    <xdr:to>
      <xdr:col>107</xdr:col>
      <xdr:colOff>101600</xdr:colOff>
      <xdr:row>105</xdr:row>
      <xdr:rowOff>43724</xdr:rowOff>
    </xdr:to>
    <xdr:sp macro="" textlink="">
      <xdr:nvSpPr>
        <xdr:cNvPr id="838" name="楕円 837"/>
        <xdr:cNvSpPr/>
      </xdr:nvSpPr>
      <xdr:spPr>
        <a:xfrm>
          <a:off x="17325975" y="1794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161108</xdr:rowOff>
    </xdr:from>
    <xdr:to>
      <xdr:col>111</xdr:col>
      <xdr:colOff>177800</xdr:colOff>
      <xdr:row>104</xdr:row>
      <xdr:rowOff>164374</xdr:rowOff>
    </xdr:to>
    <xdr:cxnSp macro="">
      <xdr:nvCxnSpPr>
        <xdr:cNvPr id="839" name="直線コネクタ 838"/>
        <xdr:cNvCxnSpPr/>
      </xdr:nvCxnSpPr>
      <xdr:spPr>
        <a:xfrm flipV="1">
          <a:off x="17376775" y="17991908"/>
          <a:ext cx="75565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116839</xdr:rowOff>
    </xdr:from>
    <xdr:to>
      <xdr:col>102</xdr:col>
      <xdr:colOff>165100</xdr:colOff>
      <xdr:row>105</xdr:row>
      <xdr:rowOff>46989</xdr:rowOff>
    </xdr:to>
    <xdr:sp macro="" textlink="">
      <xdr:nvSpPr>
        <xdr:cNvPr id="840" name="楕円 839"/>
        <xdr:cNvSpPr/>
      </xdr:nvSpPr>
      <xdr:spPr>
        <a:xfrm>
          <a:off x="1657985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164374</xdr:rowOff>
    </xdr:from>
    <xdr:to>
      <xdr:col>107</xdr:col>
      <xdr:colOff>50800</xdr:colOff>
      <xdr:row>104</xdr:row>
      <xdr:rowOff>167639</xdr:rowOff>
    </xdr:to>
    <xdr:cxnSp macro="">
      <xdr:nvCxnSpPr>
        <xdr:cNvPr id="841" name="直線コネクタ 840"/>
        <xdr:cNvCxnSpPr/>
      </xdr:nvCxnSpPr>
      <xdr:spPr>
        <a:xfrm flipV="1">
          <a:off x="16630650" y="17995174"/>
          <a:ext cx="746125"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116839</xdr:rowOff>
    </xdr:from>
    <xdr:to>
      <xdr:col>98</xdr:col>
      <xdr:colOff>38100</xdr:colOff>
      <xdr:row>105</xdr:row>
      <xdr:rowOff>46989</xdr:rowOff>
    </xdr:to>
    <xdr:sp macro="" textlink="">
      <xdr:nvSpPr>
        <xdr:cNvPr id="842" name="楕円 841"/>
        <xdr:cNvSpPr/>
      </xdr:nvSpPr>
      <xdr:spPr>
        <a:xfrm>
          <a:off x="15833725" y="1794763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167639</xdr:rowOff>
    </xdr:from>
    <xdr:to>
      <xdr:col>102</xdr:col>
      <xdr:colOff>114300</xdr:colOff>
      <xdr:row>104</xdr:row>
      <xdr:rowOff>167639</xdr:rowOff>
    </xdr:to>
    <xdr:cxnSp macro="">
      <xdr:nvCxnSpPr>
        <xdr:cNvPr id="843" name="直線コネクタ 842"/>
        <xdr:cNvCxnSpPr/>
      </xdr:nvCxnSpPr>
      <xdr:spPr>
        <a:xfrm>
          <a:off x="15865475" y="17998439"/>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168746</xdr:rowOff>
    </xdr:from>
    <xdr:ext cx="469744" cy="259045"/>
    <xdr:sp macro="" textlink="">
      <xdr:nvSpPr>
        <xdr:cNvPr id="844" name="n_1aveValue【庁舎】&#10;一人当たり面積"/>
        <xdr:cNvSpPr txBox="1"/>
      </xdr:nvSpPr>
      <xdr:spPr>
        <a:xfrm>
          <a:off x="17932477" y="1817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57711</xdr:rowOff>
    </xdr:from>
    <xdr:ext cx="469744" cy="259045"/>
    <xdr:sp macro="" textlink="">
      <xdr:nvSpPr>
        <xdr:cNvPr id="845" name="n_2aveValue【庁舎】&#10;一人当たり面積"/>
        <xdr:cNvSpPr txBox="1"/>
      </xdr:nvSpPr>
      <xdr:spPr>
        <a:xfrm>
          <a:off x="17170477" y="1805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50454</xdr:rowOff>
    </xdr:from>
    <xdr:ext cx="469744" cy="259045"/>
    <xdr:sp macro="" textlink="">
      <xdr:nvSpPr>
        <xdr:cNvPr id="846" name="n_3aveValue【庁舎】&#10;一人当たり面積"/>
        <xdr:cNvSpPr txBox="1"/>
      </xdr:nvSpPr>
      <xdr:spPr>
        <a:xfrm>
          <a:off x="16424352" y="1770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67508</xdr:rowOff>
    </xdr:from>
    <xdr:ext cx="469744" cy="259045"/>
    <xdr:sp macro="" textlink="">
      <xdr:nvSpPr>
        <xdr:cNvPr id="847" name="n_4aveValue【庁舎】&#10;一人当たり面積"/>
        <xdr:cNvSpPr txBox="1"/>
      </xdr:nvSpPr>
      <xdr:spPr>
        <a:xfrm>
          <a:off x="15678227" y="1806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56985</xdr:rowOff>
    </xdr:from>
    <xdr:ext cx="469744" cy="259045"/>
    <xdr:sp macro="" textlink="">
      <xdr:nvSpPr>
        <xdr:cNvPr id="848" name="n_1mainValue【庁舎】&#10;一人当たり面積"/>
        <xdr:cNvSpPr txBox="1"/>
      </xdr:nvSpPr>
      <xdr:spPr>
        <a:xfrm>
          <a:off x="17932477" y="177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60251</xdr:rowOff>
    </xdr:from>
    <xdr:ext cx="469744" cy="259045"/>
    <xdr:sp macro="" textlink="">
      <xdr:nvSpPr>
        <xdr:cNvPr id="849" name="n_2mainValue【庁舎】&#10;一人当たり面積"/>
        <xdr:cNvSpPr txBox="1"/>
      </xdr:nvSpPr>
      <xdr:spPr>
        <a:xfrm>
          <a:off x="17170477" y="1771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38116</xdr:rowOff>
    </xdr:from>
    <xdr:ext cx="469744" cy="259045"/>
    <xdr:sp macro="" textlink="">
      <xdr:nvSpPr>
        <xdr:cNvPr id="850" name="n_3mainValue【庁舎】&#10;一人当たり面積"/>
        <xdr:cNvSpPr txBox="1"/>
      </xdr:nvSpPr>
      <xdr:spPr>
        <a:xfrm>
          <a:off x="16424352" y="1804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63516</xdr:rowOff>
    </xdr:from>
    <xdr:ext cx="469744" cy="259045"/>
    <xdr:sp macro="" textlink="">
      <xdr:nvSpPr>
        <xdr:cNvPr id="851" name="n_4mainValue【庁舎】&#10;一人当たり面積"/>
        <xdr:cNvSpPr txBox="1"/>
      </xdr:nvSpPr>
      <xdr:spPr>
        <a:xfrm>
          <a:off x="156782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baseline="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一般廃棄物処理施設</a:t>
          </a:r>
          <a:r>
            <a:rPr kumimoji="1" lang="en-US" altLang="ja-JP" sz="1100" baseline="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区分においては、</a:t>
          </a:r>
          <a:r>
            <a:rPr kumimoji="1" lang="ja-JP" altLang="en-US" sz="1100" baseline="0">
              <a:solidFill>
                <a:schemeClr val="dk1"/>
              </a:solidFill>
              <a:effectLst/>
              <a:latin typeface="+mn-lt"/>
              <a:ea typeface="+mn-ea"/>
              <a:cs typeface="+mn-cs"/>
            </a:rPr>
            <a:t>令和２年度に</a:t>
          </a:r>
          <a:r>
            <a:rPr kumimoji="1" lang="ja-JP" altLang="ja-JP" sz="1100" baseline="0">
              <a:solidFill>
                <a:schemeClr val="dk1"/>
              </a:solidFill>
              <a:effectLst/>
              <a:latin typeface="+mn-lt"/>
              <a:ea typeface="+mn-ea"/>
              <a:cs typeface="+mn-cs"/>
            </a:rPr>
            <a:t>高座清掃施設組合の処理施設建替工事を実施し</a:t>
          </a:r>
          <a:r>
            <a:rPr kumimoji="1" lang="ja-JP" altLang="en-US" sz="1100" baseline="0">
              <a:solidFill>
                <a:schemeClr val="dk1"/>
              </a:solidFill>
              <a:effectLst/>
              <a:latin typeface="+mn-lt"/>
              <a:ea typeface="+mn-ea"/>
              <a:cs typeface="+mn-cs"/>
            </a:rPr>
            <a:t>て以降</a:t>
          </a:r>
          <a:r>
            <a:rPr kumimoji="1" lang="ja-JP" altLang="ja-JP" sz="1100" baseline="0">
              <a:solidFill>
                <a:schemeClr val="dk1"/>
              </a:solidFill>
              <a:effectLst/>
              <a:latin typeface="+mn-lt"/>
              <a:ea typeface="+mn-ea"/>
              <a:cs typeface="+mn-cs"/>
            </a:rPr>
            <a:t>、有形固定資産減価償却率が低くなっている。</a:t>
          </a:r>
          <a:endParaRPr lang="ja-JP" altLang="ja-JP" sz="1400">
            <a:effectLst/>
          </a:endParaRPr>
        </a:p>
        <a:p>
          <a:r>
            <a:rPr kumimoji="1" lang="ja-JP" altLang="ja-JP" sz="1100">
              <a:solidFill>
                <a:schemeClr val="dk1"/>
              </a:solidFill>
              <a:effectLst/>
              <a:latin typeface="+mn-lt"/>
              <a:ea typeface="+mn-ea"/>
              <a:cs typeface="+mn-cs"/>
            </a:rPr>
            <a:t>その他の施設に係る有形固定資産減価償却率については、類似団体と近似した値となっており、適切な範囲で管理がなされている。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神奈川県綾瀬市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84,376
79,969
22.14
35,373,495
33,607,932
1,687,359
17,225,351
14,703,753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分子である基準財政収入額は利子割交付金等が減になった一方、法人市民税等が大幅な増になった結果、全体で増となった。また、分母である基準財政需要額は臨時財政対策費や高齢化の進行に伴う高齢者保健福祉費の増により全体で増となった。結果として財政力指数は前年度を</a:t>
          </a:r>
          <a:r>
            <a:rPr kumimoji="1" lang="en-US" altLang="ja-JP" sz="1100">
              <a:solidFill>
                <a:schemeClr val="dk1"/>
              </a:solidFill>
              <a:effectLst/>
              <a:latin typeface="+mn-lt"/>
              <a:ea typeface="+mn-ea"/>
              <a:cs typeface="+mn-cs"/>
            </a:rPr>
            <a:t>0.03</a:t>
          </a:r>
          <a:r>
            <a:rPr kumimoji="1" lang="ja-JP" altLang="ja-JP" sz="1100">
              <a:solidFill>
                <a:schemeClr val="dk1"/>
              </a:solidFill>
              <a:effectLst/>
              <a:latin typeface="+mn-lt"/>
              <a:ea typeface="+mn-ea"/>
              <a:cs typeface="+mn-cs"/>
            </a:rPr>
            <a:t>ポイント下回る結果となった。類似団体の中では上位であるが、今後も引き続き事務事業の見直しによる歳出削減や収納率向上対策等により財政基盤の強化に努める。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97367</xdr:rowOff>
    </xdr:from>
    <xdr:to>
      <xdr:col>23</xdr:col>
      <xdr:colOff>133350</xdr:colOff>
      <xdr:row>39</xdr:row>
      <xdr:rowOff>157692</xdr:rowOff>
    </xdr:to>
    <xdr:cxnSp macro="">
      <xdr:nvCxnSpPr>
        <xdr:cNvPr id="69" name="直線コネクタ 68"/>
        <xdr:cNvCxnSpPr/>
      </xdr:nvCxnSpPr>
      <xdr:spPr>
        <a:xfrm>
          <a:off x="4114800" y="6783917"/>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57802</xdr:rowOff>
    </xdr:from>
    <xdr:ext cx="762000" cy="259045"/>
    <xdr:sp macro="" textlink="">
      <xdr:nvSpPr>
        <xdr:cNvPr id="70" name="財政力平均値テキスト"/>
        <xdr:cNvSpPr txBox="1"/>
      </xdr:nvSpPr>
      <xdr:spPr>
        <a:xfrm>
          <a:off x="5041900" y="7087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37042</xdr:rowOff>
    </xdr:from>
    <xdr:to>
      <xdr:col>19</xdr:col>
      <xdr:colOff>133350</xdr:colOff>
      <xdr:row>39</xdr:row>
      <xdr:rowOff>97367</xdr:rowOff>
    </xdr:to>
    <xdr:cxnSp macro="">
      <xdr:nvCxnSpPr>
        <xdr:cNvPr id="72" name="直線コネクタ 71"/>
        <xdr:cNvCxnSpPr/>
      </xdr:nvCxnSpPr>
      <xdr:spPr>
        <a:xfrm>
          <a:off x="3225800" y="672359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37042</xdr:rowOff>
    </xdr:from>
    <xdr:to>
      <xdr:col>15</xdr:col>
      <xdr:colOff>82550</xdr:colOff>
      <xdr:row>39</xdr:row>
      <xdr:rowOff>37042</xdr:rowOff>
    </xdr:to>
    <xdr:cxnSp macro="">
      <xdr:nvCxnSpPr>
        <xdr:cNvPr id="75" name="直線コネクタ 74"/>
        <xdr:cNvCxnSpPr/>
      </xdr:nvCxnSpPr>
      <xdr:spPr>
        <a:xfrm>
          <a:off x="2336800" y="67235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91669</xdr:rowOff>
    </xdr:from>
    <xdr:ext cx="762000" cy="259045"/>
    <xdr:sp macro="" textlink="">
      <xdr:nvSpPr>
        <xdr:cNvPr id="77" name="テキスト ボックス 76"/>
        <xdr:cNvSpPr txBox="1"/>
      </xdr:nvSpPr>
      <xdr:spPr>
        <a:xfrm>
          <a:off x="2844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37042</xdr:rowOff>
    </xdr:from>
    <xdr:to>
      <xdr:col>11</xdr:col>
      <xdr:colOff>31750</xdr:colOff>
      <xdr:row>39</xdr:row>
      <xdr:rowOff>37042</xdr:rowOff>
    </xdr:to>
    <xdr:cxnSp macro="">
      <xdr:nvCxnSpPr>
        <xdr:cNvPr id="78" name="直線コネクタ 77"/>
        <xdr:cNvCxnSpPr/>
      </xdr:nvCxnSpPr>
      <xdr:spPr>
        <a:xfrm>
          <a:off x="1447800" y="67235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45508</xdr:rowOff>
    </xdr:from>
    <xdr:to>
      <xdr:col>11</xdr:col>
      <xdr:colOff>82550</xdr:colOff>
      <xdr:row>41</xdr:row>
      <xdr:rowOff>147108</xdr:rowOff>
    </xdr:to>
    <xdr:sp macro="" textlink="">
      <xdr:nvSpPr>
        <xdr:cNvPr id="79" name="フローチャート: 判断 78"/>
        <xdr:cNvSpPr/>
      </xdr:nvSpPr>
      <xdr:spPr>
        <a:xfrm>
          <a:off x="2286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131885</xdr:rowOff>
    </xdr:from>
    <xdr:ext cx="762000" cy="259045"/>
    <xdr:sp macro="" textlink="">
      <xdr:nvSpPr>
        <xdr:cNvPr id="80" name="テキスト ボックス 79"/>
        <xdr:cNvSpPr txBox="1"/>
      </xdr:nvSpPr>
      <xdr:spPr>
        <a:xfrm>
          <a:off x="1955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2" name="テキスト ボックス 81"/>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106892</xdr:rowOff>
    </xdr:from>
    <xdr:to>
      <xdr:col>23</xdr:col>
      <xdr:colOff>184150</xdr:colOff>
      <xdr:row>40</xdr:row>
      <xdr:rowOff>37042</xdr:rowOff>
    </xdr:to>
    <xdr:sp macro="" textlink="">
      <xdr:nvSpPr>
        <xdr:cNvPr id="88" name="楕円 87"/>
        <xdr:cNvSpPr/>
      </xdr:nvSpPr>
      <xdr:spPr>
        <a:xfrm>
          <a:off x="49022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123419</xdr:rowOff>
    </xdr:from>
    <xdr:ext cx="762000" cy="259045"/>
    <xdr:sp macro="" textlink="">
      <xdr:nvSpPr>
        <xdr:cNvPr id="89" name="財政力該当値テキスト"/>
        <xdr:cNvSpPr txBox="1"/>
      </xdr:nvSpPr>
      <xdr:spPr>
        <a:xfrm>
          <a:off x="5041900" y="6638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46567</xdr:rowOff>
    </xdr:from>
    <xdr:to>
      <xdr:col>19</xdr:col>
      <xdr:colOff>184150</xdr:colOff>
      <xdr:row>39</xdr:row>
      <xdr:rowOff>148167</xdr:rowOff>
    </xdr:to>
    <xdr:sp macro="" textlink="">
      <xdr:nvSpPr>
        <xdr:cNvPr id="90" name="楕円 89"/>
        <xdr:cNvSpPr/>
      </xdr:nvSpPr>
      <xdr:spPr>
        <a:xfrm>
          <a:off x="4064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158344</xdr:rowOff>
    </xdr:from>
    <xdr:ext cx="736600" cy="259045"/>
    <xdr:sp macro="" textlink="">
      <xdr:nvSpPr>
        <xdr:cNvPr id="91" name="テキスト ボックス 90"/>
        <xdr:cNvSpPr txBox="1"/>
      </xdr:nvSpPr>
      <xdr:spPr>
        <a:xfrm>
          <a:off x="3733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157692</xdr:rowOff>
    </xdr:from>
    <xdr:to>
      <xdr:col>15</xdr:col>
      <xdr:colOff>133350</xdr:colOff>
      <xdr:row>39</xdr:row>
      <xdr:rowOff>87842</xdr:rowOff>
    </xdr:to>
    <xdr:sp macro="" textlink="">
      <xdr:nvSpPr>
        <xdr:cNvPr id="92" name="楕円 91"/>
        <xdr:cNvSpPr/>
      </xdr:nvSpPr>
      <xdr:spPr>
        <a:xfrm>
          <a:off x="31750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98019</xdr:rowOff>
    </xdr:from>
    <xdr:ext cx="762000" cy="259045"/>
    <xdr:sp macro="" textlink="">
      <xdr:nvSpPr>
        <xdr:cNvPr id="93" name="テキスト ボックス 92"/>
        <xdr:cNvSpPr txBox="1"/>
      </xdr:nvSpPr>
      <xdr:spPr>
        <a:xfrm>
          <a:off x="2844800" y="644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157692</xdr:rowOff>
    </xdr:from>
    <xdr:to>
      <xdr:col>11</xdr:col>
      <xdr:colOff>82550</xdr:colOff>
      <xdr:row>39</xdr:row>
      <xdr:rowOff>87842</xdr:rowOff>
    </xdr:to>
    <xdr:sp macro="" textlink="">
      <xdr:nvSpPr>
        <xdr:cNvPr id="94" name="楕円 93"/>
        <xdr:cNvSpPr/>
      </xdr:nvSpPr>
      <xdr:spPr>
        <a:xfrm>
          <a:off x="22860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98019</xdr:rowOff>
    </xdr:from>
    <xdr:ext cx="762000" cy="259045"/>
    <xdr:sp macro="" textlink="">
      <xdr:nvSpPr>
        <xdr:cNvPr id="95" name="テキスト ボックス 94"/>
        <xdr:cNvSpPr txBox="1"/>
      </xdr:nvSpPr>
      <xdr:spPr>
        <a:xfrm>
          <a:off x="1955800" y="644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157692</xdr:rowOff>
    </xdr:from>
    <xdr:to>
      <xdr:col>7</xdr:col>
      <xdr:colOff>31750</xdr:colOff>
      <xdr:row>39</xdr:row>
      <xdr:rowOff>87842</xdr:rowOff>
    </xdr:to>
    <xdr:sp macro="" textlink="">
      <xdr:nvSpPr>
        <xdr:cNvPr id="96" name="楕円 95"/>
        <xdr:cNvSpPr/>
      </xdr:nvSpPr>
      <xdr:spPr>
        <a:xfrm>
          <a:off x="13970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98019</xdr:rowOff>
    </xdr:from>
    <xdr:ext cx="762000" cy="259045"/>
    <xdr:sp macro="" textlink="">
      <xdr:nvSpPr>
        <xdr:cNvPr id="97" name="テキスト ボックス 96"/>
        <xdr:cNvSpPr txBox="1"/>
      </xdr:nvSpPr>
      <xdr:spPr>
        <a:xfrm>
          <a:off x="1066800" y="644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分母である経常一般財源等歳入合計は市民税や普通交付税等が増となった一方、地方特例交付金や臨時財政対策債等が減となり</a:t>
          </a:r>
          <a:r>
            <a:rPr kumimoji="1" lang="en-US" altLang="ja-JP" sz="1100" baseline="0">
              <a:solidFill>
                <a:schemeClr val="dk1"/>
              </a:solidFill>
              <a:effectLst/>
              <a:latin typeface="+mn-lt"/>
              <a:ea typeface="+mn-ea"/>
              <a:cs typeface="+mn-cs"/>
            </a:rPr>
            <a:t>5.5</a:t>
          </a:r>
          <a:r>
            <a:rPr kumimoji="1" lang="ja-JP" altLang="ja-JP" sz="1100" baseline="0">
              <a:solidFill>
                <a:schemeClr val="dk1"/>
              </a:solidFill>
              <a:effectLst/>
              <a:latin typeface="+mn-lt"/>
              <a:ea typeface="+mn-ea"/>
              <a:cs typeface="+mn-cs"/>
            </a:rPr>
            <a:t>億円の減となった。また、分子である公債費等が減となった一方、人件費や繰出金などが増となり</a:t>
          </a:r>
          <a:r>
            <a:rPr kumimoji="1" lang="en-US" altLang="ja-JP" sz="1100" baseline="0">
              <a:solidFill>
                <a:schemeClr val="dk1"/>
              </a:solidFill>
              <a:effectLst/>
              <a:latin typeface="+mn-lt"/>
              <a:ea typeface="+mn-ea"/>
              <a:cs typeface="+mn-cs"/>
            </a:rPr>
            <a:t>3.5</a:t>
          </a:r>
          <a:r>
            <a:rPr kumimoji="1" lang="ja-JP" altLang="ja-JP" sz="1100" baseline="0">
              <a:solidFill>
                <a:schemeClr val="dk1"/>
              </a:solidFill>
              <a:effectLst/>
              <a:latin typeface="+mn-lt"/>
              <a:ea typeface="+mn-ea"/>
              <a:cs typeface="+mn-cs"/>
            </a:rPr>
            <a:t>億円の増となった。</a:t>
          </a:r>
          <a:endParaRPr lang="ja-JP" altLang="ja-JP" sz="1400">
            <a:effectLst/>
          </a:endParaRPr>
        </a:p>
        <a:p>
          <a:r>
            <a:rPr kumimoji="1" lang="ja-JP" altLang="ja-JP" sz="1100" baseline="0">
              <a:solidFill>
                <a:schemeClr val="dk1"/>
              </a:solidFill>
              <a:effectLst/>
              <a:latin typeface="+mn-lt"/>
              <a:ea typeface="+mn-ea"/>
              <a:cs typeface="+mn-cs"/>
            </a:rPr>
            <a:t>　結果として経常収支比率は</a:t>
          </a:r>
          <a:r>
            <a:rPr kumimoji="1" lang="en-US" altLang="ja-JP" sz="1100" baseline="0">
              <a:solidFill>
                <a:schemeClr val="dk1"/>
              </a:solidFill>
              <a:effectLst/>
              <a:latin typeface="+mn-lt"/>
              <a:ea typeface="+mn-ea"/>
              <a:cs typeface="+mn-cs"/>
            </a:rPr>
            <a:t>4.5</a:t>
          </a:r>
          <a:r>
            <a:rPr kumimoji="1" lang="ja-JP" altLang="ja-JP" sz="1100" baseline="0">
              <a:solidFill>
                <a:schemeClr val="dk1"/>
              </a:solidFill>
              <a:effectLst/>
              <a:latin typeface="+mn-lt"/>
              <a:ea typeface="+mn-ea"/>
              <a:cs typeface="+mn-cs"/>
            </a:rPr>
            <a:t>ポイントの増となっている。今後も増加傾向が見込まれる扶助費や人件費などを見込んだ中で、現状の経常収支比率の維持に向けて、人件費の抑制や事務事業の見直しに努める。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19896</xdr:rowOff>
    </xdr:from>
    <xdr:to>
      <xdr:col>23</xdr:col>
      <xdr:colOff>133350</xdr:colOff>
      <xdr:row>67</xdr:row>
      <xdr:rowOff>63923</xdr:rowOff>
    </xdr:to>
    <xdr:cxnSp macro="">
      <xdr:nvCxnSpPr>
        <xdr:cNvPr id="127" name="直線コネクタ 126"/>
        <xdr:cNvCxnSpPr/>
      </xdr:nvCxnSpPr>
      <xdr:spPr>
        <a:xfrm flipV="1">
          <a:off x="4953000" y="10135446"/>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106273</xdr:rowOff>
    </xdr:from>
    <xdr:ext cx="762000" cy="259045"/>
    <xdr:sp macro="" textlink="">
      <xdr:nvSpPr>
        <xdr:cNvPr id="130" name="財政構造の弾力性最大値テキスト"/>
        <xdr:cNvSpPr txBox="1"/>
      </xdr:nvSpPr>
      <xdr:spPr>
        <a:xfrm>
          <a:off x="5041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19896</xdr:rowOff>
    </xdr:from>
    <xdr:to>
      <xdr:col>24</xdr:col>
      <xdr:colOff>12700</xdr:colOff>
      <xdr:row>59</xdr:row>
      <xdr:rowOff>19896</xdr:rowOff>
    </xdr:to>
    <xdr:cxnSp macro="">
      <xdr:nvCxnSpPr>
        <xdr:cNvPr id="131" name="直線コネクタ 130"/>
        <xdr:cNvCxnSpPr/>
      </xdr:nvCxnSpPr>
      <xdr:spPr>
        <a:xfrm>
          <a:off x="4864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157056</xdr:rowOff>
    </xdr:from>
    <xdr:to>
      <xdr:col>23</xdr:col>
      <xdr:colOff>133350</xdr:colOff>
      <xdr:row>65</xdr:row>
      <xdr:rowOff>4656</xdr:rowOff>
    </xdr:to>
    <xdr:cxnSp macro="">
      <xdr:nvCxnSpPr>
        <xdr:cNvPr id="132" name="直線コネクタ 131"/>
        <xdr:cNvCxnSpPr/>
      </xdr:nvCxnSpPr>
      <xdr:spPr>
        <a:xfrm>
          <a:off x="4114800" y="10786956"/>
          <a:ext cx="8382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3" name="財政構造の弾力性平均値テキスト"/>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4" name="フローチャート: 判断 133"/>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157056</xdr:rowOff>
    </xdr:from>
    <xdr:to>
      <xdr:col>19</xdr:col>
      <xdr:colOff>133350</xdr:colOff>
      <xdr:row>66</xdr:row>
      <xdr:rowOff>154940</xdr:rowOff>
    </xdr:to>
    <xdr:cxnSp macro="">
      <xdr:nvCxnSpPr>
        <xdr:cNvPr id="135" name="直線コネクタ 134"/>
        <xdr:cNvCxnSpPr/>
      </xdr:nvCxnSpPr>
      <xdr:spPr>
        <a:xfrm flipV="1">
          <a:off x="3225800" y="10786956"/>
          <a:ext cx="889000" cy="68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165100</xdr:rowOff>
    </xdr:from>
    <xdr:to>
      <xdr:col>19</xdr:col>
      <xdr:colOff>184150</xdr:colOff>
      <xdr:row>62</xdr:row>
      <xdr:rowOff>95250</xdr:rowOff>
    </xdr:to>
    <xdr:sp macro="" textlink="">
      <xdr:nvSpPr>
        <xdr:cNvPr id="136" name="フローチャート: 判断 135"/>
        <xdr:cNvSpPr/>
      </xdr:nvSpPr>
      <xdr:spPr>
        <a:xfrm>
          <a:off x="4064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105427</xdr:rowOff>
    </xdr:from>
    <xdr:ext cx="736600" cy="259045"/>
    <xdr:sp macro="" textlink="">
      <xdr:nvSpPr>
        <xdr:cNvPr id="137" name="テキスト ボックス 136"/>
        <xdr:cNvSpPr txBox="1"/>
      </xdr:nvSpPr>
      <xdr:spPr>
        <a:xfrm>
          <a:off x="3733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141394</xdr:rowOff>
    </xdr:from>
    <xdr:to>
      <xdr:col>15</xdr:col>
      <xdr:colOff>82550</xdr:colOff>
      <xdr:row>66</xdr:row>
      <xdr:rowOff>154940</xdr:rowOff>
    </xdr:to>
    <xdr:cxnSp macro="">
      <xdr:nvCxnSpPr>
        <xdr:cNvPr id="138" name="直線コネクタ 137"/>
        <xdr:cNvCxnSpPr/>
      </xdr:nvCxnSpPr>
      <xdr:spPr>
        <a:xfrm>
          <a:off x="2336800" y="11285644"/>
          <a:ext cx="889000" cy="18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87630</xdr:rowOff>
    </xdr:from>
    <xdr:to>
      <xdr:col>15</xdr:col>
      <xdr:colOff>133350</xdr:colOff>
      <xdr:row>64</xdr:row>
      <xdr:rowOff>17780</xdr:rowOff>
    </xdr:to>
    <xdr:sp macro="" textlink="">
      <xdr:nvSpPr>
        <xdr:cNvPr id="139" name="フローチャート: 判断 138"/>
        <xdr:cNvSpPr/>
      </xdr:nvSpPr>
      <xdr:spPr>
        <a:xfrm>
          <a:off x="3175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27957</xdr:rowOff>
    </xdr:from>
    <xdr:ext cx="762000" cy="259045"/>
    <xdr:sp macro="" textlink="">
      <xdr:nvSpPr>
        <xdr:cNvPr id="140" name="テキスト ボックス 139"/>
        <xdr:cNvSpPr txBox="1"/>
      </xdr:nvSpPr>
      <xdr:spPr>
        <a:xfrm>
          <a:off x="2844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141394</xdr:rowOff>
    </xdr:from>
    <xdr:to>
      <xdr:col>11</xdr:col>
      <xdr:colOff>31750</xdr:colOff>
      <xdr:row>66</xdr:row>
      <xdr:rowOff>10160</xdr:rowOff>
    </xdr:to>
    <xdr:cxnSp macro="">
      <xdr:nvCxnSpPr>
        <xdr:cNvPr id="141" name="直線コネクタ 140"/>
        <xdr:cNvCxnSpPr/>
      </xdr:nvCxnSpPr>
      <xdr:spPr>
        <a:xfrm flipV="1">
          <a:off x="1447800" y="1128564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103717</xdr:rowOff>
    </xdr:from>
    <xdr:to>
      <xdr:col>11</xdr:col>
      <xdr:colOff>82550</xdr:colOff>
      <xdr:row>64</xdr:row>
      <xdr:rowOff>33867</xdr:rowOff>
    </xdr:to>
    <xdr:sp macro="" textlink="">
      <xdr:nvSpPr>
        <xdr:cNvPr id="142" name="フローチャート: 判断 141"/>
        <xdr:cNvSpPr/>
      </xdr:nvSpPr>
      <xdr:spPr>
        <a:xfrm>
          <a:off x="2286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44044</xdr:rowOff>
    </xdr:from>
    <xdr:ext cx="762000" cy="259045"/>
    <xdr:sp macro="" textlink="">
      <xdr:nvSpPr>
        <xdr:cNvPr id="143" name="テキスト ボックス 142"/>
        <xdr:cNvSpPr txBox="1"/>
      </xdr:nvSpPr>
      <xdr:spPr>
        <a:xfrm>
          <a:off x="1955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55456</xdr:rowOff>
    </xdr:from>
    <xdr:to>
      <xdr:col>7</xdr:col>
      <xdr:colOff>31750</xdr:colOff>
      <xdr:row>63</xdr:row>
      <xdr:rowOff>157056</xdr:rowOff>
    </xdr:to>
    <xdr:sp macro="" textlink="">
      <xdr:nvSpPr>
        <xdr:cNvPr id="144" name="フローチャート: 判断 143"/>
        <xdr:cNvSpPr/>
      </xdr:nvSpPr>
      <xdr:spPr>
        <a:xfrm>
          <a:off x="1397000" y="1085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167233</xdr:rowOff>
    </xdr:from>
    <xdr:ext cx="762000" cy="259045"/>
    <xdr:sp macro="" textlink="">
      <xdr:nvSpPr>
        <xdr:cNvPr id="145" name="テキスト ボックス 144"/>
        <xdr:cNvSpPr txBox="1"/>
      </xdr:nvSpPr>
      <xdr:spPr>
        <a:xfrm>
          <a:off x="1066800" y="1062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125306</xdr:rowOff>
    </xdr:from>
    <xdr:to>
      <xdr:col>23</xdr:col>
      <xdr:colOff>184150</xdr:colOff>
      <xdr:row>65</xdr:row>
      <xdr:rowOff>55456</xdr:rowOff>
    </xdr:to>
    <xdr:sp macro="" textlink="">
      <xdr:nvSpPr>
        <xdr:cNvPr id="151" name="楕円 150"/>
        <xdr:cNvSpPr/>
      </xdr:nvSpPr>
      <xdr:spPr>
        <a:xfrm>
          <a:off x="49022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97383</xdr:rowOff>
    </xdr:from>
    <xdr:ext cx="762000" cy="259045"/>
    <xdr:sp macro="" textlink="">
      <xdr:nvSpPr>
        <xdr:cNvPr id="152" name="財政構造の弾力性該当値テキスト"/>
        <xdr:cNvSpPr txBox="1"/>
      </xdr:nvSpPr>
      <xdr:spPr>
        <a:xfrm>
          <a:off x="5041900" y="1107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106256</xdr:rowOff>
    </xdr:from>
    <xdr:to>
      <xdr:col>19</xdr:col>
      <xdr:colOff>184150</xdr:colOff>
      <xdr:row>63</xdr:row>
      <xdr:rowOff>36406</xdr:rowOff>
    </xdr:to>
    <xdr:sp macro="" textlink="">
      <xdr:nvSpPr>
        <xdr:cNvPr id="153" name="楕円 152"/>
        <xdr:cNvSpPr/>
      </xdr:nvSpPr>
      <xdr:spPr>
        <a:xfrm>
          <a:off x="4064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21183</xdr:rowOff>
    </xdr:from>
    <xdr:ext cx="736600" cy="259045"/>
    <xdr:sp macro="" textlink="">
      <xdr:nvSpPr>
        <xdr:cNvPr id="154" name="テキスト ボックス 153"/>
        <xdr:cNvSpPr txBox="1"/>
      </xdr:nvSpPr>
      <xdr:spPr>
        <a:xfrm>
          <a:off x="3733800" y="10822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104140</xdr:rowOff>
    </xdr:from>
    <xdr:to>
      <xdr:col>15</xdr:col>
      <xdr:colOff>133350</xdr:colOff>
      <xdr:row>67</xdr:row>
      <xdr:rowOff>34290</xdr:rowOff>
    </xdr:to>
    <xdr:sp macro="" textlink="">
      <xdr:nvSpPr>
        <xdr:cNvPr id="155" name="楕円 154"/>
        <xdr:cNvSpPr/>
      </xdr:nvSpPr>
      <xdr:spPr>
        <a:xfrm>
          <a:off x="3175000" y="1141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19067</xdr:rowOff>
    </xdr:from>
    <xdr:ext cx="762000" cy="259045"/>
    <xdr:sp macro="" textlink="">
      <xdr:nvSpPr>
        <xdr:cNvPr id="156" name="テキスト ボックス 155"/>
        <xdr:cNvSpPr txBox="1"/>
      </xdr:nvSpPr>
      <xdr:spPr>
        <a:xfrm>
          <a:off x="2844800" y="1150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90594</xdr:rowOff>
    </xdr:from>
    <xdr:to>
      <xdr:col>11</xdr:col>
      <xdr:colOff>82550</xdr:colOff>
      <xdr:row>66</xdr:row>
      <xdr:rowOff>20744</xdr:rowOff>
    </xdr:to>
    <xdr:sp macro="" textlink="">
      <xdr:nvSpPr>
        <xdr:cNvPr id="157" name="楕円 156"/>
        <xdr:cNvSpPr/>
      </xdr:nvSpPr>
      <xdr:spPr>
        <a:xfrm>
          <a:off x="2286000" y="112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5521</xdr:rowOff>
    </xdr:from>
    <xdr:ext cx="762000" cy="259045"/>
    <xdr:sp macro="" textlink="">
      <xdr:nvSpPr>
        <xdr:cNvPr id="158" name="テキスト ボックス 157"/>
        <xdr:cNvSpPr txBox="1"/>
      </xdr:nvSpPr>
      <xdr:spPr>
        <a:xfrm>
          <a:off x="1955800" y="1132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130810</xdr:rowOff>
    </xdr:from>
    <xdr:to>
      <xdr:col>7</xdr:col>
      <xdr:colOff>31750</xdr:colOff>
      <xdr:row>66</xdr:row>
      <xdr:rowOff>60960</xdr:rowOff>
    </xdr:to>
    <xdr:sp macro="" textlink="">
      <xdr:nvSpPr>
        <xdr:cNvPr id="159" name="楕円 158"/>
        <xdr:cNvSpPr/>
      </xdr:nvSpPr>
      <xdr:spPr>
        <a:xfrm>
          <a:off x="1397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45737</xdr:rowOff>
    </xdr:from>
    <xdr:ext cx="762000" cy="259045"/>
    <xdr:sp macro="" textlink="">
      <xdr:nvSpPr>
        <xdr:cNvPr id="160" name="テキスト ボックス 159"/>
        <xdr:cNvSpPr txBox="1"/>
      </xdr:nvSpPr>
      <xdr:spPr>
        <a:xfrm>
          <a:off x="1066800" y="113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[134,263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人件費・物件費等決算額の人口一人当たりの額は年々増加傾向にある。主な理由としては、人件費については時間外勤務手当の増であり、物件費については学校や公共施設の光熱水費が増となっている。</a:t>
          </a:r>
          <a:endParaRPr lang="ja-JP" altLang="ja-JP" sz="1400">
            <a:effectLst/>
          </a:endParaRPr>
        </a:p>
        <a:p>
          <a:r>
            <a:rPr kumimoji="1" lang="ja-JP" altLang="ja-JP" sz="1100">
              <a:solidFill>
                <a:schemeClr val="dk1"/>
              </a:solidFill>
              <a:effectLst/>
              <a:latin typeface="+mn-lt"/>
              <a:ea typeface="+mn-ea"/>
              <a:cs typeface="+mn-cs"/>
            </a:rPr>
            <a:t>　引き続き類似団体平均より低い水準を維持しつつ、今後も事務の外部委託化など事務改善を行いコスト低減に努める。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147382</xdr:rowOff>
    </xdr:from>
    <xdr:to>
      <xdr:col>23</xdr:col>
      <xdr:colOff>133350</xdr:colOff>
      <xdr:row>90</xdr:row>
      <xdr:rowOff>106170</xdr:rowOff>
    </xdr:to>
    <xdr:cxnSp macro="">
      <xdr:nvCxnSpPr>
        <xdr:cNvPr id="192" name="直線コネクタ 191"/>
        <xdr:cNvCxnSpPr/>
      </xdr:nvCxnSpPr>
      <xdr:spPr>
        <a:xfrm flipV="1">
          <a:off x="4953000" y="13863382"/>
          <a:ext cx="0" cy="1673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78247</xdr:rowOff>
    </xdr:from>
    <xdr:ext cx="762000" cy="259045"/>
    <xdr:sp macro="" textlink="">
      <xdr:nvSpPr>
        <xdr:cNvPr id="193" name="人件費・物件費等の状況最小値テキスト"/>
        <xdr:cNvSpPr txBox="1"/>
      </xdr:nvSpPr>
      <xdr:spPr>
        <a:xfrm>
          <a:off x="5041900" y="1550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106170</xdr:rowOff>
    </xdr:from>
    <xdr:to>
      <xdr:col>24</xdr:col>
      <xdr:colOff>12700</xdr:colOff>
      <xdr:row>90</xdr:row>
      <xdr:rowOff>106170</xdr:rowOff>
    </xdr:to>
    <xdr:cxnSp macro="">
      <xdr:nvCxnSpPr>
        <xdr:cNvPr id="194" name="直線コネクタ 193"/>
        <xdr:cNvCxnSpPr/>
      </xdr:nvCxnSpPr>
      <xdr:spPr>
        <a:xfrm>
          <a:off x="4864100" y="1553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62309</xdr:rowOff>
    </xdr:from>
    <xdr:ext cx="762000" cy="259045"/>
    <xdr:sp macro="" textlink="">
      <xdr:nvSpPr>
        <xdr:cNvPr id="195" name="人件費・物件費等の状況最大値テキスト"/>
        <xdr:cNvSpPr txBox="1"/>
      </xdr:nvSpPr>
      <xdr:spPr>
        <a:xfrm>
          <a:off x="5041900" y="1360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147382</xdr:rowOff>
    </xdr:from>
    <xdr:to>
      <xdr:col>24</xdr:col>
      <xdr:colOff>12700</xdr:colOff>
      <xdr:row>80</xdr:row>
      <xdr:rowOff>147382</xdr:rowOff>
    </xdr:to>
    <xdr:cxnSp macro="">
      <xdr:nvCxnSpPr>
        <xdr:cNvPr id="196" name="直線コネクタ 195"/>
        <xdr:cNvCxnSpPr/>
      </xdr:nvCxnSpPr>
      <xdr:spPr>
        <a:xfrm>
          <a:off x="4864100" y="13863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127284</xdr:rowOff>
    </xdr:from>
    <xdr:to>
      <xdr:col>23</xdr:col>
      <xdr:colOff>133350</xdr:colOff>
      <xdr:row>83</xdr:row>
      <xdr:rowOff>21467</xdr:rowOff>
    </xdr:to>
    <xdr:cxnSp macro="">
      <xdr:nvCxnSpPr>
        <xdr:cNvPr id="197" name="直線コネクタ 196"/>
        <xdr:cNvCxnSpPr/>
      </xdr:nvCxnSpPr>
      <xdr:spPr>
        <a:xfrm>
          <a:off x="4114800" y="14186184"/>
          <a:ext cx="838200" cy="65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140910</xdr:rowOff>
    </xdr:from>
    <xdr:ext cx="762000" cy="259045"/>
    <xdr:sp macro="" textlink="">
      <xdr:nvSpPr>
        <xdr:cNvPr id="198" name="人件費・物件費等の状況平均値テキスト"/>
        <xdr:cNvSpPr txBox="1"/>
      </xdr:nvSpPr>
      <xdr:spPr>
        <a:xfrm>
          <a:off x="5041900" y="14199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168833</xdr:rowOff>
    </xdr:from>
    <xdr:to>
      <xdr:col>23</xdr:col>
      <xdr:colOff>184150</xdr:colOff>
      <xdr:row>83</xdr:row>
      <xdr:rowOff>98983</xdr:rowOff>
    </xdr:to>
    <xdr:sp macro="" textlink="">
      <xdr:nvSpPr>
        <xdr:cNvPr id="199" name="フローチャート: 判断 198"/>
        <xdr:cNvSpPr/>
      </xdr:nvSpPr>
      <xdr:spPr>
        <a:xfrm>
          <a:off x="4902200" y="1422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20630</xdr:rowOff>
    </xdr:from>
    <xdr:to>
      <xdr:col>19</xdr:col>
      <xdr:colOff>133350</xdr:colOff>
      <xdr:row>82</xdr:row>
      <xdr:rowOff>127284</xdr:rowOff>
    </xdr:to>
    <xdr:cxnSp macro="">
      <xdr:nvCxnSpPr>
        <xdr:cNvPr id="200" name="直線コネクタ 199"/>
        <xdr:cNvCxnSpPr/>
      </xdr:nvCxnSpPr>
      <xdr:spPr>
        <a:xfrm>
          <a:off x="3225800" y="14079530"/>
          <a:ext cx="889000" cy="10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123526</xdr:rowOff>
    </xdr:from>
    <xdr:to>
      <xdr:col>19</xdr:col>
      <xdr:colOff>184150</xdr:colOff>
      <xdr:row>83</xdr:row>
      <xdr:rowOff>53676</xdr:rowOff>
    </xdr:to>
    <xdr:sp macro="" textlink="">
      <xdr:nvSpPr>
        <xdr:cNvPr id="201" name="フローチャート: 判断 200"/>
        <xdr:cNvSpPr/>
      </xdr:nvSpPr>
      <xdr:spPr>
        <a:xfrm>
          <a:off x="4064000" y="1418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38453</xdr:rowOff>
    </xdr:from>
    <xdr:ext cx="736600" cy="259045"/>
    <xdr:sp macro="" textlink="">
      <xdr:nvSpPr>
        <xdr:cNvPr id="202" name="テキスト ボックス 201"/>
        <xdr:cNvSpPr txBox="1"/>
      </xdr:nvSpPr>
      <xdr:spPr>
        <a:xfrm>
          <a:off x="3733800" y="14268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81713</xdr:rowOff>
    </xdr:from>
    <xdr:to>
      <xdr:col>15</xdr:col>
      <xdr:colOff>82550</xdr:colOff>
      <xdr:row>82</xdr:row>
      <xdr:rowOff>20630</xdr:rowOff>
    </xdr:to>
    <xdr:cxnSp macro="">
      <xdr:nvCxnSpPr>
        <xdr:cNvPr id="203" name="直線コネクタ 202"/>
        <xdr:cNvCxnSpPr/>
      </xdr:nvCxnSpPr>
      <xdr:spPr>
        <a:xfrm>
          <a:off x="2336800" y="13969163"/>
          <a:ext cx="889000" cy="110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16721</xdr:rowOff>
    </xdr:from>
    <xdr:to>
      <xdr:col>15</xdr:col>
      <xdr:colOff>133350</xdr:colOff>
      <xdr:row>83</xdr:row>
      <xdr:rowOff>118321</xdr:rowOff>
    </xdr:to>
    <xdr:sp macro="" textlink="">
      <xdr:nvSpPr>
        <xdr:cNvPr id="204" name="フローチャート: 判断 203"/>
        <xdr:cNvSpPr/>
      </xdr:nvSpPr>
      <xdr:spPr>
        <a:xfrm>
          <a:off x="3175000" y="1424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103098</xdr:rowOff>
    </xdr:from>
    <xdr:ext cx="762000" cy="259045"/>
    <xdr:sp macro="" textlink="">
      <xdr:nvSpPr>
        <xdr:cNvPr id="205" name="テキスト ボックス 204"/>
        <xdr:cNvSpPr txBox="1"/>
      </xdr:nvSpPr>
      <xdr:spPr>
        <a:xfrm>
          <a:off x="2844800" y="14333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40036</xdr:rowOff>
    </xdr:from>
    <xdr:to>
      <xdr:col>11</xdr:col>
      <xdr:colOff>31750</xdr:colOff>
      <xdr:row>81</xdr:row>
      <xdr:rowOff>81713</xdr:rowOff>
    </xdr:to>
    <xdr:cxnSp macro="">
      <xdr:nvCxnSpPr>
        <xdr:cNvPr id="206" name="直線コネクタ 205"/>
        <xdr:cNvCxnSpPr/>
      </xdr:nvCxnSpPr>
      <xdr:spPr>
        <a:xfrm>
          <a:off x="1447800" y="13927486"/>
          <a:ext cx="889000" cy="4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75369</xdr:rowOff>
    </xdr:from>
    <xdr:to>
      <xdr:col>11</xdr:col>
      <xdr:colOff>82550</xdr:colOff>
      <xdr:row>83</xdr:row>
      <xdr:rowOff>5519</xdr:rowOff>
    </xdr:to>
    <xdr:sp macro="" textlink="">
      <xdr:nvSpPr>
        <xdr:cNvPr id="207" name="フローチャート: 判断 206"/>
        <xdr:cNvSpPr/>
      </xdr:nvSpPr>
      <xdr:spPr>
        <a:xfrm>
          <a:off x="2286000" y="141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161746</xdr:rowOff>
    </xdr:from>
    <xdr:ext cx="762000" cy="259045"/>
    <xdr:sp macro="" textlink="">
      <xdr:nvSpPr>
        <xdr:cNvPr id="208" name="テキスト ボックス 207"/>
        <xdr:cNvSpPr txBox="1"/>
      </xdr:nvSpPr>
      <xdr:spPr>
        <a:xfrm>
          <a:off x="1955800" y="142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35164</xdr:rowOff>
    </xdr:from>
    <xdr:to>
      <xdr:col>7</xdr:col>
      <xdr:colOff>31750</xdr:colOff>
      <xdr:row>82</xdr:row>
      <xdr:rowOff>136764</xdr:rowOff>
    </xdr:to>
    <xdr:sp macro="" textlink="">
      <xdr:nvSpPr>
        <xdr:cNvPr id="209" name="フローチャート: 判断 208"/>
        <xdr:cNvSpPr/>
      </xdr:nvSpPr>
      <xdr:spPr>
        <a:xfrm>
          <a:off x="1397000" y="1409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121541</xdr:rowOff>
    </xdr:from>
    <xdr:ext cx="762000" cy="259045"/>
    <xdr:sp macro="" textlink="">
      <xdr:nvSpPr>
        <xdr:cNvPr id="210" name="テキスト ボックス 209"/>
        <xdr:cNvSpPr txBox="1"/>
      </xdr:nvSpPr>
      <xdr:spPr>
        <a:xfrm>
          <a:off x="1066800" y="1418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142117</xdr:rowOff>
    </xdr:from>
    <xdr:to>
      <xdr:col>23</xdr:col>
      <xdr:colOff>184150</xdr:colOff>
      <xdr:row>83</xdr:row>
      <xdr:rowOff>72267</xdr:rowOff>
    </xdr:to>
    <xdr:sp macro="" textlink="">
      <xdr:nvSpPr>
        <xdr:cNvPr id="216" name="楕円 215"/>
        <xdr:cNvSpPr/>
      </xdr:nvSpPr>
      <xdr:spPr>
        <a:xfrm>
          <a:off x="4902200" y="1420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158644</xdr:rowOff>
    </xdr:from>
    <xdr:ext cx="762000" cy="259045"/>
    <xdr:sp macro="" textlink="">
      <xdr:nvSpPr>
        <xdr:cNvPr id="217" name="人件費・物件費等の状況該当値テキスト"/>
        <xdr:cNvSpPr txBox="1"/>
      </xdr:nvSpPr>
      <xdr:spPr>
        <a:xfrm>
          <a:off x="5041900" y="14046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76484</xdr:rowOff>
    </xdr:from>
    <xdr:to>
      <xdr:col>19</xdr:col>
      <xdr:colOff>184150</xdr:colOff>
      <xdr:row>83</xdr:row>
      <xdr:rowOff>6634</xdr:rowOff>
    </xdr:to>
    <xdr:sp macro="" textlink="">
      <xdr:nvSpPr>
        <xdr:cNvPr id="218" name="楕円 217"/>
        <xdr:cNvSpPr/>
      </xdr:nvSpPr>
      <xdr:spPr>
        <a:xfrm>
          <a:off x="4064000" y="1413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16811</xdr:rowOff>
    </xdr:from>
    <xdr:ext cx="736600" cy="259045"/>
    <xdr:sp macro="" textlink="">
      <xdr:nvSpPr>
        <xdr:cNvPr id="219" name="テキスト ボックス 218"/>
        <xdr:cNvSpPr txBox="1"/>
      </xdr:nvSpPr>
      <xdr:spPr>
        <a:xfrm>
          <a:off x="3733800" y="13904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141280</xdr:rowOff>
    </xdr:from>
    <xdr:to>
      <xdr:col>15</xdr:col>
      <xdr:colOff>133350</xdr:colOff>
      <xdr:row>82</xdr:row>
      <xdr:rowOff>71430</xdr:rowOff>
    </xdr:to>
    <xdr:sp macro="" textlink="">
      <xdr:nvSpPr>
        <xdr:cNvPr id="220" name="楕円 219"/>
        <xdr:cNvSpPr/>
      </xdr:nvSpPr>
      <xdr:spPr>
        <a:xfrm>
          <a:off x="3175000" y="1402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81607</xdr:rowOff>
    </xdr:from>
    <xdr:ext cx="762000" cy="259045"/>
    <xdr:sp macro="" textlink="">
      <xdr:nvSpPr>
        <xdr:cNvPr id="221" name="テキスト ボックス 220"/>
        <xdr:cNvSpPr txBox="1"/>
      </xdr:nvSpPr>
      <xdr:spPr>
        <a:xfrm>
          <a:off x="2844800" y="13797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30913</xdr:rowOff>
    </xdr:from>
    <xdr:to>
      <xdr:col>11</xdr:col>
      <xdr:colOff>82550</xdr:colOff>
      <xdr:row>81</xdr:row>
      <xdr:rowOff>132513</xdr:rowOff>
    </xdr:to>
    <xdr:sp macro="" textlink="">
      <xdr:nvSpPr>
        <xdr:cNvPr id="222" name="楕円 221"/>
        <xdr:cNvSpPr/>
      </xdr:nvSpPr>
      <xdr:spPr>
        <a:xfrm>
          <a:off x="2286000" y="1391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142690</xdr:rowOff>
    </xdr:from>
    <xdr:ext cx="762000" cy="259045"/>
    <xdr:sp macro="" textlink="">
      <xdr:nvSpPr>
        <xdr:cNvPr id="223" name="テキスト ボックス 222"/>
        <xdr:cNvSpPr txBox="1"/>
      </xdr:nvSpPr>
      <xdr:spPr>
        <a:xfrm>
          <a:off x="1955800" y="13687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160686</xdr:rowOff>
    </xdr:from>
    <xdr:to>
      <xdr:col>7</xdr:col>
      <xdr:colOff>31750</xdr:colOff>
      <xdr:row>81</xdr:row>
      <xdr:rowOff>90836</xdr:rowOff>
    </xdr:to>
    <xdr:sp macro="" textlink="">
      <xdr:nvSpPr>
        <xdr:cNvPr id="224" name="楕円 223"/>
        <xdr:cNvSpPr/>
      </xdr:nvSpPr>
      <xdr:spPr>
        <a:xfrm>
          <a:off x="1397000" y="138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101013</xdr:rowOff>
    </xdr:from>
    <xdr:ext cx="762000" cy="259045"/>
    <xdr:sp macro="" textlink="">
      <xdr:nvSpPr>
        <xdr:cNvPr id="225" name="テキスト ボックス 224"/>
        <xdr:cNvSpPr txBox="1"/>
      </xdr:nvSpPr>
      <xdr:spPr>
        <a:xfrm>
          <a:off x="1066800" y="13645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現状、全国市平均を１．１ポイント、類似団体平均を</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５ポイント上回っているものの、採用、退職に伴う職員構成の変動等により前年度より</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し、ラスパイレス指数が１００未満となった。</a:t>
          </a:r>
          <a:endParaRPr lang="ja-JP" altLang="ja-JP" sz="1400">
            <a:effectLst/>
          </a:endParaRPr>
        </a:p>
        <a:p>
          <a:r>
            <a:rPr kumimoji="1" lang="ja-JP" altLang="ja-JP" sz="1100">
              <a:solidFill>
                <a:schemeClr val="dk1"/>
              </a:solidFill>
              <a:effectLst/>
              <a:latin typeface="+mn-lt"/>
              <a:ea typeface="+mn-ea"/>
              <a:cs typeface="+mn-cs"/>
            </a:rPr>
            <a:t>　今後も引き続き人事院勧告に従い、給与水準の適正化に努める。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121557</xdr:rowOff>
    </xdr:to>
    <xdr:cxnSp macro="">
      <xdr:nvCxnSpPr>
        <xdr:cNvPr id="256" name="直線コネクタ 255"/>
        <xdr:cNvCxnSpPr/>
      </xdr:nvCxnSpPr>
      <xdr:spPr>
        <a:xfrm flipV="1">
          <a:off x="17018000" y="13915571"/>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7" name="給与水準   （国との比較）最小値テキスト"/>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8" name="直線コネクタ 257"/>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9" name="給与水準   （国との比較）最大値テキスト"/>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60" name="直線コネクタ 259"/>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89</xdr:row>
      <xdr:rowOff>907</xdr:rowOff>
    </xdr:to>
    <xdr:cxnSp macro="">
      <xdr:nvCxnSpPr>
        <xdr:cNvPr id="261" name="直線コネクタ 260"/>
        <xdr:cNvCxnSpPr/>
      </xdr:nvCxnSpPr>
      <xdr:spPr>
        <a:xfrm flipV="1">
          <a:off x="16179800" y="15087600"/>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50091</xdr:rowOff>
    </xdr:from>
    <xdr:ext cx="762000" cy="259045"/>
    <xdr:sp macro="" textlink="">
      <xdr:nvSpPr>
        <xdr:cNvPr id="262" name="給与水準   （国との比較）平均値テキスト"/>
        <xdr:cNvSpPr txBox="1"/>
      </xdr:nvSpPr>
      <xdr:spPr>
        <a:xfrm>
          <a:off x="17106900" y="1462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63" name="フローチャート: 判断 262"/>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907</xdr:rowOff>
    </xdr:from>
    <xdr:to>
      <xdr:col>77</xdr:col>
      <xdr:colOff>44450</xdr:colOff>
      <xdr:row>89</xdr:row>
      <xdr:rowOff>18143</xdr:rowOff>
    </xdr:to>
    <xdr:cxnSp macro="">
      <xdr:nvCxnSpPr>
        <xdr:cNvPr id="264" name="直線コネクタ 263"/>
        <xdr:cNvCxnSpPr/>
      </xdr:nvCxnSpPr>
      <xdr:spPr>
        <a:xfrm flipV="1">
          <a:off x="15290800" y="152599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5" name="フローチャート: 判断 264"/>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6" name="テキスト ボックス 265"/>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18143</xdr:rowOff>
    </xdr:from>
    <xdr:to>
      <xdr:col>72</xdr:col>
      <xdr:colOff>203200</xdr:colOff>
      <xdr:row>89</xdr:row>
      <xdr:rowOff>18143</xdr:rowOff>
    </xdr:to>
    <xdr:cxnSp macro="">
      <xdr:nvCxnSpPr>
        <xdr:cNvPr id="267" name="直線コネクタ 266"/>
        <xdr:cNvCxnSpPr/>
      </xdr:nvCxnSpPr>
      <xdr:spPr>
        <a:xfrm>
          <a:off x="14401800" y="152771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8" name="フローチャート: 判断 267"/>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9" name="テキスト ボックス 268"/>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907</xdr:rowOff>
    </xdr:from>
    <xdr:to>
      <xdr:col>68</xdr:col>
      <xdr:colOff>152400</xdr:colOff>
      <xdr:row>89</xdr:row>
      <xdr:rowOff>18143</xdr:rowOff>
    </xdr:to>
    <xdr:cxnSp macro="">
      <xdr:nvCxnSpPr>
        <xdr:cNvPr id="270" name="直線コネクタ 269"/>
        <xdr:cNvCxnSpPr/>
      </xdr:nvCxnSpPr>
      <xdr:spPr>
        <a:xfrm>
          <a:off x="13512800" y="152599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85271</xdr:rowOff>
    </xdr:from>
    <xdr:to>
      <xdr:col>68</xdr:col>
      <xdr:colOff>203200</xdr:colOff>
      <xdr:row>87</xdr:row>
      <xdr:rowOff>15421</xdr:rowOff>
    </xdr:to>
    <xdr:sp macro="" textlink="">
      <xdr:nvSpPr>
        <xdr:cNvPr id="271" name="フローチャート: 判断 270"/>
        <xdr:cNvSpPr/>
      </xdr:nvSpPr>
      <xdr:spPr>
        <a:xfrm>
          <a:off x="14351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25598</xdr:rowOff>
    </xdr:from>
    <xdr:ext cx="762000" cy="259045"/>
    <xdr:sp macro="" textlink="">
      <xdr:nvSpPr>
        <xdr:cNvPr id="272" name="テキスト ボックス 271"/>
        <xdr:cNvSpPr txBox="1"/>
      </xdr:nvSpPr>
      <xdr:spPr>
        <a:xfrm>
          <a:off x="14020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73" name="フローチャート: 判断 272"/>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25598</xdr:rowOff>
    </xdr:from>
    <xdr:ext cx="762000" cy="259045"/>
    <xdr:sp macro="" textlink="">
      <xdr:nvSpPr>
        <xdr:cNvPr id="274" name="テキスト ボックス 273"/>
        <xdr:cNvSpPr txBox="1"/>
      </xdr:nvSpPr>
      <xdr:spPr>
        <a:xfrm>
          <a:off x="13131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80" name="楕円 279"/>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92727</xdr:rowOff>
    </xdr:from>
    <xdr:ext cx="762000" cy="259045"/>
    <xdr:sp macro="" textlink="">
      <xdr:nvSpPr>
        <xdr:cNvPr id="281" name="給与水準   （国との比較）該当値テキスト"/>
        <xdr:cNvSpPr txBox="1"/>
      </xdr:nvSpPr>
      <xdr:spPr>
        <a:xfrm>
          <a:off x="17106900" y="150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121557</xdr:rowOff>
    </xdr:from>
    <xdr:to>
      <xdr:col>77</xdr:col>
      <xdr:colOff>95250</xdr:colOff>
      <xdr:row>89</xdr:row>
      <xdr:rowOff>51707</xdr:rowOff>
    </xdr:to>
    <xdr:sp macro="" textlink="">
      <xdr:nvSpPr>
        <xdr:cNvPr id="282" name="楕円 281"/>
        <xdr:cNvSpPr/>
      </xdr:nvSpPr>
      <xdr:spPr>
        <a:xfrm>
          <a:off x="161290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36484</xdr:rowOff>
    </xdr:from>
    <xdr:ext cx="736600" cy="259045"/>
    <xdr:sp macro="" textlink="">
      <xdr:nvSpPr>
        <xdr:cNvPr id="283" name="テキスト ボックス 282"/>
        <xdr:cNvSpPr txBox="1"/>
      </xdr:nvSpPr>
      <xdr:spPr>
        <a:xfrm>
          <a:off x="15798800" y="1529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138793</xdr:rowOff>
    </xdr:from>
    <xdr:to>
      <xdr:col>73</xdr:col>
      <xdr:colOff>44450</xdr:colOff>
      <xdr:row>89</xdr:row>
      <xdr:rowOff>68943</xdr:rowOff>
    </xdr:to>
    <xdr:sp macro="" textlink="">
      <xdr:nvSpPr>
        <xdr:cNvPr id="284" name="楕円 283"/>
        <xdr:cNvSpPr/>
      </xdr:nvSpPr>
      <xdr:spPr>
        <a:xfrm>
          <a:off x="152400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53720</xdr:rowOff>
    </xdr:from>
    <xdr:ext cx="762000" cy="259045"/>
    <xdr:sp macro="" textlink="">
      <xdr:nvSpPr>
        <xdr:cNvPr id="285" name="テキスト ボックス 284"/>
        <xdr:cNvSpPr txBox="1"/>
      </xdr:nvSpPr>
      <xdr:spPr>
        <a:xfrm>
          <a:off x="14909800" y="1531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138793</xdr:rowOff>
    </xdr:from>
    <xdr:to>
      <xdr:col>68</xdr:col>
      <xdr:colOff>203200</xdr:colOff>
      <xdr:row>89</xdr:row>
      <xdr:rowOff>68943</xdr:rowOff>
    </xdr:to>
    <xdr:sp macro="" textlink="">
      <xdr:nvSpPr>
        <xdr:cNvPr id="286" name="楕円 285"/>
        <xdr:cNvSpPr/>
      </xdr:nvSpPr>
      <xdr:spPr>
        <a:xfrm>
          <a:off x="143510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53720</xdr:rowOff>
    </xdr:from>
    <xdr:ext cx="762000" cy="259045"/>
    <xdr:sp macro="" textlink="">
      <xdr:nvSpPr>
        <xdr:cNvPr id="287" name="テキスト ボックス 286"/>
        <xdr:cNvSpPr txBox="1"/>
      </xdr:nvSpPr>
      <xdr:spPr>
        <a:xfrm>
          <a:off x="14020800" y="1531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121557</xdr:rowOff>
    </xdr:from>
    <xdr:to>
      <xdr:col>64</xdr:col>
      <xdr:colOff>152400</xdr:colOff>
      <xdr:row>89</xdr:row>
      <xdr:rowOff>51707</xdr:rowOff>
    </xdr:to>
    <xdr:sp macro="" textlink="">
      <xdr:nvSpPr>
        <xdr:cNvPr id="288" name="楕円 287"/>
        <xdr:cNvSpPr/>
      </xdr:nvSpPr>
      <xdr:spPr>
        <a:xfrm>
          <a:off x="134620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36484</xdr:rowOff>
    </xdr:from>
    <xdr:ext cx="762000" cy="259045"/>
    <xdr:sp macro="" textlink="">
      <xdr:nvSpPr>
        <xdr:cNvPr id="289" name="テキスト ボックス 288"/>
        <xdr:cNvSpPr txBox="1"/>
      </xdr:nvSpPr>
      <xdr:spPr>
        <a:xfrm>
          <a:off x="13131800" y="1529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前年度との比較では、職員数が微減したものの分母となる人口も微減していることから横ばいとなっている。</a:t>
          </a:r>
          <a:endParaRPr lang="ja-JP" altLang="ja-JP" sz="1400">
            <a:effectLst/>
          </a:endParaRPr>
        </a:p>
        <a:p>
          <a:r>
            <a:rPr kumimoji="1" lang="ja-JP" altLang="ja-JP" sz="1100">
              <a:solidFill>
                <a:schemeClr val="dk1"/>
              </a:solidFill>
              <a:effectLst/>
              <a:latin typeface="+mn-lt"/>
              <a:ea typeface="+mn-ea"/>
              <a:cs typeface="+mn-cs"/>
            </a:rPr>
            <a:t>　今後も引き続き、民間委託、会計年度任用職員の活用や再任用職員の知識・経験の活用などにより、行政サービスの水準を低下させることなく、事務事業の効率化を進め、業務量に見合った職員配置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28469</xdr:rowOff>
    </xdr:from>
    <xdr:to>
      <xdr:col>81</xdr:col>
      <xdr:colOff>44450</xdr:colOff>
      <xdr:row>67</xdr:row>
      <xdr:rowOff>37782</xdr:rowOff>
    </xdr:to>
    <xdr:cxnSp macro="">
      <xdr:nvCxnSpPr>
        <xdr:cNvPr id="319" name="直線コネクタ 318"/>
        <xdr:cNvCxnSpPr/>
      </xdr:nvCxnSpPr>
      <xdr:spPr>
        <a:xfrm flipV="1">
          <a:off x="17018000" y="9972569"/>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9859</xdr:rowOff>
    </xdr:from>
    <xdr:ext cx="762000" cy="259045"/>
    <xdr:sp macro="" textlink="">
      <xdr:nvSpPr>
        <xdr:cNvPr id="320" name="定員管理の状況最小値テキスト"/>
        <xdr:cNvSpPr txBox="1"/>
      </xdr:nvSpPr>
      <xdr:spPr>
        <a:xfrm>
          <a:off x="17106900" y="1149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37782</xdr:rowOff>
    </xdr:from>
    <xdr:to>
      <xdr:col>81</xdr:col>
      <xdr:colOff>133350</xdr:colOff>
      <xdr:row>67</xdr:row>
      <xdr:rowOff>37782</xdr:rowOff>
    </xdr:to>
    <xdr:cxnSp macro="">
      <xdr:nvCxnSpPr>
        <xdr:cNvPr id="321" name="直線コネクタ 320"/>
        <xdr:cNvCxnSpPr/>
      </xdr:nvCxnSpPr>
      <xdr:spPr>
        <a:xfrm>
          <a:off x="16929100" y="1152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114846</xdr:rowOff>
    </xdr:from>
    <xdr:ext cx="762000" cy="259045"/>
    <xdr:sp macro="" textlink="">
      <xdr:nvSpPr>
        <xdr:cNvPr id="322" name="定員管理の状況最大値テキスト"/>
        <xdr:cNvSpPr txBox="1"/>
      </xdr:nvSpPr>
      <xdr:spPr>
        <a:xfrm>
          <a:off x="17106900" y="971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28469</xdr:rowOff>
    </xdr:from>
    <xdr:to>
      <xdr:col>81</xdr:col>
      <xdr:colOff>133350</xdr:colOff>
      <xdr:row>58</xdr:row>
      <xdr:rowOff>28469</xdr:rowOff>
    </xdr:to>
    <xdr:cxnSp macro="">
      <xdr:nvCxnSpPr>
        <xdr:cNvPr id="323" name="直線コネクタ 322"/>
        <xdr:cNvCxnSpPr/>
      </xdr:nvCxnSpPr>
      <xdr:spPr>
        <a:xfrm>
          <a:off x="16929100" y="997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139488</xdr:rowOff>
    </xdr:from>
    <xdr:to>
      <xdr:col>81</xdr:col>
      <xdr:colOff>44450</xdr:colOff>
      <xdr:row>61</xdr:row>
      <xdr:rowOff>139488</xdr:rowOff>
    </xdr:to>
    <xdr:cxnSp macro="">
      <xdr:nvCxnSpPr>
        <xdr:cNvPr id="324" name="直線コネクタ 323"/>
        <xdr:cNvCxnSpPr/>
      </xdr:nvCxnSpPr>
      <xdr:spPr>
        <a:xfrm>
          <a:off x="16179800" y="105979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8696</xdr:rowOff>
    </xdr:from>
    <xdr:ext cx="762000" cy="259045"/>
    <xdr:sp macro="" textlink="">
      <xdr:nvSpPr>
        <xdr:cNvPr id="325" name="定員管理の状況平均値テキスト"/>
        <xdr:cNvSpPr txBox="1"/>
      </xdr:nvSpPr>
      <xdr:spPr>
        <a:xfrm>
          <a:off x="17106900" y="102956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163619</xdr:rowOff>
    </xdr:from>
    <xdr:to>
      <xdr:col>81</xdr:col>
      <xdr:colOff>95250</xdr:colOff>
      <xdr:row>61</xdr:row>
      <xdr:rowOff>93769</xdr:rowOff>
    </xdr:to>
    <xdr:sp macro="" textlink="">
      <xdr:nvSpPr>
        <xdr:cNvPr id="326" name="フローチャート: 判断 325"/>
        <xdr:cNvSpPr/>
      </xdr:nvSpPr>
      <xdr:spPr>
        <a:xfrm>
          <a:off x="169672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133456</xdr:rowOff>
    </xdr:from>
    <xdr:to>
      <xdr:col>77</xdr:col>
      <xdr:colOff>44450</xdr:colOff>
      <xdr:row>61</xdr:row>
      <xdr:rowOff>139488</xdr:rowOff>
    </xdr:to>
    <xdr:cxnSp macro="">
      <xdr:nvCxnSpPr>
        <xdr:cNvPr id="327" name="直線コネクタ 326"/>
        <xdr:cNvCxnSpPr/>
      </xdr:nvCxnSpPr>
      <xdr:spPr>
        <a:xfrm>
          <a:off x="15290800" y="10591906"/>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157586</xdr:rowOff>
    </xdr:from>
    <xdr:to>
      <xdr:col>77</xdr:col>
      <xdr:colOff>95250</xdr:colOff>
      <xdr:row>61</xdr:row>
      <xdr:rowOff>87736</xdr:rowOff>
    </xdr:to>
    <xdr:sp macro="" textlink="">
      <xdr:nvSpPr>
        <xdr:cNvPr id="328" name="フローチャート: 判断 327"/>
        <xdr:cNvSpPr/>
      </xdr:nvSpPr>
      <xdr:spPr>
        <a:xfrm>
          <a:off x="16129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97913</xdr:rowOff>
    </xdr:from>
    <xdr:ext cx="736600" cy="259045"/>
    <xdr:sp macro="" textlink="">
      <xdr:nvSpPr>
        <xdr:cNvPr id="329" name="テキスト ボックス 328"/>
        <xdr:cNvSpPr txBox="1"/>
      </xdr:nvSpPr>
      <xdr:spPr>
        <a:xfrm>
          <a:off x="15798800" y="10213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133456</xdr:rowOff>
    </xdr:from>
    <xdr:to>
      <xdr:col>72</xdr:col>
      <xdr:colOff>203200</xdr:colOff>
      <xdr:row>61</xdr:row>
      <xdr:rowOff>141499</xdr:rowOff>
    </xdr:to>
    <xdr:cxnSp macro="">
      <xdr:nvCxnSpPr>
        <xdr:cNvPr id="330" name="直線コネクタ 329"/>
        <xdr:cNvCxnSpPr/>
      </xdr:nvCxnSpPr>
      <xdr:spPr>
        <a:xfrm flipV="1">
          <a:off x="14401800" y="10591906"/>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147003</xdr:rowOff>
    </xdr:from>
    <xdr:to>
      <xdr:col>73</xdr:col>
      <xdr:colOff>44450</xdr:colOff>
      <xdr:row>62</xdr:row>
      <xdr:rowOff>77153</xdr:rowOff>
    </xdr:to>
    <xdr:sp macro="" textlink="">
      <xdr:nvSpPr>
        <xdr:cNvPr id="331" name="フローチャート: 判断 330"/>
        <xdr:cNvSpPr/>
      </xdr:nvSpPr>
      <xdr:spPr>
        <a:xfrm>
          <a:off x="15240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61930</xdr:rowOff>
    </xdr:from>
    <xdr:ext cx="762000" cy="259045"/>
    <xdr:sp macro="" textlink="">
      <xdr:nvSpPr>
        <xdr:cNvPr id="332" name="テキスト ボックス 331"/>
        <xdr:cNvSpPr txBox="1"/>
      </xdr:nvSpPr>
      <xdr:spPr>
        <a:xfrm>
          <a:off x="14909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123402</xdr:rowOff>
    </xdr:from>
    <xdr:to>
      <xdr:col>68</xdr:col>
      <xdr:colOff>152400</xdr:colOff>
      <xdr:row>61</xdr:row>
      <xdr:rowOff>141499</xdr:rowOff>
    </xdr:to>
    <xdr:cxnSp macro="">
      <xdr:nvCxnSpPr>
        <xdr:cNvPr id="333" name="直線コネクタ 332"/>
        <xdr:cNvCxnSpPr/>
      </xdr:nvCxnSpPr>
      <xdr:spPr>
        <a:xfrm>
          <a:off x="13512800" y="10581852"/>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167111</xdr:rowOff>
    </xdr:from>
    <xdr:to>
      <xdr:col>68</xdr:col>
      <xdr:colOff>203200</xdr:colOff>
      <xdr:row>62</xdr:row>
      <xdr:rowOff>97261</xdr:rowOff>
    </xdr:to>
    <xdr:sp macro="" textlink="">
      <xdr:nvSpPr>
        <xdr:cNvPr id="334" name="フローチャート: 判断 333"/>
        <xdr:cNvSpPr/>
      </xdr:nvSpPr>
      <xdr:spPr>
        <a:xfrm>
          <a:off x="14351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82038</xdr:rowOff>
    </xdr:from>
    <xdr:ext cx="762000" cy="259045"/>
    <xdr:sp macro="" textlink="">
      <xdr:nvSpPr>
        <xdr:cNvPr id="335" name="テキスト ボックス 334"/>
        <xdr:cNvSpPr txBox="1"/>
      </xdr:nvSpPr>
      <xdr:spPr>
        <a:xfrm>
          <a:off x="14020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149013</xdr:rowOff>
    </xdr:from>
    <xdr:to>
      <xdr:col>64</xdr:col>
      <xdr:colOff>152400</xdr:colOff>
      <xdr:row>62</xdr:row>
      <xdr:rowOff>79163</xdr:rowOff>
    </xdr:to>
    <xdr:sp macro="" textlink="">
      <xdr:nvSpPr>
        <xdr:cNvPr id="336" name="フローチャート: 判断 335"/>
        <xdr:cNvSpPr/>
      </xdr:nvSpPr>
      <xdr:spPr>
        <a:xfrm>
          <a:off x="13462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63940</xdr:rowOff>
    </xdr:from>
    <xdr:ext cx="762000" cy="259045"/>
    <xdr:sp macro="" textlink="">
      <xdr:nvSpPr>
        <xdr:cNvPr id="337" name="テキスト ボックス 336"/>
        <xdr:cNvSpPr txBox="1"/>
      </xdr:nvSpPr>
      <xdr:spPr>
        <a:xfrm>
          <a:off x="13131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88688</xdr:rowOff>
    </xdr:from>
    <xdr:to>
      <xdr:col>81</xdr:col>
      <xdr:colOff>95250</xdr:colOff>
      <xdr:row>62</xdr:row>
      <xdr:rowOff>18838</xdr:rowOff>
    </xdr:to>
    <xdr:sp macro="" textlink="">
      <xdr:nvSpPr>
        <xdr:cNvPr id="343" name="楕円 342"/>
        <xdr:cNvSpPr/>
      </xdr:nvSpPr>
      <xdr:spPr>
        <a:xfrm>
          <a:off x="16967200" y="105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60765</xdr:rowOff>
    </xdr:from>
    <xdr:ext cx="762000" cy="259045"/>
    <xdr:sp macro="" textlink="">
      <xdr:nvSpPr>
        <xdr:cNvPr id="344" name="定員管理の状況該当値テキスト"/>
        <xdr:cNvSpPr txBox="1"/>
      </xdr:nvSpPr>
      <xdr:spPr>
        <a:xfrm>
          <a:off x="17106900" y="10519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88688</xdr:rowOff>
    </xdr:from>
    <xdr:to>
      <xdr:col>77</xdr:col>
      <xdr:colOff>95250</xdr:colOff>
      <xdr:row>62</xdr:row>
      <xdr:rowOff>18838</xdr:rowOff>
    </xdr:to>
    <xdr:sp macro="" textlink="">
      <xdr:nvSpPr>
        <xdr:cNvPr id="345" name="楕円 344"/>
        <xdr:cNvSpPr/>
      </xdr:nvSpPr>
      <xdr:spPr>
        <a:xfrm>
          <a:off x="16129000" y="105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3615</xdr:rowOff>
    </xdr:from>
    <xdr:ext cx="736600" cy="259045"/>
    <xdr:sp macro="" textlink="">
      <xdr:nvSpPr>
        <xdr:cNvPr id="346" name="テキスト ボックス 345"/>
        <xdr:cNvSpPr txBox="1"/>
      </xdr:nvSpPr>
      <xdr:spPr>
        <a:xfrm>
          <a:off x="15798800" y="10633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82656</xdr:rowOff>
    </xdr:from>
    <xdr:to>
      <xdr:col>73</xdr:col>
      <xdr:colOff>44450</xdr:colOff>
      <xdr:row>62</xdr:row>
      <xdr:rowOff>12806</xdr:rowOff>
    </xdr:to>
    <xdr:sp macro="" textlink="">
      <xdr:nvSpPr>
        <xdr:cNvPr id="347" name="楕円 346"/>
        <xdr:cNvSpPr/>
      </xdr:nvSpPr>
      <xdr:spPr>
        <a:xfrm>
          <a:off x="15240000" y="1054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22983</xdr:rowOff>
    </xdr:from>
    <xdr:ext cx="762000" cy="259045"/>
    <xdr:sp macro="" textlink="">
      <xdr:nvSpPr>
        <xdr:cNvPr id="348" name="テキスト ボックス 347"/>
        <xdr:cNvSpPr txBox="1"/>
      </xdr:nvSpPr>
      <xdr:spPr>
        <a:xfrm>
          <a:off x="14909800" y="10309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90699</xdr:rowOff>
    </xdr:from>
    <xdr:to>
      <xdr:col>68</xdr:col>
      <xdr:colOff>203200</xdr:colOff>
      <xdr:row>62</xdr:row>
      <xdr:rowOff>20849</xdr:rowOff>
    </xdr:to>
    <xdr:sp macro="" textlink="">
      <xdr:nvSpPr>
        <xdr:cNvPr id="349" name="楕円 348"/>
        <xdr:cNvSpPr/>
      </xdr:nvSpPr>
      <xdr:spPr>
        <a:xfrm>
          <a:off x="14351000" y="1054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31026</xdr:rowOff>
    </xdr:from>
    <xdr:ext cx="762000" cy="259045"/>
    <xdr:sp macro="" textlink="">
      <xdr:nvSpPr>
        <xdr:cNvPr id="350" name="テキスト ボックス 349"/>
        <xdr:cNvSpPr txBox="1"/>
      </xdr:nvSpPr>
      <xdr:spPr>
        <a:xfrm>
          <a:off x="14020800" y="10318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72602</xdr:rowOff>
    </xdr:from>
    <xdr:to>
      <xdr:col>64</xdr:col>
      <xdr:colOff>152400</xdr:colOff>
      <xdr:row>62</xdr:row>
      <xdr:rowOff>2752</xdr:rowOff>
    </xdr:to>
    <xdr:sp macro="" textlink="">
      <xdr:nvSpPr>
        <xdr:cNvPr id="351" name="楕円 350"/>
        <xdr:cNvSpPr/>
      </xdr:nvSpPr>
      <xdr:spPr>
        <a:xfrm>
          <a:off x="13462000" y="105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12929</xdr:rowOff>
    </xdr:from>
    <xdr:ext cx="762000" cy="259045"/>
    <xdr:sp macro="" textlink="">
      <xdr:nvSpPr>
        <xdr:cNvPr id="352" name="テキスト ボックス 351"/>
        <xdr:cNvSpPr txBox="1"/>
      </xdr:nvSpPr>
      <xdr:spPr>
        <a:xfrm>
          <a:off x="13131800" y="10299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実質公債費比率について、分子は綾瀬スマートインターチェンジ開通事業用地取得事業の完了等による公債費に準ずる債務負担行為に係るものの減、分母は臨時財政対策債発行可能額の減少により減となったことから、前年度と比較すると</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ポイントの減となった。</a:t>
          </a:r>
          <a:endParaRPr lang="ja-JP" altLang="ja-JP" sz="1400">
            <a:effectLst/>
          </a:endParaRPr>
        </a:p>
        <a:p>
          <a:r>
            <a:rPr kumimoji="1" lang="ja-JP" altLang="ja-JP" sz="1100">
              <a:solidFill>
                <a:schemeClr val="dk1"/>
              </a:solidFill>
              <a:effectLst/>
              <a:latin typeface="+mn-lt"/>
              <a:ea typeface="+mn-ea"/>
              <a:cs typeface="+mn-cs"/>
            </a:rPr>
            <a:t>　今後も借入抑制に努めるとともに、計画的な償還計画を図り指標の安定に努める。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17780</xdr:rowOff>
    </xdr:to>
    <xdr:cxnSp macro="">
      <xdr:nvCxnSpPr>
        <xdr:cNvPr id="380" name="直線コネクタ 379"/>
        <xdr:cNvCxnSpPr/>
      </xdr:nvCxnSpPr>
      <xdr:spPr>
        <a:xfrm flipV="1">
          <a:off x="17018000" y="6357620"/>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161307</xdr:rowOff>
    </xdr:from>
    <xdr:ext cx="762000" cy="259045"/>
    <xdr:sp macro="" textlink="">
      <xdr:nvSpPr>
        <xdr:cNvPr id="381" name="公債費負担の状況最小値テキスト"/>
        <xdr:cNvSpPr txBox="1"/>
      </xdr:nvSpPr>
      <xdr:spPr>
        <a:xfrm>
          <a:off x="17106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17780</xdr:rowOff>
    </xdr:from>
    <xdr:to>
      <xdr:col>81</xdr:col>
      <xdr:colOff>133350</xdr:colOff>
      <xdr:row>45</xdr:row>
      <xdr:rowOff>17780</xdr:rowOff>
    </xdr:to>
    <xdr:cxnSp macro="">
      <xdr:nvCxnSpPr>
        <xdr:cNvPr id="382" name="直線コネクタ 381"/>
        <xdr:cNvCxnSpPr/>
      </xdr:nvCxnSpPr>
      <xdr:spPr>
        <a:xfrm>
          <a:off x="16929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83" name="公債費負担の状況最大値テキスト"/>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84" name="直線コネクタ 383"/>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14394</xdr:rowOff>
    </xdr:from>
    <xdr:to>
      <xdr:col>81</xdr:col>
      <xdr:colOff>44450</xdr:colOff>
      <xdr:row>40</xdr:row>
      <xdr:rowOff>102870</xdr:rowOff>
    </xdr:to>
    <xdr:cxnSp macro="">
      <xdr:nvCxnSpPr>
        <xdr:cNvPr id="385" name="直線コネクタ 384"/>
        <xdr:cNvCxnSpPr/>
      </xdr:nvCxnSpPr>
      <xdr:spPr>
        <a:xfrm flipV="1">
          <a:off x="16179800" y="6872394"/>
          <a:ext cx="8382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86" name="公債費負担の状況平均値テキスト"/>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87" name="フローチャート: 判断 386"/>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102870</xdr:rowOff>
    </xdr:from>
    <xdr:to>
      <xdr:col>77</xdr:col>
      <xdr:colOff>44450</xdr:colOff>
      <xdr:row>41</xdr:row>
      <xdr:rowOff>11854</xdr:rowOff>
    </xdr:to>
    <xdr:cxnSp macro="">
      <xdr:nvCxnSpPr>
        <xdr:cNvPr id="388" name="直線コネクタ 387"/>
        <xdr:cNvCxnSpPr/>
      </xdr:nvCxnSpPr>
      <xdr:spPr>
        <a:xfrm flipV="1">
          <a:off x="15290800" y="696087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132504</xdr:rowOff>
    </xdr:from>
    <xdr:to>
      <xdr:col>77</xdr:col>
      <xdr:colOff>95250</xdr:colOff>
      <xdr:row>41</xdr:row>
      <xdr:rowOff>62654</xdr:rowOff>
    </xdr:to>
    <xdr:sp macro="" textlink="">
      <xdr:nvSpPr>
        <xdr:cNvPr id="389" name="フローチャート: 判断 388"/>
        <xdr:cNvSpPr/>
      </xdr:nvSpPr>
      <xdr:spPr>
        <a:xfrm>
          <a:off x="16129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47431</xdr:rowOff>
    </xdr:from>
    <xdr:ext cx="736600" cy="259045"/>
    <xdr:sp macro="" textlink="">
      <xdr:nvSpPr>
        <xdr:cNvPr id="390" name="テキスト ボックス 389"/>
        <xdr:cNvSpPr txBox="1"/>
      </xdr:nvSpPr>
      <xdr:spPr>
        <a:xfrm>
          <a:off x="15798800" y="7076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11854</xdr:rowOff>
    </xdr:from>
    <xdr:to>
      <xdr:col>72</xdr:col>
      <xdr:colOff>203200</xdr:colOff>
      <xdr:row>41</xdr:row>
      <xdr:rowOff>156633</xdr:rowOff>
    </xdr:to>
    <xdr:cxnSp macro="">
      <xdr:nvCxnSpPr>
        <xdr:cNvPr id="391" name="直線コネクタ 390"/>
        <xdr:cNvCxnSpPr/>
      </xdr:nvCxnSpPr>
      <xdr:spPr>
        <a:xfrm flipV="1">
          <a:off x="14401800" y="7041304"/>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17356</xdr:rowOff>
    </xdr:from>
    <xdr:to>
      <xdr:col>73</xdr:col>
      <xdr:colOff>44450</xdr:colOff>
      <xdr:row>41</xdr:row>
      <xdr:rowOff>118956</xdr:rowOff>
    </xdr:to>
    <xdr:sp macro="" textlink="">
      <xdr:nvSpPr>
        <xdr:cNvPr id="392" name="フローチャート: 判断 391"/>
        <xdr:cNvSpPr/>
      </xdr:nvSpPr>
      <xdr:spPr>
        <a:xfrm>
          <a:off x="15240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103733</xdr:rowOff>
    </xdr:from>
    <xdr:ext cx="762000" cy="259045"/>
    <xdr:sp macro="" textlink="">
      <xdr:nvSpPr>
        <xdr:cNvPr id="393" name="テキスト ボックス 392"/>
        <xdr:cNvSpPr txBox="1"/>
      </xdr:nvSpPr>
      <xdr:spPr>
        <a:xfrm>
          <a:off x="14909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156633</xdr:rowOff>
    </xdr:from>
    <xdr:to>
      <xdr:col>68</xdr:col>
      <xdr:colOff>152400</xdr:colOff>
      <xdr:row>42</xdr:row>
      <xdr:rowOff>17356</xdr:rowOff>
    </xdr:to>
    <xdr:cxnSp macro="">
      <xdr:nvCxnSpPr>
        <xdr:cNvPr id="394" name="直線コネクタ 393"/>
        <xdr:cNvCxnSpPr/>
      </xdr:nvCxnSpPr>
      <xdr:spPr>
        <a:xfrm flipV="1">
          <a:off x="13512800" y="718608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5" name="フローチャート: 判断 394"/>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96" name="テキスト ボックス 395"/>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397" name="フローチャート: 判断 396"/>
        <xdr:cNvSpPr/>
      </xdr:nvSpPr>
      <xdr:spPr>
        <a:xfrm>
          <a:off x="13462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169350</xdr:rowOff>
    </xdr:from>
    <xdr:ext cx="762000" cy="259045"/>
    <xdr:sp macro="" textlink="">
      <xdr:nvSpPr>
        <xdr:cNvPr id="398" name="テキスト ボックス 397"/>
        <xdr:cNvSpPr txBox="1"/>
      </xdr:nvSpPr>
      <xdr:spPr>
        <a:xfrm>
          <a:off x="13131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135044</xdr:rowOff>
    </xdr:from>
    <xdr:to>
      <xdr:col>81</xdr:col>
      <xdr:colOff>95250</xdr:colOff>
      <xdr:row>40</xdr:row>
      <xdr:rowOff>65194</xdr:rowOff>
    </xdr:to>
    <xdr:sp macro="" textlink="">
      <xdr:nvSpPr>
        <xdr:cNvPr id="404" name="楕円 403"/>
        <xdr:cNvSpPr/>
      </xdr:nvSpPr>
      <xdr:spPr>
        <a:xfrm>
          <a:off x="169672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151571</xdr:rowOff>
    </xdr:from>
    <xdr:ext cx="762000" cy="259045"/>
    <xdr:sp macro="" textlink="">
      <xdr:nvSpPr>
        <xdr:cNvPr id="405" name="公債費負担の状況該当値テキスト"/>
        <xdr:cNvSpPr txBox="1"/>
      </xdr:nvSpPr>
      <xdr:spPr>
        <a:xfrm>
          <a:off x="17106900" y="666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52070</xdr:rowOff>
    </xdr:from>
    <xdr:to>
      <xdr:col>77</xdr:col>
      <xdr:colOff>95250</xdr:colOff>
      <xdr:row>40</xdr:row>
      <xdr:rowOff>153670</xdr:rowOff>
    </xdr:to>
    <xdr:sp macro="" textlink="">
      <xdr:nvSpPr>
        <xdr:cNvPr id="406" name="楕円 405"/>
        <xdr:cNvSpPr/>
      </xdr:nvSpPr>
      <xdr:spPr>
        <a:xfrm>
          <a:off x="16129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163847</xdr:rowOff>
    </xdr:from>
    <xdr:ext cx="736600" cy="259045"/>
    <xdr:sp macro="" textlink="">
      <xdr:nvSpPr>
        <xdr:cNvPr id="407" name="テキスト ボックス 406"/>
        <xdr:cNvSpPr txBox="1"/>
      </xdr:nvSpPr>
      <xdr:spPr>
        <a:xfrm>
          <a:off x="15798800" y="667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132504</xdr:rowOff>
    </xdr:from>
    <xdr:to>
      <xdr:col>73</xdr:col>
      <xdr:colOff>44450</xdr:colOff>
      <xdr:row>41</xdr:row>
      <xdr:rowOff>62654</xdr:rowOff>
    </xdr:to>
    <xdr:sp macro="" textlink="">
      <xdr:nvSpPr>
        <xdr:cNvPr id="408" name="楕円 407"/>
        <xdr:cNvSpPr/>
      </xdr:nvSpPr>
      <xdr:spPr>
        <a:xfrm>
          <a:off x="15240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72831</xdr:rowOff>
    </xdr:from>
    <xdr:ext cx="762000" cy="259045"/>
    <xdr:sp macro="" textlink="">
      <xdr:nvSpPr>
        <xdr:cNvPr id="409" name="テキスト ボックス 408"/>
        <xdr:cNvSpPr txBox="1"/>
      </xdr:nvSpPr>
      <xdr:spPr>
        <a:xfrm>
          <a:off x="14909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105833</xdr:rowOff>
    </xdr:from>
    <xdr:to>
      <xdr:col>68</xdr:col>
      <xdr:colOff>203200</xdr:colOff>
      <xdr:row>42</xdr:row>
      <xdr:rowOff>35983</xdr:rowOff>
    </xdr:to>
    <xdr:sp macro="" textlink="">
      <xdr:nvSpPr>
        <xdr:cNvPr id="410" name="楕円 409"/>
        <xdr:cNvSpPr/>
      </xdr:nvSpPr>
      <xdr:spPr>
        <a:xfrm>
          <a:off x="14351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20760</xdr:rowOff>
    </xdr:from>
    <xdr:ext cx="762000" cy="259045"/>
    <xdr:sp macro="" textlink="">
      <xdr:nvSpPr>
        <xdr:cNvPr id="411" name="テキスト ボックス 410"/>
        <xdr:cNvSpPr txBox="1"/>
      </xdr:nvSpPr>
      <xdr:spPr>
        <a:xfrm>
          <a:off x="14020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412" name="楕円 411"/>
        <xdr:cNvSpPr/>
      </xdr:nvSpPr>
      <xdr:spPr>
        <a:xfrm>
          <a:off x="13462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52933</xdr:rowOff>
    </xdr:from>
    <xdr:ext cx="762000" cy="259045"/>
    <xdr:sp macro="" textlink="">
      <xdr:nvSpPr>
        <xdr:cNvPr id="413" name="テキスト ボックス 412"/>
        <xdr:cNvSpPr txBox="1"/>
      </xdr:nvSpPr>
      <xdr:spPr>
        <a:xfrm>
          <a:off x="13131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下水道事業等の起債残高の減少による公営企業債等繰入見込額の減や、地方債の現在高の減などがあったため、将来負担額が全体で減となり、充当可能財源等が将来負担額を上回ったことから将来負担比率はマイナスとなった。</a:t>
          </a:r>
          <a:endParaRPr lang="ja-JP" altLang="ja-JP" sz="1400">
            <a:effectLst/>
          </a:endParaRPr>
        </a:p>
        <a:p>
          <a:r>
            <a:rPr kumimoji="1" lang="ja-JP" altLang="ja-JP" sz="1100">
              <a:solidFill>
                <a:schemeClr val="dk1"/>
              </a:solidFill>
              <a:effectLst/>
              <a:latin typeface="+mn-lt"/>
              <a:ea typeface="+mn-ea"/>
              <a:cs typeface="+mn-cs"/>
            </a:rPr>
            <a:t>　今後も借入抑制の取組を継続し地方債残高及び将来負担比率の上昇を抑えるよう努める。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94968</xdr:rowOff>
    </xdr:to>
    <xdr:cxnSp macro="">
      <xdr:nvCxnSpPr>
        <xdr:cNvPr id="442" name="直線コネクタ 441"/>
        <xdr:cNvCxnSpPr/>
      </xdr:nvCxnSpPr>
      <xdr:spPr>
        <a:xfrm flipV="1">
          <a:off x="17018000" y="2370667"/>
          <a:ext cx="0" cy="16676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67045</xdr:rowOff>
    </xdr:from>
    <xdr:ext cx="762000" cy="259045"/>
    <xdr:sp macro="" textlink="">
      <xdr:nvSpPr>
        <xdr:cNvPr id="443" name="将来負担の状況最小値テキスト"/>
        <xdr:cNvSpPr txBox="1"/>
      </xdr:nvSpPr>
      <xdr:spPr>
        <a:xfrm>
          <a:off x="17106900" y="4010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94968</xdr:rowOff>
    </xdr:from>
    <xdr:to>
      <xdr:col>81</xdr:col>
      <xdr:colOff>133350</xdr:colOff>
      <xdr:row>23</xdr:row>
      <xdr:rowOff>94968</xdr:rowOff>
    </xdr:to>
    <xdr:cxnSp macro="">
      <xdr:nvCxnSpPr>
        <xdr:cNvPr id="444" name="直線コネクタ 443"/>
        <xdr:cNvCxnSpPr/>
      </xdr:nvCxnSpPr>
      <xdr:spPr>
        <a:xfrm>
          <a:off x="16929100" y="40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80292</xdr:rowOff>
    </xdr:from>
    <xdr:to>
      <xdr:col>77</xdr:col>
      <xdr:colOff>44450</xdr:colOff>
      <xdr:row>16</xdr:row>
      <xdr:rowOff>14887</xdr:rowOff>
    </xdr:to>
    <xdr:cxnSp macro="">
      <xdr:nvCxnSpPr>
        <xdr:cNvPr id="447" name="直線コネクタ 446"/>
        <xdr:cNvCxnSpPr/>
      </xdr:nvCxnSpPr>
      <xdr:spPr>
        <a:xfrm flipV="1">
          <a:off x="15290800" y="2480592"/>
          <a:ext cx="889000" cy="27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124759</xdr:rowOff>
    </xdr:from>
    <xdr:ext cx="762000" cy="259045"/>
    <xdr:sp macro="" textlink="">
      <xdr:nvSpPr>
        <xdr:cNvPr id="448" name="将来負担の状況平均値テキスト"/>
        <xdr:cNvSpPr txBox="1"/>
      </xdr:nvSpPr>
      <xdr:spPr>
        <a:xfrm>
          <a:off x="17106900" y="235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9" name="フローチャート: 判断 448"/>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16</xdr:row>
      <xdr:rowOff>14887</xdr:rowOff>
    </xdr:from>
    <xdr:to>
      <xdr:col>72</xdr:col>
      <xdr:colOff>203200</xdr:colOff>
      <xdr:row>17</xdr:row>
      <xdr:rowOff>110208</xdr:rowOff>
    </xdr:to>
    <xdr:cxnSp macro="">
      <xdr:nvCxnSpPr>
        <xdr:cNvPr id="450" name="直線コネクタ 449"/>
        <xdr:cNvCxnSpPr/>
      </xdr:nvCxnSpPr>
      <xdr:spPr>
        <a:xfrm flipV="1">
          <a:off x="14401800" y="2758087"/>
          <a:ext cx="889000" cy="26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69709</xdr:rowOff>
    </xdr:from>
    <xdr:to>
      <xdr:col>77</xdr:col>
      <xdr:colOff>95250</xdr:colOff>
      <xdr:row>14</xdr:row>
      <xdr:rowOff>171309</xdr:rowOff>
    </xdr:to>
    <xdr:sp macro="" textlink="">
      <xdr:nvSpPr>
        <xdr:cNvPr id="451" name="フローチャート: 判断 450"/>
        <xdr:cNvSpPr/>
      </xdr:nvSpPr>
      <xdr:spPr>
        <a:xfrm>
          <a:off x="161290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156086</xdr:rowOff>
    </xdr:from>
    <xdr:ext cx="736600" cy="259045"/>
    <xdr:sp macro="" textlink="">
      <xdr:nvSpPr>
        <xdr:cNvPr id="452" name="テキスト ボックス 451"/>
        <xdr:cNvSpPr txBox="1"/>
      </xdr:nvSpPr>
      <xdr:spPr>
        <a:xfrm>
          <a:off x="15798800" y="2556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110208</xdr:rowOff>
    </xdr:from>
    <xdr:to>
      <xdr:col>68</xdr:col>
      <xdr:colOff>152400</xdr:colOff>
      <xdr:row>18</xdr:row>
      <xdr:rowOff>27234</xdr:rowOff>
    </xdr:to>
    <xdr:cxnSp macro="">
      <xdr:nvCxnSpPr>
        <xdr:cNvPr id="453" name="直線コネクタ 452"/>
        <xdr:cNvCxnSpPr/>
      </xdr:nvCxnSpPr>
      <xdr:spPr>
        <a:xfrm flipV="1">
          <a:off x="13512800" y="3024858"/>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84596</xdr:rowOff>
    </xdr:from>
    <xdr:to>
      <xdr:col>73</xdr:col>
      <xdr:colOff>44450</xdr:colOff>
      <xdr:row>16</xdr:row>
      <xdr:rowOff>14746</xdr:rowOff>
    </xdr:to>
    <xdr:sp macro="" textlink="">
      <xdr:nvSpPr>
        <xdr:cNvPr id="454" name="フローチャート: 判断 453"/>
        <xdr:cNvSpPr/>
      </xdr:nvSpPr>
      <xdr:spPr>
        <a:xfrm>
          <a:off x="15240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24923</xdr:rowOff>
    </xdr:from>
    <xdr:ext cx="762000" cy="259045"/>
    <xdr:sp macro="" textlink="">
      <xdr:nvSpPr>
        <xdr:cNvPr id="455" name="テキスト ボックス 454"/>
        <xdr:cNvSpPr txBox="1"/>
      </xdr:nvSpPr>
      <xdr:spPr>
        <a:xfrm>
          <a:off x="14909800" y="242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89958</xdr:rowOff>
    </xdr:from>
    <xdr:to>
      <xdr:col>68</xdr:col>
      <xdr:colOff>203200</xdr:colOff>
      <xdr:row>16</xdr:row>
      <xdr:rowOff>20108</xdr:rowOff>
    </xdr:to>
    <xdr:sp macro="" textlink="">
      <xdr:nvSpPr>
        <xdr:cNvPr id="456" name="フローチャート: 判断 455"/>
        <xdr:cNvSpPr/>
      </xdr:nvSpPr>
      <xdr:spPr>
        <a:xfrm>
          <a:off x="14351000" y="266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30285</xdr:rowOff>
    </xdr:from>
    <xdr:ext cx="762000" cy="259045"/>
    <xdr:sp macro="" textlink="">
      <xdr:nvSpPr>
        <xdr:cNvPr id="457" name="テキスト ボックス 456"/>
        <xdr:cNvSpPr txBox="1"/>
      </xdr:nvSpPr>
      <xdr:spPr>
        <a:xfrm>
          <a:off x="14020800" y="243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87277</xdr:rowOff>
    </xdr:from>
    <xdr:to>
      <xdr:col>64</xdr:col>
      <xdr:colOff>152400</xdr:colOff>
      <xdr:row>16</xdr:row>
      <xdr:rowOff>17427</xdr:rowOff>
    </xdr:to>
    <xdr:sp macro="" textlink="">
      <xdr:nvSpPr>
        <xdr:cNvPr id="458" name="フローチャート: 判断 457"/>
        <xdr:cNvSpPr/>
      </xdr:nvSpPr>
      <xdr:spPr>
        <a:xfrm>
          <a:off x="13462000" y="2659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27604</xdr:rowOff>
    </xdr:from>
    <xdr:ext cx="762000" cy="259045"/>
    <xdr:sp macro="" textlink="">
      <xdr:nvSpPr>
        <xdr:cNvPr id="459" name="テキスト ボックス 458"/>
        <xdr:cNvSpPr txBox="1"/>
      </xdr:nvSpPr>
      <xdr:spPr>
        <a:xfrm>
          <a:off x="13131800" y="2427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29492</xdr:rowOff>
    </xdr:from>
    <xdr:to>
      <xdr:col>77</xdr:col>
      <xdr:colOff>95250</xdr:colOff>
      <xdr:row>14</xdr:row>
      <xdr:rowOff>131092</xdr:rowOff>
    </xdr:to>
    <xdr:sp macro="" textlink="">
      <xdr:nvSpPr>
        <xdr:cNvPr id="465" name="楕円 464"/>
        <xdr:cNvSpPr/>
      </xdr:nvSpPr>
      <xdr:spPr>
        <a:xfrm>
          <a:off x="16129000" y="242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141269</xdr:rowOff>
    </xdr:from>
    <xdr:ext cx="736600" cy="259045"/>
    <xdr:sp macro="" textlink="">
      <xdr:nvSpPr>
        <xdr:cNvPr id="466" name="テキスト ボックス 465"/>
        <xdr:cNvSpPr txBox="1"/>
      </xdr:nvSpPr>
      <xdr:spPr>
        <a:xfrm>
          <a:off x="15798800" y="2198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135537</xdr:rowOff>
    </xdr:from>
    <xdr:to>
      <xdr:col>73</xdr:col>
      <xdr:colOff>44450</xdr:colOff>
      <xdr:row>16</xdr:row>
      <xdr:rowOff>65687</xdr:rowOff>
    </xdr:to>
    <xdr:sp macro="" textlink="">
      <xdr:nvSpPr>
        <xdr:cNvPr id="467" name="楕円 466"/>
        <xdr:cNvSpPr/>
      </xdr:nvSpPr>
      <xdr:spPr>
        <a:xfrm>
          <a:off x="15240000" y="270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50464</xdr:rowOff>
    </xdr:from>
    <xdr:ext cx="762000" cy="259045"/>
    <xdr:sp macro="" textlink="">
      <xdr:nvSpPr>
        <xdr:cNvPr id="468" name="テキスト ボックス 467"/>
        <xdr:cNvSpPr txBox="1"/>
      </xdr:nvSpPr>
      <xdr:spPr>
        <a:xfrm>
          <a:off x="14909800" y="279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59408</xdr:rowOff>
    </xdr:from>
    <xdr:to>
      <xdr:col>68</xdr:col>
      <xdr:colOff>203200</xdr:colOff>
      <xdr:row>17</xdr:row>
      <xdr:rowOff>161008</xdr:rowOff>
    </xdr:to>
    <xdr:sp macro="" textlink="">
      <xdr:nvSpPr>
        <xdr:cNvPr id="469" name="楕円 468"/>
        <xdr:cNvSpPr/>
      </xdr:nvSpPr>
      <xdr:spPr>
        <a:xfrm>
          <a:off x="14351000" y="297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145785</xdr:rowOff>
    </xdr:from>
    <xdr:ext cx="762000" cy="259045"/>
    <xdr:sp macro="" textlink="">
      <xdr:nvSpPr>
        <xdr:cNvPr id="470" name="テキスト ボックス 469"/>
        <xdr:cNvSpPr txBox="1"/>
      </xdr:nvSpPr>
      <xdr:spPr>
        <a:xfrm>
          <a:off x="14020800" y="306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147884</xdr:rowOff>
    </xdr:from>
    <xdr:to>
      <xdr:col>64</xdr:col>
      <xdr:colOff>152400</xdr:colOff>
      <xdr:row>18</xdr:row>
      <xdr:rowOff>78034</xdr:rowOff>
    </xdr:to>
    <xdr:sp macro="" textlink="">
      <xdr:nvSpPr>
        <xdr:cNvPr id="471" name="楕円 470"/>
        <xdr:cNvSpPr/>
      </xdr:nvSpPr>
      <xdr:spPr>
        <a:xfrm>
          <a:off x="13462000" y="306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62811</xdr:rowOff>
    </xdr:from>
    <xdr:ext cx="762000" cy="259045"/>
    <xdr:sp macro="" textlink="">
      <xdr:nvSpPr>
        <xdr:cNvPr id="472" name="テキスト ボックス 471"/>
        <xdr:cNvSpPr txBox="1"/>
      </xdr:nvSpPr>
      <xdr:spPr>
        <a:xfrm>
          <a:off x="13131800" y="3148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神奈川県綾瀬市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84,376
79,969
22.14
35,373,495
33,607,932
1,687,359
17,225,351
14,703,753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人件費割合が類似団体平均を上回っている要因として、高年齢職員が多いことにより給与水準（ラスパイレス指数）が類似団体平均を上回っていることなどが挙げられる。令和４年度の人件費は前年度と比べ横ばいだが、経常一般財源等歳入合計が減となったため、前年度に比べ</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ポイントの増となった。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今後については業務の民間委託や再任用職員の知識・経験の活用などによる効率的な運営に努め、人件費の抑制を図る。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153670</xdr:rowOff>
    </xdr:to>
    <xdr:cxnSp macro="">
      <xdr:nvCxnSpPr>
        <xdr:cNvPr id="61" name="直線コネクタ 60"/>
        <xdr:cNvCxnSpPr/>
      </xdr:nvCxnSpPr>
      <xdr:spPr>
        <a:xfrm flipV="1">
          <a:off x="4826000" y="57810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165100</xdr:rowOff>
    </xdr:from>
    <xdr:to>
      <xdr:col>24</xdr:col>
      <xdr:colOff>25400</xdr:colOff>
      <xdr:row>39</xdr:row>
      <xdr:rowOff>123190</xdr:rowOff>
    </xdr:to>
    <xdr:cxnSp macro="">
      <xdr:nvCxnSpPr>
        <xdr:cNvPr id="66" name="直線コネクタ 65"/>
        <xdr:cNvCxnSpPr/>
      </xdr:nvCxnSpPr>
      <xdr:spPr>
        <a:xfrm>
          <a:off x="3987800" y="668020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7" name="人件費平均値テキスト"/>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165100</xdr:rowOff>
    </xdr:from>
    <xdr:to>
      <xdr:col>19</xdr:col>
      <xdr:colOff>187325</xdr:colOff>
      <xdr:row>40</xdr:row>
      <xdr:rowOff>104140</xdr:rowOff>
    </xdr:to>
    <xdr:cxnSp macro="">
      <xdr:nvCxnSpPr>
        <xdr:cNvPr id="69" name="直線コネクタ 68"/>
        <xdr:cNvCxnSpPr/>
      </xdr:nvCxnSpPr>
      <xdr:spPr>
        <a:xfrm flipV="1">
          <a:off x="3098800" y="668020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16510</xdr:rowOff>
    </xdr:from>
    <xdr:to>
      <xdr:col>15</xdr:col>
      <xdr:colOff>98425</xdr:colOff>
      <xdr:row>40</xdr:row>
      <xdr:rowOff>104140</xdr:rowOff>
    </xdr:to>
    <xdr:cxnSp macro="">
      <xdr:nvCxnSpPr>
        <xdr:cNvPr id="72" name="直線コネクタ 71"/>
        <xdr:cNvCxnSpPr/>
      </xdr:nvCxnSpPr>
      <xdr:spPr>
        <a:xfrm>
          <a:off x="2209800" y="670306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34290</xdr:rowOff>
    </xdr:from>
    <xdr:to>
      <xdr:col>15</xdr:col>
      <xdr:colOff>149225</xdr:colOff>
      <xdr:row>37</xdr:row>
      <xdr:rowOff>135890</xdr:rowOff>
    </xdr:to>
    <xdr:sp macro="" textlink="">
      <xdr:nvSpPr>
        <xdr:cNvPr id="73" name="フローチャート: 判断 72"/>
        <xdr:cNvSpPr/>
      </xdr:nvSpPr>
      <xdr:spPr>
        <a:xfrm>
          <a:off x="3048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146067</xdr:rowOff>
    </xdr:from>
    <xdr:ext cx="762000" cy="259045"/>
    <xdr:sp macro="" textlink="">
      <xdr:nvSpPr>
        <xdr:cNvPr id="74" name="テキスト ボックス 73"/>
        <xdr:cNvSpPr txBox="1"/>
      </xdr:nvSpPr>
      <xdr:spPr>
        <a:xfrm>
          <a:off x="27178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16510</xdr:rowOff>
    </xdr:from>
    <xdr:to>
      <xdr:col>11</xdr:col>
      <xdr:colOff>9525</xdr:colOff>
      <xdr:row>39</xdr:row>
      <xdr:rowOff>138430</xdr:rowOff>
    </xdr:to>
    <xdr:cxnSp macro="">
      <xdr:nvCxnSpPr>
        <xdr:cNvPr id="75" name="直線コネクタ 74"/>
        <xdr:cNvCxnSpPr/>
      </xdr:nvCxnSpPr>
      <xdr:spPr>
        <a:xfrm flipV="1">
          <a:off x="1320800" y="67030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127017</xdr:rowOff>
    </xdr:from>
    <xdr:ext cx="762000" cy="259045"/>
    <xdr:sp macro="" textlink="">
      <xdr:nvSpPr>
        <xdr:cNvPr id="77" name="テキスト ボックス 76"/>
        <xdr:cNvSpPr txBox="1"/>
      </xdr:nvSpPr>
      <xdr:spPr>
        <a:xfrm>
          <a:off x="1828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72390</xdr:rowOff>
    </xdr:from>
    <xdr:to>
      <xdr:col>24</xdr:col>
      <xdr:colOff>76200</xdr:colOff>
      <xdr:row>40</xdr:row>
      <xdr:rowOff>2540</xdr:rowOff>
    </xdr:to>
    <xdr:sp macro="" textlink="">
      <xdr:nvSpPr>
        <xdr:cNvPr id="85" name="楕円 84"/>
        <xdr:cNvSpPr/>
      </xdr:nvSpPr>
      <xdr:spPr>
        <a:xfrm>
          <a:off x="4775200" y="675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44467</xdr:rowOff>
    </xdr:from>
    <xdr:ext cx="762000" cy="259045"/>
    <xdr:sp macro="" textlink="">
      <xdr:nvSpPr>
        <xdr:cNvPr id="86" name="人件費該当値テキスト"/>
        <xdr:cNvSpPr txBox="1"/>
      </xdr:nvSpPr>
      <xdr:spPr>
        <a:xfrm>
          <a:off x="49149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114300</xdr:rowOff>
    </xdr:from>
    <xdr:to>
      <xdr:col>20</xdr:col>
      <xdr:colOff>38100</xdr:colOff>
      <xdr:row>39</xdr:row>
      <xdr:rowOff>44450</xdr:rowOff>
    </xdr:to>
    <xdr:sp macro="" textlink="">
      <xdr:nvSpPr>
        <xdr:cNvPr id="87" name="楕円 86"/>
        <xdr:cNvSpPr/>
      </xdr:nvSpPr>
      <xdr:spPr>
        <a:xfrm>
          <a:off x="3937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29227</xdr:rowOff>
    </xdr:from>
    <xdr:ext cx="736600" cy="259045"/>
    <xdr:sp macro="" textlink="">
      <xdr:nvSpPr>
        <xdr:cNvPr id="88" name="テキスト ボックス 87"/>
        <xdr:cNvSpPr txBox="1"/>
      </xdr:nvSpPr>
      <xdr:spPr>
        <a:xfrm>
          <a:off x="3606800" y="671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53340</xdr:rowOff>
    </xdr:from>
    <xdr:to>
      <xdr:col>15</xdr:col>
      <xdr:colOff>149225</xdr:colOff>
      <xdr:row>40</xdr:row>
      <xdr:rowOff>154940</xdr:rowOff>
    </xdr:to>
    <xdr:sp macro="" textlink="">
      <xdr:nvSpPr>
        <xdr:cNvPr id="89" name="楕円 88"/>
        <xdr:cNvSpPr/>
      </xdr:nvSpPr>
      <xdr:spPr>
        <a:xfrm>
          <a:off x="30480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139717</xdr:rowOff>
    </xdr:from>
    <xdr:ext cx="762000" cy="259045"/>
    <xdr:sp macro="" textlink="">
      <xdr:nvSpPr>
        <xdr:cNvPr id="90" name="テキスト ボックス 89"/>
        <xdr:cNvSpPr txBox="1"/>
      </xdr:nvSpPr>
      <xdr:spPr>
        <a:xfrm>
          <a:off x="2717800" y="699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137160</xdr:rowOff>
    </xdr:from>
    <xdr:to>
      <xdr:col>11</xdr:col>
      <xdr:colOff>60325</xdr:colOff>
      <xdr:row>39</xdr:row>
      <xdr:rowOff>67310</xdr:rowOff>
    </xdr:to>
    <xdr:sp macro="" textlink="">
      <xdr:nvSpPr>
        <xdr:cNvPr id="91" name="楕円 90"/>
        <xdr:cNvSpPr/>
      </xdr:nvSpPr>
      <xdr:spPr>
        <a:xfrm>
          <a:off x="21590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52087</xdr:rowOff>
    </xdr:from>
    <xdr:ext cx="762000" cy="259045"/>
    <xdr:sp macro="" textlink="">
      <xdr:nvSpPr>
        <xdr:cNvPr id="92" name="テキスト ボックス 91"/>
        <xdr:cNvSpPr txBox="1"/>
      </xdr:nvSpPr>
      <xdr:spPr>
        <a:xfrm>
          <a:off x="1828800" y="673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87630</xdr:rowOff>
    </xdr:from>
    <xdr:to>
      <xdr:col>6</xdr:col>
      <xdr:colOff>171450</xdr:colOff>
      <xdr:row>40</xdr:row>
      <xdr:rowOff>17780</xdr:rowOff>
    </xdr:to>
    <xdr:sp macro="" textlink="">
      <xdr:nvSpPr>
        <xdr:cNvPr id="93" name="楕円 92"/>
        <xdr:cNvSpPr/>
      </xdr:nvSpPr>
      <xdr:spPr>
        <a:xfrm>
          <a:off x="1270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2557</xdr:rowOff>
    </xdr:from>
    <xdr:ext cx="762000" cy="259045"/>
    <xdr:sp macro="" textlink="">
      <xdr:nvSpPr>
        <xdr:cNvPr id="94" name="テキスト ボックス 93"/>
        <xdr:cNvSpPr txBox="1"/>
      </xdr:nvSpPr>
      <xdr:spPr>
        <a:xfrm>
          <a:off x="939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令和４年度においては、学校施設や公共施設の光熱水費の増などにより、前年度に比べ</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今後も業務の民間委託化等を進めていくことで、経常収支比率は増加していくと想定される。民間活力を効果的に活用しながら、事務の見直しを進めていく。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69850</xdr:rowOff>
    </xdr:to>
    <xdr:cxnSp macro="">
      <xdr:nvCxnSpPr>
        <xdr:cNvPr id="120" name="直線コネクタ 119"/>
        <xdr:cNvCxnSpPr/>
      </xdr:nvCxnSpPr>
      <xdr:spPr>
        <a:xfrm flipV="1">
          <a:off x="16510000" y="2198116"/>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3" name="物件費最大値テキスト"/>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4" name="直線コネクタ 123"/>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159004</xdr:rowOff>
    </xdr:from>
    <xdr:to>
      <xdr:col>82</xdr:col>
      <xdr:colOff>107950</xdr:colOff>
      <xdr:row>17</xdr:row>
      <xdr:rowOff>51562</xdr:rowOff>
    </xdr:to>
    <xdr:cxnSp macro="">
      <xdr:nvCxnSpPr>
        <xdr:cNvPr id="125" name="直線コネクタ 124"/>
        <xdr:cNvCxnSpPr/>
      </xdr:nvCxnSpPr>
      <xdr:spPr>
        <a:xfrm>
          <a:off x="15671800" y="290220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106443</xdr:rowOff>
    </xdr:from>
    <xdr:ext cx="762000" cy="259045"/>
    <xdr:sp macro="" textlink="">
      <xdr:nvSpPr>
        <xdr:cNvPr id="126" name="物件費平均値テキスト"/>
        <xdr:cNvSpPr txBox="1"/>
      </xdr:nvSpPr>
      <xdr:spPr>
        <a:xfrm>
          <a:off x="16598900" y="267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7" name="フローチャート: 判断 126"/>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159004</xdr:rowOff>
    </xdr:from>
    <xdr:to>
      <xdr:col>78</xdr:col>
      <xdr:colOff>69850</xdr:colOff>
      <xdr:row>18</xdr:row>
      <xdr:rowOff>44704</xdr:rowOff>
    </xdr:to>
    <xdr:cxnSp macro="">
      <xdr:nvCxnSpPr>
        <xdr:cNvPr id="128" name="直線コネクタ 127"/>
        <xdr:cNvCxnSpPr/>
      </xdr:nvCxnSpPr>
      <xdr:spPr>
        <a:xfrm flipV="1">
          <a:off x="14782800" y="2902204"/>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151638</xdr:rowOff>
    </xdr:from>
    <xdr:to>
      <xdr:col>78</xdr:col>
      <xdr:colOff>120650</xdr:colOff>
      <xdr:row>16</xdr:row>
      <xdr:rowOff>81788</xdr:rowOff>
    </xdr:to>
    <xdr:sp macro="" textlink="">
      <xdr:nvSpPr>
        <xdr:cNvPr id="129" name="フローチャート: 判断 128"/>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91965</xdr:rowOff>
    </xdr:from>
    <xdr:ext cx="736600" cy="259045"/>
    <xdr:sp macro="" textlink="">
      <xdr:nvSpPr>
        <xdr:cNvPr id="130" name="テキスト ボックス 129"/>
        <xdr:cNvSpPr txBox="1"/>
      </xdr:nvSpPr>
      <xdr:spPr>
        <a:xfrm>
          <a:off x="15290800" y="249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44704</xdr:rowOff>
    </xdr:from>
    <xdr:to>
      <xdr:col>73</xdr:col>
      <xdr:colOff>180975</xdr:colOff>
      <xdr:row>18</xdr:row>
      <xdr:rowOff>62992</xdr:rowOff>
    </xdr:to>
    <xdr:cxnSp macro="">
      <xdr:nvCxnSpPr>
        <xdr:cNvPr id="131" name="直線コネクタ 130"/>
        <xdr:cNvCxnSpPr/>
      </xdr:nvCxnSpPr>
      <xdr:spPr>
        <a:xfrm flipV="1">
          <a:off x="13893800" y="31308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16764</xdr:rowOff>
    </xdr:from>
    <xdr:to>
      <xdr:col>74</xdr:col>
      <xdr:colOff>31750</xdr:colOff>
      <xdr:row>16</xdr:row>
      <xdr:rowOff>118364</xdr:rowOff>
    </xdr:to>
    <xdr:sp macro="" textlink="">
      <xdr:nvSpPr>
        <xdr:cNvPr id="132" name="フローチャート: 判断 131"/>
        <xdr:cNvSpPr/>
      </xdr:nvSpPr>
      <xdr:spPr>
        <a:xfrm>
          <a:off x="147320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128541</xdr:rowOff>
    </xdr:from>
    <xdr:ext cx="762000" cy="259045"/>
    <xdr:sp macro="" textlink="">
      <xdr:nvSpPr>
        <xdr:cNvPr id="133" name="テキスト ボックス 132"/>
        <xdr:cNvSpPr txBox="1"/>
      </xdr:nvSpPr>
      <xdr:spPr>
        <a:xfrm>
          <a:off x="14401800" y="2528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143002</xdr:rowOff>
    </xdr:from>
    <xdr:to>
      <xdr:col>69</xdr:col>
      <xdr:colOff>92075</xdr:colOff>
      <xdr:row>18</xdr:row>
      <xdr:rowOff>62992</xdr:rowOff>
    </xdr:to>
    <xdr:cxnSp macro="">
      <xdr:nvCxnSpPr>
        <xdr:cNvPr id="134" name="直線コネクタ 133"/>
        <xdr:cNvCxnSpPr/>
      </xdr:nvCxnSpPr>
      <xdr:spPr>
        <a:xfrm>
          <a:off x="13004800" y="305765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117348</xdr:rowOff>
    </xdr:from>
    <xdr:to>
      <xdr:col>69</xdr:col>
      <xdr:colOff>142875</xdr:colOff>
      <xdr:row>17</xdr:row>
      <xdr:rowOff>47498</xdr:rowOff>
    </xdr:to>
    <xdr:sp macro="" textlink="">
      <xdr:nvSpPr>
        <xdr:cNvPr id="135" name="フローチャート: 判断 134"/>
        <xdr:cNvSpPr/>
      </xdr:nvSpPr>
      <xdr:spPr>
        <a:xfrm>
          <a:off x="13843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57675</xdr:rowOff>
    </xdr:from>
    <xdr:ext cx="762000" cy="259045"/>
    <xdr:sp macro="" textlink="">
      <xdr:nvSpPr>
        <xdr:cNvPr id="136" name="テキスト ボックス 135"/>
        <xdr:cNvSpPr txBox="1"/>
      </xdr:nvSpPr>
      <xdr:spPr>
        <a:xfrm>
          <a:off x="13512800" y="26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80772</xdr:rowOff>
    </xdr:from>
    <xdr:to>
      <xdr:col>65</xdr:col>
      <xdr:colOff>53975</xdr:colOff>
      <xdr:row>17</xdr:row>
      <xdr:rowOff>10922</xdr:rowOff>
    </xdr:to>
    <xdr:sp macro="" textlink="">
      <xdr:nvSpPr>
        <xdr:cNvPr id="137" name="フローチャート: 判断 136"/>
        <xdr:cNvSpPr/>
      </xdr:nvSpPr>
      <xdr:spPr>
        <a:xfrm>
          <a:off x="12954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21099</xdr:rowOff>
    </xdr:from>
    <xdr:ext cx="762000" cy="259045"/>
    <xdr:sp macro="" textlink="">
      <xdr:nvSpPr>
        <xdr:cNvPr id="138" name="テキスト ボックス 137"/>
        <xdr:cNvSpPr txBox="1"/>
      </xdr:nvSpPr>
      <xdr:spPr>
        <a:xfrm>
          <a:off x="12623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44" name="楕円 143"/>
        <xdr:cNvSpPr/>
      </xdr:nvSpPr>
      <xdr:spPr>
        <a:xfrm>
          <a:off x="164592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144289</xdr:rowOff>
    </xdr:from>
    <xdr:ext cx="762000" cy="259045"/>
    <xdr:sp macro="" textlink="">
      <xdr:nvSpPr>
        <xdr:cNvPr id="145" name="物件費該当値テキスト"/>
        <xdr:cNvSpPr txBox="1"/>
      </xdr:nvSpPr>
      <xdr:spPr>
        <a:xfrm>
          <a:off x="16598900" y="288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108204</xdr:rowOff>
    </xdr:from>
    <xdr:to>
      <xdr:col>78</xdr:col>
      <xdr:colOff>120650</xdr:colOff>
      <xdr:row>17</xdr:row>
      <xdr:rowOff>38354</xdr:rowOff>
    </xdr:to>
    <xdr:sp macro="" textlink="">
      <xdr:nvSpPr>
        <xdr:cNvPr id="146" name="楕円 145"/>
        <xdr:cNvSpPr/>
      </xdr:nvSpPr>
      <xdr:spPr>
        <a:xfrm>
          <a:off x="15621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23131</xdr:rowOff>
    </xdr:from>
    <xdr:ext cx="736600" cy="259045"/>
    <xdr:sp macro="" textlink="">
      <xdr:nvSpPr>
        <xdr:cNvPr id="147" name="テキスト ボックス 146"/>
        <xdr:cNvSpPr txBox="1"/>
      </xdr:nvSpPr>
      <xdr:spPr>
        <a:xfrm>
          <a:off x="15290800" y="2937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165354</xdr:rowOff>
    </xdr:from>
    <xdr:to>
      <xdr:col>74</xdr:col>
      <xdr:colOff>31750</xdr:colOff>
      <xdr:row>18</xdr:row>
      <xdr:rowOff>95504</xdr:rowOff>
    </xdr:to>
    <xdr:sp macro="" textlink="">
      <xdr:nvSpPr>
        <xdr:cNvPr id="148" name="楕円 147"/>
        <xdr:cNvSpPr/>
      </xdr:nvSpPr>
      <xdr:spPr>
        <a:xfrm>
          <a:off x="14732000" y="308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80281</xdr:rowOff>
    </xdr:from>
    <xdr:ext cx="762000" cy="259045"/>
    <xdr:sp macro="" textlink="">
      <xdr:nvSpPr>
        <xdr:cNvPr id="149" name="テキスト ボックス 148"/>
        <xdr:cNvSpPr txBox="1"/>
      </xdr:nvSpPr>
      <xdr:spPr>
        <a:xfrm>
          <a:off x="14401800" y="316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12192</xdr:rowOff>
    </xdr:from>
    <xdr:to>
      <xdr:col>69</xdr:col>
      <xdr:colOff>142875</xdr:colOff>
      <xdr:row>18</xdr:row>
      <xdr:rowOff>113792</xdr:rowOff>
    </xdr:to>
    <xdr:sp macro="" textlink="">
      <xdr:nvSpPr>
        <xdr:cNvPr id="150" name="楕円 149"/>
        <xdr:cNvSpPr/>
      </xdr:nvSpPr>
      <xdr:spPr>
        <a:xfrm>
          <a:off x="13843000" y="309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98569</xdr:rowOff>
    </xdr:from>
    <xdr:ext cx="762000" cy="259045"/>
    <xdr:sp macro="" textlink="">
      <xdr:nvSpPr>
        <xdr:cNvPr id="151" name="テキスト ボックス 150"/>
        <xdr:cNvSpPr txBox="1"/>
      </xdr:nvSpPr>
      <xdr:spPr>
        <a:xfrm>
          <a:off x="13512800" y="318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92202</xdr:rowOff>
    </xdr:from>
    <xdr:to>
      <xdr:col>65</xdr:col>
      <xdr:colOff>53975</xdr:colOff>
      <xdr:row>18</xdr:row>
      <xdr:rowOff>22352</xdr:rowOff>
    </xdr:to>
    <xdr:sp macro="" textlink="">
      <xdr:nvSpPr>
        <xdr:cNvPr id="152" name="楕円 151"/>
        <xdr:cNvSpPr/>
      </xdr:nvSpPr>
      <xdr:spPr>
        <a:xfrm>
          <a:off x="129540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7129</xdr:rowOff>
    </xdr:from>
    <xdr:ext cx="762000" cy="259045"/>
    <xdr:sp macro="" textlink="">
      <xdr:nvSpPr>
        <xdr:cNvPr id="153" name="テキスト ボックス 152"/>
        <xdr:cNvSpPr txBox="1"/>
      </xdr:nvSpPr>
      <xdr:spPr>
        <a:xfrm>
          <a:off x="12623800" y="309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令和４年度においては、障害者介護給付費等給付事業費などが増となり、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平均と同等であるが、今後も生活困窮者に対する支援事業などを充実させ、生活保護受給者など生活困窮者の社会的自立を進めることで、上昇傾向に歯止めをかけるよう努め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35560</xdr:rowOff>
    </xdr:to>
    <xdr:cxnSp macro="">
      <xdr:nvCxnSpPr>
        <xdr:cNvPr id="181" name="直線コネクタ 180"/>
        <xdr:cNvCxnSpPr/>
      </xdr:nvCxnSpPr>
      <xdr:spPr>
        <a:xfrm flipV="1">
          <a:off x="4826000" y="91567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7637</xdr:rowOff>
    </xdr:from>
    <xdr:ext cx="762000" cy="259045"/>
    <xdr:sp macro="" textlink="">
      <xdr:nvSpPr>
        <xdr:cNvPr id="182" name="扶助費最小値テキスト"/>
        <xdr:cNvSpPr txBox="1"/>
      </xdr:nvSpPr>
      <xdr:spPr>
        <a:xfrm>
          <a:off x="4914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35560</xdr:rowOff>
    </xdr:from>
    <xdr:to>
      <xdr:col>24</xdr:col>
      <xdr:colOff>114300</xdr:colOff>
      <xdr:row>60</xdr:row>
      <xdr:rowOff>35560</xdr:rowOff>
    </xdr:to>
    <xdr:cxnSp macro="">
      <xdr:nvCxnSpPr>
        <xdr:cNvPr id="183" name="直線コネクタ 182"/>
        <xdr:cNvCxnSpPr/>
      </xdr:nvCxnSpPr>
      <xdr:spPr>
        <a:xfrm>
          <a:off x="4737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4"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5" name="直線コネクタ 184"/>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168910</xdr:rowOff>
    </xdr:from>
    <xdr:to>
      <xdr:col>24</xdr:col>
      <xdr:colOff>25400</xdr:colOff>
      <xdr:row>56</xdr:row>
      <xdr:rowOff>35560</xdr:rowOff>
    </xdr:to>
    <xdr:cxnSp macro="">
      <xdr:nvCxnSpPr>
        <xdr:cNvPr id="186" name="直線コネクタ 185"/>
        <xdr:cNvCxnSpPr/>
      </xdr:nvCxnSpPr>
      <xdr:spPr>
        <a:xfrm>
          <a:off x="3987800" y="95986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135907</xdr:rowOff>
    </xdr:from>
    <xdr:ext cx="762000" cy="259045"/>
    <xdr:sp macro="" textlink="">
      <xdr:nvSpPr>
        <xdr:cNvPr id="187" name="扶助費平均値テキスト"/>
        <xdr:cNvSpPr txBox="1"/>
      </xdr:nvSpPr>
      <xdr:spPr>
        <a:xfrm>
          <a:off x="4914900" y="9565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163830</xdr:rowOff>
    </xdr:from>
    <xdr:to>
      <xdr:col>24</xdr:col>
      <xdr:colOff>76200</xdr:colOff>
      <xdr:row>56</xdr:row>
      <xdr:rowOff>93980</xdr:rowOff>
    </xdr:to>
    <xdr:sp macro="" textlink="">
      <xdr:nvSpPr>
        <xdr:cNvPr id="188" name="フローチャート: 判断 187"/>
        <xdr:cNvSpPr/>
      </xdr:nvSpPr>
      <xdr:spPr>
        <a:xfrm>
          <a:off x="4775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168910</xdr:rowOff>
    </xdr:from>
    <xdr:to>
      <xdr:col>19</xdr:col>
      <xdr:colOff>187325</xdr:colOff>
      <xdr:row>56</xdr:row>
      <xdr:rowOff>58420</xdr:rowOff>
    </xdr:to>
    <xdr:cxnSp macro="">
      <xdr:nvCxnSpPr>
        <xdr:cNvPr id="189" name="直線コネクタ 188"/>
        <xdr:cNvCxnSpPr/>
      </xdr:nvCxnSpPr>
      <xdr:spPr>
        <a:xfrm flipV="1">
          <a:off x="3098800" y="95986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125730</xdr:rowOff>
    </xdr:from>
    <xdr:to>
      <xdr:col>20</xdr:col>
      <xdr:colOff>38100</xdr:colOff>
      <xdr:row>56</xdr:row>
      <xdr:rowOff>55880</xdr:rowOff>
    </xdr:to>
    <xdr:sp macro="" textlink="">
      <xdr:nvSpPr>
        <xdr:cNvPr id="190" name="フローチャート: 判断 189"/>
        <xdr:cNvSpPr/>
      </xdr:nvSpPr>
      <xdr:spPr>
        <a:xfrm>
          <a:off x="3937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40657</xdr:rowOff>
    </xdr:from>
    <xdr:ext cx="736600" cy="259045"/>
    <xdr:sp macro="" textlink="">
      <xdr:nvSpPr>
        <xdr:cNvPr id="191" name="テキスト ボックス 190"/>
        <xdr:cNvSpPr txBox="1"/>
      </xdr:nvSpPr>
      <xdr:spPr>
        <a:xfrm>
          <a:off x="3606800" y="9641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58420</xdr:rowOff>
    </xdr:from>
    <xdr:to>
      <xdr:col>15</xdr:col>
      <xdr:colOff>98425</xdr:colOff>
      <xdr:row>56</xdr:row>
      <xdr:rowOff>149860</xdr:rowOff>
    </xdr:to>
    <xdr:cxnSp macro="">
      <xdr:nvCxnSpPr>
        <xdr:cNvPr id="192" name="直線コネクタ 191"/>
        <xdr:cNvCxnSpPr/>
      </xdr:nvCxnSpPr>
      <xdr:spPr>
        <a:xfrm flipV="1">
          <a:off x="2209800" y="96596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xdr:rowOff>
    </xdr:from>
    <xdr:to>
      <xdr:col>15</xdr:col>
      <xdr:colOff>149225</xdr:colOff>
      <xdr:row>55</xdr:row>
      <xdr:rowOff>113030</xdr:rowOff>
    </xdr:to>
    <xdr:sp macro="" textlink="">
      <xdr:nvSpPr>
        <xdr:cNvPr id="193" name="フローチャート: 判断 192"/>
        <xdr:cNvSpPr/>
      </xdr:nvSpPr>
      <xdr:spPr>
        <a:xfrm>
          <a:off x="3048000" y="944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123207</xdr:rowOff>
    </xdr:from>
    <xdr:ext cx="762000" cy="259045"/>
    <xdr:sp macro="" textlink="">
      <xdr:nvSpPr>
        <xdr:cNvPr id="194" name="テキスト ボックス 193"/>
        <xdr:cNvSpPr txBox="1"/>
      </xdr:nvSpPr>
      <xdr:spPr>
        <a:xfrm>
          <a:off x="27178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56</xdr:row>
      <xdr:rowOff>149860</xdr:rowOff>
    </xdr:to>
    <xdr:cxnSp macro="">
      <xdr:nvCxnSpPr>
        <xdr:cNvPr id="195" name="直線コネクタ 194"/>
        <xdr:cNvCxnSpPr/>
      </xdr:nvCxnSpPr>
      <xdr:spPr>
        <a:xfrm>
          <a:off x="1320800" y="96901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64770</xdr:rowOff>
    </xdr:from>
    <xdr:to>
      <xdr:col>11</xdr:col>
      <xdr:colOff>60325</xdr:colOff>
      <xdr:row>55</xdr:row>
      <xdr:rowOff>166370</xdr:rowOff>
    </xdr:to>
    <xdr:sp macro="" textlink="">
      <xdr:nvSpPr>
        <xdr:cNvPr id="196" name="フローチャート: 判断 195"/>
        <xdr:cNvSpPr/>
      </xdr:nvSpPr>
      <xdr:spPr>
        <a:xfrm>
          <a:off x="21590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5097</xdr:rowOff>
    </xdr:from>
    <xdr:ext cx="762000" cy="259045"/>
    <xdr:sp macro="" textlink="">
      <xdr:nvSpPr>
        <xdr:cNvPr id="197" name="テキスト ボックス 196"/>
        <xdr:cNvSpPr txBox="1"/>
      </xdr:nvSpPr>
      <xdr:spPr>
        <a:xfrm>
          <a:off x="1828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41910</xdr:rowOff>
    </xdr:from>
    <xdr:to>
      <xdr:col>6</xdr:col>
      <xdr:colOff>171450</xdr:colOff>
      <xdr:row>55</xdr:row>
      <xdr:rowOff>143510</xdr:rowOff>
    </xdr:to>
    <xdr:sp macro="" textlink="">
      <xdr:nvSpPr>
        <xdr:cNvPr id="198" name="フローチャート: 判断 197"/>
        <xdr:cNvSpPr/>
      </xdr:nvSpPr>
      <xdr:spPr>
        <a:xfrm>
          <a:off x="1270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153687</xdr:rowOff>
    </xdr:from>
    <xdr:ext cx="762000" cy="259045"/>
    <xdr:sp macro="" textlink="">
      <xdr:nvSpPr>
        <xdr:cNvPr id="199" name="テキスト ボックス 198"/>
        <xdr:cNvSpPr txBox="1"/>
      </xdr:nvSpPr>
      <xdr:spPr>
        <a:xfrm>
          <a:off x="939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156210</xdr:rowOff>
    </xdr:from>
    <xdr:to>
      <xdr:col>24</xdr:col>
      <xdr:colOff>76200</xdr:colOff>
      <xdr:row>56</xdr:row>
      <xdr:rowOff>86360</xdr:rowOff>
    </xdr:to>
    <xdr:sp macro="" textlink="">
      <xdr:nvSpPr>
        <xdr:cNvPr id="205" name="楕円 204"/>
        <xdr:cNvSpPr/>
      </xdr:nvSpPr>
      <xdr:spPr>
        <a:xfrm>
          <a:off x="47752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1287</xdr:rowOff>
    </xdr:from>
    <xdr:ext cx="762000" cy="259045"/>
    <xdr:sp macro="" textlink="">
      <xdr:nvSpPr>
        <xdr:cNvPr id="206" name="扶助費該当値テキスト"/>
        <xdr:cNvSpPr txBox="1"/>
      </xdr:nvSpPr>
      <xdr:spPr>
        <a:xfrm>
          <a:off x="49149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118110</xdr:rowOff>
    </xdr:from>
    <xdr:to>
      <xdr:col>20</xdr:col>
      <xdr:colOff>38100</xdr:colOff>
      <xdr:row>56</xdr:row>
      <xdr:rowOff>48260</xdr:rowOff>
    </xdr:to>
    <xdr:sp macro="" textlink="">
      <xdr:nvSpPr>
        <xdr:cNvPr id="207" name="楕円 206"/>
        <xdr:cNvSpPr/>
      </xdr:nvSpPr>
      <xdr:spPr>
        <a:xfrm>
          <a:off x="3937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58437</xdr:rowOff>
    </xdr:from>
    <xdr:ext cx="736600" cy="259045"/>
    <xdr:sp macro="" textlink="">
      <xdr:nvSpPr>
        <xdr:cNvPr id="208" name="テキスト ボックス 207"/>
        <xdr:cNvSpPr txBox="1"/>
      </xdr:nvSpPr>
      <xdr:spPr>
        <a:xfrm>
          <a:off x="3606800" y="931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xdr:rowOff>
    </xdr:from>
    <xdr:to>
      <xdr:col>15</xdr:col>
      <xdr:colOff>149225</xdr:colOff>
      <xdr:row>56</xdr:row>
      <xdr:rowOff>109220</xdr:rowOff>
    </xdr:to>
    <xdr:sp macro="" textlink="">
      <xdr:nvSpPr>
        <xdr:cNvPr id="209" name="楕円 208"/>
        <xdr:cNvSpPr/>
      </xdr:nvSpPr>
      <xdr:spPr>
        <a:xfrm>
          <a:off x="3048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93997</xdr:rowOff>
    </xdr:from>
    <xdr:ext cx="762000" cy="259045"/>
    <xdr:sp macro="" textlink="">
      <xdr:nvSpPr>
        <xdr:cNvPr id="210" name="テキスト ボックス 209"/>
        <xdr:cNvSpPr txBox="1"/>
      </xdr:nvSpPr>
      <xdr:spPr>
        <a:xfrm>
          <a:off x="2717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99060</xdr:rowOff>
    </xdr:from>
    <xdr:to>
      <xdr:col>11</xdr:col>
      <xdr:colOff>60325</xdr:colOff>
      <xdr:row>57</xdr:row>
      <xdr:rowOff>29210</xdr:rowOff>
    </xdr:to>
    <xdr:sp macro="" textlink="">
      <xdr:nvSpPr>
        <xdr:cNvPr id="211" name="楕円 210"/>
        <xdr:cNvSpPr/>
      </xdr:nvSpPr>
      <xdr:spPr>
        <a:xfrm>
          <a:off x="2159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13987</xdr:rowOff>
    </xdr:from>
    <xdr:ext cx="762000" cy="259045"/>
    <xdr:sp macro="" textlink="">
      <xdr:nvSpPr>
        <xdr:cNvPr id="212" name="テキスト ボックス 211"/>
        <xdr:cNvSpPr txBox="1"/>
      </xdr:nvSpPr>
      <xdr:spPr>
        <a:xfrm>
          <a:off x="1828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13" name="楕円 212"/>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14" name="テキスト ボックス 213"/>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令和４年度は高齢化の進行による要介護認定者の増や後期高齢者医療被保険者数の増により、介護保険事業特別会計及び後期高齢者医療事業特別会計への繰出金の増加等により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今後も引き続き、保険料の適正化などにより、税収を主な財源とする普通会計の負担額を減らしていくよう努める。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6350</xdr:rowOff>
    </xdr:from>
    <xdr:to>
      <xdr:col>82</xdr:col>
      <xdr:colOff>107950</xdr:colOff>
      <xdr:row>62</xdr:row>
      <xdr:rowOff>63500</xdr:rowOff>
    </xdr:to>
    <xdr:cxnSp macro="">
      <xdr:nvCxnSpPr>
        <xdr:cNvPr id="242" name="直線コネクタ 241"/>
        <xdr:cNvCxnSpPr/>
      </xdr:nvCxnSpPr>
      <xdr:spPr>
        <a:xfrm flipV="1">
          <a:off x="16510000" y="90932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3" name="その他最小値テキスト"/>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4" name="直線コネクタ 243"/>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92727</xdr:rowOff>
    </xdr:from>
    <xdr:ext cx="762000" cy="259045"/>
    <xdr:sp macro="" textlink="">
      <xdr:nvSpPr>
        <xdr:cNvPr id="245" name="その他最大値テキスト"/>
        <xdr:cNvSpPr txBox="1"/>
      </xdr:nvSpPr>
      <xdr:spPr>
        <a:xfrm>
          <a:off x="16598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6350</xdr:rowOff>
    </xdr:from>
    <xdr:to>
      <xdr:col>82</xdr:col>
      <xdr:colOff>196850</xdr:colOff>
      <xdr:row>53</xdr:row>
      <xdr:rowOff>6350</xdr:rowOff>
    </xdr:to>
    <xdr:cxnSp macro="">
      <xdr:nvCxnSpPr>
        <xdr:cNvPr id="246" name="直線コネクタ 245"/>
        <xdr:cNvCxnSpPr/>
      </xdr:nvCxnSpPr>
      <xdr:spPr>
        <a:xfrm>
          <a:off x="16421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146050</xdr:rowOff>
    </xdr:from>
    <xdr:to>
      <xdr:col>82</xdr:col>
      <xdr:colOff>107950</xdr:colOff>
      <xdr:row>56</xdr:row>
      <xdr:rowOff>101600</xdr:rowOff>
    </xdr:to>
    <xdr:cxnSp macro="">
      <xdr:nvCxnSpPr>
        <xdr:cNvPr id="247" name="直線コネクタ 246"/>
        <xdr:cNvCxnSpPr/>
      </xdr:nvCxnSpPr>
      <xdr:spPr>
        <a:xfrm>
          <a:off x="15671800" y="95758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67327</xdr:rowOff>
    </xdr:from>
    <xdr:ext cx="762000" cy="259045"/>
    <xdr:sp macro="" textlink="">
      <xdr:nvSpPr>
        <xdr:cNvPr id="248" name="その他平均値テキスト"/>
        <xdr:cNvSpPr txBox="1"/>
      </xdr:nvSpPr>
      <xdr:spPr>
        <a:xfrm>
          <a:off x="16598900" y="983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9" name="フローチャート: 判断 248"/>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146050</xdr:rowOff>
    </xdr:from>
    <xdr:to>
      <xdr:col>78</xdr:col>
      <xdr:colOff>69850</xdr:colOff>
      <xdr:row>56</xdr:row>
      <xdr:rowOff>0</xdr:rowOff>
    </xdr:to>
    <xdr:cxnSp macro="">
      <xdr:nvCxnSpPr>
        <xdr:cNvPr id="250" name="直線コネクタ 249"/>
        <xdr:cNvCxnSpPr/>
      </xdr:nvCxnSpPr>
      <xdr:spPr>
        <a:xfrm flipV="1">
          <a:off x="14782800" y="9575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6350</xdr:rowOff>
    </xdr:from>
    <xdr:to>
      <xdr:col>78</xdr:col>
      <xdr:colOff>120650</xdr:colOff>
      <xdr:row>57</xdr:row>
      <xdr:rowOff>107950</xdr:rowOff>
    </xdr:to>
    <xdr:sp macro="" textlink="">
      <xdr:nvSpPr>
        <xdr:cNvPr id="251" name="フローチャート: 判断 250"/>
        <xdr:cNvSpPr/>
      </xdr:nvSpPr>
      <xdr:spPr>
        <a:xfrm>
          <a:off x="15621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92727</xdr:rowOff>
    </xdr:from>
    <xdr:ext cx="736600" cy="259045"/>
    <xdr:sp macro="" textlink="">
      <xdr:nvSpPr>
        <xdr:cNvPr id="252" name="テキスト ボックス 251"/>
        <xdr:cNvSpPr txBox="1"/>
      </xdr:nvSpPr>
      <xdr:spPr>
        <a:xfrm>
          <a:off x="15290800" y="986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0</xdr:rowOff>
    </xdr:from>
    <xdr:to>
      <xdr:col>73</xdr:col>
      <xdr:colOff>180975</xdr:colOff>
      <xdr:row>60</xdr:row>
      <xdr:rowOff>101600</xdr:rowOff>
    </xdr:to>
    <xdr:cxnSp macro="">
      <xdr:nvCxnSpPr>
        <xdr:cNvPr id="253" name="直線コネクタ 252"/>
        <xdr:cNvCxnSpPr/>
      </xdr:nvCxnSpPr>
      <xdr:spPr>
        <a:xfrm flipV="1">
          <a:off x="13893800" y="9601200"/>
          <a:ext cx="889000" cy="787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4" name="フローチャート: 判断 253"/>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55" name="テキスト ボックス 254"/>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76200</xdr:rowOff>
    </xdr:from>
    <xdr:to>
      <xdr:col>69</xdr:col>
      <xdr:colOff>92075</xdr:colOff>
      <xdr:row>60</xdr:row>
      <xdr:rowOff>101600</xdr:rowOff>
    </xdr:to>
    <xdr:cxnSp macro="">
      <xdr:nvCxnSpPr>
        <xdr:cNvPr id="256" name="直線コネクタ 255"/>
        <xdr:cNvCxnSpPr/>
      </xdr:nvCxnSpPr>
      <xdr:spPr>
        <a:xfrm>
          <a:off x="13004800" y="10363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63500</xdr:rowOff>
    </xdr:from>
    <xdr:to>
      <xdr:col>69</xdr:col>
      <xdr:colOff>142875</xdr:colOff>
      <xdr:row>58</xdr:row>
      <xdr:rowOff>165100</xdr:rowOff>
    </xdr:to>
    <xdr:sp macro="" textlink="">
      <xdr:nvSpPr>
        <xdr:cNvPr id="257" name="フローチャート: 判断 256"/>
        <xdr:cNvSpPr/>
      </xdr:nvSpPr>
      <xdr:spPr>
        <a:xfrm>
          <a:off x="13843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3827</xdr:rowOff>
    </xdr:from>
    <xdr:ext cx="762000" cy="259045"/>
    <xdr:sp macro="" textlink="">
      <xdr:nvSpPr>
        <xdr:cNvPr id="258" name="テキスト ボックス 257"/>
        <xdr:cNvSpPr txBox="1"/>
      </xdr:nvSpPr>
      <xdr:spPr>
        <a:xfrm>
          <a:off x="13512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9" name="フローチャート: 判断 258"/>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60" name="テキスト ボックス 259"/>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50800</xdr:rowOff>
    </xdr:from>
    <xdr:to>
      <xdr:col>82</xdr:col>
      <xdr:colOff>158750</xdr:colOff>
      <xdr:row>56</xdr:row>
      <xdr:rowOff>152400</xdr:rowOff>
    </xdr:to>
    <xdr:sp macro="" textlink="">
      <xdr:nvSpPr>
        <xdr:cNvPr id="266" name="楕円 265"/>
        <xdr:cNvSpPr/>
      </xdr:nvSpPr>
      <xdr:spPr>
        <a:xfrm>
          <a:off x="164592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67327</xdr:rowOff>
    </xdr:from>
    <xdr:ext cx="762000" cy="259045"/>
    <xdr:sp macro="" textlink="">
      <xdr:nvSpPr>
        <xdr:cNvPr id="267" name="その他該当値テキスト"/>
        <xdr:cNvSpPr txBox="1"/>
      </xdr:nvSpPr>
      <xdr:spPr>
        <a:xfrm>
          <a:off x="165989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95250</xdr:rowOff>
    </xdr:from>
    <xdr:to>
      <xdr:col>78</xdr:col>
      <xdr:colOff>120650</xdr:colOff>
      <xdr:row>56</xdr:row>
      <xdr:rowOff>25400</xdr:rowOff>
    </xdr:to>
    <xdr:sp macro="" textlink="">
      <xdr:nvSpPr>
        <xdr:cNvPr id="268" name="楕円 267"/>
        <xdr:cNvSpPr/>
      </xdr:nvSpPr>
      <xdr:spPr>
        <a:xfrm>
          <a:off x="15621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35577</xdr:rowOff>
    </xdr:from>
    <xdr:ext cx="736600" cy="259045"/>
    <xdr:sp macro="" textlink="">
      <xdr:nvSpPr>
        <xdr:cNvPr id="269" name="テキスト ボックス 268"/>
        <xdr:cNvSpPr txBox="1"/>
      </xdr:nvSpPr>
      <xdr:spPr>
        <a:xfrm>
          <a:off x="15290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120650</xdr:rowOff>
    </xdr:from>
    <xdr:to>
      <xdr:col>74</xdr:col>
      <xdr:colOff>31750</xdr:colOff>
      <xdr:row>56</xdr:row>
      <xdr:rowOff>50800</xdr:rowOff>
    </xdr:to>
    <xdr:sp macro="" textlink="">
      <xdr:nvSpPr>
        <xdr:cNvPr id="270" name="楕円 269"/>
        <xdr:cNvSpPr/>
      </xdr:nvSpPr>
      <xdr:spPr>
        <a:xfrm>
          <a:off x="14732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60977</xdr:rowOff>
    </xdr:from>
    <xdr:ext cx="762000" cy="259045"/>
    <xdr:sp macro="" textlink="">
      <xdr:nvSpPr>
        <xdr:cNvPr id="271" name="テキスト ボックス 270"/>
        <xdr:cNvSpPr txBox="1"/>
      </xdr:nvSpPr>
      <xdr:spPr>
        <a:xfrm>
          <a:off x="14401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50800</xdr:rowOff>
    </xdr:from>
    <xdr:to>
      <xdr:col>69</xdr:col>
      <xdr:colOff>142875</xdr:colOff>
      <xdr:row>60</xdr:row>
      <xdr:rowOff>152400</xdr:rowOff>
    </xdr:to>
    <xdr:sp macro="" textlink="">
      <xdr:nvSpPr>
        <xdr:cNvPr id="272" name="楕円 271"/>
        <xdr:cNvSpPr/>
      </xdr:nvSpPr>
      <xdr:spPr>
        <a:xfrm>
          <a:off x="13843000" y="103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137177</xdr:rowOff>
    </xdr:from>
    <xdr:ext cx="762000" cy="259045"/>
    <xdr:sp macro="" textlink="">
      <xdr:nvSpPr>
        <xdr:cNvPr id="273" name="テキスト ボックス 272"/>
        <xdr:cNvSpPr txBox="1"/>
      </xdr:nvSpPr>
      <xdr:spPr>
        <a:xfrm>
          <a:off x="135128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25400</xdr:rowOff>
    </xdr:from>
    <xdr:to>
      <xdr:col>65</xdr:col>
      <xdr:colOff>53975</xdr:colOff>
      <xdr:row>60</xdr:row>
      <xdr:rowOff>127000</xdr:rowOff>
    </xdr:to>
    <xdr:sp macro="" textlink="">
      <xdr:nvSpPr>
        <xdr:cNvPr id="274" name="楕円 273"/>
        <xdr:cNvSpPr/>
      </xdr:nvSpPr>
      <xdr:spPr>
        <a:xfrm>
          <a:off x="129540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111777</xdr:rowOff>
    </xdr:from>
    <xdr:ext cx="762000" cy="259045"/>
    <xdr:sp macro="" textlink="">
      <xdr:nvSpPr>
        <xdr:cNvPr id="275" name="テキスト ボックス 274"/>
        <xdr:cNvSpPr txBox="1"/>
      </xdr:nvSpPr>
      <xdr:spPr>
        <a:xfrm>
          <a:off x="126238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令和４年度は、新型コロナウイルスワクチン接種事業の返還金の増などにより、前年度に比べ</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補助費には一部事務組合に対する負担金が含まれるが、今後は運営管理の効率化により負担金の低減に努める。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39</xdr:row>
      <xdr:rowOff>120142</xdr:rowOff>
    </xdr:to>
    <xdr:cxnSp macro="">
      <xdr:nvCxnSpPr>
        <xdr:cNvPr id="300" name="直線コネクタ 299"/>
        <xdr:cNvCxnSpPr/>
      </xdr:nvCxnSpPr>
      <xdr:spPr>
        <a:xfrm flipV="1">
          <a:off x="16510000" y="5878576"/>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92219</xdr:rowOff>
    </xdr:from>
    <xdr:ext cx="762000" cy="259045"/>
    <xdr:sp macro="" textlink="">
      <xdr:nvSpPr>
        <xdr:cNvPr id="301" name="補助費等最小値テキスト"/>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120142</xdr:rowOff>
    </xdr:from>
    <xdr:to>
      <xdr:col>82</xdr:col>
      <xdr:colOff>196850</xdr:colOff>
      <xdr:row>39</xdr:row>
      <xdr:rowOff>120142</xdr:rowOff>
    </xdr:to>
    <xdr:cxnSp macro="">
      <xdr:nvCxnSpPr>
        <xdr:cNvPr id="302" name="直線コネクタ 301"/>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3"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4" name="直線コネクタ 303"/>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140716</xdr:rowOff>
    </xdr:from>
    <xdr:to>
      <xdr:col>82</xdr:col>
      <xdr:colOff>107950</xdr:colOff>
      <xdr:row>36</xdr:row>
      <xdr:rowOff>168148</xdr:rowOff>
    </xdr:to>
    <xdr:cxnSp macro="">
      <xdr:nvCxnSpPr>
        <xdr:cNvPr id="305" name="直線コネクタ 304"/>
        <xdr:cNvCxnSpPr/>
      </xdr:nvCxnSpPr>
      <xdr:spPr>
        <a:xfrm>
          <a:off x="15671800" y="631291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83583</xdr:rowOff>
    </xdr:from>
    <xdr:ext cx="762000" cy="259045"/>
    <xdr:sp macro="" textlink="">
      <xdr:nvSpPr>
        <xdr:cNvPr id="306" name="補助費等平均値テキスト"/>
        <xdr:cNvSpPr txBox="1"/>
      </xdr:nvSpPr>
      <xdr:spPr>
        <a:xfrm>
          <a:off x="16598900" y="6084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7" name="フローチャート: 判断 306"/>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136144</xdr:rowOff>
    </xdr:from>
    <xdr:to>
      <xdr:col>78</xdr:col>
      <xdr:colOff>69850</xdr:colOff>
      <xdr:row>36</xdr:row>
      <xdr:rowOff>140716</xdr:rowOff>
    </xdr:to>
    <xdr:cxnSp macro="">
      <xdr:nvCxnSpPr>
        <xdr:cNvPr id="308" name="直線コネクタ 307"/>
        <xdr:cNvCxnSpPr/>
      </xdr:nvCxnSpPr>
      <xdr:spPr>
        <a:xfrm>
          <a:off x="14782800" y="63083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10" name="テキスト ボックス 309"/>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24130</xdr:rowOff>
    </xdr:from>
    <xdr:to>
      <xdr:col>73</xdr:col>
      <xdr:colOff>180975</xdr:colOff>
      <xdr:row>36</xdr:row>
      <xdr:rowOff>136144</xdr:rowOff>
    </xdr:to>
    <xdr:cxnSp macro="">
      <xdr:nvCxnSpPr>
        <xdr:cNvPr id="311" name="直線コネクタ 310"/>
        <xdr:cNvCxnSpPr/>
      </xdr:nvCxnSpPr>
      <xdr:spPr>
        <a:xfrm>
          <a:off x="13893800" y="6024880"/>
          <a:ext cx="8890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2" name="フローチャート: 判断 311"/>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3" name="テキスト ボックス 312"/>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24130</xdr:rowOff>
    </xdr:from>
    <xdr:to>
      <xdr:col>69</xdr:col>
      <xdr:colOff>92075</xdr:colOff>
      <xdr:row>35</xdr:row>
      <xdr:rowOff>74422</xdr:rowOff>
    </xdr:to>
    <xdr:cxnSp macro="">
      <xdr:nvCxnSpPr>
        <xdr:cNvPr id="314" name="直線コネクタ 313"/>
        <xdr:cNvCxnSpPr/>
      </xdr:nvCxnSpPr>
      <xdr:spPr>
        <a:xfrm flipV="1">
          <a:off x="13004800" y="602488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5" name="フローチャート: 判断 314"/>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16" name="テキスト ボックス 315"/>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17" name="フローチャート: 判断 316"/>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126001</xdr:rowOff>
    </xdr:from>
    <xdr:ext cx="762000" cy="259045"/>
    <xdr:sp macro="" textlink="">
      <xdr:nvSpPr>
        <xdr:cNvPr id="318" name="テキスト ボックス 317"/>
        <xdr:cNvSpPr txBox="1"/>
      </xdr:nvSpPr>
      <xdr:spPr>
        <a:xfrm>
          <a:off x="12623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117348</xdr:rowOff>
    </xdr:from>
    <xdr:to>
      <xdr:col>82</xdr:col>
      <xdr:colOff>158750</xdr:colOff>
      <xdr:row>37</xdr:row>
      <xdr:rowOff>47498</xdr:rowOff>
    </xdr:to>
    <xdr:sp macro="" textlink="">
      <xdr:nvSpPr>
        <xdr:cNvPr id="324" name="楕円 323"/>
        <xdr:cNvSpPr/>
      </xdr:nvSpPr>
      <xdr:spPr>
        <a:xfrm>
          <a:off x="164592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89425</xdr:rowOff>
    </xdr:from>
    <xdr:ext cx="762000" cy="259045"/>
    <xdr:sp macro="" textlink="">
      <xdr:nvSpPr>
        <xdr:cNvPr id="325" name="補助費等該当値テキスト"/>
        <xdr:cNvSpPr txBox="1"/>
      </xdr:nvSpPr>
      <xdr:spPr>
        <a:xfrm>
          <a:off x="165989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89916</xdr:rowOff>
    </xdr:from>
    <xdr:to>
      <xdr:col>78</xdr:col>
      <xdr:colOff>120650</xdr:colOff>
      <xdr:row>37</xdr:row>
      <xdr:rowOff>20066</xdr:rowOff>
    </xdr:to>
    <xdr:sp macro="" textlink="">
      <xdr:nvSpPr>
        <xdr:cNvPr id="326" name="楕円 325"/>
        <xdr:cNvSpPr/>
      </xdr:nvSpPr>
      <xdr:spPr>
        <a:xfrm>
          <a:off x="15621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4843</xdr:rowOff>
    </xdr:from>
    <xdr:ext cx="736600" cy="259045"/>
    <xdr:sp macro="" textlink="">
      <xdr:nvSpPr>
        <xdr:cNvPr id="327" name="テキスト ボックス 326"/>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85344</xdr:rowOff>
    </xdr:from>
    <xdr:to>
      <xdr:col>74</xdr:col>
      <xdr:colOff>31750</xdr:colOff>
      <xdr:row>37</xdr:row>
      <xdr:rowOff>15494</xdr:rowOff>
    </xdr:to>
    <xdr:sp macro="" textlink="">
      <xdr:nvSpPr>
        <xdr:cNvPr id="328" name="楕円 327"/>
        <xdr:cNvSpPr/>
      </xdr:nvSpPr>
      <xdr:spPr>
        <a:xfrm>
          <a:off x="14732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29" name="テキスト ボックス 328"/>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144780</xdr:rowOff>
    </xdr:from>
    <xdr:to>
      <xdr:col>69</xdr:col>
      <xdr:colOff>142875</xdr:colOff>
      <xdr:row>35</xdr:row>
      <xdr:rowOff>74930</xdr:rowOff>
    </xdr:to>
    <xdr:sp macro="" textlink="">
      <xdr:nvSpPr>
        <xdr:cNvPr id="330" name="楕円 329"/>
        <xdr:cNvSpPr/>
      </xdr:nvSpPr>
      <xdr:spPr>
        <a:xfrm>
          <a:off x="13843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85107</xdr:rowOff>
    </xdr:from>
    <xdr:ext cx="762000" cy="259045"/>
    <xdr:sp macro="" textlink="">
      <xdr:nvSpPr>
        <xdr:cNvPr id="331" name="テキスト ボックス 330"/>
        <xdr:cNvSpPr txBox="1"/>
      </xdr:nvSpPr>
      <xdr:spPr>
        <a:xfrm>
          <a:off x="13512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23622</xdr:rowOff>
    </xdr:from>
    <xdr:to>
      <xdr:col>65</xdr:col>
      <xdr:colOff>53975</xdr:colOff>
      <xdr:row>35</xdr:row>
      <xdr:rowOff>125222</xdr:rowOff>
    </xdr:to>
    <xdr:sp macro="" textlink="">
      <xdr:nvSpPr>
        <xdr:cNvPr id="332" name="楕円 331"/>
        <xdr:cNvSpPr/>
      </xdr:nvSpPr>
      <xdr:spPr>
        <a:xfrm>
          <a:off x="12954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135399</xdr:rowOff>
    </xdr:from>
    <xdr:ext cx="762000" cy="259045"/>
    <xdr:sp macro="" textlink="">
      <xdr:nvSpPr>
        <xdr:cNvPr id="333" name="テキスト ボックス 332"/>
        <xdr:cNvSpPr txBox="1"/>
      </xdr:nvSpPr>
      <xdr:spPr>
        <a:xfrm>
          <a:off x="12623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公債費割合は市債の償還が進んだこと等により、前年度と同ポイントであり、類似団体平均を</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今後も引き続き、元利償還金の推移を的確に推計し、借入と償還のバランスを考えた財政運営に努めていく。</a:t>
          </a: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80</xdr:row>
      <xdr:rowOff>26415</xdr:rowOff>
    </xdr:to>
    <xdr:cxnSp macro="">
      <xdr:nvCxnSpPr>
        <xdr:cNvPr id="358" name="直線コネクタ 357"/>
        <xdr:cNvCxnSpPr/>
      </xdr:nvCxnSpPr>
      <xdr:spPr>
        <a:xfrm flipV="1">
          <a:off x="4826000" y="12814300"/>
          <a:ext cx="0" cy="928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169942</xdr:rowOff>
    </xdr:from>
    <xdr:ext cx="762000" cy="259045"/>
    <xdr:sp macro="" textlink="">
      <xdr:nvSpPr>
        <xdr:cNvPr id="359" name="公債費最小値テキスト"/>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26415</xdr:rowOff>
    </xdr:from>
    <xdr:to>
      <xdr:col>24</xdr:col>
      <xdr:colOff>114300</xdr:colOff>
      <xdr:row>80</xdr:row>
      <xdr:rowOff>26415</xdr:rowOff>
    </xdr:to>
    <xdr:cxnSp macro="">
      <xdr:nvCxnSpPr>
        <xdr:cNvPr id="360" name="直線コネクタ 359"/>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1" name="公債費最大値テキスト"/>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2" name="直線コネクタ 361"/>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26415</xdr:rowOff>
    </xdr:from>
    <xdr:to>
      <xdr:col>24</xdr:col>
      <xdr:colOff>25400</xdr:colOff>
      <xdr:row>76</xdr:row>
      <xdr:rowOff>26415</xdr:rowOff>
    </xdr:to>
    <xdr:cxnSp macro="">
      <xdr:nvCxnSpPr>
        <xdr:cNvPr id="363" name="直線コネクタ 362"/>
        <xdr:cNvCxnSpPr/>
      </xdr:nvCxnSpPr>
      <xdr:spPr>
        <a:xfrm>
          <a:off x="3987800" y="130566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130573</xdr:rowOff>
    </xdr:from>
    <xdr:ext cx="762000" cy="259045"/>
    <xdr:sp macro="" textlink="">
      <xdr:nvSpPr>
        <xdr:cNvPr id="364" name="公債費平均値テキスト"/>
        <xdr:cNvSpPr txBox="1"/>
      </xdr:nvSpPr>
      <xdr:spPr>
        <a:xfrm>
          <a:off x="4914900" y="13160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65" name="フローチャート: 判断 364"/>
        <xdr:cNvSpPr/>
      </xdr:nvSpPr>
      <xdr:spPr>
        <a:xfrm>
          <a:off x="4775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26415</xdr:rowOff>
    </xdr:from>
    <xdr:to>
      <xdr:col>19</xdr:col>
      <xdr:colOff>187325</xdr:colOff>
      <xdr:row>76</xdr:row>
      <xdr:rowOff>90424</xdr:rowOff>
    </xdr:to>
    <xdr:cxnSp macro="">
      <xdr:nvCxnSpPr>
        <xdr:cNvPr id="366" name="直線コネクタ 365"/>
        <xdr:cNvCxnSpPr/>
      </xdr:nvCxnSpPr>
      <xdr:spPr>
        <a:xfrm flipV="1">
          <a:off x="3098800" y="13056615"/>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140208</xdr:rowOff>
    </xdr:from>
    <xdr:to>
      <xdr:col>20</xdr:col>
      <xdr:colOff>38100</xdr:colOff>
      <xdr:row>77</xdr:row>
      <xdr:rowOff>70358</xdr:rowOff>
    </xdr:to>
    <xdr:sp macro="" textlink="">
      <xdr:nvSpPr>
        <xdr:cNvPr id="367" name="フローチャート: 判断 366"/>
        <xdr:cNvSpPr/>
      </xdr:nvSpPr>
      <xdr:spPr>
        <a:xfrm>
          <a:off x="3937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55135</xdr:rowOff>
    </xdr:from>
    <xdr:ext cx="736600" cy="259045"/>
    <xdr:sp macro="" textlink="">
      <xdr:nvSpPr>
        <xdr:cNvPr id="368" name="テキスト ボックス 367"/>
        <xdr:cNvSpPr txBox="1"/>
      </xdr:nvSpPr>
      <xdr:spPr>
        <a:xfrm>
          <a:off x="3606800" y="13256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76708</xdr:rowOff>
    </xdr:from>
    <xdr:to>
      <xdr:col>15</xdr:col>
      <xdr:colOff>98425</xdr:colOff>
      <xdr:row>76</xdr:row>
      <xdr:rowOff>90424</xdr:rowOff>
    </xdr:to>
    <xdr:cxnSp macro="">
      <xdr:nvCxnSpPr>
        <xdr:cNvPr id="369" name="直線コネクタ 368"/>
        <xdr:cNvCxnSpPr/>
      </xdr:nvCxnSpPr>
      <xdr:spPr>
        <a:xfrm>
          <a:off x="2209800" y="131069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70" name="フローチャート: 判断 369"/>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123714</xdr:rowOff>
    </xdr:from>
    <xdr:ext cx="762000" cy="259045"/>
    <xdr:sp macro="" textlink="">
      <xdr:nvSpPr>
        <xdr:cNvPr id="371" name="テキスト ボックス 370"/>
        <xdr:cNvSpPr txBox="1"/>
      </xdr:nvSpPr>
      <xdr:spPr>
        <a:xfrm>
          <a:off x="2717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67563</xdr:rowOff>
    </xdr:from>
    <xdr:to>
      <xdr:col>11</xdr:col>
      <xdr:colOff>9525</xdr:colOff>
      <xdr:row>76</xdr:row>
      <xdr:rowOff>76708</xdr:rowOff>
    </xdr:to>
    <xdr:cxnSp macro="">
      <xdr:nvCxnSpPr>
        <xdr:cNvPr id="372" name="直線コネクタ 371"/>
        <xdr:cNvCxnSpPr/>
      </xdr:nvCxnSpPr>
      <xdr:spPr>
        <a:xfrm>
          <a:off x="1320800" y="1309776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46482</xdr:rowOff>
    </xdr:from>
    <xdr:to>
      <xdr:col>11</xdr:col>
      <xdr:colOff>60325</xdr:colOff>
      <xdr:row>77</xdr:row>
      <xdr:rowOff>148082</xdr:rowOff>
    </xdr:to>
    <xdr:sp macro="" textlink="">
      <xdr:nvSpPr>
        <xdr:cNvPr id="373" name="フローチャート: 判断 372"/>
        <xdr:cNvSpPr/>
      </xdr:nvSpPr>
      <xdr:spPr>
        <a:xfrm>
          <a:off x="2159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132859</xdr:rowOff>
    </xdr:from>
    <xdr:ext cx="762000" cy="259045"/>
    <xdr:sp macro="" textlink="">
      <xdr:nvSpPr>
        <xdr:cNvPr id="374" name="テキスト ボックス 373"/>
        <xdr:cNvSpPr txBox="1"/>
      </xdr:nvSpPr>
      <xdr:spPr>
        <a:xfrm>
          <a:off x="1828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75" name="フローチャート: 判断 374"/>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142003</xdr:rowOff>
    </xdr:from>
    <xdr:ext cx="762000" cy="259045"/>
    <xdr:sp macro="" textlink="">
      <xdr:nvSpPr>
        <xdr:cNvPr id="376" name="テキスト ボックス 375"/>
        <xdr:cNvSpPr txBox="1"/>
      </xdr:nvSpPr>
      <xdr:spPr>
        <a:xfrm>
          <a:off x="939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147065</xdr:rowOff>
    </xdr:from>
    <xdr:to>
      <xdr:col>24</xdr:col>
      <xdr:colOff>76200</xdr:colOff>
      <xdr:row>76</xdr:row>
      <xdr:rowOff>77215</xdr:rowOff>
    </xdr:to>
    <xdr:sp macro="" textlink="">
      <xdr:nvSpPr>
        <xdr:cNvPr id="382" name="楕円 381"/>
        <xdr:cNvSpPr/>
      </xdr:nvSpPr>
      <xdr:spPr>
        <a:xfrm>
          <a:off x="47752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163593</xdr:rowOff>
    </xdr:from>
    <xdr:ext cx="762000" cy="259045"/>
    <xdr:sp macro="" textlink="">
      <xdr:nvSpPr>
        <xdr:cNvPr id="383" name="公債費該当値テキスト"/>
        <xdr:cNvSpPr txBox="1"/>
      </xdr:nvSpPr>
      <xdr:spPr>
        <a:xfrm>
          <a:off x="4914900" y="1285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147065</xdr:rowOff>
    </xdr:from>
    <xdr:to>
      <xdr:col>20</xdr:col>
      <xdr:colOff>38100</xdr:colOff>
      <xdr:row>76</xdr:row>
      <xdr:rowOff>77215</xdr:rowOff>
    </xdr:to>
    <xdr:sp macro="" textlink="">
      <xdr:nvSpPr>
        <xdr:cNvPr id="384" name="楕円 383"/>
        <xdr:cNvSpPr/>
      </xdr:nvSpPr>
      <xdr:spPr>
        <a:xfrm>
          <a:off x="3937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87393</xdr:rowOff>
    </xdr:from>
    <xdr:ext cx="736600" cy="259045"/>
    <xdr:sp macro="" textlink="">
      <xdr:nvSpPr>
        <xdr:cNvPr id="385" name="テキスト ボックス 384"/>
        <xdr:cNvSpPr txBox="1"/>
      </xdr:nvSpPr>
      <xdr:spPr>
        <a:xfrm>
          <a:off x="3606800" y="12774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39624</xdr:rowOff>
    </xdr:from>
    <xdr:to>
      <xdr:col>15</xdr:col>
      <xdr:colOff>149225</xdr:colOff>
      <xdr:row>76</xdr:row>
      <xdr:rowOff>141224</xdr:rowOff>
    </xdr:to>
    <xdr:sp macro="" textlink="">
      <xdr:nvSpPr>
        <xdr:cNvPr id="386" name="楕円 385"/>
        <xdr:cNvSpPr/>
      </xdr:nvSpPr>
      <xdr:spPr>
        <a:xfrm>
          <a:off x="3048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151401</xdr:rowOff>
    </xdr:from>
    <xdr:ext cx="762000" cy="259045"/>
    <xdr:sp macro="" textlink="">
      <xdr:nvSpPr>
        <xdr:cNvPr id="387" name="テキスト ボックス 386"/>
        <xdr:cNvSpPr txBox="1"/>
      </xdr:nvSpPr>
      <xdr:spPr>
        <a:xfrm>
          <a:off x="2717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25908</xdr:rowOff>
    </xdr:from>
    <xdr:to>
      <xdr:col>11</xdr:col>
      <xdr:colOff>60325</xdr:colOff>
      <xdr:row>76</xdr:row>
      <xdr:rowOff>127508</xdr:rowOff>
    </xdr:to>
    <xdr:sp macro="" textlink="">
      <xdr:nvSpPr>
        <xdr:cNvPr id="388" name="楕円 387"/>
        <xdr:cNvSpPr/>
      </xdr:nvSpPr>
      <xdr:spPr>
        <a:xfrm>
          <a:off x="2159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137685</xdr:rowOff>
    </xdr:from>
    <xdr:ext cx="762000" cy="259045"/>
    <xdr:sp macro="" textlink="">
      <xdr:nvSpPr>
        <xdr:cNvPr id="389" name="テキスト ボックス 388"/>
        <xdr:cNvSpPr txBox="1"/>
      </xdr:nvSpPr>
      <xdr:spPr>
        <a:xfrm>
          <a:off x="1828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xdr:rowOff>
    </xdr:from>
    <xdr:to>
      <xdr:col>6</xdr:col>
      <xdr:colOff>171450</xdr:colOff>
      <xdr:row>76</xdr:row>
      <xdr:rowOff>118363</xdr:rowOff>
    </xdr:to>
    <xdr:sp macro="" textlink="">
      <xdr:nvSpPr>
        <xdr:cNvPr id="390" name="楕円 389"/>
        <xdr:cNvSpPr/>
      </xdr:nvSpPr>
      <xdr:spPr>
        <a:xfrm>
          <a:off x="1270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128541</xdr:rowOff>
    </xdr:from>
    <xdr:ext cx="762000" cy="259045"/>
    <xdr:sp macro="" textlink="">
      <xdr:nvSpPr>
        <xdr:cNvPr id="391" name="テキスト ボックス 390"/>
        <xdr:cNvSpPr txBox="1"/>
      </xdr:nvSpPr>
      <xdr:spPr>
        <a:xfrm>
          <a:off x="939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公債費以外の割合が類似団体平均を上回っているのは主に人件費の経常収支比率が高いためである。その要因は当該項目の記載のとおりである。</a:t>
          </a: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6" name="直線コネクタ 405"/>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7" name="テキスト ボックス 406"/>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0" name="直線コネクタ 409"/>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1" name="テキスト ボックス 410"/>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41275</xdr:rowOff>
    </xdr:from>
    <xdr:to>
      <xdr:col>82</xdr:col>
      <xdr:colOff>107950</xdr:colOff>
      <xdr:row>80</xdr:row>
      <xdr:rowOff>64136</xdr:rowOff>
    </xdr:to>
    <xdr:cxnSp macro="">
      <xdr:nvCxnSpPr>
        <xdr:cNvPr id="415" name="直線コネクタ 414"/>
        <xdr:cNvCxnSpPr/>
      </xdr:nvCxnSpPr>
      <xdr:spPr>
        <a:xfrm flipV="1">
          <a:off x="16510000" y="12557125"/>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36213</xdr:rowOff>
    </xdr:from>
    <xdr:ext cx="762000" cy="259045"/>
    <xdr:sp macro="" textlink="">
      <xdr:nvSpPr>
        <xdr:cNvPr id="416" name="公債費以外最小値テキスト"/>
        <xdr:cNvSpPr txBox="1"/>
      </xdr:nvSpPr>
      <xdr:spPr>
        <a:xfrm>
          <a:off x="16598900" y="1375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64136</xdr:rowOff>
    </xdr:from>
    <xdr:to>
      <xdr:col>82</xdr:col>
      <xdr:colOff>196850</xdr:colOff>
      <xdr:row>80</xdr:row>
      <xdr:rowOff>64136</xdr:rowOff>
    </xdr:to>
    <xdr:cxnSp macro="">
      <xdr:nvCxnSpPr>
        <xdr:cNvPr id="417" name="直線コネクタ 416"/>
        <xdr:cNvCxnSpPr/>
      </xdr:nvCxnSpPr>
      <xdr:spPr>
        <a:xfrm>
          <a:off x="16421100" y="1378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127652</xdr:rowOff>
    </xdr:from>
    <xdr:ext cx="762000" cy="259045"/>
    <xdr:sp macro="" textlink="">
      <xdr:nvSpPr>
        <xdr:cNvPr id="418" name="公債費以外最大値テキスト"/>
        <xdr:cNvSpPr txBox="1"/>
      </xdr:nvSpPr>
      <xdr:spPr>
        <a:xfrm>
          <a:off x="16598900" y="1230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41275</xdr:rowOff>
    </xdr:from>
    <xdr:to>
      <xdr:col>82</xdr:col>
      <xdr:colOff>196850</xdr:colOff>
      <xdr:row>73</xdr:row>
      <xdr:rowOff>41275</xdr:rowOff>
    </xdr:to>
    <xdr:cxnSp macro="">
      <xdr:nvCxnSpPr>
        <xdr:cNvPr id="419" name="直線コネクタ 418"/>
        <xdr:cNvCxnSpPr/>
      </xdr:nvCxnSpPr>
      <xdr:spPr>
        <a:xfrm>
          <a:off x="16421100" y="12557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46989</xdr:rowOff>
    </xdr:from>
    <xdr:to>
      <xdr:col>82</xdr:col>
      <xdr:colOff>107950</xdr:colOff>
      <xdr:row>78</xdr:row>
      <xdr:rowOff>132714</xdr:rowOff>
    </xdr:to>
    <xdr:cxnSp macro="">
      <xdr:nvCxnSpPr>
        <xdr:cNvPr id="420" name="直線コネクタ 419"/>
        <xdr:cNvCxnSpPr/>
      </xdr:nvCxnSpPr>
      <xdr:spPr>
        <a:xfrm>
          <a:off x="15671800" y="13248639"/>
          <a:ext cx="8382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81297</xdr:rowOff>
    </xdr:from>
    <xdr:ext cx="762000" cy="259045"/>
    <xdr:sp macro="" textlink="">
      <xdr:nvSpPr>
        <xdr:cNvPr id="421" name="公債費以外平均値テキスト"/>
        <xdr:cNvSpPr txBox="1"/>
      </xdr:nvSpPr>
      <xdr:spPr>
        <a:xfrm>
          <a:off x="16598900" y="129400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64770</xdr:rowOff>
    </xdr:from>
    <xdr:to>
      <xdr:col>82</xdr:col>
      <xdr:colOff>158750</xdr:colOff>
      <xdr:row>76</xdr:row>
      <xdr:rowOff>166370</xdr:rowOff>
    </xdr:to>
    <xdr:sp macro="" textlink="">
      <xdr:nvSpPr>
        <xdr:cNvPr id="422" name="フローチャート: 判断 421"/>
        <xdr:cNvSpPr/>
      </xdr:nvSpPr>
      <xdr:spPr>
        <a:xfrm>
          <a:off x="164592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46989</xdr:rowOff>
    </xdr:from>
    <xdr:to>
      <xdr:col>78</xdr:col>
      <xdr:colOff>69850</xdr:colOff>
      <xdr:row>79</xdr:row>
      <xdr:rowOff>109855</xdr:rowOff>
    </xdr:to>
    <xdr:cxnSp macro="">
      <xdr:nvCxnSpPr>
        <xdr:cNvPr id="423" name="直線コネクタ 422"/>
        <xdr:cNvCxnSpPr/>
      </xdr:nvCxnSpPr>
      <xdr:spPr>
        <a:xfrm flipV="1">
          <a:off x="14782800" y="13248639"/>
          <a:ext cx="889000" cy="40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53340</xdr:rowOff>
    </xdr:from>
    <xdr:to>
      <xdr:col>78</xdr:col>
      <xdr:colOff>120650</xdr:colOff>
      <xdr:row>75</xdr:row>
      <xdr:rowOff>154939</xdr:rowOff>
    </xdr:to>
    <xdr:sp macro="" textlink="">
      <xdr:nvSpPr>
        <xdr:cNvPr id="424" name="フローチャート: 判断 423"/>
        <xdr:cNvSpPr/>
      </xdr:nvSpPr>
      <xdr:spPr>
        <a:xfrm>
          <a:off x="15621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165117</xdr:rowOff>
    </xdr:from>
    <xdr:ext cx="736600" cy="259045"/>
    <xdr:sp macro="" textlink="">
      <xdr:nvSpPr>
        <xdr:cNvPr id="425" name="テキスト ボックス 424"/>
        <xdr:cNvSpPr txBox="1"/>
      </xdr:nvSpPr>
      <xdr:spPr>
        <a:xfrm>
          <a:off x="15290800" y="12680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167005</xdr:rowOff>
    </xdr:from>
    <xdr:to>
      <xdr:col>73</xdr:col>
      <xdr:colOff>180975</xdr:colOff>
      <xdr:row>79</xdr:row>
      <xdr:rowOff>109855</xdr:rowOff>
    </xdr:to>
    <xdr:cxnSp macro="">
      <xdr:nvCxnSpPr>
        <xdr:cNvPr id="426" name="直線コネクタ 425"/>
        <xdr:cNvCxnSpPr/>
      </xdr:nvCxnSpPr>
      <xdr:spPr>
        <a:xfrm>
          <a:off x="13893800" y="1354010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156211</xdr:rowOff>
    </xdr:from>
    <xdr:to>
      <xdr:col>74</xdr:col>
      <xdr:colOff>31750</xdr:colOff>
      <xdr:row>76</xdr:row>
      <xdr:rowOff>86361</xdr:rowOff>
    </xdr:to>
    <xdr:sp macro="" textlink="">
      <xdr:nvSpPr>
        <xdr:cNvPr id="427" name="フローチャート: 判断 426"/>
        <xdr:cNvSpPr/>
      </xdr:nvSpPr>
      <xdr:spPr>
        <a:xfrm>
          <a:off x="14732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96537</xdr:rowOff>
    </xdr:from>
    <xdr:ext cx="762000" cy="259045"/>
    <xdr:sp macro="" textlink="">
      <xdr:nvSpPr>
        <xdr:cNvPr id="428" name="テキスト ボックス 427"/>
        <xdr:cNvSpPr txBox="1"/>
      </xdr:nvSpPr>
      <xdr:spPr>
        <a:xfrm>
          <a:off x="14401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167005</xdr:rowOff>
    </xdr:from>
    <xdr:to>
      <xdr:col>69</xdr:col>
      <xdr:colOff>92075</xdr:colOff>
      <xdr:row>79</xdr:row>
      <xdr:rowOff>35561</xdr:rowOff>
    </xdr:to>
    <xdr:cxnSp macro="">
      <xdr:nvCxnSpPr>
        <xdr:cNvPr id="429" name="直線コネクタ 428"/>
        <xdr:cNvCxnSpPr/>
      </xdr:nvCxnSpPr>
      <xdr:spPr>
        <a:xfrm flipV="1">
          <a:off x="13004800" y="1354010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0" name="フローチャート: 判断 429"/>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31" name="テキスト ボックス 430"/>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110490</xdr:rowOff>
    </xdr:from>
    <xdr:to>
      <xdr:col>65</xdr:col>
      <xdr:colOff>53975</xdr:colOff>
      <xdr:row>76</xdr:row>
      <xdr:rowOff>40639</xdr:rowOff>
    </xdr:to>
    <xdr:sp macro="" textlink="">
      <xdr:nvSpPr>
        <xdr:cNvPr id="432" name="フローチャート: 判断 431"/>
        <xdr:cNvSpPr/>
      </xdr:nvSpPr>
      <xdr:spPr>
        <a:xfrm>
          <a:off x="12954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50817</xdr:rowOff>
    </xdr:from>
    <xdr:ext cx="762000" cy="259045"/>
    <xdr:sp macro="" textlink="">
      <xdr:nvSpPr>
        <xdr:cNvPr id="433" name="テキスト ボックス 432"/>
        <xdr:cNvSpPr txBox="1"/>
      </xdr:nvSpPr>
      <xdr:spPr>
        <a:xfrm>
          <a:off x="12623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81914</xdr:rowOff>
    </xdr:from>
    <xdr:to>
      <xdr:col>82</xdr:col>
      <xdr:colOff>158750</xdr:colOff>
      <xdr:row>79</xdr:row>
      <xdr:rowOff>12064</xdr:rowOff>
    </xdr:to>
    <xdr:sp macro="" textlink="">
      <xdr:nvSpPr>
        <xdr:cNvPr id="439" name="楕円 438"/>
        <xdr:cNvSpPr/>
      </xdr:nvSpPr>
      <xdr:spPr>
        <a:xfrm>
          <a:off x="16459200" y="1345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53991</xdr:rowOff>
    </xdr:from>
    <xdr:ext cx="762000" cy="259045"/>
    <xdr:sp macro="" textlink="">
      <xdr:nvSpPr>
        <xdr:cNvPr id="440" name="公債費以外該当値テキスト"/>
        <xdr:cNvSpPr txBox="1"/>
      </xdr:nvSpPr>
      <xdr:spPr>
        <a:xfrm>
          <a:off x="16598900" y="13427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167639</xdr:rowOff>
    </xdr:from>
    <xdr:to>
      <xdr:col>78</xdr:col>
      <xdr:colOff>120650</xdr:colOff>
      <xdr:row>77</xdr:row>
      <xdr:rowOff>97789</xdr:rowOff>
    </xdr:to>
    <xdr:sp macro="" textlink="">
      <xdr:nvSpPr>
        <xdr:cNvPr id="441" name="楕円 440"/>
        <xdr:cNvSpPr/>
      </xdr:nvSpPr>
      <xdr:spPr>
        <a:xfrm>
          <a:off x="15621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42" name="テキスト ボックス 441"/>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59055</xdr:rowOff>
    </xdr:from>
    <xdr:to>
      <xdr:col>74</xdr:col>
      <xdr:colOff>31750</xdr:colOff>
      <xdr:row>79</xdr:row>
      <xdr:rowOff>160655</xdr:rowOff>
    </xdr:to>
    <xdr:sp macro="" textlink="">
      <xdr:nvSpPr>
        <xdr:cNvPr id="443" name="楕円 442"/>
        <xdr:cNvSpPr/>
      </xdr:nvSpPr>
      <xdr:spPr>
        <a:xfrm>
          <a:off x="14732000" y="1360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145432</xdr:rowOff>
    </xdr:from>
    <xdr:ext cx="762000" cy="259045"/>
    <xdr:sp macro="" textlink="">
      <xdr:nvSpPr>
        <xdr:cNvPr id="444" name="テキスト ボックス 443"/>
        <xdr:cNvSpPr txBox="1"/>
      </xdr:nvSpPr>
      <xdr:spPr>
        <a:xfrm>
          <a:off x="14401800" y="13689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116205</xdr:rowOff>
    </xdr:from>
    <xdr:to>
      <xdr:col>69</xdr:col>
      <xdr:colOff>142875</xdr:colOff>
      <xdr:row>79</xdr:row>
      <xdr:rowOff>46355</xdr:rowOff>
    </xdr:to>
    <xdr:sp macro="" textlink="">
      <xdr:nvSpPr>
        <xdr:cNvPr id="445" name="楕円 444"/>
        <xdr:cNvSpPr/>
      </xdr:nvSpPr>
      <xdr:spPr>
        <a:xfrm>
          <a:off x="13843000" y="134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31132</xdr:rowOff>
    </xdr:from>
    <xdr:ext cx="762000" cy="259045"/>
    <xdr:sp macro="" textlink="">
      <xdr:nvSpPr>
        <xdr:cNvPr id="446" name="テキスト ボックス 445"/>
        <xdr:cNvSpPr txBox="1"/>
      </xdr:nvSpPr>
      <xdr:spPr>
        <a:xfrm>
          <a:off x="13512800" y="1357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156211</xdr:rowOff>
    </xdr:from>
    <xdr:to>
      <xdr:col>65</xdr:col>
      <xdr:colOff>53975</xdr:colOff>
      <xdr:row>79</xdr:row>
      <xdr:rowOff>86361</xdr:rowOff>
    </xdr:to>
    <xdr:sp macro="" textlink="">
      <xdr:nvSpPr>
        <xdr:cNvPr id="447" name="楕円 446"/>
        <xdr:cNvSpPr/>
      </xdr:nvSpPr>
      <xdr:spPr>
        <a:xfrm>
          <a:off x="12954000" y="1352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71138</xdr:rowOff>
    </xdr:from>
    <xdr:ext cx="762000" cy="259045"/>
    <xdr:sp macro="" textlink="">
      <xdr:nvSpPr>
        <xdr:cNvPr id="448" name="テキスト ボックス 447"/>
        <xdr:cNvSpPr txBox="1"/>
      </xdr:nvSpPr>
      <xdr:spPr>
        <a:xfrm>
          <a:off x="12623800" y="1361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神奈川県綾瀬市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162481</xdr:rowOff>
    </xdr:from>
    <xdr:to>
      <xdr:col>29</xdr:col>
      <xdr:colOff>127000</xdr:colOff>
      <xdr:row>20</xdr:row>
      <xdr:rowOff>10319</xdr:rowOff>
    </xdr:to>
    <xdr:cxnSp macro="">
      <xdr:nvCxnSpPr>
        <xdr:cNvPr id="49" name="直線コネクタ 48"/>
        <xdr:cNvCxnSpPr/>
      </xdr:nvCxnSpPr>
      <xdr:spPr bwMode="auto">
        <a:xfrm flipV="1">
          <a:off x="5651500" y="2096056"/>
          <a:ext cx="0" cy="13908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153846</xdr:rowOff>
    </xdr:from>
    <xdr:ext cx="762000" cy="259045"/>
    <xdr:sp macro="" textlink="">
      <xdr:nvSpPr>
        <xdr:cNvPr id="50" name="人口1人当たり決算額の推移最小値テキスト130"/>
        <xdr:cNvSpPr txBox="1"/>
      </xdr:nvSpPr>
      <xdr:spPr>
        <a:xfrm>
          <a:off x="5740400" y="345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10319</xdr:rowOff>
    </xdr:from>
    <xdr:to>
      <xdr:col>30</xdr:col>
      <xdr:colOff>25400</xdr:colOff>
      <xdr:row>20</xdr:row>
      <xdr:rowOff>10319</xdr:rowOff>
    </xdr:to>
    <xdr:cxnSp macro="">
      <xdr:nvCxnSpPr>
        <xdr:cNvPr id="51" name="直線コネクタ 50"/>
        <xdr:cNvCxnSpPr/>
      </xdr:nvCxnSpPr>
      <xdr:spPr bwMode="auto">
        <a:xfrm>
          <a:off x="5562600" y="34869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77408</xdr:rowOff>
    </xdr:from>
    <xdr:ext cx="762000" cy="259045"/>
    <xdr:sp macro="" textlink="">
      <xdr:nvSpPr>
        <xdr:cNvPr id="52" name="人口1人当たり決算額の推移最大値テキスト130"/>
        <xdr:cNvSpPr txBox="1"/>
      </xdr:nvSpPr>
      <xdr:spPr>
        <a:xfrm>
          <a:off x="5740400" y="18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162481</xdr:rowOff>
    </xdr:from>
    <xdr:to>
      <xdr:col>30</xdr:col>
      <xdr:colOff>25400</xdr:colOff>
      <xdr:row>11</xdr:row>
      <xdr:rowOff>162481</xdr:rowOff>
    </xdr:to>
    <xdr:cxnSp macro="">
      <xdr:nvCxnSpPr>
        <xdr:cNvPr id="53" name="直線コネクタ 52"/>
        <xdr:cNvCxnSpPr/>
      </xdr:nvCxnSpPr>
      <xdr:spPr bwMode="auto">
        <a:xfrm>
          <a:off x="5562600" y="20960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46495</xdr:rowOff>
    </xdr:from>
    <xdr:to>
      <xdr:col>29</xdr:col>
      <xdr:colOff>127000</xdr:colOff>
      <xdr:row>18</xdr:row>
      <xdr:rowOff>67169</xdr:rowOff>
    </xdr:to>
    <xdr:cxnSp macro="">
      <xdr:nvCxnSpPr>
        <xdr:cNvPr id="54" name="直線コネクタ 53"/>
        <xdr:cNvCxnSpPr/>
      </xdr:nvCxnSpPr>
      <xdr:spPr bwMode="auto">
        <a:xfrm flipV="1">
          <a:off x="5003800" y="3180220"/>
          <a:ext cx="647700" cy="206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31272</xdr:rowOff>
    </xdr:from>
    <xdr:ext cx="762000" cy="259045"/>
    <xdr:sp macro="" textlink="">
      <xdr:nvSpPr>
        <xdr:cNvPr id="55" name="人口1人当たり決算額の推移平均値テキスト130"/>
        <xdr:cNvSpPr txBox="1"/>
      </xdr:nvSpPr>
      <xdr:spPr>
        <a:xfrm>
          <a:off x="5740400" y="3164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169688</xdr:rowOff>
    </xdr:from>
    <xdr:to>
      <xdr:col>29</xdr:col>
      <xdr:colOff>177800</xdr:colOff>
      <xdr:row>18</xdr:row>
      <xdr:rowOff>99838</xdr:rowOff>
    </xdr:to>
    <xdr:sp macro="" textlink="">
      <xdr:nvSpPr>
        <xdr:cNvPr id="56" name="フローチャート: 判断 55"/>
        <xdr:cNvSpPr/>
      </xdr:nvSpPr>
      <xdr:spPr bwMode="auto">
        <a:xfrm>
          <a:off x="5600700" y="31319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67169</xdr:rowOff>
    </xdr:from>
    <xdr:to>
      <xdr:col>26</xdr:col>
      <xdr:colOff>50800</xdr:colOff>
      <xdr:row>18</xdr:row>
      <xdr:rowOff>74441</xdr:rowOff>
    </xdr:to>
    <xdr:cxnSp macro="">
      <xdr:nvCxnSpPr>
        <xdr:cNvPr id="57" name="直線コネクタ 56"/>
        <xdr:cNvCxnSpPr/>
      </xdr:nvCxnSpPr>
      <xdr:spPr bwMode="auto">
        <a:xfrm flipV="1">
          <a:off x="4305300" y="3200894"/>
          <a:ext cx="698500" cy="72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738</xdr:rowOff>
    </xdr:from>
    <xdr:to>
      <xdr:col>26</xdr:col>
      <xdr:colOff>101600</xdr:colOff>
      <xdr:row>18</xdr:row>
      <xdr:rowOff>102338</xdr:rowOff>
    </xdr:to>
    <xdr:sp macro="" textlink="">
      <xdr:nvSpPr>
        <xdr:cNvPr id="58" name="フローチャート: 判断 57"/>
        <xdr:cNvSpPr/>
      </xdr:nvSpPr>
      <xdr:spPr bwMode="auto">
        <a:xfrm>
          <a:off x="4953000" y="3134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112515</xdr:rowOff>
    </xdr:from>
    <xdr:ext cx="736600" cy="259045"/>
    <xdr:sp macro="" textlink="">
      <xdr:nvSpPr>
        <xdr:cNvPr id="59" name="テキスト ボックス 58"/>
        <xdr:cNvSpPr txBox="1"/>
      </xdr:nvSpPr>
      <xdr:spPr>
        <a:xfrm>
          <a:off x="4622800" y="290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74441</xdr:rowOff>
    </xdr:from>
    <xdr:to>
      <xdr:col>22</xdr:col>
      <xdr:colOff>114300</xdr:colOff>
      <xdr:row>18</xdr:row>
      <xdr:rowOff>106874</xdr:rowOff>
    </xdr:to>
    <xdr:cxnSp macro="">
      <xdr:nvCxnSpPr>
        <xdr:cNvPr id="60" name="直線コネクタ 59"/>
        <xdr:cNvCxnSpPr/>
      </xdr:nvCxnSpPr>
      <xdr:spPr bwMode="auto">
        <a:xfrm flipV="1">
          <a:off x="3606800" y="3208166"/>
          <a:ext cx="698500" cy="324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102022</xdr:rowOff>
    </xdr:from>
    <xdr:to>
      <xdr:col>22</xdr:col>
      <xdr:colOff>165100</xdr:colOff>
      <xdr:row>18</xdr:row>
      <xdr:rowOff>32172</xdr:rowOff>
    </xdr:to>
    <xdr:sp macro="" textlink="">
      <xdr:nvSpPr>
        <xdr:cNvPr id="61" name="フローチャート: 判断 60"/>
        <xdr:cNvSpPr/>
      </xdr:nvSpPr>
      <xdr:spPr bwMode="auto">
        <a:xfrm>
          <a:off x="4254500" y="3064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42349</xdr:rowOff>
    </xdr:from>
    <xdr:ext cx="762000" cy="259045"/>
    <xdr:sp macro="" textlink="">
      <xdr:nvSpPr>
        <xdr:cNvPr id="62" name="テキスト ボックス 61"/>
        <xdr:cNvSpPr txBox="1"/>
      </xdr:nvSpPr>
      <xdr:spPr>
        <a:xfrm>
          <a:off x="3924300" y="2833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80713</xdr:rowOff>
    </xdr:from>
    <xdr:to>
      <xdr:col>18</xdr:col>
      <xdr:colOff>177800</xdr:colOff>
      <xdr:row>18</xdr:row>
      <xdr:rowOff>106874</xdr:rowOff>
    </xdr:to>
    <xdr:cxnSp macro="">
      <xdr:nvCxnSpPr>
        <xdr:cNvPr id="63" name="直線コネクタ 62"/>
        <xdr:cNvCxnSpPr/>
      </xdr:nvCxnSpPr>
      <xdr:spPr bwMode="auto">
        <a:xfrm>
          <a:off x="2908300" y="3214438"/>
          <a:ext cx="698500" cy="261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125582</xdr:rowOff>
    </xdr:from>
    <xdr:to>
      <xdr:col>19</xdr:col>
      <xdr:colOff>38100</xdr:colOff>
      <xdr:row>18</xdr:row>
      <xdr:rowOff>55732</xdr:rowOff>
    </xdr:to>
    <xdr:sp macro="" textlink="">
      <xdr:nvSpPr>
        <xdr:cNvPr id="64" name="フローチャート: 判断 63"/>
        <xdr:cNvSpPr/>
      </xdr:nvSpPr>
      <xdr:spPr bwMode="auto">
        <a:xfrm>
          <a:off x="3556000" y="3087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65909</xdr:rowOff>
    </xdr:from>
    <xdr:ext cx="762000" cy="259045"/>
    <xdr:sp macro="" textlink="">
      <xdr:nvSpPr>
        <xdr:cNvPr id="65" name="テキスト ボックス 64"/>
        <xdr:cNvSpPr txBox="1"/>
      </xdr:nvSpPr>
      <xdr:spPr>
        <a:xfrm>
          <a:off x="3225800" y="285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143442</xdr:rowOff>
    </xdr:from>
    <xdr:to>
      <xdr:col>15</xdr:col>
      <xdr:colOff>101600</xdr:colOff>
      <xdr:row>18</xdr:row>
      <xdr:rowOff>73592</xdr:rowOff>
    </xdr:to>
    <xdr:sp macro="" textlink="">
      <xdr:nvSpPr>
        <xdr:cNvPr id="66" name="フローチャート: 判断 65"/>
        <xdr:cNvSpPr/>
      </xdr:nvSpPr>
      <xdr:spPr bwMode="auto">
        <a:xfrm>
          <a:off x="2857500" y="3105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83769</xdr:rowOff>
    </xdr:from>
    <xdr:ext cx="762000" cy="259045"/>
    <xdr:sp macro="" textlink="">
      <xdr:nvSpPr>
        <xdr:cNvPr id="67" name="テキスト ボックス 66"/>
        <xdr:cNvSpPr txBox="1"/>
      </xdr:nvSpPr>
      <xdr:spPr>
        <a:xfrm>
          <a:off x="2527300" y="287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167145</xdr:rowOff>
    </xdr:from>
    <xdr:to>
      <xdr:col>29</xdr:col>
      <xdr:colOff>177800</xdr:colOff>
      <xdr:row>18</xdr:row>
      <xdr:rowOff>97295</xdr:rowOff>
    </xdr:to>
    <xdr:sp macro="" textlink="">
      <xdr:nvSpPr>
        <xdr:cNvPr id="73" name="楕円 72"/>
        <xdr:cNvSpPr/>
      </xdr:nvSpPr>
      <xdr:spPr bwMode="auto">
        <a:xfrm>
          <a:off x="5600700" y="3129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12222</xdr:rowOff>
    </xdr:from>
    <xdr:ext cx="762000" cy="259045"/>
    <xdr:sp macro="" textlink="">
      <xdr:nvSpPr>
        <xdr:cNvPr id="74" name="人口1人当たり決算額の推移該当値テキスト130"/>
        <xdr:cNvSpPr txBox="1"/>
      </xdr:nvSpPr>
      <xdr:spPr>
        <a:xfrm>
          <a:off x="5740400" y="297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16369</xdr:rowOff>
    </xdr:from>
    <xdr:to>
      <xdr:col>26</xdr:col>
      <xdr:colOff>101600</xdr:colOff>
      <xdr:row>18</xdr:row>
      <xdr:rowOff>117969</xdr:rowOff>
    </xdr:to>
    <xdr:sp macro="" textlink="">
      <xdr:nvSpPr>
        <xdr:cNvPr id="75" name="楕円 74"/>
        <xdr:cNvSpPr/>
      </xdr:nvSpPr>
      <xdr:spPr bwMode="auto">
        <a:xfrm>
          <a:off x="4953000" y="3150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102746</xdr:rowOff>
    </xdr:from>
    <xdr:ext cx="736600" cy="259045"/>
    <xdr:sp macro="" textlink="">
      <xdr:nvSpPr>
        <xdr:cNvPr id="76" name="テキスト ボックス 75"/>
        <xdr:cNvSpPr txBox="1"/>
      </xdr:nvSpPr>
      <xdr:spPr>
        <a:xfrm>
          <a:off x="4622800" y="3236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23641</xdr:rowOff>
    </xdr:from>
    <xdr:to>
      <xdr:col>22</xdr:col>
      <xdr:colOff>165100</xdr:colOff>
      <xdr:row>18</xdr:row>
      <xdr:rowOff>125241</xdr:rowOff>
    </xdr:to>
    <xdr:sp macro="" textlink="">
      <xdr:nvSpPr>
        <xdr:cNvPr id="77" name="楕円 76"/>
        <xdr:cNvSpPr/>
      </xdr:nvSpPr>
      <xdr:spPr bwMode="auto">
        <a:xfrm>
          <a:off x="4254500" y="3157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110018</xdr:rowOff>
    </xdr:from>
    <xdr:ext cx="762000" cy="259045"/>
    <xdr:sp macro="" textlink="">
      <xdr:nvSpPr>
        <xdr:cNvPr id="78" name="テキスト ボックス 77"/>
        <xdr:cNvSpPr txBox="1"/>
      </xdr:nvSpPr>
      <xdr:spPr>
        <a:xfrm>
          <a:off x="3924300" y="3243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56074</xdr:rowOff>
    </xdr:from>
    <xdr:to>
      <xdr:col>19</xdr:col>
      <xdr:colOff>38100</xdr:colOff>
      <xdr:row>18</xdr:row>
      <xdr:rowOff>157674</xdr:rowOff>
    </xdr:to>
    <xdr:sp macro="" textlink="">
      <xdr:nvSpPr>
        <xdr:cNvPr id="79" name="楕円 78"/>
        <xdr:cNvSpPr/>
      </xdr:nvSpPr>
      <xdr:spPr bwMode="auto">
        <a:xfrm>
          <a:off x="3556000" y="3189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142451</xdr:rowOff>
    </xdr:from>
    <xdr:ext cx="762000" cy="259045"/>
    <xdr:sp macro="" textlink="">
      <xdr:nvSpPr>
        <xdr:cNvPr id="80" name="テキスト ボックス 79"/>
        <xdr:cNvSpPr txBox="1"/>
      </xdr:nvSpPr>
      <xdr:spPr>
        <a:xfrm>
          <a:off x="3225800" y="3276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29913</xdr:rowOff>
    </xdr:from>
    <xdr:to>
      <xdr:col>15</xdr:col>
      <xdr:colOff>101600</xdr:colOff>
      <xdr:row>18</xdr:row>
      <xdr:rowOff>131513</xdr:rowOff>
    </xdr:to>
    <xdr:sp macro="" textlink="">
      <xdr:nvSpPr>
        <xdr:cNvPr id="81" name="楕円 80"/>
        <xdr:cNvSpPr/>
      </xdr:nvSpPr>
      <xdr:spPr bwMode="auto">
        <a:xfrm>
          <a:off x="2857500" y="3163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116290</xdr:rowOff>
    </xdr:from>
    <xdr:ext cx="762000" cy="259045"/>
    <xdr:sp macro="" textlink="">
      <xdr:nvSpPr>
        <xdr:cNvPr id="82" name="テキスト ボックス 81"/>
        <xdr:cNvSpPr txBox="1"/>
      </xdr:nvSpPr>
      <xdr:spPr>
        <a:xfrm>
          <a:off x="2527300" y="3250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88007</xdr:rowOff>
    </xdr:from>
    <xdr:to>
      <xdr:col>29</xdr:col>
      <xdr:colOff>127000</xdr:colOff>
      <xdr:row>38</xdr:row>
      <xdr:rowOff>3164</xdr:rowOff>
    </xdr:to>
    <xdr:cxnSp macro="">
      <xdr:nvCxnSpPr>
        <xdr:cNvPr id="112" name="直線コネクタ 111"/>
        <xdr:cNvCxnSpPr/>
      </xdr:nvCxnSpPr>
      <xdr:spPr bwMode="auto">
        <a:xfrm flipV="1">
          <a:off x="5651500" y="6012557"/>
          <a:ext cx="0" cy="1458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318141</xdr:rowOff>
    </xdr:from>
    <xdr:ext cx="762000" cy="259045"/>
    <xdr:sp macro="" textlink="">
      <xdr:nvSpPr>
        <xdr:cNvPr id="113" name="人口1人当たり決算額の推移最小値テキスト445"/>
        <xdr:cNvSpPr txBox="1"/>
      </xdr:nvSpPr>
      <xdr:spPr>
        <a:xfrm>
          <a:off x="5740400" y="744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3164</xdr:rowOff>
    </xdr:from>
    <xdr:to>
      <xdr:col>30</xdr:col>
      <xdr:colOff>25400</xdr:colOff>
      <xdr:row>38</xdr:row>
      <xdr:rowOff>3164</xdr:rowOff>
    </xdr:to>
    <xdr:cxnSp macro="">
      <xdr:nvCxnSpPr>
        <xdr:cNvPr id="114" name="直線コネクタ 113"/>
        <xdr:cNvCxnSpPr/>
      </xdr:nvCxnSpPr>
      <xdr:spPr bwMode="auto">
        <a:xfrm>
          <a:off x="5562600" y="74707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2934</xdr:rowOff>
    </xdr:from>
    <xdr:ext cx="762000" cy="259045"/>
    <xdr:sp macro="" textlink="">
      <xdr:nvSpPr>
        <xdr:cNvPr id="115" name="人口1人当たり決算額の推移最大値テキスト445"/>
        <xdr:cNvSpPr txBox="1"/>
      </xdr:nvSpPr>
      <xdr:spPr>
        <a:xfrm>
          <a:off x="5740400" y="575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88007</xdr:rowOff>
    </xdr:from>
    <xdr:to>
      <xdr:col>30</xdr:col>
      <xdr:colOff>25400</xdr:colOff>
      <xdr:row>33</xdr:row>
      <xdr:rowOff>88007</xdr:rowOff>
    </xdr:to>
    <xdr:cxnSp macro="">
      <xdr:nvCxnSpPr>
        <xdr:cNvPr id="116" name="直線コネクタ 115"/>
        <xdr:cNvCxnSpPr/>
      </xdr:nvCxnSpPr>
      <xdr:spPr bwMode="auto">
        <a:xfrm>
          <a:off x="5562600" y="60125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111520</xdr:rowOff>
    </xdr:from>
    <xdr:to>
      <xdr:col>29</xdr:col>
      <xdr:colOff>127000</xdr:colOff>
      <xdr:row>36</xdr:row>
      <xdr:rowOff>168638</xdr:rowOff>
    </xdr:to>
    <xdr:cxnSp macro="">
      <xdr:nvCxnSpPr>
        <xdr:cNvPr id="117" name="直線コネクタ 116"/>
        <xdr:cNvCxnSpPr/>
      </xdr:nvCxnSpPr>
      <xdr:spPr bwMode="auto">
        <a:xfrm>
          <a:off x="5003800" y="7064770"/>
          <a:ext cx="647700" cy="57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64936</xdr:rowOff>
    </xdr:from>
    <xdr:ext cx="762000" cy="259045"/>
    <xdr:sp macro="" textlink="">
      <xdr:nvSpPr>
        <xdr:cNvPr id="118" name="人口1人当たり決算額の推移平均値テキスト445"/>
        <xdr:cNvSpPr txBox="1"/>
      </xdr:nvSpPr>
      <xdr:spPr>
        <a:xfrm>
          <a:off x="5740400" y="6675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219859</xdr:rowOff>
    </xdr:from>
    <xdr:to>
      <xdr:col>29</xdr:col>
      <xdr:colOff>177800</xdr:colOff>
      <xdr:row>35</xdr:row>
      <xdr:rowOff>321459</xdr:rowOff>
    </xdr:to>
    <xdr:sp macro="" textlink="">
      <xdr:nvSpPr>
        <xdr:cNvPr id="119" name="フローチャート: 判断 118"/>
        <xdr:cNvSpPr/>
      </xdr:nvSpPr>
      <xdr:spPr bwMode="auto">
        <a:xfrm>
          <a:off x="56007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69099</xdr:rowOff>
    </xdr:from>
    <xdr:to>
      <xdr:col>26</xdr:col>
      <xdr:colOff>50800</xdr:colOff>
      <xdr:row>36</xdr:row>
      <xdr:rowOff>111520</xdr:rowOff>
    </xdr:to>
    <xdr:cxnSp macro="">
      <xdr:nvCxnSpPr>
        <xdr:cNvPr id="120" name="直線コネクタ 119"/>
        <xdr:cNvCxnSpPr/>
      </xdr:nvCxnSpPr>
      <xdr:spPr bwMode="auto">
        <a:xfrm>
          <a:off x="4305300" y="7022349"/>
          <a:ext cx="698500" cy="424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234000</xdr:rowOff>
    </xdr:from>
    <xdr:to>
      <xdr:col>26</xdr:col>
      <xdr:colOff>101600</xdr:colOff>
      <xdr:row>35</xdr:row>
      <xdr:rowOff>335600</xdr:rowOff>
    </xdr:to>
    <xdr:sp macro="" textlink="">
      <xdr:nvSpPr>
        <xdr:cNvPr id="121" name="フローチャート: 判断 120"/>
        <xdr:cNvSpPr/>
      </xdr:nvSpPr>
      <xdr:spPr bwMode="auto">
        <a:xfrm>
          <a:off x="4953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2877</xdr:rowOff>
    </xdr:from>
    <xdr:ext cx="736600" cy="259045"/>
    <xdr:sp macro="" textlink="">
      <xdr:nvSpPr>
        <xdr:cNvPr id="122" name="テキスト ボックス 121"/>
        <xdr:cNvSpPr txBox="1"/>
      </xdr:nvSpPr>
      <xdr:spPr>
        <a:xfrm>
          <a:off x="4622800" y="6613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3294</xdr:rowOff>
    </xdr:from>
    <xdr:to>
      <xdr:col>22</xdr:col>
      <xdr:colOff>114300</xdr:colOff>
      <xdr:row>36</xdr:row>
      <xdr:rowOff>69099</xdr:rowOff>
    </xdr:to>
    <xdr:cxnSp macro="">
      <xdr:nvCxnSpPr>
        <xdr:cNvPr id="123" name="直線コネクタ 122"/>
        <xdr:cNvCxnSpPr/>
      </xdr:nvCxnSpPr>
      <xdr:spPr bwMode="auto">
        <a:xfrm>
          <a:off x="3606800" y="6956544"/>
          <a:ext cx="698500" cy="65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196084</xdr:rowOff>
    </xdr:from>
    <xdr:to>
      <xdr:col>22</xdr:col>
      <xdr:colOff>165100</xdr:colOff>
      <xdr:row>35</xdr:row>
      <xdr:rowOff>297684</xdr:rowOff>
    </xdr:to>
    <xdr:sp macro="" textlink="">
      <xdr:nvSpPr>
        <xdr:cNvPr id="124" name="フローチャート: 判断 123"/>
        <xdr:cNvSpPr/>
      </xdr:nvSpPr>
      <xdr:spPr bwMode="auto">
        <a:xfrm>
          <a:off x="4254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307861</xdr:rowOff>
    </xdr:from>
    <xdr:ext cx="762000" cy="259045"/>
    <xdr:sp macro="" textlink="">
      <xdr:nvSpPr>
        <xdr:cNvPr id="125" name="テキスト ボックス 124"/>
        <xdr:cNvSpPr txBox="1"/>
      </xdr:nvSpPr>
      <xdr:spPr>
        <a:xfrm>
          <a:off x="39243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307332</xdr:rowOff>
    </xdr:from>
    <xdr:to>
      <xdr:col>18</xdr:col>
      <xdr:colOff>177800</xdr:colOff>
      <xdr:row>36</xdr:row>
      <xdr:rowOff>3294</xdr:rowOff>
    </xdr:to>
    <xdr:cxnSp macro="">
      <xdr:nvCxnSpPr>
        <xdr:cNvPr id="126" name="直線コネクタ 125"/>
        <xdr:cNvCxnSpPr/>
      </xdr:nvCxnSpPr>
      <xdr:spPr bwMode="auto">
        <a:xfrm>
          <a:off x="2908300" y="6917682"/>
          <a:ext cx="698500" cy="388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196770</xdr:rowOff>
    </xdr:from>
    <xdr:to>
      <xdr:col>19</xdr:col>
      <xdr:colOff>38100</xdr:colOff>
      <xdr:row>35</xdr:row>
      <xdr:rowOff>298370</xdr:rowOff>
    </xdr:to>
    <xdr:sp macro="" textlink="">
      <xdr:nvSpPr>
        <xdr:cNvPr id="127" name="フローチャート: 判断 126"/>
        <xdr:cNvSpPr/>
      </xdr:nvSpPr>
      <xdr:spPr bwMode="auto">
        <a:xfrm>
          <a:off x="35560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308547</xdr:rowOff>
    </xdr:from>
    <xdr:ext cx="762000" cy="259045"/>
    <xdr:sp macro="" textlink="">
      <xdr:nvSpPr>
        <xdr:cNvPr id="128" name="テキスト ボックス 127"/>
        <xdr:cNvSpPr txBox="1"/>
      </xdr:nvSpPr>
      <xdr:spPr>
        <a:xfrm>
          <a:off x="3225800" y="657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182074</xdr:rowOff>
    </xdr:from>
    <xdr:to>
      <xdr:col>15</xdr:col>
      <xdr:colOff>101600</xdr:colOff>
      <xdr:row>35</xdr:row>
      <xdr:rowOff>283674</xdr:rowOff>
    </xdr:to>
    <xdr:sp macro="" textlink="">
      <xdr:nvSpPr>
        <xdr:cNvPr id="129" name="フローチャート: 判断 128"/>
        <xdr:cNvSpPr/>
      </xdr:nvSpPr>
      <xdr:spPr bwMode="auto">
        <a:xfrm>
          <a:off x="2857500" y="67924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293851</xdr:rowOff>
    </xdr:from>
    <xdr:ext cx="762000" cy="259045"/>
    <xdr:sp macro="" textlink="">
      <xdr:nvSpPr>
        <xdr:cNvPr id="130" name="テキスト ボックス 129"/>
        <xdr:cNvSpPr txBox="1"/>
      </xdr:nvSpPr>
      <xdr:spPr>
        <a:xfrm>
          <a:off x="2527300" y="6561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117838</xdr:rowOff>
    </xdr:from>
    <xdr:to>
      <xdr:col>29</xdr:col>
      <xdr:colOff>177800</xdr:colOff>
      <xdr:row>37</xdr:row>
      <xdr:rowOff>47988</xdr:rowOff>
    </xdr:to>
    <xdr:sp macro="" textlink="">
      <xdr:nvSpPr>
        <xdr:cNvPr id="136" name="楕円 135"/>
        <xdr:cNvSpPr/>
      </xdr:nvSpPr>
      <xdr:spPr bwMode="auto">
        <a:xfrm>
          <a:off x="5600700" y="7071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89915</xdr:rowOff>
    </xdr:from>
    <xdr:ext cx="762000" cy="259045"/>
    <xdr:sp macro="" textlink="">
      <xdr:nvSpPr>
        <xdr:cNvPr id="137" name="人口1人当たり決算額の推移該当値テキスト445"/>
        <xdr:cNvSpPr txBox="1"/>
      </xdr:nvSpPr>
      <xdr:spPr>
        <a:xfrm>
          <a:off x="5740400" y="704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60720</xdr:rowOff>
    </xdr:from>
    <xdr:to>
      <xdr:col>26</xdr:col>
      <xdr:colOff>101600</xdr:colOff>
      <xdr:row>36</xdr:row>
      <xdr:rowOff>162320</xdr:rowOff>
    </xdr:to>
    <xdr:sp macro="" textlink="">
      <xdr:nvSpPr>
        <xdr:cNvPr id="138" name="楕円 137"/>
        <xdr:cNvSpPr/>
      </xdr:nvSpPr>
      <xdr:spPr bwMode="auto">
        <a:xfrm>
          <a:off x="4953000" y="70139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147097</xdr:rowOff>
    </xdr:from>
    <xdr:ext cx="736600" cy="259045"/>
    <xdr:sp macro="" textlink="">
      <xdr:nvSpPr>
        <xdr:cNvPr id="139" name="テキスト ボックス 138"/>
        <xdr:cNvSpPr txBox="1"/>
      </xdr:nvSpPr>
      <xdr:spPr>
        <a:xfrm>
          <a:off x="4622800" y="7100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18299</xdr:rowOff>
    </xdr:from>
    <xdr:to>
      <xdr:col>22</xdr:col>
      <xdr:colOff>165100</xdr:colOff>
      <xdr:row>36</xdr:row>
      <xdr:rowOff>119899</xdr:rowOff>
    </xdr:to>
    <xdr:sp macro="" textlink="">
      <xdr:nvSpPr>
        <xdr:cNvPr id="140" name="楕円 139"/>
        <xdr:cNvSpPr/>
      </xdr:nvSpPr>
      <xdr:spPr bwMode="auto">
        <a:xfrm>
          <a:off x="4254500" y="6971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104676</xdr:rowOff>
    </xdr:from>
    <xdr:ext cx="762000" cy="259045"/>
    <xdr:sp macro="" textlink="">
      <xdr:nvSpPr>
        <xdr:cNvPr id="141" name="テキスト ボックス 140"/>
        <xdr:cNvSpPr txBox="1"/>
      </xdr:nvSpPr>
      <xdr:spPr>
        <a:xfrm>
          <a:off x="3924300" y="7057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295394</xdr:rowOff>
    </xdr:from>
    <xdr:to>
      <xdr:col>19</xdr:col>
      <xdr:colOff>38100</xdr:colOff>
      <xdr:row>36</xdr:row>
      <xdr:rowOff>54094</xdr:rowOff>
    </xdr:to>
    <xdr:sp macro="" textlink="">
      <xdr:nvSpPr>
        <xdr:cNvPr id="142" name="楕円 141"/>
        <xdr:cNvSpPr/>
      </xdr:nvSpPr>
      <xdr:spPr bwMode="auto">
        <a:xfrm>
          <a:off x="3556000" y="6905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38871</xdr:rowOff>
    </xdr:from>
    <xdr:ext cx="762000" cy="259045"/>
    <xdr:sp macro="" textlink="">
      <xdr:nvSpPr>
        <xdr:cNvPr id="143" name="テキスト ボックス 142"/>
        <xdr:cNvSpPr txBox="1"/>
      </xdr:nvSpPr>
      <xdr:spPr>
        <a:xfrm>
          <a:off x="3225800" y="699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256532</xdr:rowOff>
    </xdr:from>
    <xdr:to>
      <xdr:col>15</xdr:col>
      <xdr:colOff>101600</xdr:colOff>
      <xdr:row>36</xdr:row>
      <xdr:rowOff>15232</xdr:rowOff>
    </xdr:to>
    <xdr:sp macro="" textlink="">
      <xdr:nvSpPr>
        <xdr:cNvPr id="144" name="楕円 143"/>
        <xdr:cNvSpPr/>
      </xdr:nvSpPr>
      <xdr:spPr bwMode="auto">
        <a:xfrm>
          <a:off x="2857500" y="6866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xdr:rowOff>
    </xdr:from>
    <xdr:ext cx="762000" cy="259045"/>
    <xdr:sp macro="" textlink="">
      <xdr:nvSpPr>
        <xdr:cNvPr id="145" name="テキスト ボックス 144"/>
        <xdr:cNvSpPr txBox="1"/>
      </xdr:nvSpPr>
      <xdr:spPr>
        <a:xfrm>
          <a:off x="2527300" y="6953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神奈川県綾瀬市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84,376
79,969
22.14
35,373,495
33,607,932
1,687,359
17,225,351
14,703,753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105753</xdr:rowOff>
    </xdr:from>
    <xdr:to>
      <xdr:col>24</xdr:col>
      <xdr:colOff>62865</xdr:colOff>
      <xdr:row>38</xdr:row>
      <xdr:rowOff>154483</xdr:rowOff>
    </xdr:to>
    <xdr:cxnSp macro="">
      <xdr:nvCxnSpPr>
        <xdr:cNvPr id="56" name="直線コネクタ 55"/>
        <xdr:cNvCxnSpPr/>
      </xdr:nvCxnSpPr>
      <xdr:spPr>
        <a:xfrm flipV="1">
          <a:off x="4633595" y="5249253"/>
          <a:ext cx="1270" cy="142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158310</xdr:rowOff>
    </xdr:from>
    <xdr:ext cx="534377" cy="259045"/>
    <xdr:sp macro="" textlink="">
      <xdr:nvSpPr>
        <xdr:cNvPr id="57" name="人件費最小値テキスト"/>
        <xdr:cNvSpPr txBox="1"/>
      </xdr:nvSpPr>
      <xdr:spPr>
        <a:xfrm>
          <a:off x="4686300" y="667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154483</xdr:rowOff>
    </xdr:from>
    <xdr:to>
      <xdr:col>24</xdr:col>
      <xdr:colOff>152400</xdr:colOff>
      <xdr:row>38</xdr:row>
      <xdr:rowOff>154483</xdr:rowOff>
    </xdr:to>
    <xdr:cxnSp macro="">
      <xdr:nvCxnSpPr>
        <xdr:cNvPr id="58" name="直線コネクタ 57"/>
        <xdr:cNvCxnSpPr/>
      </xdr:nvCxnSpPr>
      <xdr:spPr>
        <a:xfrm>
          <a:off x="4546600" y="666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52430</xdr:rowOff>
    </xdr:from>
    <xdr:ext cx="599010" cy="259045"/>
    <xdr:sp macro="" textlink="">
      <xdr:nvSpPr>
        <xdr:cNvPr id="59" name="人件費最大値テキスト"/>
        <xdr:cNvSpPr txBox="1"/>
      </xdr:nvSpPr>
      <xdr:spPr>
        <a:xfrm>
          <a:off x="4686300" y="502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105753</xdr:rowOff>
    </xdr:from>
    <xdr:to>
      <xdr:col>24</xdr:col>
      <xdr:colOff>152400</xdr:colOff>
      <xdr:row>30</xdr:row>
      <xdr:rowOff>105753</xdr:rowOff>
    </xdr:to>
    <xdr:cxnSp macro="">
      <xdr:nvCxnSpPr>
        <xdr:cNvPr id="60" name="直線コネクタ 59"/>
        <xdr:cNvCxnSpPr/>
      </xdr:nvCxnSpPr>
      <xdr:spPr>
        <a:xfrm>
          <a:off x="4546600" y="524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114211</xdr:rowOff>
    </xdr:from>
    <xdr:to>
      <xdr:col>24</xdr:col>
      <xdr:colOff>63500</xdr:colOff>
      <xdr:row>35</xdr:row>
      <xdr:rowOff>140405</xdr:rowOff>
    </xdr:to>
    <xdr:cxnSp macro="">
      <xdr:nvCxnSpPr>
        <xdr:cNvPr id="61" name="直線コネクタ 60"/>
        <xdr:cNvCxnSpPr/>
      </xdr:nvCxnSpPr>
      <xdr:spPr>
        <a:xfrm flipV="1">
          <a:off x="3797300" y="6114961"/>
          <a:ext cx="838200" cy="2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4157</xdr:rowOff>
    </xdr:from>
    <xdr:ext cx="534377" cy="259045"/>
    <xdr:sp macro="" textlink="">
      <xdr:nvSpPr>
        <xdr:cNvPr id="62" name="人件費平均値テキスト"/>
        <xdr:cNvSpPr txBox="1"/>
      </xdr:nvSpPr>
      <xdr:spPr>
        <a:xfrm>
          <a:off x="4686300" y="6176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25730</xdr:rowOff>
    </xdr:from>
    <xdr:to>
      <xdr:col>24</xdr:col>
      <xdr:colOff>114300</xdr:colOff>
      <xdr:row>36</xdr:row>
      <xdr:rowOff>127330</xdr:rowOff>
    </xdr:to>
    <xdr:sp macro="" textlink="">
      <xdr:nvSpPr>
        <xdr:cNvPr id="63" name="フローチャート: 判断 62"/>
        <xdr:cNvSpPr/>
      </xdr:nvSpPr>
      <xdr:spPr>
        <a:xfrm>
          <a:off x="45847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140405</xdr:rowOff>
    </xdr:from>
    <xdr:to>
      <xdr:col>19</xdr:col>
      <xdr:colOff>177800</xdr:colOff>
      <xdr:row>35</xdr:row>
      <xdr:rowOff>163208</xdr:rowOff>
    </xdr:to>
    <xdr:cxnSp macro="">
      <xdr:nvCxnSpPr>
        <xdr:cNvPr id="64" name="直線コネクタ 63"/>
        <xdr:cNvCxnSpPr/>
      </xdr:nvCxnSpPr>
      <xdr:spPr>
        <a:xfrm flipV="1">
          <a:off x="2908300" y="6141155"/>
          <a:ext cx="889000" cy="2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31274</xdr:rowOff>
    </xdr:from>
    <xdr:to>
      <xdr:col>20</xdr:col>
      <xdr:colOff>38100</xdr:colOff>
      <xdr:row>36</xdr:row>
      <xdr:rowOff>132874</xdr:rowOff>
    </xdr:to>
    <xdr:sp macro="" textlink="">
      <xdr:nvSpPr>
        <xdr:cNvPr id="65" name="フローチャート: 判断 64"/>
        <xdr:cNvSpPr/>
      </xdr:nvSpPr>
      <xdr:spPr>
        <a:xfrm>
          <a:off x="3746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124001</xdr:rowOff>
    </xdr:from>
    <xdr:ext cx="534377" cy="259045"/>
    <xdr:sp macro="" textlink="">
      <xdr:nvSpPr>
        <xdr:cNvPr id="66" name="テキスト ボックス 65"/>
        <xdr:cNvSpPr txBox="1"/>
      </xdr:nvSpPr>
      <xdr:spPr>
        <a:xfrm>
          <a:off x="3530111" y="629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163208</xdr:rowOff>
    </xdr:from>
    <xdr:to>
      <xdr:col>15</xdr:col>
      <xdr:colOff>50800</xdr:colOff>
      <xdr:row>36</xdr:row>
      <xdr:rowOff>119507</xdr:rowOff>
    </xdr:to>
    <xdr:cxnSp macro="">
      <xdr:nvCxnSpPr>
        <xdr:cNvPr id="67" name="直線コネクタ 66"/>
        <xdr:cNvCxnSpPr/>
      </xdr:nvCxnSpPr>
      <xdr:spPr>
        <a:xfrm flipV="1">
          <a:off x="2019300" y="6163958"/>
          <a:ext cx="889000" cy="12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96577</xdr:rowOff>
    </xdr:from>
    <xdr:to>
      <xdr:col>15</xdr:col>
      <xdr:colOff>101600</xdr:colOff>
      <xdr:row>36</xdr:row>
      <xdr:rowOff>26727</xdr:rowOff>
    </xdr:to>
    <xdr:sp macro="" textlink="">
      <xdr:nvSpPr>
        <xdr:cNvPr id="68" name="フローチャート: 判断 67"/>
        <xdr:cNvSpPr/>
      </xdr:nvSpPr>
      <xdr:spPr>
        <a:xfrm>
          <a:off x="2857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43254</xdr:rowOff>
    </xdr:from>
    <xdr:ext cx="534377" cy="259045"/>
    <xdr:sp macro="" textlink="">
      <xdr:nvSpPr>
        <xdr:cNvPr id="69" name="テキスト ボックス 68"/>
        <xdr:cNvSpPr txBox="1"/>
      </xdr:nvSpPr>
      <xdr:spPr>
        <a:xfrm>
          <a:off x="2641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70339</xdr:rowOff>
    </xdr:from>
    <xdr:to>
      <xdr:col>10</xdr:col>
      <xdr:colOff>114300</xdr:colOff>
      <xdr:row>36</xdr:row>
      <xdr:rowOff>119507</xdr:rowOff>
    </xdr:to>
    <xdr:cxnSp macro="">
      <xdr:nvCxnSpPr>
        <xdr:cNvPr id="70" name="直線コネクタ 69"/>
        <xdr:cNvCxnSpPr/>
      </xdr:nvCxnSpPr>
      <xdr:spPr>
        <a:xfrm>
          <a:off x="1130300" y="6242539"/>
          <a:ext cx="889000" cy="4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64154</xdr:rowOff>
    </xdr:from>
    <xdr:to>
      <xdr:col>10</xdr:col>
      <xdr:colOff>165100</xdr:colOff>
      <xdr:row>36</xdr:row>
      <xdr:rowOff>165754</xdr:rowOff>
    </xdr:to>
    <xdr:sp macro="" textlink="">
      <xdr:nvSpPr>
        <xdr:cNvPr id="71" name="フローチャート: 判断 70"/>
        <xdr:cNvSpPr/>
      </xdr:nvSpPr>
      <xdr:spPr>
        <a:xfrm>
          <a:off x="1968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10831</xdr:rowOff>
    </xdr:from>
    <xdr:ext cx="534377" cy="259045"/>
    <xdr:sp macro="" textlink="">
      <xdr:nvSpPr>
        <xdr:cNvPr id="72" name="テキスト ボックス 71"/>
        <xdr:cNvSpPr txBox="1"/>
      </xdr:nvSpPr>
      <xdr:spPr>
        <a:xfrm>
          <a:off x="1752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76575</xdr:rowOff>
    </xdr:from>
    <xdr:to>
      <xdr:col>6</xdr:col>
      <xdr:colOff>38100</xdr:colOff>
      <xdr:row>37</xdr:row>
      <xdr:rowOff>6725</xdr:rowOff>
    </xdr:to>
    <xdr:sp macro="" textlink="">
      <xdr:nvSpPr>
        <xdr:cNvPr id="73" name="フローチャート: 判断 72"/>
        <xdr:cNvSpPr/>
      </xdr:nvSpPr>
      <xdr:spPr>
        <a:xfrm>
          <a:off x="1079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169302</xdr:rowOff>
    </xdr:from>
    <xdr:ext cx="534377" cy="259045"/>
    <xdr:sp macro="" textlink="">
      <xdr:nvSpPr>
        <xdr:cNvPr id="74" name="テキスト ボックス 73"/>
        <xdr:cNvSpPr txBox="1"/>
      </xdr:nvSpPr>
      <xdr:spPr>
        <a:xfrm>
          <a:off x="863111" y="634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63411</xdr:rowOff>
    </xdr:from>
    <xdr:to>
      <xdr:col>24</xdr:col>
      <xdr:colOff>114300</xdr:colOff>
      <xdr:row>35</xdr:row>
      <xdr:rowOff>165011</xdr:rowOff>
    </xdr:to>
    <xdr:sp macro="" textlink="">
      <xdr:nvSpPr>
        <xdr:cNvPr id="80" name="楕円 79"/>
        <xdr:cNvSpPr/>
      </xdr:nvSpPr>
      <xdr:spPr>
        <a:xfrm>
          <a:off x="4584700" y="606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86288</xdr:rowOff>
    </xdr:from>
    <xdr:ext cx="534377" cy="259045"/>
    <xdr:sp macro="" textlink="">
      <xdr:nvSpPr>
        <xdr:cNvPr id="81" name="人件費該当値テキスト"/>
        <xdr:cNvSpPr txBox="1"/>
      </xdr:nvSpPr>
      <xdr:spPr>
        <a:xfrm>
          <a:off x="4686300" y="591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89605</xdr:rowOff>
    </xdr:from>
    <xdr:to>
      <xdr:col>20</xdr:col>
      <xdr:colOff>38100</xdr:colOff>
      <xdr:row>36</xdr:row>
      <xdr:rowOff>19755</xdr:rowOff>
    </xdr:to>
    <xdr:sp macro="" textlink="">
      <xdr:nvSpPr>
        <xdr:cNvPr id="82" name="楕円 81"/>
        <xdr:cNvSpPr/>
      </xdr:nvSpPr>
      <xdr:spPr>
        <a:xfrm>
          <a:off x="3746500" y="609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36282</xdr:rowOff>
    </xdr:from>
    <xdr:ext cx="534377" cy="259045"/>
    <xdr:sp macro="" textlink="">
      <xdr:nvSpPr>
        <xdr:cNvPr id="83" name="テキスト ボックス 82"/>
        <xdr:cNvSpPr txBox="1"/>
      </xdr:nvSpPr>
      <xdr:spPr>
        <a:xfrm>
          <a:off x="3530111" y="586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112408</xdr:rowOff>
    </xdr:from>
    <xdr:to>
      <xdr:col>15</xdr:col>
      <xdr:colOff>101600</xdr:colOff>
      <xdr:row>36</xdr:row>
      <xdr:rowOff>42558</xdr:rowOff>
    </xdr:to>
    <xdr:sp macro="" textlink="">
      <xdr:nvSpPr>
        <xdr:cNvPr id="84" name="楕円 83"/>
        <xdr:cNvSpPr/>
      </xdr:nvSpPr>
      <xdr:spPr>
        <a:xfrm>
          <a:off x="2857500" y="611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33685</xdr:rowOff>
    </xdr:from>
    <xdr:ext cx="534377" cy="259045"/>
    <xdr:sp macro="" textlink="">
      <xdr:nvSpPr>
        <xdr:cNvPr id="85" name="テキスト ボックス 84"/>
        <xdr:cNvSpPr txBox="1"/>
      </xdr:nvSpPr>
      <xdr:spPr>
        <a:xfrm>
          <a:off x="2641111" y="620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68707</xdr:rowOff>
    </xdr:from>
    <xdr:to>
      <xdr:col>10</xdr:col>
      <xdr:colOff>165100</xdr:colOff>
      <xdr:row>36</xdr:row>
      <xdr:rowOff>170307</xdr:rowOff>
    </xdr:to>
    <xdr:sp macro="" textlink="">
      <xdr:nvSpPr>
        <xdr:cNvPr id="86" name="楕円 85"/>
        <xdr:cNvSpPr/>
      </xdr:nvSpPr>
      <xdr:spPr>
        <a:xfrm>
          <a:off x="1968500" y="624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161434</xdr:rowOff>
    </xdr:from>
    <xdr:ext cx="534377" cy="259045"/>
    <xdr:sp macro="" textlink="">
      <xdr:nvSpPr>
        <xdr:cNvPr id="87" name="テキスト ボックス 86"/>
        <xdr:cNvSpPr txBox="1"/>
      </xdr:nvSpPr>
      <xdr:spPr>
        <a:xfrm>
          <a:off x="1752111" y="633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19539</xdr:rowOff>
    </xdr:from>
    <xdr:to>
      <xdr:col>6</xdr:col>
      <xdr:colOff>38100</xdr:colOff>
      <xdr:row>36</xdr:row>
      <xdr:rowOff>121139</xdr:rowOff>
    </xdr:to>
    <xdr:sp macro="" textlink="">
      <xdr:nvSpPr>
        <xdr:cNvPr id="88" name="楕円 87"/>
        <xdr:cNvSpPr/>
      </xdr:nvSpPr>
      <xdr:spPr>
        <a:xfrm>
          <a:off x="1079500" y="619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137666</xdr:rowOff>
    </xdr:from>
    <xdr:ext cx="534377" cy="259045"/>
    <xdr:sp macro="" textlink="">
      <xdr:nvSpPr>
        <xdr:cNvPr id="89" name="テキスト ボックス 88"/>
        <xdr:cNvSpPr txBox="1"/>
      </xdr:nvSpPr>
      <xdr:spPr>
        <a:xfrm>
          <a:off x="863111" y="596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41783</xdr:rowOff>
    </xdr:from>
    <xdr:to>
      <xdr:col>24</xdr:col>
      <xdr:colOff>62865</xdr:colOff>
      <xdr:row>58</xdr:row>
      <xdr:rowOff>105508</xdr:rowOff>
    </xdr:to>
    <xdr:cxnSp macro="">
      <xdr:nvCxnSpPr>
        <xdr:cNvPr id="116" name="直線コネクタ 115"/>
        <xdr:cNvCxnSpPr/>
      </xdr:nvCxnSpPr>
      <xdr:spPr>
        <a:xfrm flipV="1">
          <a:off x="4633595" y="8785733"/>
          <a:ext cx="1270" cy="126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109335</xdr:rowOff>
    </xdr:from>
    <xdr:ext cx="534377" cy="259045"/>
    <xdr:sp macro="" textlink="">
      <xdr:nvSpPr>
        <xdr:cNvPr id="117" name="物件費最小値テキスト"/>
        <xdr:cNvSpPr txBox="1"/>
      </xdr:nvSpPr>
      <xdr:spPr>
        <a:xfrm>
          <a:off x="4686300" y="1005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105508</xdr:rowOff>
    </xdr:from>
    <xdr:to>
      <xdr:col>24</xdr:col>
      <xdr:colOff>152400</xdr:colOff>
      <xdr:row>58</xdr:row>
      <xdr:rowOff>105508</xdr:rowOff>
    </xdr:to>
    <xdr:cxnSp macro="">
      <xdr:nvCxnSpPr>
        <xdr:cNvPr id="118" name="直線コネクタ 117"/>
        <xdr:cNvCxnSpPr/>
      </xdr:nvCxnSpPr>
      <xdr:spPr>
        <a:xfrm>
          <a:off x="4546600" y="10049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159910</xdr:rowOff>
    </xdr:from>
    <xdr:ext cx="599010" cy="259045"/>
    <xdr:sp macro="" textlink="">
      <xdr:nvSpPr>
        <xdr:cNvPr id="119" name="物件費最大値テキスト"/>
        <xdr:cNvSpPr txBox="1"/>
      </xdr:nvSpPr>
      <xdr:spPr>
        <a:xfrm>
          <a:off x="4686300" y="85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41783</xdr:rowOff>
    </xdr:from>
    <xdr:to>
      <xdr:col>24</xdr:col>
      <xdr:colOff>152400</xdr:colOff>
      <xdr:row>51</xdr:row>
      <xdr:rowOff>41783</xdr:rowOff>
    </xdr:to>
    <xdr:cxnSp macro="">
      <xdr:nvCxnSpPr>
        <xdr:cNvPr id="120" name="直線コネクタ 119"/>
        <xdr:cNvCxnSpPr/>
      </xdr:nvCxnSpPr>
      <xdr:spPr>
        <a:xfrm>
          <a:off x="4546600" y="878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58471</xdr:rowOff>
    </xdr:from>
    <xdr:to>
      <xdr:col>24</xdr:col>
      <xdr:colOff>63500</xdr:colOff>
      <xdr:row>57</xdr:row>
      <xdr:rowOff>101110</xdr:rowOff>
    </xdr:to>
    <xdr:cxnSp macro="">
      <xdr:nvCxnSpPr>
        <xdr:cNvPr id="121" name="直線コネクタ 120"/>
        <xdr:cNvCxnSpPr/>
      </xdr:nvCxnSpPr>
      <xdr:spPr>
        <a:xfrm flipV="1">
          <a:off x="3797300" y="9831121"/>
          <a:ext cx="838200" cy="4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154329</xdr:rowOff>
    </xdr:from>
    <xdr:ext cx="534377" cy="259045"/>
    <xdr:sp macro="" textlink="">
      <xdr:nvSpPr>
        <xdr:cNvPr id="122" name="物件費平均値テキスト"/>
        <xdr:cNvSpPr txBox="1"/>
      </xdr:nvSpPr>
      <xdr:spPr>
        <a:xfrm>
          <a:off x="4686300" y="9584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131452</xdr:rowOff>
    </xdr:from>
    <xdr:to>
      <xdr:col>24</xdr:col>
      <xdr:colOff>114300</xdr:colOff>
      <xdr:row>57</xdr:row>
      <xdr:rowOff>61602</xdr:rowOff>
    </xdr:to>
    <xdr:sp macro="" textlink="">
      <xdr:nvSpPr>
        <xdr:cNvPr id="123" name="フローチャート: 判断 122"/>
        <xdr:cNvSpPr/>
      </xdr:nvSpPr>
      <xdr:spPr>
        <a:xfrm>
          <a:off x="4584700" y="973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101110</xdr:rowOff>
    </xdr:from>
    <xdr:to>
      <xdr:col>19</xdr:col>
      <xdr:colOff>177800</xdr:colOff>
      <xdr:row>58</xdr:row>
      <xdr:rowOff>32367</xdr:rowOff>
    </xdr:to>
    <xdr:cxnSp macro="">
      <xdr:nvCxnSpPr>
        <xdr:cNvPr id="124" name="直線コネクタ 123"/>
        <xdr:cNvCxnSpPr/>
      </xdr:nvCxnSpPr>
      <xdr:spPr>
        <a:xfrm flipV="1">
          <a:off x="2908300" y="9873760"/>
          <a:ext cx="889000" cy="10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846</xdr:rowOff>
    </xdr:from>
    <xdr:to>
      <xdr:col>20</xdr:col>
      <xdr:colOff>38100</xdr:colOff>
      <xdr:row>57</xdr:row>
      <xdr:rowOff>102446</xdr:rowOff>
    </xdr:to>
    <xdr:sp macro="" textlink="">
      <xdr:nvSpPr>
        <xdr:cNvPr id="125" name="フローチャート: 判断 124"/>
        <xdr:cNvSpPr/>
      </xdr:nvSpPr>
      <xdr:spPr>
        <a:xfrm>
          <a:off x="3746500" y="97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118973</xdr:rowOff>
    </xdr:from>
    <xdr:ext cx="534377" cy="259045"/>
    <xdr:sp macro="" textlink="">
      <xdr:nvSpPr>
        <xdr:cNvPr id="126" name="テキスト ボックス 125"/>
        <xdr:cNvSpPr txBox="1"/>
      </xdr:nvSpPr>
      <xdr:spPr>
        <a:xfrm>
          <a:off x="3530111" y="954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32367</xdr:rowOff>
    </xdr:from>
    <xdr:to>
      <xdr:col>15</xdr:col>
      <xdr:colOff>50800</xdr:colOff>
      <xdr:row>58</xdr:row>
      <xdr:rowOff>73634</xdr:rowOff>
    </xdr:to>
    <xdr:cxnSp macro="">
      <xdr:nvCxnSpPr>
        <xdr:cNvPr id="127" name="直線コネクタ 126"/>
        <xdr:cNvCxnSpPr/>
      </xdr:nvCxnSpPr>
      <xdr:spPr>
        <a:xfrm flipV="1">
          <a:off x="2019300" y="9976467"/>
          <a:ext cx="889000" cy="4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410</xdr:rowOff>
    </xdr:from>
    <xdr:to>
      <xdr:col>15</xdr:col>
      <xdr:colOff>101600</xdr:colOff>
      <xdr:row>57</xdr:row>
      <xdr:rowOff>102010</xdr:rowOff>
    </xdr:to>
    <xdr:sp macro="" textlink="">
      <xdr:nvSpPr>
        <xdr:cNvPr id="128" name="フローチャート: 判断 127"/>
        <xdr:cNvSpPr/>
      </xdr:nvSpPr>
      <xdr:spPr>
        <a:xfrm>
          <a:off x="2857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118537</xdr:rowOff>
    </xdr:from>
    <xdr:ext cx="534377" cy="259045"/>
    <xdr:sp macro="" textlink="">
      <xdr:nvSpPr>
        <xdr:cNvPr id="129" name="テキスト ボックス 128"/>
        <xdr:cNvSpPr txBox="1"/>
      </xdr:nvSpPr>
      <xdr:spPr>
        <a:xfrm>
          <a:off x="2641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73634</xdr:rowOff>
    </xdr:from>
    <xdr:to>
      <xdr:col>10</xdr:col>
      <xdr:colOff>114300</xdr:colOff>
      <xdr:row>58</xdr:row>
      <xdr:rowOff>114511</xdr:rowOff>
    </xdr:to>
    <xdr:cxnSp macro="">
      <xdr:nvCxnSpPr>
        <xdr:cNvPr id="130" name="直線コネクタ 129"/>
        <xdr:cNvCxnSpPr/>
      </xdr:nvCxnSpPr>
      <xdr:spPr>
        <a:xfrm flipV="1">
          <a:off x="1130300" y="10017734"/>
          <a:ext cx="889000" cy="4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15171</xdr:rowOff>
    </xdr:from>
    <xdr:to>
      <xdr:col>10</xdr:col>
      <xdr:colOff>165100</xdr:colOff>
      <xdr:row>57</xdr:row>
      <xdr:rowOff>116771</xdr:rowOff>
    </xdr:to>
    <xdr:sp macro="" textlink="">
      <xdr:nvSpPr>
        <xdr:cNvPr id="131" name="フローチャート: 判断 130"/>
        <xdr:cNvSpPr/>
      </xdr:nvSpPr>
      <xdr:spPr>
        <a:xfrm>
          <a:off x="1968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133298</xdr:rowOff>
    </xdr:from>
    <xdr:ext cx="534377" cy="259045"/>
    <xdr:sp macro="" textlink="">
      <xdr:nvSpPr>
        <xdr:cNvPr id="132" name="テキスト ボックス 131"/>
        <xdr:cNvSpPr txBox="1"/>
      </xdr:nvSpPr>
      <xdr:spPr>
        <a:xfrm>
          <a:off x="1752111" y="956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45869</xdr:rowOff>
    </xdr:from>
    <xdr:to>
      <xdr:col>6</xdr:col>
      <xdr:colOff>38100</xdr:colOff>
      <xdr:row>57</xdr:row>
      <xdr:rowOff>147469</xdr:rowOff>
    </xdr:to>
    <xdr:sp macro="" textlink="">
      <xdr:nvSpPr>
        <xdr:cNvPr id="133" name="フローチャート: 判断 132"/>
        <xdr:cNvSpPr/>
      </xdr:nvSpPr>
      <xdr:spPr>
        <a:xfrm>
          <a:off x="1079500" y="981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163996</xdr:rowOff>
    </xdr:from>
    <xdr:ext cx="534377" cy="259045"/>
    <xdr:sp macro="" textlink="">
      <xdr:nvSpPr>
        <xdr:cNvPr id="134" name="テキスト ボックス 133"/>
        <xdr:cNvSpPr txBox="1"/>
      </xdr:nvSpPr>
      <xdr:spPr>
        <a:xfrm>
          <a:off x="863111" y="959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7671</xdr:rowOff>
    </xdr:from>
    <xdr:to>
      <xdr:col>24</xdr:col>
      <xdr:colOff>114300</xdr:colOff>
      <xdr:row>57</xdr:row>
      <xdr:rowOff>109271</xdr:rowOff>
    </xdr:to>
    <xdr:sp macro="" textlink="">
      <xdr:nvSpPr>
        <xdr:cNvPr id="140" name="楕円 139"/>
        <xdr:cNvSpPr/>
      </xdr:nvSpPr>
      <xdr:spPr>
        <a:xfrm>
          <a:off x="4584700" y="978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157548</xdr:rowOff>
    </xdr:from>
    <xdr:ext cx="534377" cy="259045"/>
    <xdr:sp macro="" textlink="">
      <xdr:nvSpPr>
        <xdr:cNvPr id="141" name="物件費該当値テキスト"/>
        <xdr:cNvSpPr txBox="1"/>
      </xdr:nvSpPr>
      <xdr:spPr>
        <a:xfrm>
          <a:off x="4686300" y="975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50310</xdr:rowOff>
    </xdr:from>
    <xdr:to>
      <xdr:col>20</xdr:col>
      <xdr:colOff>38100</xdr:colOff>
      <xdr:row>57</xdr:row>
      <xdr:rowOff>151910</xdr:rowOff>
    </xdr:to>
    <xdr:sp macro="" textlink="">
      <xdr:nvSpPr>
        <xdr:cNvPr id="142" name="楕円 141"/>
        <xdr:cNvSpPr/>
      </xdr:nvSpPr>
      <xdr:spPr>
        <a:xfrm>
          <a:off x="3746500" y="982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143037</xdr:rowOff>
    </xdr:from>
    <xdr:ext cx="534377" cy="259045"/>
    <xdr:sp macro="" textlink="">
      <xdr:nvSpPr>
        <xdr:cNvPr id="143" name="テキスト ボックス 142"/>
        <xdr:cNvSpPr txBox="1"/>
      </xdr:nvSpPr>
      <xdr:spPr>
        <a:xfrm>
          <a:off x="3530111" y="991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153017</xdr:rowOff>
    </xdr:from>
    <xdr:to>
      <xdr:col>15</xdr:col>
      <xdr:colOff>101600</xdr:colOff>
      <xdr:row>58</xdr:row>
      <xdr:rowOff>83167</xdr:rowOff>
    </xdr:to>
    <xdr:sp macro="" textlink="">
      <xdr:nvSpPr>
        <xdr:cNvPr id="144" name="楕円 143"/>
        <xdr:cNvSpPr/>
      </xdr:nvSpPr>
      <xdr:spPr>
        <a:xfrm>
          <a:off x="2857500" y="992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74294</xdr:rowOff>
    </xdr:from>
    <xdr:ext cx="534377" cy="259045"/>
    <xdr:sp macro="" textlink="">
      <xdr:nvSpPr>
        <xdr:cNvPr id="145" name="テキスト ボックス 144"/>
        <xdr:cNvSpPr txBox="1"/>
      </xdr:nvSpPr>
      <xdr:spPr>
        <a:xfrm>
          <a:off x="2641111" y="1001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22834</xdr:rowOff>
    </xdr:from>
    <xdr:to>
      <xdr:col>10</xdr:col>
      <xdr:colOff>165100</xdr:colOff>
      <xdr:row>58</xdr:row>
      <xdr:rowOff>124434</xdr:rowOff>
    </xdr:to>
    <xdr:sp macro="" textlink="">
      <xdr:nvSpPr>
        <xdr:cNvPr id="146" name="楕円 145"/>
        <xdr:cNvSpPr/>
      </xdr:nvSpPr>
      <xdr:spPr>
        <a:xfrm>
          <a:off x="1968500" y="996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115561</xdr:rowOff>
    </xdr:from>
    <xdr:ext cx="534377" cy="259045"/>
    <xdr:sp macro="" textlink="">
      <xdr:nvSpPr>
        <xdr:cNvPr id="147" name="テキスト ボックス 146"/>
        <xdr:cNvSpPr txBox="1"/>
      </xdr:nvSpPr>
      <xdr:spPr>
        <a:xfrm>
          <a:off x="1752111" y="1005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63711</xdr:rowOff>
    </xdr:from>
    <xdr:to>
      <xdr:col>6</xdr:col>
      <xdr:colOff>38100</xdr:colOff>
      <xdr:row>58</xdr:row>
      <xdr:rowOff>165311</xdr:rowOff>
    </xdr:to>
    <xdr:sp macro="" textlink="">
      <xdr:nvSpPr>
        <xdr:cNvPr id="148" name="楕円 147"/>
        <xdr:cNvSpPr/>
      </xdr:nvSpPr>
      <xdr:spPr>
        <a:xfrm>
          <a:off x="1079500" y="1000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156438</xdr:rowOff>
    </xdr:from>
    <xdr:ext cx="534377" cy="259045"/>
    <xdr:sp macro="" textlink="">
      <xdr:nvSpPr>
        <xdr:cNvPr id="149" name="テキスト ボックス 148"/>
        <xdr:cNvSpPr txBox="1"/>
      </xdr:nvSpPr>
      <xdr:spPr>
        <a:xfrm>
          <a:off x="863111" y="1010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148196</xdr:rowOff>
    </xdr:from>
    <xdr:to>
      <xdr:col>24</xdr:col>
      <xdr:colOff>62865</xdr:colOff>
      <xdr:row>79</xdr:row>
      <xdr:rowOff>27115</xdr:rowOff>
    </xdr:to>
    <xdr:cxnSp macro="">
      <xdr:nvCxnSpPr>
        <xdr:cNvPr id="173" name="直線コネクタ 172"/>
        <xdr:cNvCxnSpPr/>
      </xdr:nvCxnSpPr>
      <xdr:spPr>
        <a:xfrm flipV="1">
          <a:off x="4633595" y="12149696"/>
          <a:ext cx="1270" cy="1421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30942</xdr:rowOff>
    </xdr:from>
    <xdr:ext cx="378565" cy="259045"/>
    <xdr:sp macro="" textlink="">
      <xdr:nvSpPr>
        <xdr:cNvPr id="174" name="維持補修費最小値テキスト"/>
        <xdr:cNvSpPr txBox="1"/>
      </xdr:nvSpPr>
      <xdr:spPr>
        <a:xfrm>
          <a:off x="4686300" y="13575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27115</xdr:rowOff>
    </xdr:from>
    <xdr:to>
      <xdr:col>24</xdr:col>
      <xdr:colOff>152400</xdr:colOff>
      <xdr:row>79</xdr:row>
      <xdr:rowOff>27115</xdr:rowOff>
    </xdr:to>
    <xdr:cxnSp macro="">
      <xdr:nvCxnSpPr>
        <xdr:cNvPr id="175" name="直線コネクタ 174"/>
        <xdr:cNvCxnSpPr/>
      </xdr:nvCxnSpPr>
      <xdr:spPr>
        <a:xfrm>
          <a:off x="4546600" y="1357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94873</xdr:rowOff>
    </xdr:from>
    <xdr:ext cx="534377" cy="259045"/>
    <xdr:sp macro="" textlink="">
      <xdr:nvSpPr>
        <xdr:cNvPr id="176" name="維持補修費最大値テキスト"/>
        <xdr:cNvSpPr txBox="1"/>
      </xdr:nvSpPr>
      <xdr:spPr>
        <a:xfrm>
          <a:off x="4686300" y="1192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148196</xdr:rowOff>
    </xdr:from>
    <xdr:to>
      <xdr:col>24</xdr:col>
      <xdr:colOff>152400</xdr:colOff>
      <xdr:row>70</xdr:row>
      <xdr:rowOff>148196</xdr:rowOff>
    </xdr:to>
    <xdr:cxnSp macro="">
      <xdr:nvCxnSpPr>
        <xdr:cNvPr id="177" name="直線コネクタ 176"/>
        <xdr:cNvCxnSpPr/>
      </xdr:nvCxnSpPr>
      <xdr:spPr>
        <a:xfrm>
          <a:off x="4546600" y="1214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2082</xdr:rowOff>
    </xdr:from>
    <xdr:to>
      <xdr:col>24</xdr:col>
      <xdr:colOff>63500</xdr:colOff>
      <xdr:row>79</xdr:row>
      <xdr:rowOff>2426</xdr:rowOff>
    </xdr:to>
    <xdr:cxnSp macro="">
      <xdr:nvCxnSpPr>
        <xdr:cNvPr id="178" name="直線コネクタ 177"/>
        <xdr:cNvCxnSpPr/>
      </xdr:nvCxnSpPr>
      <xdr:spPr>
        <a:xfrm>
          <a:off x="3797300" y="13546632"/>
          <a:ext cx="838200" cy="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23310</xdr:rowOff>
    </xdr:from>
    <xdr:ext cx="469744" cy="259045"/>
    <xdr:sp macro="" textlink="">
      <xdr:nvSpPr>
        <xdr:cNvPr id="179" name="維持補修費平均値テキスト"/>
        <xdr:cNvSpPr txBox="1"/>
      </xdr:nvSpPr>
      <xdr:spPr>
        <a:xfrm>
          <a:off x="4686300" y="1322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433</xdr:rowOff>
    </xdr:from>
    <xdr:to>
      <xdr:col>24</xdr:col>
      <xdr:colOff>114300</xdr:colOff>
      <xdr:row>78</xdr:row>
      <xdr:rowOff>102033</xdr:rowOff>
    </xdr:to>
    <xdr:sp macro="" textlink="">
      <xdr:nvSpPr>
        <xdr:cNvPr id="180" name="フローチャート: 判断 179"/>
        <xdr:cNvSpPr/>
      </xdr:nvSpPr>
      <xdr:spPr>
        <a:xfrm>
          <a:off x="45847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164694</xdr:rowOff>
    </xdr:from>
    <xdr:to>
      <xdr:col>19</xdr:col>
      <xdr:colOff>177800</xdr:colOff>
      <xdr:row>79</xdr:row>
      <xdr:rowOff>2082</xdr:rowOff>
    </xdr:to>
    <xdr:cxnSp macro="">
      <xdr:nvCxnSpPr>
        <xdr:cNvPr id="181" name="直線コネクタ 180"/>
        <xdr:cNvCxnSpPr/>
      </xdr:nvCxnSpPr>
      <xdr:spPr>
        <a:xfrm>
          <a:off x="2908300" y="13537794"/>
          <a:ext cx="889000" cy="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171386</xdr:rowOff>
    </xdr:from>
    <xdr:to>
      <xdr:col>20</xdr:col>
      <xdr:colOff>38100</xdr:colOff>
      <xdr:row>78</xdr:row>
      <xdr:rowOff>101536</xdr:rowOff>
    </xdr:to>
    <xdr:sp macro="" textlink="">
      <xdr:nvSpPr>
        <xdr:cNvPr id="182" name="フローチャート: 判断 181"/>
        <xdr:cNvSpPr/>
      </xdr:nvSpPr>
      <xdr:spPr>
        <a:xfrm>
          <a:off x="3746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118063</xdr:rowOff>
    </xdr:from>
    <xdr:ext cx="469744" cy="259045"/>
    <xdr:sp macro="" textlink="">
      <xdr:nvSpPr>
        <xdr:cNvPr id="183" name="テキスト ボックス 182"/>
        <xdr:cNvSpPr txBox="1"/>
      </xdr:nvSpPr>
      <xdr:spPr>
        <a:xfrm>
          <a:off x="3562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145072</xdr:rowOff>
    </xdr:from>
    <xdr:to>
      <xdr:col>15</xdr:col>
      <xdr:colOff>50800</xdr:colOff>
      <xdr:row>78</xdr:row>
      <xdr:rowOff>164694</xdr:rowOff>
    </xdr:to>
    <xdr:cxnSp macro="">
      <xdr:nvCxnSpPr>
        <xdr:cNvPr id="184" name="直線コネクタ 183"/>
        <xdr:cNvCxnSpPr/>
      </xdr:nvCxnSpPr>
      <xdr:spPr>
        <a:xfrm>
          <a:off x="2019300" y="13518172"/>
          <a:ext cx="889000" cy="1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150661</xdr:rowOff>
    </xdr:from>
    <xdr:to>
      <xdr:col>15</xdr:col>
      <xdr:colOff>101600</xdr:colOff>
      <xdr:row>78</xdr:row>
      <xdr:rowOff>80811</xdr:rowOff>
    </xdr:to>
    <xdr:sp macro="" textlink="">
      <xdr:nvSpPr>
        <xdr:cNvPr id="185" name="フローチャート: 判断 184"/>
        <xdr:cNvSpPr/>
      </xdr:nvSpPr>
      <xdr:spPr>
        <a:xfrm>
          <a:off x="2857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97338</xdr:rowOff>
    </xdr:from>
    <xdr:ext cx="469744" cy="259045"/>
    <xdr:sp macro="" textlink="">
      <xdr:nvSpPr>
        <xdr:cNvPr id="186" name="テキスト ボックス 185"/>
        <xdr:cNvSpPr txBox="1"/>
      </xdr:nvSpPr>
      <xdr:spPr>
        <a:xfrm>
          <a:off x="2673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145072</xdr:rowOff>
    </xdr:from>
    <xdr:to>
      <xdr:col>10</xdr:col>
      <xdr:colOff>114300</xdr:colOff>
      <xdr:row>78</xdr:row>
      <xdr:rowOff>165988</xdr:rowOff>
    </xdr:to>
    <xdr:cxnSp macro="">
      <xdr:nvCxnSpPr>
        <xdr:cNvPr id="187" name="直線コネクタ 186"/>
        <xdr:cNvCxnSpPr/>
      </xdr:nvCxnSpPr>
      <xdr:spPr>
        <a:xfrm flipV="1">
          <a:off x="1130300" y="13518172"/>
          <a:ext cx="889000" cy="2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16890</xdr:rowOff>
    </xdr:from>
    <xdr:to>
      <xdr:col>10</xdr:col>
      <xdr:colOff>165100</xdr:colOff>
      <xdr:row>78</xdr:row>
      <xdr:rowOff>118490</xdr:rowOff>
    </xdr:to>
    <xdr:sp macro="" textlink="">
      <xdr:nvSpPr>
        <xdr:cNvPr id="188" name="フローチャート: 判断 187"/>
        <xdr:cNvSpPr/>
      </xdr:nvSpPr>
      <xdr:spPr>
        <a:xfrm>
          <a:off x="1968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135017</xdr:rowOff>
    </xdr:from>
    <xdr:ext cx="469744" cy="259045"/>
    <xdr:sp macro="" textlink="">
      <xdr:nvSpPr>
        <xdr:cNvPr id="189" name="テキスト ボックス 188"/>
        <xdr:cNvSpPr txBox="1"/>
      </xdr:nvSpPr>
      <xdr:spPr>
        <a:xfrm>
          <a:off x="1784428" y="131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9767</xdr:rowOff>
    </xdr:from>
    <xdr:to>
      <xdr:col>6</xdr:col>
      <xdr:colOff>38100</xdr:colOff>
      <xdr:row>78</xdr:row>
      <xdr:rowOff>111367</xdr:rowOff>
    </xdr:to>
    <xdr:sp macro="" textlink="">
      <xdr:nvSpPr>
        <xdr:cNvPr id="190" name="フローチャート: 判断 189"/>
        <xdr:cNvSpPr/>
      </xdr:nvSpPr>
      <xdr:spPr>
        <a:xfrm>
          <a:off x="1079500" y="1338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127894</xdr:rowOff>
    </xdr:from>
    <xdr:ext cx="469744" cy="259045"/>
    <xdr:sp macro="" textlink="">
      <xdr:nvSpPr>
        <xdr:cNvPr id="191" name="テキスト ボックス 190"/>
        <xdr:cNvSpPr txBox="1"/>
      </xdr:nvSpPr>
      <xdr:spPr>
        <a:xfrm>
          <a:off x="895428" y="1315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123076</xdr:rowOff>
    </xdr:from>
    <xdr:to>
      <xdr:col>24</xdr:col>
      <xdr:colOff>114300</xdr:colOff>
      <xdr:row>79</xdr:row>
      <xdr:rowOff>53226</xdr:rowOff>
    </xdr:to>
    <xdr:sp macro="" textlink="">
      <xdr:nvSpPr>
        <xdr:cNvPr id="197" name="楕円 196"/>
        <xdr:cNvSpPr/>
      </xdr:nvSpPr>
      <xdr:spPr>
        <a:xfrm>
          <a:off x="4584700" y="1349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38003</xdr:rowOff>
    </xdr:from>
    <xdr:ext cx="469744" cy="259045"/>
    <xdr:sp macro="" textlink="">
      <xdr:nvSpPr>
        <xdr:cNvPr id="198" name="維持補修費該当値テキスト"/>
        <xdr:cNvSpPr txBox="1"/>
      </xdr:nvSpPr>
      <xdr:spPr>
        <a:xfrm>
          <a:off x="4686300" y="1341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122732</xdr:rowOff>
    </xdr:from>
    <xdr:to>
      <xdr:col>20</xdr:col>
      <xdr:colOff>38100</xdr:colOff>
      <xdr:row>79</xdr:row>
      <xdr:rowOff>52882</xdr:rowOff>
    </xdr:to>
    <xdr:sp macro="" textlink="">
      <xdr:nvSpPr>
        <xdr:cNvPr id="199" name="楕円 198"/>
        <xdr:cNvSpPr/>
      </xdr:nvSpPr>
      <xdr:spPr>
        <a:xfrm>
          <a:off x="3746500" y="1349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44009</xdr:rowOff>
    </xdr:from>
    <xdr:ext cx="469744" cy="259045"/>
    <xdr:sp macro="" textlink="">
      <xdr:nvSpPr>
        <xdr:cNvPr id="200" name="テキスト ボックス 199"/>
        <xdr:cNvSpPr txBox="1"/>
      </xdr:nvSpPr>
      <xdr:spPr>
        <a:xfrm>
          <a:off x="3562428" y="13588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113894</xdr:rowOff>
    </xdr:from>
    <xdr:to>
      <xdr:col>15</xdr:col>
      <xdr:colOff>101600</xdr:colOff>
      <xdr:row>79</xdr:row>
      <xdr:rowOff>44044</xdr:rowOff>
    </xdr:to>
    <xdr:sp macro="" textlink="">
      <xdr:nvSpPr>
        <xdr:cNvPr id="201" name="楕円 200"/>
        <xdr:cNvSpPr/>
      </xdr:nvSpPr>
      <xdr:spPr>
        <a:xfrm>
          <a:off x="2857500" y="1348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35171</xdr:rowOff>
    </xdr:from>
    <xdr:ext cx="469744" cy="259045"/>
    <xdr:sp macro="" textlink="">
      <xdr:nvSpPr>
        <xdr:cNvPr id="202" name="テキスト ボックス 201"/>
        <xdr:cNvSpPr txBox="1"/>
      </xdr:nvSpPr>
      <xdr:spPr>
        <a:xfrm>
          <a:off x="2673428" y="13579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94272</xdr:rowOff>
    </xdr:from>
    <xdr:to>
      <xdr:col>10</xdr:col>
      <xdr:colOff>165100</xdr:colOff>
      <xdr:row>79</xdr:row>
      <xdr:rowOff>24422</xdr:rowOff>
    </xdr:to>
    <xdr:sp macro="" textlink="">
      <xdr:nvSpPr>
        <xdr:cNvPr id="203" name="楕円 202"/>
        <xdr:cNvSpPr/>
      </xdr:nvSpPr>
      <xdr:spPr>
        <a:xfrm>
          <a:off x="1968500" y="1346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15549</xdr:rowOff>
    </xdr:from>
    <xdr:ext cx="469744" cy="259045"/>
    <xdr:sp macro="" textlink="">
      <xdr:nvSpPr>
        <xdr:cNvPr id="204" name="テキスト ボックス 203"/>
        <xdr:cNvSpPr txBox="1"/>
      </xdr:nvSpPr>
      <xdr:spPr>
        <a:xfrm>
          <a:off x="1784428" y="1356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115188</xdr:rowOff>
    </xdr:from>
    <xdr:to>
      <xdr:col>6</xdr:col>
      <xdr:colOff>38100</xdr:colOff>
      <xdr:row>79</xdr:row>
      <xdr:rowOff>45338</xdr:rowOff>
    </xdr:to>
    <xdr:sp macro="" textlink="">
      <xdr:nvSpPr>
        <xdr:cNvPr id="205" name="楕円 204"/>
        <xdr:cNvSpPr/>
      </xdr:nvSpPr>
      <xdr:spPr>
        <a:xfrm>
          <a:off x="1079500" y="1348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36465</xdr:rowOff>
    </xdr:from>
    <xdr:ext cx="469744" cy="259045"/>
    <xdr:sp macro="" textlink="">
      <xdr:nvSpPr>
        <xdr:cNvPr id="206" name="テキスト ボックス 205"/>
        <xdr:cNvSpPr txBox="1"/>
      </xdr:nvSpPr>
      <xdr:spPr>
        <a:xfrm>
          <a:off x="895428" y="1358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56762</xdr:rowOff>
    </xdr:from>
    <xdr:to>
      <xdr:col>24</xdr:col>
      <xdr:colOff>62865</xdr:colOff>
      <xdr:row>98</xdr:row>
      <xdr:rowOff>92337</xdr:rowOff>
    </xdr:to>
    <xdr:cxnSp macro="">
      <xdr:nvCxnSpPr>
        <xdr:cNvPr id="233" name="直線コネクタ 232"/>
        <xdr:cNvCxnSpPr/>
      </xdr:nvCxnSpPr>
      <xdr:spPr>
        <a:xfrm flipV="1">
          <a:off x="4633595" y="15487262"/>
          <a:ext cx="1270" cy="1407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96164</xdr:rowOff>
    </xdr:from>
    <xdr:ext cx="534377" cy="259045"/>
    <xdr:sp macro="" textlink="">
      <xdr:nvSpPr>
        <xdr:cNvPr id="234" name="扶助費最小値テキスト"/>
        <xdr:cNvSpPr txBox="1"/>
      </xdr:nvSpPr>
      <xdr:spPr>
        <a:xfrm>
          <a:off x="4686300" y="1689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92337</xdr:rowOff>
    </xdr:from>
    <xdr:to>
      <xdr:col>24</xdr:col>
      <xdr:colOff>152400</xdr:colOff>
      <xdr:row>98</xdr:row>
      <xdr:rowOff>92337</xdr:rowOff>
    </xdr:to>
    <xdr:cxnSp macro="">
      <xdr:nvCxnSpPr>
        <xdr:cNvPr id="235" name="直線コネクタ 234"/>
        <xdr:cNvCxnSpPr/>
      </xdr:nvCxnSpPr>
      <xdr:spPr>
        <a:xfrm>
          <a:off x="4546600" y="1689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3439</xdr:rowOff>
    </xdr:from>
    <xdr:ext cx="599010" cy="259045"/>
    <xdr:sp macro="" textlink="">
      <xdr:nvSpPr>
        <xdr:cNvPr id="236" name="扶助費最大値テキスト"/>
        <xdr:cNvSpPr txBox="1"/>
      </xdr:nvSpPr>
      <xdr:spPr>
        <a:xfrm>
          <a:off x="4686300" y="1526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56762</xdr:rowOff>
    </xdr:from>
    <xdr:to>
      <xdr:col>24</xdr:col>
      <xdr:colOff>152400</xdr:colOff>
      <xdr:row>90</xdr:row>
      <xdr:rowOff>56762</xdr:rowOff>
    </xdr:to>
    <xdr:cxnSp macro="">
      <xdr:nvCxnSpPr>
        <xdr:cNvPr id="237" name="直線コネクタ 236"/>
        <xdr:cNvCxnSpPr/>
      </xdr:nvCxnSpPr>
      <xdr:spPr>
        <a:xfrm>
          <a:off x="4546600" y="1548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21721</xdr:rowOff>
    </xdr:from>
    <xdr:to>
      <xdr:col>24</xdr:col>
      <xdr:colOff>63500</xdr:colOff>
      <xdr:row>96</xdr:row>
      <xdr:rowOff>137033</xdr:rowOff>
    </xdr:to>
    <xdr:cxnSp macro="">
      <xdr:nvCxnSpPr>
        <xdr:cNvPr id="238" name="直線コネクタ 237"/>
        <xdr:cNvCxnSpPr/>
      </xdr:nvCxnSpPr>
      <xdr:spPr>
        <a:xfrm>
          <a:off x="3797300" y="16480921"/>
          <a:ext cx="838200" cy="115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169950</xdr:rowOff>
    </xdr:from>
    <xdr:ext cx="599010" cy="259045"/>
    <xdr:sp macro="" textlink="">
      <xdr:nvSpPr>
        <xdr:cNvPr id="239" name="扶助費平均値テキスト"/>
        <xdr:cNvSpPr txBox="1"/>
      </xdr:nvSpPr>
      <xdr:spPr>
        <a:xfrm>
          <a:off x="4686300" y="162862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147073</xdr:rowOff>
    </xdr:from>
    <xdr:to>
      <xdr:col>24</xdr:col>
      <xdr:colOff>114300</xdr:colOff>
      <xdr:row>96</xdr:row>
      <xdr:rowOff>77223</xdr:rowOff>
    </xdr:to>
    <xdr:sp macro="" textlink="">
      <xdr:nvSpPr>
        <xdr:cNvPr id="240" name="フローチャート: 判断 239"/>
        <xdr:cNvSpPr/>
      </xdr:nvSpPr>
      <xdr:spPr>
        <a:xfrm>
          <a:off x="45847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21721</xdr:rowOff>
    </xdr:from>
    <xdr:to>
      <xdr:col>19</xdr:col>
      <xdr:colOff>177800</xdr:colOff>
      <xdr:row>97</xdr:row>
      <xdr:rowOff>110700</xdr:rowOff>
    </xdr:to>
    <xdr:cxnSp macro="">
      <xdr:nvCxnSpPr>
        <xdr:cNvPr id="241" name="直線コネクタ 240"/>
        <xdr:cNvCxnSpPr/>
      </xdr:nvCxnSpPr>
      <xdr:spPr>
        <a:xfrm flipV="1">
          <a:off x="2908300" y="16480921"/>
          <a:ext cx="889000" cy="26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9685</xdr:rowOff>
    </xdr:from>
    <xdr:to>
      <xdr:col>20</xdr:col>
      <xdr:colOff>38100</xdr:colOff>
      <xdr:row>95</xdr:row>
      <xdr:rowOff>111285</xdr:rowOff>
    </xdr:to>
    <xdr:sp macro="" textlink="">
      <xdr:nvSpPr>
        <xdr:cNvPr id="242" name="フローチャート: 判断 241"/>
        <xdr:cNvSpPr/>
      </xdr:nvSpPr>
      <xdr:spPr>
        <a:xfrm>
          <a:off x="3746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127812</xdr:rowOff>
    </xdr:from>
    <xdr:ext cx="599010" cy="259045"/>
    <xdr:sp macro="" textlink="">
      <xdr:nvSpPr>
        <xdr:cNvPr id="243" name="テキスト ボックス 242"/>
        <xdr:cNvSpPr txBox="1"/>
      </xdr:nvSpPr>
      <xdr:spPr>
        <a:xfrm>
          <a:off x="3497795" y="1607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110700</xdr:rowOff>
    </xdr:from>
    <xdr:to>
      <xdr:col>15</xdr:col>
      <xdr:colOff>50800</xdr:colOff>
      <xdr:row>97</xdr:row>
      <xdr:rowOff>150564</xdr:rowOff>
    </xdr:to>
    <xdr:cxnSp macro="">
      <xdr:nvCxnSpPr>
        <xdr:cNvPr id="244" name="直線コネクタ 243"/>
        <xdr:cNvCxnSpPr/>
      </xdr:nvCxnSpPr>
      <xdr:spPr>
        <a:xfrm flipV="1">
          <a:off x="2019300" y="16741350"/>
          <a:ext cx="889000" cy="39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91208</xdr:rowOff>
    </xdr:from>
    <xdr:to>
      <xdr:col>15</xdr:col>
      <xdr:colOff>101600</xdr:colOff>
      <xdr:row>98</xdr:row>
      <xdr:rowOff>21358</xdr:rowOff>
    </xdr:to>
    <xdr:sp macro="" textlink="">
      <xdr:nvSpPr>
        <xdr:cNvPr id="245" name="フローチャート: 判断 244"/>
        <xdr:cNvSpPr/>
      </xdr:nvSpPr>
      <xdr:spPr>
        <a:xfrm>
          <a:off x="2857500" y="167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12485</xdr:rowOff>
    </xdr:from>
    <xdr:ext cx="534377" cy="259045"/>
    <xdr:sp macro="" textlink="">
      <xdr:nvSpPr>
        <xdr:cNvPr id="246" name="テキスト ボックス 245"/>
        <xdr:cNvSpPr txBox="1"/>
      </xdr:nvSpPr>
      <xdr:spPr>
        <a:xfrm>
          <a:off x="2641111" y="1681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150564</xdr:rowOff>
    </xdr:from>
    <xdr:to>
      <xdr:col>10</xdr:col>
      <xdr:colOff>114300</xdr:colOff>
      <xdr:row>98</xdr:row>
      <xdr:rowOff>38125</xdr:rowOff>
    </xdr:to>
    <xdr:cxnSp macro="">
      <xdr:nvCxnSpPr>
        <xdr:cNvPr id="247" name="直線コネクタ 246"/>
        <xdr:cNvCxnSpPr/>
      </xdr:nvCxnSpPr>
      <xdr:spPr>
        <a:xfrm flipV="1">
          <a:off x="1130300" y="16781214"/>
          <a:ext cx="889000" cy="5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129493</xdr:rowOff>
    </xdr:from>
    <xdr:to>
      <xdr:col>10</xdr:col>
      <xdr:colOff>165100</xdr:colOff>
      <xdr:row>98</xdr:row>
      <xdr:rowOff>59643</xdr:rowOff>
    </xdr:to>
    <xdr:sp macro="" textlink="">
      <xdr:nvSpPr>
        <xdr:cNvPr id="248" name="フローチャート: 判断 247"/>
        <xdr:cNvSpPr/>
      </xdr:nvSpPr>
      <xdr:spPr>
        <a:xfrm>
          <a:off x="1968500" y="167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50770</xdr:rowOff>
    </xdr:from>
    <xdr:ext cx="534377" cy="259045"/>
    <xdr:sp macro="" textlink="">
      <xdr:nvSpPr>
        <xdr:cNvPr id="249" name="テキスト ボックス 248"/>
        <xdr:cNvSpPr txBox="1"/>
      </xdr:nvSpPr>
      <xdr:spPr>
        <a:xfrm>
          <a:off x="1752111" y="1685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xdr:rowOff>
    </xdr:from>
    <xdr:to>
      <xdr:col>6</xdr:col>
      <xdr:colOff>38100</xdr:colOff>
      <xdr:row>98</xdr:row>
      <xdr:rowOff>102065</xdr:rowOff>
    </xdr:to>
    <xdr:sp macro="" textlink="">
      <xdr:nvSpPr>
        <xdr:cNvPr id="250" name="フローチャート: 判断 249"/>
        <xdr:cNvSpPr/>
      </xdr:nvSpPr>
      <xdr:spPr>
        <a:xfrm>
          <a:off x="1079500" y="168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93192</xdr:rowOff>
    </xdr:from>
    <xdr:ext cx="534377" cy="259045"/>
    <xdr:sp macro="" textlink="">
      <xdr:nvSpPr>
        <xdr:cNvPr id="251" name="テキスト ボックス 250"/>
        <xdr:cNvSpPr txBox="1"/>
      </xdr:nvSpPr>
      <xdr:spPr>
        <a:xfrm>
          <a:off x="863111" y="1689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86233</xdr:rowOff>
    </xdr:from>
    <xdr:to>
      <xdr:col>24</xdr:col>
      <xdr:colOff>114300</xdr:colOff>
      <xdr:row>97</xdr:row>
      <xdr:rowOff>16383</xdr:rowOff>
    </xdr:to>
    <xdr:sp macro="" textlink="">
      <xdr:nvSpPr>
        <xdr:cNvPr id="257" name="楕円 256"/>
        <xdr:cNvSpPr/>
      </xdr:nvSpPr>
      <xdr:spPr>
        <a:xfrm>
          <a:off x="4584700" y="1654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64660</xdr:rowOff>
    </xdr:from>
    <xdr:ext cx="599010" cy="259045"/>
    <xdr:sp macro="" textlink="">
      <xdr:nvSpPr>
        <xdr:cNvPr id="258" name="扶助費該当値テキスト"/>
        <xdr:cNvSpPr txBox="1"/>
      </xdr:nvSpPr>
      <xdr:spPr>
        <a:xfrm>
          <a:off x="4686300" y="16523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142371</xdr:rowOff>
    </xdr:from>
    <xdr:to>
      <xdr:col>20</xdr:col>
      <xdr:colOff>38100</xdr:colOff>
      <xdr:row>96</xdr:row>
      <xdr:rowOff>72521</xdr:rowOff>
    </xdr:to>
    <xdr:sp macro="" textlink="">
      <xdr:nvSpPr>
        <xdr:cNvPr id="259" name="楕円 258"/>
        <xdr:cNvSpPr/>
      </xdr:nvSpPr>
      <xdr:spPr>
        <a:xfrm>
          <a:off x="3746500" y="1643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63648</xdr:rowOff>
    </xdr:from>
    <xdr:ext cx="599010" cy="259045"/>
    <xdr:sp macro="" textlink="">
      <xdr:nvSpPr>
        <xdr:cNvPr id="260" name="テキスト ボックス 259"/>
        <xdr:cNvSpPr txBox="1"/>
      </xdr:nvSpPr>
      <xdr:spPr>
        <a:xfrm>
          <a:off x="3497795" y="16522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59900</xdr:rowOff>
    </xdr:from>
    <xdr:to>
      <xdr:col>15</xdr:col>
      <xdr:colOff>101600</xdr:colOff>
      <xdr:row>97</xdr:row>
      <xdr:rowOff>161500</xdr:rowOff>
    </xdr:to>
    <xdr:sp macro="" textlink="">
      <xdr:nvSpPr>
        <xdr:cNvPr id="261" name="楕円 260"/>
        <xdr:cNvSpPr/>
      </xdr:nvSpPr>
      <xdr:spPr>
        <a:xfrm>
          <a:off x="2857500" y="1669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6577</xdr:rowOff>
    </xdr:from>
    <xdr:ext cx="534377" cy="259045"/>
    <xdr:sp macro="" textlink="">
      <xdr:nvSpPr>
        <xdr:cNvPr id="262" name="テキスト ボックス 261"/>
        <xdr:cNvSpPr txBox="1"/>
      </xdr:nvSpPr>
      <xdr:spPr>
        <a:xfrm>
          <a:off x="2641111" y="16465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99764</xdr:rowOff>
    </xdr:from>
    <xdr:to>
      <xdr:col>10</xdr:col>
      <xdr:colOff>165100</xdr:colOff>
      <xdr:row>98</xdr:row>
      <xdr:rowOff>29914</xdr:rowOff>
    </xdr:to>
    <xdr:sp macro="" textlink="">
      <xdr:nvSpPr>
        <xdr:cNvPr id="263" name="楕円 262"/>
        <xdr:cNvSpPr/>
      </xdr:nvSpPr>
      <xdr:spPr>
        <a:xfrm>
          <a:off x="1968500" y="1673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46441</xdr:rowOff>
    </xdr:from>
    <xdr:ext cx="534377" cy="259045"/>
    <xdr:sp macro="" textlink="">
      <xdr:nvSpPr>
        <xdr:cNvPr id="264" name="テキスト ボックス 263"/>
        <xdr:cNvSpPr txBox="1"/>
      </xdr:nvSpPr>
      <xdr:spPr>
        <a:xfrm>
          <a:off x="1752111" y="1650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158775</xdr:rowOff>
    </xdr:from>
    <xdr:to>
      <xdr:col>6</xdr:col>
      <xdr:colOff>38100</xdr:colOff>
      <xdr:row>98</xdr:row>
      <xdr:rowOff>88925</xdr:rowOff>
    </xdr:to>
    <xdr:sp macro="" textlink="">
      <xdr:nvSpPr>
        <xdr:cNvPr id="265" name="楕円 264"/>
        <xdr:cNvSpPr/>
      </xdr:nvSpPr>
      <xdr:spPr>
        <a:xfrm>
          <a:off x="1079500" y="1678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105452</xdr:rowOff>
    </xdr:from>
    <xdr:ext cx="534377" cy="259045"/>
    <xdr:sp macro="" textlink="">
      <xdr:nvSpPr>
        <xdr:cNvPr id="266" name="テキスト ボックス 265"/>
        <xdr:cNvSpPr txBox="1"/>
      </xdr:nvSpPr>
      <xdr:spPr>
        <a:xfrm>
          <a:off x="863111" y="1656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7" name="直線コネクタ 276"/>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8" name="テキスト ボックス 277"/>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80" name="テキスト ボックス 279"/>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81" name="直線コネクタ 280"/>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82" name="テキスト ボックス 281"/>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4" name="テキスト ボックス 28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5" name="直線コネクタ 284"/>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6" name="テキスト ボックス 285"/>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7" name="直線コネクタ 286"/>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8" name="テキスト ボックス 287"/>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9" name="直線コネクタ 288"/>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90" name="テキスト ボックス 289"/>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36763</xdr:rowOff>
    </xdr:from>
    <xdr:to>
      <xdr:col>54</xdr:col>
      <xdr:colOff>189865</xdr:colOff>
      <xdr:row>38</xdr:row>
      <xdr:rowOff>69339</xdr:rowOff>
    </xdr:to>
    <xdr:cxnSp macro="">
      <xdr:nvCxnSpPr>
        <xdr:cNvPr id="294" name="直線コネクタ 293"/>
        <xdr:cNvCxnSpPr/>
      </xdr:nvCxnSpPr>
      <xdr:spPr>
        <a:xfrm flipV="1">
          <a:off x="10475595" y="5351713"/>
          <a:ext cx="1270" cy="1232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73166</xdr:rowOff>
    </xdr:from>
    <xdr:ext cx="534377" cy="259045"/>
    <xdr:sp macro="" textlink="">
      <xdr:nvSpPr>
        <xdr:cNvPr id="295" name="補助費等最小値テキスト"/>
        <xdr:cNvSpPr txBox="1"/>
      </xdr:nvSpPr>
      <xdr:spPr>
        <a:xfrm>
          <a:off x="10528300" y="658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69339</xdr:rowOff>
    </xdr:from>
    <xdr:to>
      <xdr:col>55</xdr:col>
      <xdr:colOff>88900</xdr:colOff>
      <xdr:row>38</xdr:row>
      <xdr:rowOff>69339</xdr:rowOff>
    </xdr:to>
    <xdr:cxnSp macro="">
      <xdr:nvCxnSpPr>
        <xdr:cNvPr id="296" name="直線コネクタ 295"/>
        <xdr:cNvCxnSpPr/>
      </xdr:nvCxnSpPr>
      <xdr:spPr>
        <a:xfrm>
          <a:off x="10388600" y="658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154890</xdr:rowOff>
    </xdr:from>
    <xdr:ext cx="599010" cy="259045"/>
    <xdr:sp macro="" textlink="">
      <xdr:nvSpPr>
        <xdr:cNvPr id="297" name="補助費等最大値テキスト"/>
        <xdr:cNvSpPr txBox="1"/>
      </xdr:nvSpPr>
      <xdr:spPr>
        <a:xfrm>
          <a:off x="10528300" y="5126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36763</xdr:rowOff>
    </xdr:from>
    <xdr:to>
      <xdr:col>55</xdr:col>
      <xdr:colOff>88900</xdr:colOff>
      <xdr:row>31</xdr:row>
      <xdr:rowOff>36763</xdr:rowOff>
    </xdr:to>
    <xdr:cxnSp macro="">
      <xdr:nvCxnSpPr>
        <xdr:cNvPr id="298" name="直線コネクタ 297"/>
        <xdr:cNvCxnSpPr/>
      </xdr:nvCxnSpPr>
      <xdr:spPr>
        <a:xfrm>
          <a:off x="10388600" y="535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48213</xdr:rowOff>
    </xdr:from>
    <xdr:to>
      <xdr:col>55</xdr:col>
      <xdr:colOff>0</xdr:colOff>
      <xdr:row>37</xdr:row>
      <xdr:rowOff>124289</xdr:rowOff>
    </xdr:to>
    <xdr:cxnSp macro="">
      <xdr:nvCxnSpPr>
        <xdr:cNvPr id="299" name="直線コネクタ 298"/>
        <xdr:cNvCxnSpPr/>
      </xdr:nvCxnSpPr>
      <xdr:spPr>
        <a:xfrm flipV="1">
          <a:off x="9639300" y="6391863"/>
          <a:ext cx="838200" cy="76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83164</xdr:rowOff>
    </xdr:from>
    <xdr:ext cx="534377" cy="259045"/>
    <xdr:sp macro="" textlink="">
      <xdr:nvSpPr>
        <xdr:cNvPr id="300" name="補助費等平均値テキスト"/>
        <xdr:cNvSpPr txBox="1"/>
      </xdr:nvSpPr>
      <xdr:spPr>
        <a:xfrm>
          <a:off x="10528300" y="60839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60287</xdr:rowOff>
    </xdr:from>
    <xdr:to>
      <xdr:col>55</xdr:col>
      <xdr:colOff>50800</xdr:colOff>
      <xdr:row>36</xdr:row>
      <xdr:rowOff>161887</xdr:rowOff>
    </xdr:to>
    <xdr:sp macro="" textlink="">
      <xdr:nvSpPr>
        <xdr:cNvPr id="301" name="フローチャート: 判断 300"/>
        <xdr:cNvSpPr/>
      </xdr:nvSpPr>
      <xdr:spPr>
        <a:xfrm>
          <a:off x="10426700" y="623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64024</xdr:rowOff>
    </xdr:from>
    <xdr:to>
      <xdr:col>50</xdr:col>
      <xdr:colOff>114300</xdr:colOff>
      <xdr:row>37</xdr:row>
      <xdr:rowOff>124289</xdr:rowOff>
    </xdr:to>
    <xdr:cxnSp macro="">
      <xdr:nvCxnSpPr>
        <xdr:cNvPr id="302" name="直線コネクタ 301"/>
        <xdr:cNvCxnSpPr/>
      </xdr:nvCxnSpPr>
      <xdr:spPr>
        <a:xfrm>
          <a:off x="8750300" y="5550424"/>
          <a:ext cx="889000" cy="917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109988</xdr:rowOff>
    </xdr:from>
    <xdr:to>
      <xdr:col>50</xdr:col>
      <xdr:colOff>165100</xdr:colOff>
      <xdr:row>37</xdr:row>
      <xdr:rowOff>40138</xdr:rowOff>
    </xdr:to>
    <xdr:sp macro="" textlink="">
      <xdr:nvSpPr>
        <xdr:cNvPr id="303" name="フローチャート: 判断 302"/>
        <xdr:cNvSpPr/>
      </xdr:nvSpPr>
      <xdr:spPr>
        <a:xfrm>
          <a:off x="9588500" y="628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56665</xdr:rowOff>
    </xdr:from>
    <xdr:ext cx="534377" cy="259045"/>
    <xdr:sp macro="" textlink="">
      <xdr:nvSpPr>
        <xdr:cNvPr id="304" name="テキスト ボックス 303"/>
        <xdr:cNvSpPr txBox="1"/>
      </xdr:nvSpPr>
      <xdr:spPr>
        <a:xfrm>
          <a:off x="9372111" y="605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64024</xdr:rowOff>
    </xdr:from>
    <xdr:to>
      <xdr:col>45</xdr:col>
      <xdr:colOff>177800</xdr:colOff>
      <xdr:row>38</xdr:row>
      <xdr:rowOff>136281</xdr:rowOff>
    </xdr:to>
    <xdr:cxnSp macro="">
      <xdr:nvCxnSpPr>
        <xdr:cNvPr id="305" name="直線コネクタ 304"/>
        <xdr:cNvCxnSpPr/>
      </xdr:nvCxnSpPr>
      <xdr:spPr>
        <a:xfrm flipV="1">
          <a:off x="7861300" y="5550424"/>
          <a:ext cx="889000" cy="110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84928</xdr:rowOff>
    </xdr:from>
    <xdr:to>
      <xdr:col>46</xdr:col>
      <xdr:colOff>38100</xdr:colOff>
      <xdr:row>31</xdr:row>
      <xdr:rowOff>15078</xdr:rowOff>
    </xdr:to>
    <xdr:sp macro="" textlink="">
      <xdr:nvSpPr>
        <xdr:cNvPr id="306" name="フローチャート: 判断 305"/>
        <xdr:cNvSpPr/>
      </xdr:nvSpPr>
      <xdr:spPr>
        <a:xfrm>
          <a:off x="8699500" y="522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31605</xdr:rowOff>
    </xdr:from>
    <xdr:ext cx="599010" cy="259045"/>
    <xdr:sp macro="" textlink="">
      <xdr:nvSpPr>
        <xdr:cNvPr id="307" name="テキスト ボックス 306"/>
        <xdr:cNvSpPr txBox="1"/>
      </xdr:nvSpPr>
      <xdr:spPr>
        <a:xfrm>
          <a:off x="8450795" y="5003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109286</xdr:rowOff>
    </xdr:from>
    <xdr:to>
      <xdr:col>41</xdr:col>
      <xdr:colOff>50800</xdr:colOff>
      <xdr:row>38</xdr:row>
      <xdr:rowOff>136281</xdr:rowOff>
    </xdr:to>
    <xdr:cxnSp macro="">
      <xdr:nvCxnSpPr>
        <xdr:cNvPr id="308" name="直線コネクタ 307"/>
        <xdr:cNvCxnSpPr/>
      </xdr:nvCxnSpPr>
      <xdr:spPr>
        <a:xfrm>
          <a:off x="6972300" y="6624386"/>
          <a:ext cx="889000" cy="2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133029</xdr:rowOff>
    </xdr:from>
    <xdr:to>
      <xdr:col>41</xdr:col>
      <xdr:colOff>101600</xdr:colOff>
      <xdr:row>37</xdr:row>
      <xdr:rowOff>63179</xdr:rowOff>
    </xdr:to>
    <xdr:sp macro="" textlink="">
      <xdr:nvSpPr>
        <xdr:cNvPr id="309" name="フローチャート: 判断 308"/>
        <xdr:cNvSpPr/>
      </xdr:nvSpPr>
      <xdr:spPr>
        <a:xfrm>
          <a:off x="7810500" y="630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79706</xdr:rowOff>
    </xdr:from>
    <xdr:ext cx="534377" cy="259045"/>
    <xdr:sp macro="" textlink="">
      <xdr:nvSpPr>
        <xdr:cNvPr id="310" name="テキスト ボックス 309"/>
        <xdr:cNvSpPr txBox="1"/>
      </xdr:nvSpPr>
      <xdr:spPr>
        <a:xfrm>
          <a:off x="7594111" y="608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851</xdr:rowOff>
    </xdr:from>
    <xdr:to>
      <xdr:col>36</xdr:col>
      <xdr:colOff>165100</xdr:colOff>
      <xdr:row>37</xdr:row>
      <xdr:rowOff>102451</xdr:rowOff>
    </xdr:to>
    <xdr:sp macro="" textlink="">
      <xdr:nvSpPr>
        <xdr:cNvPr id="311" name="フローチャート: 判断 310"/>
        <xdr:cNvSpPr/>
      </xdr:nvSpPr>
      <xdr:spPr>
        <a:xfrm>
          <a:off x="6921500" y="6344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118978</xdr:rowOff>
    </xdr:from>
    <xdr:ext cx="534377" cy="259045"/>
    <xdr:sp macro="" textlink="">
      <xdr:nvSpPr>
        <xdr:cNvPr id="312" name="テキスト ボックス 311"/>
        <xdr:cNvSpPr txBox="1"/>
      </xdr:nvSpPr>
      <xdr:spPr>
        <a:xfrm>
          <a:off x="6705111" y="611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168863</xdr:rowOff>
    </xdr:from>
    <xdr:to>
      <xdr:col>55</xdr:col>
      <xdr:colOff>50800</xdr:colOff>
      <xdr:row>37</xdr:row>
      <xdr:rowOff>99013</xdr:rowOff>
    </xdr:to>
    <xdr:sp macro="" textlink="">
      <xdr:nvSpPr>
        <xdr:cNvPr id="318" name="楕円 317"/>
        <xdr:cNvSpPr/>
      </xdr:nvSpPr>
      <xdr:spPr>
        <a:xfrm>
          <a:off x="10426700" y="634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147290</xdr:rowOff>
    </xdr:from>
    <xdr:ext cx="534377" cy="259045"/>
    <xdr:sp macro="" textlink="">
      <xdr:nvSpPr>
        <xdr:cNvPr id="319" name="補助費等該当値テキスト"/>
        <xdr:cNvSpPr txBox="1"/>
      </xdr:nvSpPr>
      <xdr:spPr>
        <a:xfrm>
          <a:off x="10528300" y="6319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73489</xdr:rowOff>
    </xdr:from>
    <xdr:to>
      <xdr:col>50</xdr:col>
      <xdr:colOff>165100</xdr:colOff>
      <xdr:row>38</xdr:row>
      <xdr:rowOff>3639</xdr:rowOff>
    </xdr:to>
    <xdr:sp macro="" textlink="">
      <xdr:nvSpPr>
        <xdr:cNvPr id="320" name="楕円 319"/>
        <xdr:cNvSpPr/>
      </xdr:nvSpPr>
      <xdr:spPr>
        <a:xfrm>
          <a:off x="9588500" y="641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166216</xdr:rowOff>
    </xdr:from>
    <xdr:ext cx="534377" cy="259045"/>
    <xdr:sp macro="" textlink="">
      <xdr:nvSpPr>
        <xdr:cNvPr id="321" name="テキスト ボックス 320"/>
        <xdr:cNvSpPr txBox="1"/>
      </xdr:nvSpPr>
      <xdr:spPr>
        <a:xfrm>
          <a:off x="9372111" y="650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13224</xdr:rowOff>
    </xdr:from>
    <xdr:to>
      <xdr:col>46</xdr:col>
      <xdr:colOff>38100</xdr:colOff>
      <xdr:row>32</xdr:row>
      <xdr:rowOff>114824</xdr:rowOff>
    </xdr:to>
    <xdr:sp macro="" textlink="">
      <xdr:nvSpPr>
        <xdr:cNvPr id="322" name="楕円 321"/>
        <xdr:cNvSpPr/>
      </xdr:nvSpPr>
      <xdr:spPr>
        <a:xfrm>
          <a:off x="8699500" y="549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105951</xdr:rowOff>
    </xdr:from>
    <xdr:ext cx="599010" cy="259045"/>
    <xdr:sp macro="" textlink="">
      <xdr:nvSpPr>
        <xdr:cNvPr id="323" name="テキスト ボックス 322"/>
        <xdr:cNvSpPr txBox="1"/>
      </xdr:nvSpPr>
      <xdr:spPr>
        <a:xfrm>
          <a:off x="8450795" y="5592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85481</xdr:rowOff>
    </xdr:from>
    <xdr:to>
      <xdr:col>41</xdr:col>
      <xdr:colOff>101600</xdr:colOff>
      <xdr:row>39</xdr:row>
      <xdr:rowOff>15631</xdr:rowOff>
    </xdr:to>
    <xdr:sp macro="" textlink="">
      <xdr:nvSpPr>
        <xdr:cNvPr id="324" name="楕円 323"/>
        <xdr:cNvSpPr/>
      </xdr:nvSpPr>
      <xdr:spPr>
        <a:xfrm>
          <a:off x="7810500" y="660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6758</xdr:rowOff>
    </xdr:from>
    <xdr:ext cx="534377" cy="259045"/>
    <xdr:sp macro="" textlink="">
      <xdr:nvSpPr>
        <xdr:cNvPr id="325" name="テキスト ボックス 324"/>
        <xdr:cNvSpPr txBox="1"/>
      </xdr:nvSpPr>
      <xdr:spPr>
        <a:xfrm>
          <a:off x="7594111" y="669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58486</xdr:rowOff>
    </xdr:from>
    <xdr:to>
      <xdr:col>36</xdr:col>
      <xdr:colOff>165100</xdr:colOff>
      <xdr:row>38</xdr:row>
      <xdr:rowOff>160086</xdr:rowOff>
    </xdr:to>
    <xdr:sp macro="" textlink="">
      <xdr:nvSpPr>
        <xdr:cNvPr id="326" name="楕円 325"/>
        <xdr:cNvSpPr/>
      </xdr:nvSpPr>
      <xdr:spPr>
        <a:xfrm>
          <a:off x="6921500" y="657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151213</xdr:rowOff>
    </xdr:from>
    <xdr:ext cx="534377" cy="259045"/>
    <xdr:sp macro="" textlink="">
      <xdr:nvSpPr>
        <xdr:cNvPr id="327" name="テキスト ボックス 326"/>
        <xdr:cNvSpPr txBox="1"/>
      </xdr:nvSpPr>
      <xdr:spPr>
        <a:xfrm>
          <a:off x="6705111" y="666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8" name="直線コネクタ 33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9" name="テキスト ボックス 33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0" name="直線コネクタ 33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1" name="テキスト ボックス 34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2" name="直線コネクタ 34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3" name="テキスト ボックス 34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4" name="直線コネクタ 34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5" name="テキスト ボックス 34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6" name="直線コネクタ 34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7" name="テキスト ボックス 34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137247</xdr:rowOff>
    </xdr:from>
    <xdr:to>
      <xdr:col>54</xdr:col>
      <xdr:colOff>189865</xdr:colOff>
      <xdr:row>59</xdr:row>
      <xdr:rowOff>14930</xdr:rowOff>
    </xdr:to>
    <xdr:cxnSp macro="">
      <xdr:nvCxnSpPr>
        <xdr:cNvPr id="351" name="直線コネクタ 350"/>
        <xdr:cNvCxnSpPr/>
      </xdr:nvCxnSpPr>
      <xdr:spPr>
        <a:xfrm flipV="1">
          <a:off x="10475595" y="8881197"/>
          <a:ext cx="1270" cy="1249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18757</xdr:rowOff>
    </xdr:from>
    <xdr:ext cx="469744" cy="259045"/>
    <xdr:sp macro="" textlink="">
      <xdr:nvSpPr>
        <xdr:cNvPr id="352" name="普通建設事業費最小値テキスト"/>
        <xdr:cNvSpPr txBox="1"/>
      </xdr:nvSpPr>
      <xdr:spPr>
        <a:xfrm>
          <a:off x="10528300" y="1013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14930</xdr:rowOff>
    </xdr:from>
    <xdr:to>
      <xdr:col>55</xdr:col>
      <xdr:colOff>88900</xdr:colOff>
      <xdr:row>59</xdr:row>
      <xdr:rowOff>14930</xdr:rowOff>
    </xdr:to>
    <xdr:cxnSp macro="">
      <xdr:nvCxnSpPr>
        <xdr:cNvPr id="353" name="直線コネクタ 352"/>
        <xdr:cNvCxnSpPr/>
      </xdr:nvCxnSpPr>
      <xdr:spPr>
        <a:xfrm>
          <a:off x="10388600" y="101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83924</xdr:rowOff>
    </xdr:from>
    <xdr:ext cx="599010" cy="259045"/>
    <xdr:sp macro="" textlink="">
      <xdr:nvSpPr>
        <xdr:cNvPr id="354" name="普通建設事業費最大値テキスト"/>
        <xdr:cNvSpPr txBox="1"/>
      </xdr:nvSpPr>
      <xdr:spPr>
        <a:xfrm>
          <a:off x="10528300" y="865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137247</xdr:rowOff>
    </xdr:from>
    <xdr:to>
      <xdr:col>55</xdr:col>
      <xdr:colOff>88900</xdr:colOff>
      <xdr:row>51</xdr:row>
      <xdr:rowOff>137247</xdr:rowOff>
    </xdr:to>
    <xdr:cxnSp macro="">
      <xdr:nvCxnSpPr>
        <xdr:cNvPr id="355" name="直線コネクタ 354"/>
        <xdr:cNvCxnSpPr/>
      </xdr:nvCxnSpPr>
      <xdr:spPr>
        <a:xfrm>
          <a:off x="10388600" y="8881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103574</xdr:rowOff>
    </xdr:from>
    <xdr:to>
      <xdr:col>55</xdr:col>
      <xdr:colOff>0</xdr:colOff>
      <xdr:row>58</xdr:row>
      <xdr:rowOff>34392</xdr:rowOff>
    </xdr:to>
    <xdr:cxnSp macro="">
      <xdr:nvCxnSpPr>
        <xdr:cNvPr id="356" name="直線コネクタ 355"/>
        <xdr:cNvCxnSpPr/>
      </xdr:nvCxnSpPr>
      <xdr:spPr>
        <a:xfrm flipV="1">
          <a:off x="9639300" y="9876224"/>
          <a:ext cx="838200" cy="10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20528</xdr:rowOff>
    </xdr:from>
    <xdr:ext cx="534377" cy="259045"/>
    <xdr:sp macro="" textlink="">
      <xdr:nvSpPr>
        <xdr:cNvPr id="357" name="普通建設事業費平均値テキスト"/>
        <xdr:cNvSpPr txBox="1"/>
      </xdr:nvSpPr>
      <xdr:spPr>
        <a:xfrm>
          <a:off x="10528300" y="9621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169101</xdr:rowOff>
    </xdr:from>
    <xdr:to>
      <xdr:col>55</xdr:col>
      <xdr:colOff>50800</xdr:colOff>
      <xdr:row>57</xdr:row>
      <xdr:rowOff>99251</xdr:rowOff>
    </xdr:to>
    <xdr:sp macro="" textlink="">
      <xdr:nvSpPr>
        <xdr:cNvPr id="358" name="フローチャート: 判断 357"/>
        <xdr:cNvSpPr/>
      </xdr:nvSpPr>
      <xdr:spPr>
        <a:xfrm>
          <a:off x="10426700" y="977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170203</xdr:rowOff>
    </xdr:from>
    <xdr:to>
      <xdr:col>50</xdr:col>
      <xdr:colOff>114300</xdr:colOff>
      <xdr:row>58</xdr:row>
      <xdr:rowOff>34392</xdr:rowOff>
    </xdr:to>
    <xdr:cxnSp macro="">
      <xdr:nvCxnSpPr>
        <xdr:cNvPr id="359" name="直線コネクタ 358"/>
        <xdr:cNvCxnSpPr/>
      </xdr:nvCxnSpPr>
      <xdr:spPr>
        <a:xfrm>
          <a:off x="8750300" y="9942853"/>
          <a:ext cx="889000" cy="3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157899</xdr:rowOff>
    </xdr:from>
    <xdr:to>
      <xdr:col>50</xdr:col>
      <xdr:colOff>165100</xdr:colOff>
      <xdr:row>57</xdr:row>
      <xdr:rowOff>88049</xdr:rowOff>
    </xdr:to>
    <xdr:sp macro="" textlink="">
      <xdr:nvSpPr>
        <xdr:cNvPr id="360" name="フローチャート: 判断 359"/>
        <xdr:cNvSpPr/>
      </xdr:nvSpPr>
      <xdr:spPr>
        <a:xfrm>
          <a:off x="9588500" y="975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104576</xdr:rowOff>
    </xdr:from>
    <xdr:ext cx="534377" cy="259045"/>
    <xdr:sp macro="" textlink="">
      <xdr:nvSpPr>
        <xdr:cNvPr id="361" name="テキスト ボックス 360"/>
        <xdr:cNvSpPr txBox="1"/>
      </xdr:nvSpPr>
      <xdr:spPr>
        <a:xfrm>
          <a:off x="9372111" y="953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43376</xdr:rowOff>
    </xdr:from>
    <xdr:to>
      <xdr:col>45</xdr:col>
      <xdr:colOff>177800</xdr:colOff>
      <xdr:row>57</xdr:row>
      <xdr:rowOff>170203</xdr:rowOff>
    </xdr:to>
    <xdr:cxnSp macro="">
      <xdr:nvCxnSpPr>
        <xdr:cNvPr id="362" name="直線コネクタ 361"/>
        <xdr:cNvCxnSpPr/>
      </xdr:nvCxnSpPr>
      <xdr:spPr>
        <a:xfrm>
          <a:off x="7861300" y="9816026"/>
          <a:ext cx="889000" cy="12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21753</xdr:rowOff>
    </xdr:from>
    <xdr:to>
      <xdr:col>46</xdr:col>
      <xdr:colOff>38100</xdr:colOff>
      <xdr:row>56</xdr:row>
      <xdr:rowOff>123353</xdr:rowOff>
    </xdr:to>
    <xdr:sp macro="" textlink="">
      <xdr:nvSpPr>
        <xdr:cNvPr id="363" name="フローチャート: 判断 362"/>
        <xdr:cNvSpPr/>
      </xdr:nvSpPr>
      <xdr:spPr>
        <a:xfrm>
          <a:off x="8699500" y="962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139880</xdr:rowOff>
    </xdr:from>
    <xdr:ext cx="534377" cy="259045"/>
    <xdr:sp macro="" textlink="">
      <xdr:nvSpPr>
        <xdr:cNvPr id="364" name="テキスト ボックス 363"/>
        <xdr:cNvSpPr txBox="1"/>
      </xdr:nvSpPr>
      <xdr:spPr>
        <a:xfrm>
          <a:off x="8483111" y="939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3203</xdr:rowOff>
    </xdr:from>
    <xdr:to>
      <xdr:col>41</xdr:col>
      <xdr:colOff>50800</xdr:colOff>
      <xdr:row>57</xdr:row>
      <xdr:rowOff>43376</xdr:rowOff>
    </xdr:to>
    <xdr:cxnSp macro="">
      <xdr:nvCxnSpPr>
        <xdr:cNvPr id="365" name="直線コネクタ 364"/>
        <xdr:cNvCxnSpPr/>
      </xdr:nvCxnSpPr>
      <xdr:spPr>
        <a:xfrm>
          <a:off x="6972300" y="9775853"/>
          <a:ext cx="889000" cy="4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32641</xdr:rowOff>
    </xdr:from>
    <xdr:to>
      <xdr:col>41</xdr:col>
      <xdr:colOff>101600</xdr:colOff>
      <xdr:row>56</xdr:row>
      <xdr:rowOff>134241</xdr:rowOff>
    </xdr:to>
    <xdr:sp macro="" textlink="">
      <xdr:nvSpPr>
        <xdr:cNvPr id="366" name="フローチャート: 判断 365"/>
        <xdr:cNvSpPr/>
      </xdr:nvSpPr>
      <xdr:spPr>
        <a:xfrm>
          <a:off x="7810500" y="963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150768</xdr:rowOff>
    </xdr:from>
    <xdr:ext cx="534377" cy="259045"/>
    <xdr:sp macro="" textlink="">
      <xdr:nvSpPr>
        <xdr:cNvPr id="367" name="テキスト ボックス 366"/>
        <xdr:cNvSpPr txBox="1"/>
      </xdr:nvSpPr>
      <xdr:spPr>
        <a:xfrm>
          <a:off x="7594111" y="940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91308</xdr:rowOff>
    </xdr:from>
    <xdr:to>
      <xdr:col>36</xdr:col>
      <xdr:colOff>165100</xdr:colOff>
      <xdr:row>57</xdr:row>
      <xdr:rowOff>21458</xdr:rowOff>
    </xdr:to>
    <xdr:sp macro="" textlink="">
      <xdr:nvSpPr>
        <xdr:cNvPr id="368" name="フローチャート: 判断 367"/>
        <xdr:cNvSpPr/>
      </xdr:nvSpPr>
      <xdr:spPr>
        <a:xfrm>
          <a:off x="6921500" y="969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37985</xdr:rowOff>
    </xdr:from>
    <xdr:ext cx="534377" cy="259045"/>
    <xdr:sp macro="" textlink="">
      <xdr:nvSpPr>
        <xdr:cNvPr id="369" name="テキスト ボックス 368"/>
        <xdr:cNvSpPr txBox="1"/>
      </xdr:nvSpPr>
      <xdr:spPr>
        <a:xfrm>
          <a:off x="6705111" y="946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52774</xdr:rowOff>
    </xdr:from>
    <xdr:to>
      <xdr:col>55</xdr:col>
      <xdr:colOff>50800</xdr:colOff>
      <xdr:row>57</xdr:row>
      <xdr:rowOff>154374</xdr:rowOff>
    </xdr:to>
    <xdr:sp macro="" textlink="">
      <xdr:nvSpPr>
        <xdr:cNvPr id="375" name="楕円 374"/>
        <xdr:cNvSpPr/>
      </xdr:nvSpPr>
      <xdr:spPr>
        <a:xfrm>
          <a:off x="10426700" y="982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31201</xdr:rowOff>
    </xdr:from>
    <xdr:ext cx="534377" cy="259045"/>
    <xdr:sp macro="" textlink="">
      <xdr:nvSpPr>
        <xdr:cNvPr id="376" name="普通建設事業費該当値テキスト"/>
        <xdr:cNvSpPr txBox="1"/>
      </xdr:nvSpPr>
      <xdr:spPr>
        <a:xfrm>
          <a:off x="10528300" y="98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155042</xdr:rowOff>
    </xdr:from>
    <xdr:to>
      <xdr:col>50</xdr:col>
      <xdr:colOff>165100</xdr:colOff>
      <xdr:row>58</xdr:row>
      <xdr:rowOff>85192</xdr:rowOff>
    </xdr:to>
    <xdr:sp macro="" textlink="">
      <xdr:nvSpPr>
        <xdr:cNvPr id="377" name="楕円 376"/>
        <xdr:cNvSpPr/>
      </xdr:nvSpPr>
      <xdr:spPr>
        <a:xfrm>
          <a:off x="9588500" y="99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76319</xdr:rowOff>
    </xdr:from>
    <xdr:ext cx="534377" cy="259045"/>
    <xdr:sp macro="" textlink="">
      <xdr:nvSpPr>
        <xdr:cNvPr id="378" name="テキスト ボックス 377"/>
        <xdr:cNvSpPr txBox="1"/>
      </xdr:nvSpPr>
      <xdr:spPr>
        <a:xfrm>
          <a:off x="9372111" y="1002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119403</xdr:rowOff>
    </xdr:from>
    <xdr:to>
      <xdr:col>46</xdr:col>
      <xdr:colOff>38100</xdr:colOff>
      <xdr:row>58</xdr:row>
      <xdr:rowOff>49553</xdr:rowOff>
    </xdr:to>
    <xdr:sp macro="" textlink="">
      <xdr:nvSpPr>
        <xdr:cNvPr id="379" name="楕円 378"/>
        <xdr:cNvSpPr/>
      </xdr:nvSpPr>
      <xdr:spPr>
        <a:xfrm>
          <a:off x="8699500" y="989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40680</xdr:rowOff>
    </xdr:from>
    <xdr:ext cx="534377" cy="259045"/>
    <xdr:sp macro="" textlink="">
      <xdr:nvSpPr>
        <xdr:cNvPr id="380" name="テキスト ボックス 379"/>
        <xdr:cNvSpPr txBox="1"/>
      </xdr:nvSpPr>
      <xdr:spPr>
        <a:xfrm>
          <a:off x="8483111" y="998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164026</xdr:rowOff>
    </xdr:from>
    <xdr:to>
      <xdr:col>41</xdr:col>
      <xdr:colOff>101600</xdr:colOff>
      <xdr:row>57</xdr:row>
      <xdr:rowOff>94176</xdr:rowOff>
    </xdr:to>
    <xdr:sp macro="" textlink="">
      <xdr:nvSpPr>
        <xdr:cNvPr id="381" name="楕円 380"/>
        <xdr:cNvSpPr/>
      </xdr:nvSpPr>
      <xdr:spPr>
        <a:xfrm>
          <a:off x="7810500" y="976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85303</xdr:rowOff>
    </xdr:from>
    <xdr:ext cx="534377" cy="259045"/>
    <xdr:sp macro="" textlink="">
      <xdr:nvSpPr>
        <xdr:cNvPr id="382" name="テキスト ボックス 381"/>
        <xdr:cNvSpPr txBox="1"/>
      </xdr:nvSpPr>
      <xdr:spPr>
        <a:xfrm>
          <a:off x="7594111" y="985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123853</xdr:rowOff>
    </xdr:from>
    <xdr:to>
      <xdr:col>36</xdr:col>
      <xdr:colOff>165100</xdr:colOff>
      <xdr:row>57</xdr:row>
      <xdr:rowOff>54003</xdr:rowOff>
    </xdr:to>
    <xdr:sp macro="" textlink="">
      <xdr:nvSpPr>
        <xdr:cNvPr id="383" name="楕円 382"/>
        <xdr:cNvSpPr/>
      </xdr:nvSpPr>
      <xdr:spPr>
        <a:xfrm>
          <a:off x="6921500" y="972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45130</xdr:rowOff>
    </xdr:from>
    <xdr:ext cx="534377" cy="259045"/>
    <xdr:sp macro="" textlink="">
      <xdr:nvSpPr>
        <xdr:cNvPr id="384" name="テキスト ボックス 383"/>
        <xdr:cNvSpPr txBox="1"/>
      </xdr:nvSpPr>
      <xdr:spPr>
        <a:xfrm>
          <a:off x="6705111" y="981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5" name="直線コネクタ 39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6" name="テキスト ボックス 39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7" name="直線コネクタ 39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8" name="テキスト ボックス 39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9" name="直線コネクタ 39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0" name="テキスト ボックス 39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1" name="直線コネクタ 40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2" name="テキスト ボックス 40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3" name="直線コネクタ 40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4" name="テキスト ボックス 40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29731</xdr:rowOff>
    </xdr:from>
    <xdr:to>
      <xdr:col>54</xdr:col>
      <xdr:colOff>189865</xdr:colOff>
      <xdr:row>79</xdr:row>
      <xdr:rowOff>44450</xdr:rowOff>
    </xdr:to>
    <xdr:cxnSp macro="">
      <xdr:nvCxnSpPr>
        <xdr:cNvPr id="408" name="直線コネクタ 407"/>
        <xdr:cNvCxnSpPr/>
      </xdr:nvCxnSpPr>
      <xdr:spPr>
        <a:xfrm flipV="1">
          <a:off x="10475595" y="12202681"/>
          <a:ext cx="1270" cy="138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9"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0" name="直線コネクタ 409"/>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147858</xdr:rowOff>
    </xdr:from>
    <xdr:ext cx="599010" cy="259045"/>
    <xdr:sp macro="" textlink="">
      <xdr:nvSpPr>
        <xdr:cNvPr id="411" name="普通建設事業費 （ うち新規整備　）最大値テキスト"/>
        <xdr:cNvSpPr txBox="1"/>
      </xdr:nvSpPr>
      <xdr:spPr>
        <a:xfrm>
          <a:off x="10528300" y="11977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29731</xdr:rowOff>
    </xdr:from>
    <xdr:to>
      <xdr:col>55</xdr:col>
      <xdr:colOff>88900</xdr:colOff>
      <xdr:row>71</xdr:row>
      <xdr:rowOff>29731</xdr:rowOff>
    </xdr:to>
    <xdr:cxnSp macro="">
      <xdr:nvCxnSpPr>
        <xdr:cNvPr id="412" name="直線コネクタ 411"/>
        <xdr:cNvCxnSpPr/>
      </xdr:nvCxnSpPr>
      <xdr:spPr>
        <a:xfrm>
          <a:off x="10388600" y="1220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419</xdr:rowOff>
    </xdr:from>
    <xdr:to>
      <xdr:col>55</xdr:col>
      <xdr:colOff>0</xdr:colOff>
      <xdr:row>79</xdr:row>
      <xdr:rowOff>14656</xdr:rowOff>
    </xdr:to>
    <xdr:cxnSp macro="">
      <xdr:nvCxnSpPr>
        <xdr:cNvPr id="413" name="直線コネクタ 412"/>
        <xdr:cNvCxnSpPr/>
      </xdr:nvCxnSpPr>
      <xdr:spPr>
        <a:xfrm flipV="1">
          <a:off x="9639300" y="13544969"/>
          <a:ext cx="838200" cy="1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59301</xdr:rowOff>
    </xdr:from>
    <xdr:ext cx="534377" cy="259045"/>
    <xdr:sp macro="" textlink="">
      <xdr:nvSpPr>
        <xdr:cNvPr id="414" name="普通建設事業費 （ うち新規整備　）平均値テキスト"/>
        <xdr:cNvSpPr txBox="1"/>
      </xdr:nvSpPr>
      <xdr:spPr>
        <a:xfrm>
          <a:off x="10528300" y="13260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36424</xdr:rowOff>
    </xdr:from>
    <xdr:to>
      <xdr:col>55</xdr:col>
      <xdr:colOff>50800</xdr:colOff>
      <xdr:row>78</xdr:row>
      <xdr:rowOff>138024</xdr:rowOff>
    </xdr:to>
    <xdr:sp macro="" textlink="">
      <xdr:nvSpPr>
        <xdr:cNvPr id="415" name="フローチャート: 判断 414"/>
        <xdr:cNvSpPr/>
      </xdr:nvSpPr>
      <xdr:spPr>
        <a:xfrm>
          <a:off x="10426700" y="134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157493</xdr:rowOff>
    </xdr:from>
    <xdr:to>
      <xdr:col>50</xdr:col>
      <xdr:colOff>114300</xdr:colOff>
      <xdr:row>79</xdr:row>
      <xdr:rowOff>14656</xdr:rowOff>
    </xdr:to>
    <xdr:cxnSp macro="">
      <xdr:nvCxnSpPr>
        <xdr:cNvPr id="416" name="直線コネクタ 415"/>
        <xdr:cNvCxnSpPr/>
      </xdr:nvCxnSpPr>
      <xdr:spPr>
        <a:xfrm>
          <a:off x="8750300" y="13530593"/>
          <a:ext cx="889000" cy="2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21692</xdr:rowOff>
    </xdr:from>
    <xdr:to>
      <xdr:col>50</xdr:col>
      <xdr:colOff>165100</xdr:colOff>
      <xdr:row>78</xdr:row>
      <xdr:rowOff>123292</xdr:rowOff>
    </xdr:to>
    <xdr:sp macro="" textlink="">
      <xdr:nvSpPr>
        <xdr:cNvPr id="417" name="フローチャート: 判断 416"/>
        <xdr:cNvSpPr/>
      </xdr:nvSpPr>
      <xdr:spPr>
        <a:xfrm>
          <a:off x="9588500" y="1339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139819</xdr:rowOff>
    </xdr:from>
    <xdr:ext cx="534377" cy="259045"/>
    <xdr:sp macro="" textlink="">
      <xdr:nvSpPr>
        <xdr:cNvPr id="418" name="テキスト ボックス 417"/>
        <xdr:cNvSpPr txBox="1"/>
      </xdr:nvSpPr>
      <xdr:spPr>
        <a:xfrm>
          <a:off x="9372111" y="1317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157493</xdr:rowOff>
    </xdr:from>
    <xdr:to>
      <xdr:col>45</xdr:col>
      <xdr:colOff>177800</xdr:colOff>
      <xdr:row>79</xdr:row>
      <xdr:rowOff>7646</xdr:rowOff>
    </xdr:to>
    <xdr:cxnSp macro="">
      <xdr:nvCxnSpPr>
        <xdr:cNvPr id="419" name="直線コネクタ 418"/>
        <xdr:cNvCxnSpPr/>
      </xdr:nvCxnSpPr>
      <xdr:spPr>
        <a:xfrm flipV="1">
          <a:off x="7861300" y="13530593"/>
          <a:ext cx="889000" cy="2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101028</xdr:rowOff>
    </xdr:from>
    <xdr:to>
      <xdr:col>46</xdr:col>
      <xdr:colOff>38100</xdr:colOff>
      <xdr:row>78</xdr:row>
      <xdr:rowOff>31178</xdr:rowOff>
    </xdr:to>
    <xdr:sp macro="" textlink="">
      <xdr:nvSpPr>
        <xdr:cNvPr id="420" name="フローチャート: 判断 419"/>
        <xdr:cNvSpPr/>
      </xdr:nvSpPr>
      <xdr:spPr>
        <a:xfrm>
          <a:off x="8699500" y="1330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47705</xdr:rowOff>
    </xdr:from>
    <xdr:ext cx="534377" cy="259045"/>
    <xdr:sp macro="" textlink="">
      <xdr:nvSpPr>
        <xdr:cNvPr id="421" name="テキスト ボックス 420"/>
        <xdr:cNvSpPr txBox="1"/>
      </xdr:nvSpPr>
      <xdr:spPr>
        <a:xfrm>
          <a:off x="8483111" y="1307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7138</xdr:rowOff>
    </xdr:from>
    <xdr:to>
      <xdr:col>41</xdr:col>
      <xdr:colOff>50800</xdr:colOff>
      <xdr:row>79</xdr:row>
      <xdr:rowOff>7646</xdr:rowOff>
    </xdr:to>
    <xdr:cxnSp macro="">
      <xdr:nvCxnSpPr>
        <xdr:cNvPr id="422" name="直線コネクタ 421"/>
        <xdr:cNvCxnSpPr/>
      </xdr:nvCxnSpPr>
      <xdr:spPr>
        <a:xfrm>
          <a:off x="6972300" y="13551688"/>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115557</xdr:rowOff>
    </xdr:from>
    <xdr:to>
      <xdr:col>41</xdr:col>
      <xdr:colOff>101600</xdr:colOff>
      <xdr:row>78</xdr:row>
      <xdr:rowOff>45707</xdr:rowOff>
    </xdr:to>
    <xdr:sp macro="" textlink="">
      <xdr:nvSpPr>
        <xdr:cNvPr id="423" name="フローチャート: 判断 422"/>
        <xdr:cNvSpPr/>
      </xdr:nvSpPr>
      <xdr:spPr>
        <a:xfrm>
          <a:off x="7810500" y="1331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62234</xdr:rowOff>
    </xdr:from>
    <xdr:ext cx="534377" cy="259045"/>
    <xdr:sp macro="" textlink="">
      <xdr:nvSpPr>
        <xdr:cNvPr id="424" name="テキスト ボックス 423"/>
        <xdr:cNvSpPr txBox="1"/>
      </xdr:nvSpPr>
      <xdr:spPr>
        <a:xfrm>
          <a:off x="7594111" y="1309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156756</xdr:rowOff>
    </xdr:from>
    <xdr:to>
      <xdr:col>36</xdr:col>
      <xdr:colOff>165100</xdr:colOff>
      <xdr:row>78</xdr:row>
      <xdr:rowOff>86906</xdr:rowOff>
    </xdr:to>
    <xdr:sp macro="" textlink="">
      <xdr:nvSpPr>
        <xdr:cNvPr id="425" name="フローチャート: 判断 424"/>
        <xdr:cNvSpPr/>
      </xdr:nvSpPr>
      <xdr:spPr>
        <a:xfrm>
          <a:off x="6921500" y="1335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103433</xdr:rowOff>
    </xdr:from>
    <xdr:ext cx="534377" cy="259045"/>
    <xdr:sp macro="" textlink="">
      <xdr:nvSpPr>
        <xdr:cNvPr id="426" name="テキスト ボックス 425"/>
        <xdr:cNvSpPr txBox="1"/>
      </xdr:nvSpPr>
      <xdr:spPr>
        <a:xfrm>
          <a:off x="6705111" y="1313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121069</xdr:rowOff>
    </xdr:from>
    <xdr:to>
      <xdr:col>55</xdr:col>
      <xdr:colOff>50800</xdr:colOff>
      <xdr:row>79</xdr:row>
      <xdr:rowOff>51219</xdr:rowOff>
    </xdr:to>
    <xdr:sp macro="" textlink="">
      <xdr:nvSpPr>
        <xdr:cNvPr id="432" name="楕円 431"/>
        <xdr:cNvSpPr/>
      </xdr:nvSpPr>
      <xdr:spPr>
        <a:xfrm>
          <a:off x="10426700" y="1349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35996</xdr:rowOff>
    </xdr:from>
    <xdr:ext cx="469744" cy="259045"/>
    <xdr:sp macro="" textlink="">
      <xdr:nvSpPr>
        <xdr:cNvPr id="433" name="普通建設事業費 （ うち新規整備　）該当値テキスト"/>
        <xdr:cNvSpPr txBox="1"/>
      </xdr:nvSpPr>
      <xdr:spPr>
        <a:xfrm>
          <a:off x="10528300" y="1340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135306</xdr:rowOff>
    </xdr:from>
    <xdr:to>
      <xdr:col>50</xdr:col>
      <xdr:colOff>165100</xdr:colOff>
      <xdr:row>79</xdr:row>
      <xdr:rowOff>65456</xdr:rowOff>
    </xdr:to>
    <xdr:sp macro="" textlink="">
      <xdr:nvSpPr>
        <xdr:cNvPr id="434" name="楕円 433"/>
        <xdr:cNvSpPr/>
      </xdr:nvSpPr>
      <xdr:spPr>
        <a:xfrm>
          <a:off x="9588500" y="1350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56583</xdr:rowOff>
    </xdr:from>
    <xdr:ext cx="469744" cy="259045"/>
    <xdr:sp macro="" textlink="">
      <xdr:nvSpPr>
        <xdr:cNvPr id="435" name="テキスト ボックス 434"/>
        <xdr:cNvSpPr txBox="1"/>
      </xdr:nvSpPr>
      <xdr:spPr>
        <a:xfrm>
          <a:off x="9404428" y="13601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106693</xdr:rowOff>
    </xdr:from>
    <xdr:to>
      <xdr:col>46</xdr:col>
      <xdr:colOff>38100</xdr:colOff>
      <xdr:row>79</xdr:row>
      <xdr:rowOff>36843</xdr:rowOff>
    </xdr:to>
    <xdr:sp macro="" textlink="">
      <xdr:nvSpPr>
        <xdr:cNvPr id="436" name="楕円 435"/>
        <xdr:cNvSpPr/>
      </xdr:nvSpPr>
      <xdr:spPr>
        <a:xfrm>
          <a:off x="8699500" y="1347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27970</xdr:rowOff>
    </xdr:from>
    <xdr:ext cx="469744" cy="259045"/>
    <xdr:sp macro="" textlink="">
      <xdr:nvSpPr>
        <xdr:cNvPr id="437" name="テキスト ボックス 436"/>
        <xdr:cNvSpPr txBox="1"/>
      </xdr:nvSpPr>
      <xdr:spPr>
        <a:xfrm>
          <a:off x="8515428" y="13572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128296</xdr:rowOff>
    </xdr:from>
    <xdr:to>
      <xdr:col>41</xdr:col>
      <xdr:colOff>101600</xdr:colOff>
      <xdr:row>79</xdr:row>
      <xdr:rowOff>58446</xdr:rowOff>
    </xdr:to>
    <xdr:sp macro="" textlink="">
      <xdr:nvSpPr>
        <xdr:cNvPr id="438" name="楕円 437"/>
        <xdr:cNvSpPr/>
      </xdr:nvSpPr>
      <xdr:spPr>
        <a:xfrm>
          <a:off x="7810500" y="1350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49573</xdr:rowOff>
    </xdr:from>
    <xdr:ext cx="469744" cy="259045"/>
    <xdr:sp macro="" textlink="">
      <xdr:nvSpPr>
        <xdr:cNvPr id="439" name="テキスト ボックス 438"/>
        <xdr:cNvSpPr txBox="1"/>
      </xdr:nvSpPr>
      <xdr:spPr>
        <a:xfrm>
          <a:off x="7626428" y="1359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127788</xdr:rowOff>
    </xdr:from>
    <xdr:to>
      <xdr:col>36</xdr:col>
      <xdr:colOff>165100</xdr:colOff>
      <xdr:row>79</xdr:row>
      <xdr:rowOff>57938</xdr:rowOff>
    </xdr:to>
    <xdr:sp macro="" textlink="">
      <xdr:nvSpPr>
        <xdr:cNvPr id="440" name="楕円 439"/>
        <xdr:cNvSpPr/>
      </xdr:nvSpPr>
      <xdr:spPr>
        <a:xfrm>
          <a:off x="6921500" y="1350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49065</xdr:rowOff>
    </xdr:from>
    <xdr:ext cx="469744" cy="259045"/>
    <xdr:sp macro="" textlink="">
      <xdr:nvSpPr>
        <xdr:cNvPr id="441" name="テキスト ボックス 440"/>
        <xdr:cNvSpPr txBox="1"/>
      </xdr:nvSpPr>
      <xdr:spPr>
        <a:xfrm>
          <a:off x="6737428" y="13593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2" name="直線コネクタ 45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3" name="テキスト ボックス 45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4" name="直線コネクタ 45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5" name="テキスト ボックス 45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6" name="直線コネクタ 45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7" name="テキスト ボックス 45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8" name="直線コネクタ 45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9" name="テキスト ボックス 45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0" name="直線コネクタ 45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1" name="テキスト ボックス 46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45859</xdr:rowOff>
    </xdr:from>
    <xdr:to>
      <xdr:col>54</xdr:col>
      <xdr:colOff>189865</xdr:colOff>
      <xdr:row>99</xdr:row>
      <xdr:rowOff>13195</xdr:rowOff>
    </xdr:to>
    <xdr:cxnSp macro="">
      <xdr:nvCxnSpPr>
        <xdr:cNvPr id="465" name="直線コネクタ 464"/>
        <xdr:cNvCxnSpPr/>
      </xdr:nvCxnSpPr>
      <xdr:spPr>
        <a:xfrm flipV="1">
          <a:off x="10475595" y="15647809"/>
          <a:ext cx="1270" cy="1338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17022</xdr:rowOff>
    </xdr:from>
    <xdr:ext cx="469744" cy="259045"/>
    <xdr:sp macro="" textlink="">
      <xdr:nvSpPr>
        <xdr:cNvPr id="466" name="普通建設事業費 （ うち更新整備　）最小値テキスト"/>
        <xdr:cNvSpPr txBox="1"/>
      </xdr:nvSpPr>
      <xdr:spPr>
        <a:xfrm>
          <a:off x="10528300" y="1699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13195</xdr:rowOff>
    </xdr:from>
    <xdr:to>
      <xdr:col>55</xdr:col>
      <xdr:colOff>88900</xdr:colOff>
      <xdr:row>99</xdr:row>
      <xdr:rowOff>13195</xdr:rowOff>
    </xdr:to>
    <xdr:cxnSp macro="">
      <xdr:nvCxnSpPr>
        <xdr:cNvPr id="467" name="直線コネクタ 466"/>
        <xdr:cNvCxnSpPr/>
      </xdr:nvCxnSpPr>
      <xdr:spPr>
        <a:xfrm>
          <a:off x="10388600" y="1698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163986</xdr:rowOff>
    </xdr:from>
    <xdr:ext cx="599010" cy="259045"/>
    <xdr:sp macro="" textlink="">
      <xdr:nvSpPr>
        <xdr:cNvPr id="468" name="普通建設事業費 （ うち更新整備　）最大値テキスト"/>
        <xdr:cNvSpPr txBox="1"/>
      </xdr:nvSpPr>
      <xdr:spPr>
        <a:xfrm>
          <a:off x="10528300" y="15423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45859</xdr:rowOff>
    </xdr:from>
    <xdr:to>
      <xdr:col>55</xdr:col>
      <xdr:colOff>88900</xdr:colOff>
      <xdr:row>91</xdr:row>
      <xdr:rowOff>45859</xdr:rowOff>
    </xdr:to>
    <xdr:cxnSp macro="">
      <xdr:nvCxnSpPr>
        <xdr:cNvPr id="469" name="直線コネクタ 468"/>
        <xdr:cNvCxnSpPr/>
      </xdr:nvCxnSpPr>
      <xdr:spPr>
        <a:xfrm>
          <a:off x="10388600" y="15647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14987</xdr:rowOff>
    </xdr:from>
    <xdr:to>
      <xdr:col>55</xdr:col>
      <xdr:colOff>0</xdr:colOff>
      <xdr:row>97</xdr:row>
      <xdr:rowOff>138545</xdr:rowOff>
    </xdr:to>
    <xdr:cxnSp macro="">
      <xdr:nvCxnSpPr>
        <xdr:cNvPr id="470" name="直線コネクタ 469"/>
        <xdr:cNvCxnSpPr/>
      </xdr:nvCxnSpPr>
      <xdr:spPr>
        <a:xfrm flipV="1">
          <a:off x="9639300" y="16645637"/>
          <a:ext cx="838200" cy="12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152633</xdr:rowOff>
    </xdr:from>
    <xdr:ext cx="534377" cy="259045"/>
    <xdr:sp macro="" textlink="">
      <xdr:nvSpPr>
        <xdr:cNvPr id="471" name="普通建設事業費 （ うち更新整備　）平均値テキスト"/>
        <xdr:cNvSpPr txBox="1"/>
      </xdr:nvSpPr>
      <xdr:spPr>
        <a:xfrm>
          <a:off x="10528300" y="16611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2756</xdr:rowOff>
    </xdr:from>
    <xdr:to>
      <xdr:col>55</xdr:col>
      <xdr:colOff>50800</xdr:colOff>
      <xdr:row>97</xdr:row>
      <xdr:rowOff>104356</xdr:rowOff>
    </xdr:to>
    <xdr:sp macro="" textlink="">
      <xdr:nvSpPr>
        <xdr:cNvPr id="472" name="フローチャート: 判断 471"/>
        <xdr:cNvSpPr/>
      </xdr:nvSpPr>
      <xdr:spPr>
        <a:xfrm>
          <a:off x="104267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138545</xdr:rowOff>
    </xdr:from>
    <xdr:to>
      <xdr:col>50</xdr:col>
      <xdr:colOff>114300</xdr:colOff>
      <xdr:row>97</xdr:row>
      <xdr:rowOff>143611</xdr:rowOff>
    </xdr:to>
    <xdr:cxnSp macro="">
      <xdr:nvCxnSpPr>
        <xdr:cNvPr id="473" name="直線コネクタ 472"/>
        <xdr:cNvCxnSpPr/>
      </xdr:nvCxnSpPr>
      <xdr:spPr>
        <a:xfrm flipV="1">
          <a:off x="8750300" y="16769195"/>
          <a:ext cx="889000" cy="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5893</xdr:rowOff>
    </xdr:from>
    <xdr:to>
      <xdr:col>50</xdr:col>
      <xdr:colOff>165100</xdr:colOff>
      <xdr:row>97</xdr:row>
      <xdr:rowOff>107493</xdr:rowOff>
    </xdr:to>
    <xdr:sp macro="" textlink="">
      <xdr:nvSpPr>
        <xdr:cNvPr id="474" name="フローチャート: 判断 473"/>
        <xdr:cNvSpPr/>
      </xdr:nvSpPr>
      <xdr:spPr>
        <a:xfrm>
          <a:off x="9588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124020</xdr:rowOff>
    </xdr:from>
    <xdr:ext cx="534377" cy="259045"/>
    <xdr:sp macro="" textlink="">
      <xdr:nvSpPr>
        <xdr:cNvPr id="475" name="テキスト ボックス 474"/>
        <xdr:cNvSpPr txBox="1"/>
      </xdr:nvSpPr>
      <xdr:spPr>
        <a:xfrm>
          <a:off x="9372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82944</xdr:rowOff>
    </xdr:from>
    <xdr:to>
      <xdr:col>45</xdr:col>
      <xdr:colOff>177800</xdr:colOff>
      <xdr:row>97</xdr:row>
      <xdr:rowOff>143611</xdr:rowOff>
    </xdr:to>
    <xdr:cxnSp macro="">
      <xdr:nvCxnSpPr>
        <xdr:cNvPr id="476" name="直線コネクタ 475"/>
        <xdr:cNvCxnSpPr/>
      </xdr:nvCxnSpPr>
      <xdr:spPr>
        <a:xfrm>
          <a:off x="7861300" y="16542144"/>
          <a:ext cx="889000" cy="23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43002</xdr:rowOff>
    </xdr:from>
    <xdr:to>
      <xdr:col>46</xdr:col>
      <xdr:colOff>38100</xdr:colOff>
      <xdr:row>96</xdr:row>
      <xdr:rowOff>144602</xdr:rowOff>
    </xdr:to>
    <xdr:sp macro="" textlink="">
      <xdr:nvSpPr>
        <xdr:cNvPr id="477" name="フローチャート: 判断 476"/>
        <xdr:cNvSpPr/>
      </xdr:nvSpPr>
      <xdr:spPr>
        <a:xfrm>
          <a:off x="8699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161129</xdr:rowOff>
    </xdr:from>
    <xdr:ext cx="534377" cy="259045"/>
    <xdr:sp macro="" textlink="">
      <xdr:nvSpPr>
        <xdr:cNvPr id="478" name="テキスト ボックス 477"/>
        <xdr:cNvSpPr txBox="1"/>
      </xdr:nvSpPr>
      <xdr:spPr>
        <a:xfrm>
          <a:off x="8483111" y="162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42863</xdr:rowOff>
    </xdr:from>
    <xdr:to>
      <xdr:col>41</xdr:col>
      <xdr:colOff>50800</xdr:colOff>
      <xdr:row>96</xdr:row>
      <xdr:rowOff>82944</xdr:rowOff>
    </xdr:to>
    <xdr:cxnSp macro="">
      <xdr:nvCxnSpPr>
        <xdr:cNvPr id="479" name="直線コネクタ 478"/>
        <xdr:cNvCxnSpPr/>
      </xdr:nvCxnSpPr>
      <xdr:spPr>
        <a:xfrm>
          <a:off x="6972300" y="16502063"/>
          <a:ext cx="889000" cy="4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65532</xdr:rowOff>
    </xdr:from>
    <xdr:to>
      <xdr:col>41</xdr:col>
      <xdr:colOff>101600</xdr:colOff>
      <xdr:row>96</xdr:row>
      <xdr:rowOff>167132</xdr:rowOff>
    </xdr:to>
    <xdr:sp macro="" textlink="">
      <xdr:nvSpPr>
        <xdr:cNvPr id="480" name="フローチャート: 判断 479"/>
        <xdr:cNvSpPr/>
      </xdr:nvSpPr>
      <xdr:spPr>
        <a:xfrm>
          <a:off x="7810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158259</xdr:rowOff>
    </xdr:from>
    <xdr:ext cx="534377" cy="259045"/>
    <xdr:sp macro="" textlink="">
      <xdr:nvSpPr>
        <xdr:cNvPr id="481" name="テキスト ボックス 480"/>
        <xdr:cNvSpPr txBox="1"/>
      </xdr:nvSpPr>
      <xdr:spPr>
        <a:xfrm>
          <a:off x="7594111" y="1661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123737</xdr:rowOff>
    </xdr:from>
    <xdr:to>
      <xdr:col>36</xdr:col>
      <xdr:colOff>165100</xdr:colOff>
      <xdr:row>97</xdr:row>
      <xdr:rowOff>53887</xdr:rowOff>
    </xdr:to>
    <xdr:sp macro="" textlink="">
      <xdr:nvSpPr>
        <xdr:cNvPr id="482" name="フローチャート: 判断 481"/>
        <xdr:cNvSpPr/>
      </xdr:nvSpPr>
      <xdr:spPr>
        <a:xfrm>
          <a:off x="6921500" y="165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45014</xdr:rowOff>
    </xdr:from>
    <xdr:ext cx="534377" cy="259045"/>
    <xdr:sp macro="" textlink="">
      <xdr:nvSpPr>
        <xdr:cNvPr id="483" name="テキスト ボックス 482"/>
        <xdr:cNvSpPr txBox="1"/>
      </xdr:nvSpPr>
      <xdr:spPr>
        <a:xfrm>
          <a:off x="6705111" y="1667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135637</xdr:rowOff>
    </xdr:from>
    <xdr:to>
      <xdr:col>55</xdr:col>
      <xdr:colOff>50800</xdr:colOff>
      <xdr:row>97</xdr:row>
      <xdr:rowOff>65787</xdr:rowOff>
    </xdr:to>
    <xdr:sp macro="" textlink="">
      <xdr:nvSpPr>
        <xdr:cNvPr id="489" name="楕円 488"/>
        <xdr:cNvSpPr/>
      </xdr:nvSpPr>
      <xdr:spPr>
        <a:xfrm>
          <a:off x="10426700" y="1659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158514</xdr:rowOff>
    </xdr:from>
    <xdr:ext cx="534377" cy="259045"/>
    <xdr:sp macro="" textlink="">
      <xdr:nvSpPr>
        <xdr:cNvPr id="490" name="普通建設事業費 （ うち更新整備　）該当値テキスト"/>
        <xdr:cNvSpPr txBox="1"/>
      </xdr:nvSpPr>
      <xdr:spPr>
        <a:xfrm>
          <a:off x="10528300" y="1644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87745</xdr:rowOff>
    </xdr:from>
    <xdr:to>
      <xdr:col>50</xdr:col>
      <xdr:colOff>165100</xdr:colOff>
      <xdr:row>98</xdr:row>
      <xdr:rowOff>17895</xdr:rowOff>
    </xdr:to>
    <xdr:sp macro="" textlink="">
      <xdr:nvSpPr>
        <xdr:cNvPr id="491" name="楕円 490"/>
        <xdr:cNvSpPr/>
      </xdr:nvSpPr>
      <xdr:spPr>
        <a:xfrm>
          <a:off x="9588500" y="1671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9022</xdr:rowOff>
    </xdr:from>
    <xdr:ext cx="534377" cy="259045"/>
    <xdr:sp macro="" textlink="">
      <xdr:nvSpPr>
        <xdr:cNvPr id="492" name="テキスト ボックス 491"/>
        <xdr:cNvSpPr txBox="1"/>
      </xdr:nvSpPr>
      <xdr:spPr>
        <a:xfrm>
          <a:off x="9372111" y="1681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92811</xdr:rowOff>
    </xdr:from>
    <xdr:to>
      <xdr:col>46</xdr:col>
      <xdr:colOff>38100</xdr:colOff>
      <xdr:row>98</xdr:row>
      <xdr:rowOff>22961</xdr:rowOff>
    </xdr:to>
    <xdr:sp macro="" textlink="">
      <xdr:nvSpPr>
        <xdr:cNvPr id="493" name="楕円 492"/>
        <xdr:cNvSpPr/>
      </xdr:nvSpPr>
      <xdr:spPr>
        <a:xfrm>
          <a:off x="8699500" y="1672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14088</xdr:rowOff>
    </xdr:from>
    <xdr:ext cx="534377" cy="259045"/>
    <xdr:sp macro="" textlink="">
      <xdr:nvSpPr>
        <xdr:cNvPr id="494" name="テキスト ボックス 493"/>
        <xdr:cNvSpPr txBox="1"/>
      </xdr:nvSpPr>
      <xdr:spPr>
        <a:xfrm>
          <a:off x="8483111" y="1681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32144</xdr:rowOff>
    </xdr:from>
    <xdr:to>
      <xdr:col>41</xdr:col>
      <xdr:colOff>101600</xdr:colOff>
      <xdr:row>96</xdr:row>
      <xdr:rowOff>133744</xdr:rowOff>
    </xdr:to>
    <xdr:sp macro="" textlink="">
      <xdr:nvSpPr>
        <xdr:cNvPr id="495" name="楕円 494"/>
        <xdr:cNvSpPr/>
      </xdr:nvSpPr>
      <xdr:spPr>
        <a:xfrm>
          <a:off x="7810500" y="1649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150271</xdr:rowOff>
    </xdr:from>
    <xdr:ext cx="534377" cy="259045"/>
    <xdr:sp macro="" textlink="">
      <xdr:nvSpPr>
        <xdr:cNvPr id="496" name="テキスト ボックス 495"/>
        <xdr:cNvSpPr txBox="1"/>
      </xdr:nvSpPr>
      <xdr:spPr>
        <a:xfrm>
          <a:off x="7594111" y="1626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163513</xdr:rowOff>
    </xdr:from>
    <xdr:to>
      <xdr:col>36</xdr:col>
      <xdr:colOff>165100</xdr:colOff>
      <xdr:row>96</xdr:row>
      <xdr:rowOff>93663</xdr:rowOff>
    </xdr:to>
    <xdr:sp macro="" textlink="">
      <xdr:nvSpPr>
        <xdr:cNvPr id="497" name="楕円 496"/>
        <xdr:cNvSpPr/>
      </xdr:nvSpPr>
      <xdr:spPr>
        <a:xfrm>
          <a:off x="6921500" y="1645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110190</xdr:rowOff>
    </xdr:from>
    <xdr:ext cx="534377" cy="259045"/>
    <xdr:sp macro="" textlink="">
      <xdr:nvSpPr>
        <xdr:cNvPr id="498" name="テキスト ボックス 497"/>
        <xdr:cNvSpPr txBox="1"/>
      </xdr:nvSpPr>
      <xdr:spPr>
        <a:xfrm>
          <a:off x="6705111" y="1622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4" name="テキスト ボックス 51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6" name="テキスト ボックス 51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48214</xdr:rowOff>
    </xdr:from>
    <xdr:to>
      <xdr:col>85</xdr:col>
      <xdr:colOff>126364</xdr:colOff>
      <xdr:row>38</xdr:row>
      <xdr:rowOff>139700</xdr:rowOff>
    </xdr:to>
    <xdr:cxnSp macro="">
      <xdr:nvCxnSpPr>
        <xdr:cNvPr id="520" name="直線コネクタ 519"/>
        <xdr:cNvCxnSpPr/>
      </xdr:nvCxnSpPr>
      <xdr:spPr>
        <a:xfrm flipV="1">
          <a:off x="16317595" y="5534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147144</xdr:rowOff>
    </xdr:from>
    <xdr:ext cx="249299" cy="259045"/>
    <xdr:sp macro="" textlink="">
      <xdr:nvSpPr>
        <xdr:cNvPr id="521" name="災害復旧事業費最小値テキスト"/>
        <xdr:cNvSpPr txBox="1"/>
      </xdr:nvSpPr>
      <xdr:spPr>
        <a:xfrm>
          <a:off x="16370300" y="6662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2" name="直線コネクタ 521"/>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166341</xdr:rowOff>
    </xdr:from>
    <xdr:ext cx="534377" cy="259045"/>
    <xdr:sp macro="" textlink="">
      <xdr:nvSpPr>
        <xdr:cNvPr id="523" name="災害復旧事業費最大値テキスト"/>
        <xdr:cNvSpPr txBox="1"/>
      </xdr:nvSpPr>
      <xdr:spPr>
        <a:xfrm>
          <a:off x="16370300" y="530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48214</xdr:rowOff>
    </xdr:from>
    <xdr:to>
      <xdr:col>86</xdr:col>
      <xdr:colOff>25400</xdr:colOff>
      <xdr:row>32</xdr:row>
      <xdr:rowOff>48214</xdr:rowOff>
    </xdr:to>
    <xdr:cxnSp macro="">
      <xdr:nvCxnSpPr>
        <xdr:cNvPr id="524" name="直線コネクタ 523"/>
        <xdr:cNvCxnSpPr/>
      </xdr:nvCxnSpPr>
      <xdr:spPr>
        <a:xfrm>
          <a:off x="16230600" y="553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5" name="直線コネクタ 524"/>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64594</xdr:rowOff>
    </xdr:from>
    <xdr:ext cx="469744" cy="259045"/>
    <xdr:sp macro="" textlink="">
      <xdr:nvSpPr>
        <xdr:cNvPr id="526" name="災害復旧事業費平均値テキスト"/>
        <xdr:cNvSpPr txBox="1"/>
      </xdr:nvSpPr>
      <xdr:spPr>
        <a:xfrm>
          <a:off x="16370300" y="6408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41717</xdr:rowOff>
    </xdr:from>
    <xdr:to>
      <xdr:col>85</xdr:col>
      <xdr:colOff>177800</xdr:colOff>
      <xdr:row>38</xdr:row>
      <xdr:rowOff>143317</xdr:rowOff>
    </xdr:to>
    <xdr:sp macro="" textlink="">
      <xdr:nvSpPr>
        <xdr:cNvPr id="527" name="フローチャート: 判断 526"/>
        <xdr:cNvSpPr/>
      </xdr:nvSpPr>
      <xdr:spPr>
        <a:xfrm>
          <a:off x="162687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8" name="直線コネクタ 527"/>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39751</xdr:rowOff>
    </xdr:from>
    <xdr:to>
      <xdr:col>81</xdr:col>
      <xdr:colOff>101600</xdr:colOff>
      <xdr:row>38</xdr:row>
      <xdr:rowOff>141351</xdr:rowOff>
    </xdr:to>
    <xdr:sp macro="" textlink="">
      <xdr:nvSpPr>
        <xdr:cNvPr id="529" name="フローチャート: 判断 528"/>
        <xdr:cNvSpPr/>
      </xdr:nvSpPr>
      <xdr:spPr>
        <a:xfrm>
          <a:off x="15430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157878</xdr:rowOff>
    </xdr:from>
    <xdr:ext cx="469744" cy="259045"/>
    <xdr:sp macro="" textlink="">
      <xdr:nvSpPr>
        <xdr:cNvPr id="530" name="テキスト ボックス 529"/>
        <xdr:cNvSpPr txBox="1"/>
      </xdr:nvSpPr>
      <xdr:spPr>
        <a:xfrm>
          <a:off x="15246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31" name="直線コネクタ 530"/>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63480</xdr:rowOff>
    </xdr:from>
    <xdr:to>
      <xdr:col>76</xdr:col>
      <xdr:colOff>165100</xdr:colOff>
      <xdr:row>37</xdr:row>
      <xdr:rowOff>165080</xdr:rowOff>
    </xdr:to>
    <xdr:sp macro="" textlink="">
      <xdr:nvSpPr>
        <xdr:cNvPr id="532" name="フローチャート: 判断 531"/>
        <xdr:cNvSpPr/>
      </xdr:nvSpPr>
      <xdr:spPr>
        <a:xfrm>
          <a:off x="14541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10157</xdr:rowOff>
    </xdr:from>
    <xdr:ext cx="469744" cy="259045"/>
    <xdr:sp macro="" textlink="">
      <xdr:nvSpPr>
        <xdr:cNvPr id="533" name="テキスト ボックス 532"/>
        <xdr:cNvSpPr txBox="1"/>
      </xdr:nvSpPr>
      <xdr:spPr>
        <a:xfrm>
          <a:off x="14357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4" name="直線コネクタ 533"/>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107919</xdr:rowOff>
    </xdr:from>
    <xdr:to>
      <xdr:col>72</xdr:col>
      <xdr:colOff>38100</xdr:colOff>
      <xdr:row>38</xdr:row>
      <xdr:rowOff>38069</xdr:rowOff>
    </xdr:to>
    <xdr:sp macro="" textlink="">
      <xdr:nvSpPr>
        <xdr:cNvPr id="535" name="フローチャート: 判断 534"/>
        <xdr:cNvSpPr/>
      </xdr:nvSpPr>
      <xdr:spPr>
        <a:xfrm>
          <a:off x="13652500" y="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54596</xdr:rowOff>
    </xdr:from>
    <xdr:ext cx="469744" cy="259045"/>
    <xdr:sp macro="" textlink="">
      <xdr:nvSpPr>
        <xdr:cNvPr id="536" name="テキスト ボックス 535"/>
        <xdr:cNvSpPr txBox="1"/>
      </xdr:nvSpPr>
      <xdr:spPr>
        <a:xfrm>
          <a:off x="13468428" y="6226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160863</xdr:rowOff>
    </xdr:from>
    <xdr:to>
      <xdr:col>67</xdr:col>
      <xdr:colOff>101600</xdr:colOff>
      <xdr:row>38</xdr:row>
      <xdr:rowOff>91013</xdr:rowOff>
    </xdr:to>
    <xdr:sp macro="" textlink="">
      <xdr:nvSpPr>
        <xdr:cNvPr id="537" name="フローチャート: 判断 536"/>
        <xdr:cNvSpPr/>
      </xdr:nvSpPr>
      <xdr:spPr>
        <a:xfrm>
          <a:off x="12763500" y="650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107540</xdr:rowOff>
    </xdr:from>
    <xdr:ext cx="469744" cy="259045"/>
    <xdr:sp macro="" textlink="">
      <xdr:nvSpPr>
        <xdr:cNvPr id="538" name="テキスト ボックス 537"/>
        <xdr:cNvSpPr txBox="1"/>
      </xdr:nvSpPr>
      <xdr:spPr>
        <a:xfrm>
          <a:off x="12579428" y="6279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4" name="楕円 543"/>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20144</xdr:rowOff>
    </xdr:from>
    <xdr:ext cx="249299" cy="259045"/>
    <xdr:sp macro="" textlink="">
      <xdr:nvSpPr>
        <xdr:cNvPr id="545" name="災害復旧事業費該当値テキスト"/>
        <xdr:cNvSpPr txBox="1"/>
      </xdr:nvSpPr>
      <xdr:spPr>
        <a:xfrm>
          <a:off x="16370300" y="6535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6" name="楕円 545"/>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7" name="テキスト ボックス 546"/>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8" name="楕円 547"/>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9" name="テキスト ボックス 548"/>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50" name="楕円 549"/>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1" name="テキスト ボックス 550"/>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2" name="楕円 551"/>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3" name="テキスト ボックス 552"/>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25844</xdr:rowOff>
    </xdr:from>
    <xdr:to>
      <xdr:col>85</xdr:col>
      <xdr:colOff>126364</xdr:colOff>
      <xdr:row>78</xdr:row>
      <xdr:rowOff>78499</xdr:rowOff>
    </xdr:to>
    <xdr:cxnSp macro="">
      <xdr:nvCxnSpPr>
        <xdr:cNvPr id="626" name="直線コネクタ 625"/>
        <xdr:cNvCxnSpPr/>
      </xdr:nvCxnSpPr>
      <xdr:spPr>
        <a:xfrm flipV="1">
          <a:off x="16317595" y="12027344"/>
          <a:ext cx="1269" cy="1424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82326</xdr:rowOff>
    </xdr:from>
    <xdr:ext cx="534377" cy="259045"/>
    <xdr:sp macro="" textlink="">
      <xdr:nvSpPr>
        <xdr:cNvPr id="627" name="公債費最小値テキスト"/>
        <xdr:cNvSpPr txBox="1"/>
      </xdr:nvSpPr>
      <xdr:spPr>
        <a:xfrm>
          <a:off x="16370300" y="1345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78499</xdr:rowOff>
    </xdr:from>
    <xdr:to>
      <xdr:col>86</xdr:col>
      <xdr:colOff>25400</xdr:colOff>
      <xdr:row>78</xdr:row>
      <xdr:rowOff>78499</xdr:rowOff>
    </xdr:to>
    <xdr:cxnSp macro="">
      <xdr:nvCxnSpPr>
        <xdr:cNvPr id="628" name="直線コネクタ 627"/>
        <xdr:cNvCxnSpPr/>
      </xdr:nvCxnSpPr>
      <xdr:spPr>
        <a:xfrm>
          <a:off x="16230600" y="134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143971</xdr:rowOff>
    </xdr:from>
    <xdr:ext cx="599010" cy="259045"/>
    <xdr:sp macro="" textlink="">
      <xdr:nvSpPr>
        <xdr:cNvPr id="629" name="公債費最大値テキスト"/>
        <xdr:cNvSpPr txBox="1"/>
      </xdr:nvSpPr>
      <xdr:spPr>
        <a:xfrm>
          <a:off x="16370300" y="1180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25844</xdr:rowOff>
    </xdr:from>
    <xdr:to>
      <xdr:col>86</xdr:col>
      <xdr:colOff>25400</xdr:colOff>
      <xdr:row>70</xdr:row>
      <xdr:rowOff>25844</xdr:rowOff>
    </xdr:to>
    <xdr:cxnSp macro="">
      <xdr:nvCxnSpPr>
        <xdr:cNvPr id="630" name="直線コネクタ 629"/>
        <xdr:cNvCxnSpPr/>
      </xdr:nvCxnSpPr>
      <xdr:spPr>
        <a:xfrm>
          <a:off x="16230600" y="1202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86385</xdr:rowOff>
    </xdr:from>
    <xdr:to>
      <xdr:col>85</xdr:col>
      <xdr:colOff>127000</xdr:colOff>
      <xdr:row>77</xdr:row>
      <xdr:rowOff>96825</xdr:rowOff>
    </xdr:to>
    <xdr:cxnSp macro="">
      <xdr:nvCxnSpPr>
        <xdr:cNvPr id="631" name="直線コネクタ 630"/>
        <xdr:cNvCxnSpPr/>
      </xdr:nvCxnSpPr>
      <xdr:spPr>
        <a:xfrm>
          <a:off x="15481300" y="13288035"/>
          <a:ext cx="838200" cy="1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71531</xdr:rowOff>
    </xdr:from>
    <xdr:ext cx="534377" cy="259045"/>
    <xdr:sp macro="" textlink="">
      <xdr:nvSpPr>
        <xdr:cNvPr id="632" name="公債費平均値テキスト"/>
        <xdr:cNvSpPr txBox="1"/>
      </xdr:nvSpPr>
      <xdr:spPr>
        <a:xfrm>
          <a:off x="16370300" y="12930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48654</xdr:rowOff>
    </xdr:from>
    <xdr:to>
      <xdr:col>85</xdr:col>
      <xdr:colOff>177800</xdr:colOff>
      <xdr:row>76</xdr:row>
      <xdr:rowOff>150254</xdr:rowOff>
    </xdr:to>
    <xdr:sp macro="" textlink="">
      <xdr:nvSpPr>
        <xdr:cNvPr id="633" name="フローチャート: 判断 632"/>
        <xdr:cNvSpPr/>
      </xdr:nvSpPr>
      <xdr:spPr>
        <a:xfrm>
          <a:off x="162687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86246</xdr:rowOff>
    </xdr:from>
    <xdr:to>
      <xdr:col>81</xdr:col>
      <xdr:colOff>50800</xdr:colOff>
      <xdr:row>77</xdr:row>
      <xdr:rowOff>86385</xdr:rowOff>
    </xdr:to>
    <xdr:cxnSp macro="">
      <xdr:nvCxnSpPr>
        <xdr:cNvPr id="634" name="直線コネクタ 633"/>
        <xdr:cNvCxnSpPr/>
      </xdr:nvCxnSpPr>
      <xdr:spPr>
        <a:xfrm>
          <a:off x="14592300" y="13287896"/>
          <a:ext cx="889000" cy="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53087</xdr:rowOff>
    </xdr:from>
    <xdr:to>
      <xdr:col>81</xdr:col>
      <xdr:colOff>101600</xdr:colOff>
      <xdr:row>76</xdr:row>
      <xdr:rowOff>154687</xdr:rowOff>
    </xdr:to>
    <xdr:sp macro="" textlink="">
      <xdr:nvSpPr>
        <xdr:cNvPr id="635" name="フローチャート: 判断 634"/>
        <xdr:cNvSpPr/>
      </xdr:nvSpPr>
      <xdr:spPr>
        <a:xfrm>
          <a:off x="15430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171213</xdr:rowOff>
    </xdr:from>
    <xdr:ext cx="534377" cy="259045"/>
    <xdr:sp macro="" textlink="">
      <xdr:nvSpPr>
        <xdr:cNvPr id="636" name="テキスト ボックス 635"/>
        <xdr:cNvSpPr txBox="1"/>
      </xdr:nvSpPr>
      <xdr:spPr>
        <a:xfrm>
          <a:off x="15214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86246</xdr:rowOff>
    </xdr:from>
    <xdr:to>
      <xdr:col>76</xdr:col>
      <xdr:colOff>114300</xdr:colOff>
      <xdr:row>77</xdr:row>
      <xdr:rowOff>89002</xdr:rowOff>
    </xdr:to>
    <xdr:cxnSp macro="">
      <xdr:nvCxnSpPr>
        <xdr:cNvPr id="637" name="直線コネクタ 636"/>
        <xdr:cNvCxnSpPr/>
      </xdr:nvCxnSpPr>
      <xdr:spPr>
        <a:xfrm flipV="1">
          <a:off x="13703300" y="13287896"/>
          <a:ext cx="889000" cy="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3747</xdr:rowOff>
    </xdr:from>
    <xdr:to>
      <xdr:col>76</xdr:col>
      <xdr:colOff>165100</xdr:colOff>
      <xdr:row>76</xdr:row>
      <xdr:rowOff>105347</xdr:rowOff>
    </xdr:to>
    <xdr:sp macro="" textlink="">
      <xdr:nvSpPr>
        <xdr:cNvPr id="638" name="フローチャート: 判断 637"/>
        <xdr:cNvSpPr/>
      </xdr:nvSpPr>
      <xdr:spPr>
        <a:xfrm>
          <a:off x="14541500" y="130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121873</xdr:rowOff>
    </xdr:from>
    <xdr:ext cx="534377" cy="259045"/>
    <xdr:sp macro="" textlink="">
      <xdr:nvSpPr>
        <xdr:cNvPr id="639" name="テキスト ボックス 638"/>
        <xdr:cNvSpPr txBox="1"/>
      </xdr:nvSpPr>
      <xdr:spPr>
        <a:xfrm>
          <a:off x="14325111" y="1280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89002</xdr:rowOff>
    </xdr:from>
    <xdr:to>
      <xdr:col>71</xdr:col>
      <xdr:colOff>177800</xdr:colOff>
      <xdr:row>77</xdr:row>
      <xdr:rowOff>96177</xdr:rowOff>
    </xdr:to>
    <xdr:cxnSp macro="">
      <xdr:nvCxnSpPr>
        <xdr:cNvPr id="640" name="直線コネクタ 639"/>
        <xdr:cNvCxnSpPr/>
      </xdr:nvCxnSpPr>
      <xdr:spPr>
        <a:xfrm flipV="1">
          <a:off x="12814300" y="13290652"/>
          <a:ext cx="889000" cy="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166915</xdr:rowOff>
    </xdr:from>
    <xdr:to>
      <xdr:col>72</xdr:col>
      <xdr:colOff>38100</xdr:colOff>
      <xdr:row>76</xdr:row>
      <xdr:rowOff>97065</xdr:rowOff>
    </xdr:to>
    <xdr:sp macro="" textlink="">
      <xdr:nvSpPr>
        <xdr:cNvPr id="641" name="フローチャート: 判断 640"/>
        <xdr:cNvSpPr/>
      </xdr:nvSpPr>
      <xdr:spPr>
        <a:xfrm>
          <a:off x="13652500" y="1302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113593</xdr:rowOff>
    </xdr:from>
    <xdr:ext cx="534377" cy="259045"/>
    <xdr:sp macro="" textlink="">
      <xdr:nvSpPr>
        <xdr:cNvPr id="642" name="テキスト ボックス 641"/>
        <xdr:cNvSpPr txBox="1"/>
      </xdr:nvSpPr>
      <xdr:spPr>
        <a:xfrm>
          <a:off x="13436111" y="1280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159423</xdr:rowOff>
    </xdr:from>
    <xdr:to>
      <xdr:col>67</xdr:col>
      <xdr:colOff>101600</xdr:colOff>
      <xdr:row>76</xdr:row>
      <xdr:rowOff>89573</xdr:rowOff>
    </xdr:to>
    <xdr:sp macro="" textlink="">
      <xdr:nvSpPr>
        <xdr:cNvPr id="643" name="フローチャート: 判断 642"/>
        <xdr:cNvSpPr/>
      </xdr:nvSpPr>
      <xdr:spPr>
        <a:xfrm>
          <a:off x="12763500" y="13018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106100</xdr:rowOff>
    </xdr:from>
    <xdr:ext cx="534377" cy="259045"/>
    <xdr:sp macro="" textlink="">
      <xdr:nvSpPr>
        <xdr:cNvPr id="644" name="テキスト ボックス 643"/>
        <xdr:cNvSpPr txBox="1"/>
      </xdr:nvSpPr>
      <xdr:spPr>
        <a:xfrm>
          <a:off x="12547111" y="1279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46025</xdr:rowOff>
    </xdr:from>
    <xdr:to>
      <xdr:col>85</xdr:col>
      <xdr:colOff>177800</xdr:colOff>
      <xdr:row>77</xdr:row>
      <xdr:rowOff>147625</xdr:rowOff>
    </xdr:to>
    <xdr:sp macro="" textlink="">
      <xdr:nvSpPr>
        <xdr:cNvPr id="650" name="楕円 649"/>
        <xdr:cNvSpPr/>
      </xdr:nvSpPr>
      <xdr:spPr>
        <a:xfrm>
          <a:off x="16268700" y="1324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24452</xdr:rowOff>
    </xdr:from>
    <xdr:ext cx="534377" cy="259045"/>
    <xdr:sp macro="" textlink="">
      <xdr:nvSpPr>
        <xdr:cNvPr id="651" name="公債費該当値テキスト"/>
        <xdr:cNvSpPr txBox="1"/>
      </xdr:nvSpPr>
      <xdr:spPr>
        <a:xfrm>
          <a:off x="16370300" y="1322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35585</xdr:rowOff>
    </xdr:from>
    <xdr:to>
      <xdr:col>81</xdr:col>
      <xdr:colOff>101600</xdr:colOff>
      <xdr:row>77</xdr:row>
      <xdr:rowOff>137185</xdr:rowOff>
    </xdr:to>
    <xdr:sp macro="" textlink="">
      <xdr:nvSpPr>
        <xdr:cNvPr id="652" name="楕円 651"/>
        <xdr:cNvSpPr/>
      </xdr:nvSpPr>
      <xdr:spPr>
        <a:xfrm>
          <a:off x="15430500" y="1323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128312</xdr:rowOff>
    </xdr:from>
    <xdr:ext cx="534377" cy="259045"/>
    <xdr:sp macro="" textlink="">
      <xdr:nvSpPr>
        <xdr:cNvPr id="653" name="テキスト ボックス 652"/>
        <xdr:cNvSpPr txBox="1"/>
      </xdr:nvSpPr>
      <xdr:spPr>
        <a:xfrm>
          <a:off x="15214111" y="13329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35446</xdr:rowOff>
    </xdr:from>
    <xdr:to>
      <xdr:col>76</xdr:col>
      <xdr:colOff>165100</xdr:colOff>
      <xdr:row>77</xdr:row>
      <xdr:rowOff>137046</xdr:rowOff>
    </xdr:to>
    <xdr:sp macro="" textlink="">
      <xdr:nvSpPr>
        <xdr:cNvPr id="654" name="楕円 653"/>
        <xdr:cNvSpPr/>
      </xdr:nvSpPr>
      <xdr:spPr>
        <a:xfrm>
          <a:off x="14541500" y="1323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128173</xdr:rowOff>
    </xdr:from>
    <xdr:ext cx="534377" cy="259045"/>
    <xdr:sp macro="" textlink="">
      <xdr:nvSpPr>
        <xdr:cNvPr id="655" name="テキスト ボックス 654"/>
        <xdr:cNvSpPr txBox="1"/>
      </xdr:nvSpPr>
      <xdr:spPr>
        <a:xfrm>
          <a:off x="14325111" y="1332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38202</xdr:rowOff>
    </xdr:from>
    <xdr:to>
      <xdr:col>72</xdr:col>
      <xdr:colOff>38100</xdr:colOff>
      <xdr:row>77</xdr:row>
      <xdr:rowOff>139802</xdr:rowOff>
    </xdr:to>
    <xdr:sp macro="" textlink="">
      <xdr:nvSpPr>
        <xdr:cNvPr id="656" name="楕円 655"/>
        <xdr:cNvSpPr/>
      </xdr:nvSpPr>
      <xdr:spPr>
        <a:xfrm>
          <a:off x="13652500" y="1323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130929</xdr:rowOff>
    </xdr:from>
    <xdr:ext cx="534377" cy="259045"/>
    <xdr:sp macro="" textlink="">
      <xdr:nvSpPr>
        <xdr:cNvPr id="657" name="テキスト ボックス 656"/>
        <xdr:cNvSpPr txBox="1"/>
      </xdr:nvSpPr>
      <xdr:spPr>
        <a:xfrm>
          <a:off x="13436111" y="13332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45377</xdr:rowOff>
    </xdr:from>
    <xdr:to>
      <xdr:col>67</xdr:col>
      <xdr:colOff>101600</xdr:colOff>
      <xdr:row>77</xdr:row>
      <xdr:rowOff>146977</xdr:rowOff>
    </xdr:to>
    <xdr:sp macro="" textlink="">
      <xdr:nvSpPr>
        <xdr:cNvPr id="658" name="楕円 657"/>
        <xdr:cNvSpPr/>
      </xdr:nvSpPr>
      <xdr:spPr>
        <a:xfrm>
          <a:off x="12763500" y="1324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138104</xdr:rowOff>
    </xdr:from>
    <xdr:ext cx="534377" cy="259045"/>
    <xdr:sp macro="" textlink="">
      <xdr:nvSpPr>
        <xdr:cNvPr id="659" name="テキスト ボックス 658"/>
        <xdr:cNvSpPr txBox="1"/>
      </xdr:nvSpPr>
      <xdr:spPr>
        <a:xfrm>
          <a:off x="12547111" y="13339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129350</xdr:rowOff>
    </xdr:from>
    <xdr:to>
      <xdr:col>85</xdr:col>
      <xdr:colOff>126364</xdr:colOff>
      <xdr:row>99</xdr:row>
      <xdr:rowOff>39967</xdr:rowOff>
    </xdr:to>
    <xdr:cxnSp macro="">
      <xdr:nvCxnSpPr>
        <xdr:cNvPr id="683" name="直線コネクタ 682"/>
        <xdr:cNvCxnSpPr/>
      </xdr:nvCxnSpPr>
      <xdr:spPr>
        <a:xfrm flipV="1">
          <a:off x="16317595" y="15388400"/>
          <a:ext cx="1269" cy="162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43794</xdr:rowOff>
    </xdr:from>
    <xdr:ext cx="378565" cy="259045"/>
    <xdr:sp macro="" textlink="">
      <xdr:nvSpPr>
        <xdr:cNvPr id="684" name="積立金最小値テキスト"/>
        <xdr:cNvSpPr txBox="1"/>
      </xdr:nvSpPr>
      <xdr:spPr>
        <a:xfrm>
          <a:off x="16370300" y="17017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39967</xdr:rowOff>
    </xdr:from>
    <xdr:to>
      <xdr:col>86</xdr:col>
      <xdr:colOff>25400</xdr:colOff>
      <xdr:row>99</xdr:row>
      <xdr:rowOff>39967</xdr:rowOff>
    </xdr:to>
    <xdr:cxnSp macro="">
      <xdr:nvCxnSpPr>
        <xdr:cNvPr id="685" name="直線コネクタ 684"/>
        <xdr:cNvCxnSpPr/>
      </xdr:nvCxnSpPr>
      <xdr:spPr>
        <a:xfrm>
          <a:off x="16230600" y="17013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76027</xdr:rowOff>
    </xdr:from>
    <xdr:ext cx="599010" cy="259045"/>
    <xdr:sp macro="" textlink="">
      <xdr:nvSpPr>
        <xdr:cNvPr id="686" name="積立金最大値テキスト"/>
        <xdr:cNvSpPr txBox="1"/>
      </xdr:nvSpPr>
      <xdr:spPr>
        <a:xfrm>
          <a:off x="16370300" y="1516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129350</xdr:rowOff>
    </xdr:from>
    <xdr:to>
      <xdr:col>86</xdr:col>
      <xdr:colOff>25400</xdr:colOff>
      <xdr:row>89</xdr:row>
      <xdr:rowOff>129350</xdr:rowOff>
    </xdr:to>
    <xdr:cxnSp macro="">
      <xdr:nvCxnSpPr>
        <xdr:cNvPr id="687" name="直線コネクタ 686"/>
        <xdr:cNvCxnSpPr/>
      </xdr:nvCxnSpPr>
      <xdr:spPr>
        <a:xfrm>
          <a:off x="16230600" y="153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169532</xdr:rowOff>
    </xdr:from>
    <xdr:to>
      <xdr:col>85</xdr:col>
      <xdr:colOff>127000</xdr:colOff>
      <xdr:row>98</xdr:row>
      <xdr:rowOff>3353</xdr:rowOff>
    </xdr:to>
    <xdr:cxnSp macro="">
      <xdr:nvCxnSpPr>
        <xdr:cNvPr id="688" name="直線コネクタ 687"/>
        <xdr:cNvCxnSpPr/>
      </xdr:nvCxnSpPr>
      <xdr:spPr>
        <a:xfrm>
          <a:off x="15481300" y="16628732"/>
          <a:ext cx="838200" cy="17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94987</xdr:rowOff>
    </xdr:from>
    <xdr:ext cx="534377" cy="259045"/>
    <xdr:sp macro="" textlink="">
      <xdr:nvSpPr>
        <xdr:cNvPr id="689" name="積立金平均値テキスト"/>
        <xdr:cNvSpPr txBox="1"/>
      </xdr:nvSpPr>
      <xdr:spPr>
        <a:xfrm>
          <a:off x="16370300" y="16554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72110</xdr:rowOff>
    </xdr:from>
    <xdr:to>
      <xdr:col>85</xdr:col>
      <xdr:colOff>177800</xdr:colOff>
      <xdr:row>98</xdr:row>
      <xdr:rowOff>2260</xdr:rowOff>
    </xdr:to>
    <xdr:sp macro="" textlink="">
      <xdr:nvSpPr>
        <xdr:cNvPr id="690" name="フローチャート: 判断 689"/>
        <xdr:cNvSpPr/>
      </xdr:nvSpPr>
      <xdr:spPr>
        <a:xfrm>
          <a:off x="16268700" y="1670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169532</xdr:rowOff>
    </xdr:from>
    <xdr:to>
      <xdr:col>81</xdr:col>
      <xdr:colOff>50800</xdr:colOff>
      <xdr:row>98</xdr:row>
      <xdr:rowOff>114960</xdr:rowOff>
    </xdr:to>
    <xdr:cxnSp macro="">
      <xdr:nvCxnSpPr>
        <xdr:cNvPr id="691" name="直線コネクタ 690"/>
        <xdr:cNvCxnSpPr/>
      </xdr:nvCxnSpPr>
      <xdr:spPr>
        <a:xfrm flipV="1">
          <a:off x="14592300" y="16628732"/>
          <a:ext cx="889000" cy="28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47853</xdr:rowOff>
    </xdr:from>
    <xdr:to>
      <xdr:col>81</xdr:col>
      <xdr:colOff>101600</xdr:colOff>
      <xdr:row>97</xdr:row>
      <xdr:rowOff>149453</xdr:rowOff>
    </xdr:to>
    <xdr:sp macro="" textlink="">
      <xdr:nvSpPr>
        <xdr:cNvPr id="692" name="フローチャート: 判断 691"/>
        <xdr:cNvSpPr/>
      </xdr:nvSpPr>
      <xdr:spPr>
        <a:xfrm>
          <a:off x="15430500" y="166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140580</xdr:rowOff>
    </xdr:from>
    <xdr:ext cx="534377" cy="259045"/>
    <xdr:sp macro="" textlink="">
      <xdr:nvSpPr>
        <xdr:cNvPr id="693" name="テキスト ボックス 692"/>
        <xdr:cNvSpPr txBox="1"/>
      </xdr:nvSpPr>
      <xdr:spPr>
        <a:xfrm>
          <a:off x="15214111" y="1677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77685</xdr:rowOff>
    </xdr:from>
    <xdr:to>
      <xdr:col>76</xdr:col>
      <xdr:colOff>114300</xdr:colOff>
      <xdr:row>98</xdr:row>
      <xdr:rowOff>114960</xdr:rowOff>
    </xdr:to>
    <xdr:cxnSp macro="">
      <xdr:nvCxnSpPr>
        <xdr:cNvPr id="694" name="直線コネクタ 693"/>
        <xdr:cNvCxnSpPr/>
      </xdr:nvCxnSpPr>
      <xdr:spPr>
        <a:xfrm>
          <a:off x="13703300" y="16879785"/>
          <a:ext cx="889000" cy="37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123406</xdr:rowOff>
    </xdr:from>
    <xdr:to>
      <xdr:col>76</xdr:col>
      <xdr:colOff>165100</xdr:colOff>
      <xdr:row>98</xdr:row>
      <xdr:rowOff>53556</xdr:rowOff>
    </xdr:to>
    <xdr:sp macro="" textlink="">
      <xdr:nvSpPr>
        <xdr:cNvPr id="695" name="フローチャート: 判断 694"/>
        <xdr:cNvSpPr/>
      </xdr:nvSpPr>
      <xdr:spPr>
        <a:xfrm>
          <a:off x="14541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70083</xdr:rowOff>
    </xdr:from>
    <xdr:ext cx="534377" cy="259045"/>
    <xdr:sp macro="" textlink="">
      <xdr:nvSpPr>
        <xdr:cNvPr id="696" name="テキスト ボックス 695"/>
        <xdr:cNvSpPr txBox="1"/>
      </xdr:nvSpPr>
      <xdr:spPr>
        <a:xfrm>
          <a:off x="14325111" y="165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77685</xdr:rowOff>
    </xdr:from>
    <xdr:to>
      <xdr:col>71</xdr:col>
      <xdr:colOff>177800</xdr:colOff>
      <xdr:row>98</xdr:row>
      <xdr:rowOff>142900</xdr:rowOff>
    </xdr:to>
    <xdr:cxnSp macro="">
      <xdr:nvCxnSpPr>
        <xdr:cNvPr id="697" name="直線コネクタ 696"/>
        <xdr:cNvCxnSpPr/>
      </xdr:nvCxnSpPr>
      <xdr:spPr>
        <a:xfrm flipV="1">
          <a:off x="12814300" y="16879785"/>
          <a:ext cx="889000" cy="65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162661</xdr:rowOff>
    </xdr:from>
    <xdr:to>
      <xdr:col>72</xdr:col>
      <xdr:colOff>38100</xdr:colOff>
      <xdr:row>98</xdr:row>
      <xdr:rowOff>92811</xdr:rowOff>
    </xdr:to>
    <xdr:sp macro="" textlink="">
      <xdr:nvSpPr>
        <xdr:cNvPr id="698" name="フローチャート: 判断 697"/>
        <xdr:cNvSpPr/>
      </xdr:nvSpPr>
      <xdr:spPr>
        <a:xfrm>
          <a:off x="13652500" y="167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109338</xdr:rowOff>
    </xdr:from>
    <xdr:ext cx="534377" cy="259045"/>
    <xdr:sp macro="" textlink="">
      <xdr:nvSpPr>
        <xdr:cNvPr id="699" name="テキスト ボックス 698"/>
        <xdr:cNvSpPr txBox="1"/>
      </xdr:nvSpPr>
      <xdr:spPr>
        <a:xfrm>
          <a:off x="13436111" y="1656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142990</xdr:rowOff>
    </xdr:from>
    <xdr:to>
      <xdr:col>67</xdr:col>
      <xdr:colOff>101600</xdr:colOff>
      <xdr:row>98</xdr:row>
      <xdr:rowOff>73140</xdr:rowOff>
    </xdr:to>
    <xdr:sp macro="" textlink="">
      <xdr:nvSpPr>
        <xdr:cNvPr id="700" name="フローチャート: 判断 699"/>
        <xdr:cNvSpPr/>
      </xdr:nvSpPr>
      <xdr:spPr>
        <a:xfrm>
          <a:off x="12763500" y="167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89667</xdr:rowOff>
    </xdr:from>
    <xdr:ext cx="534377" cy="259045"/>
    <xdr:sp macro="" textlink="">
      <xdr:nvSpPr>
        <xdr:cNvPr id="701" name="テキスト ボックス 700"/>
        <xdr:cNvSpPr txBox="1"/>
      </xdr:nvSpPr>
      <xdr:spPr>
        <a:xfrm>
          <a:off x="12547111" y="1654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124003</xdr:rowOff>
    </xdr:from>
    <xdr:to>
      <xdr:col>85</xdr:col>
      <xdr:colOff>177800</xdr:colOff>
      <xdr:row>98</xdr:row>
      <xdr:rowOff>54153</xdr:rowOff>
    </xdr:to>
    <xdr:sp macro="" textlink="">
      <xdr:nvSpPr>
        <xdr:cNvPr id="707" name="楕円 706"/>
        <xdr:cNvSpPr/>
      </xdr:nvSpPr>
      <xdr:spPr>
        <a:xfrm>
          <a:off x="16268700" y="1675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102430</xdr:rowOff>
    </xdr:from>
    <xdr:ext cx="534377" cy="259045"/>
    <xdr:sp macro="" textlink="">
      <xdr:nvSpPr>
        <xdr:cNvPr id="708" name="積立金該当値テキスト"/>
        <xdr:cNvSpPr txBox="1"/>
      </xdr:nvSpPr>
      <xdr:spPr>
        <a:xfrm>
          <a:off x="16370300" y="1673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118732</xdr:rowOff>
    </xdr:from>
    <xdr:to>
      <xdr:col>81</xdr:col>
      <xdr:colOff>101600</xdr:colOff>
      <xdr:row>97</xdr:row>
      <xdr:rowOff>48882</xdr:rowOff>
    </xdr:to>
    <xdr:sp macro="" textlink="">
      <xdr:nvSpPr>
        <xdr:cNvPr id="709" name="楕円 708"/>
        <xdr:cNvSpPr/>
      </xdr:nvSpPr>
      <xdr:spPr>
        <a:xfrm>
          <a:off x="15430500" y="1657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65409</xdr:rowOff>
    </xdr:from>
    <xdr:ext cx="534377" cy="259045"/>
    <xdr:sp macro="" textlink="">
      <xdr:nvSpPr>
        <xdr:cNvPr id="710" name="テキスト ボックス 709"/>
        <xdr:cNvSpPr txBox="1"/>
      </xdr:nvSpPr>
      <xdr:spPr>
        <a:xfrm>
          <a:off x="15214111" y="1635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64160</xdr:rowOff>
    </xdr:from>
    <xdr:to>
      <xdr:col>76</xdr:col>
      <xdr:colOff>165100</xdr:colOff>
      <xdr:row>98</xdr:row>
      <xdr:rowOff>165760</xdr:rowOff>
    </xdr:to>
    <xdr:sp macro="" textlink="">
      <xdr:nvSpPr>
        <xdr:cNvPr id="711" name="楕円 710"/>
        <xdr:cNvSpPr/>
      </xdr:nvSpPr>
      <xdr:spPr>
        <a:xfrm>
          <a:off x="14541500" y="1686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156887</xdr:rowOff>
    </xdr:from>
    <xdr:ext cx="469744" cy="259045"/>
    <xdr:sp macro="" textlink="">
      <xdr:nvSpPr>
        <xdr:cNvPr id="712" name="テキスト ボックス 711"/>
        <xdr:cNvSpPr txBox="1"/>
      </xdr:nvSpPr>
      <xdr:spPr>
        <a:xfrm>
          <a:off x="14357428" y="1695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26885</xdr:rowOff>
    </xdr:from>
    <xdr:to>
      <xdr:col>72</xdr:col>
      <xdr:colOff>38100</xdr:colOff>
      <xdr:row>98</xdr:row>
      <xdr:rowOff>128485</xdr:rowOff>
    </xdr:to>
    <xdr:sp macro="" textlink="">
      <xdr:nvSpPr>
        <xdr:cNvPr id="713" name="楕円 712"/>
        <xdr:cNvSpPr/>
      </xdr:nvSpPr>
      <xdr:spPr>
        <a:xfrm>
          <a:off x="13652500" y="1682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119612</xdr:rowOff>
    </xdr:from>
    <xdr:ext cx="534377" cy="259045"/>
    <xdr:sp macro="" textlink="">
      <xdr:nvSpPr>
        <xdr:cNvPr id="714" name="テキスト ボックス 713"/>
        <xdr:cNvSpPr txBox="1"/>
      </xdr:nvSpPr>
      <xdr:spPr>
        <a:xfrm>
          <a:off x="13436111" y="1692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92100</xdr:rowOff>
    </xdr:from>
    <xdr:to>
      <xdr:col>67</xdr:col>
      <xdr:colOff>101600</xdr:colOff>
      <xdr:row>99</xdr:row>
      <xdr:rowOff>22250</xdr:rowOff>
    </xdr:to>
    <xdr:sp macro="" textlink="">
      <xdr:nvSpPr>
        <xdr:cNvPr id="715" name="楕円 714"/>
        <xdr:cNvSpPr/>
      </xdr:nvSpPr>
      <xdr:spPr>
        <a:xfrm>
          <a:off x="12763500" y="168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13377</xdr:rowOff>
    </xdr:from>
    <xdr:ext cx="469744" cy="259045"/>
    <xdr:sp macro="" textlink="">
      <xdr:nvSpPr>
        <xdr:cNvPr id="716" name="テキスト ボックス 715"/>
        <xdr:cNvSpPr txBox="1"/>
      </xdr:nvSpPr>
      <xdr:spPr>
        <a:xfrm>
          <a:off x="12579428" y="1698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120759</xdr:rowOff>
    </xdr:from>
    <xdr:to>
      <xdr:col>116</xdr:col>
      <xdr:colOff>62864</xdr:colOff>
      <xdr:row>39</xdr:row>
      <xdr:rowOff>98878</xdr:rowOff>
    </xdr:to>
    <xdr:cxnSp macro="">
      <xdr:nvCxnSpPr>
        <xdr:cNvPr id="742" name="直線コネクタ 741"/>
        <xdr:cNvCxnSpPr/>
      </xdr:nvCxnSpPr>
      <xdr:spPr>
        <a:xfrm flipV="1">
          <a:off x="22159595" y="5264259"/>
          <a:ext cx="1269" cy="1521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67436</xdr:rowOff>
    </xdr:from>
    <xdr:ext cx="469744" cy="259045"/>
    <xdr:sp macro="" textlink="">
      <xdr:nvSpPr>
        <xdr:cNvPr id="745" name="投資及び出資金最大値テキスト"/>
        <xdr:cNvSpPr txBox="1"/>
      </xdr:nvSpPr>
      <xdr:spPr>
        <a:xfrm>
          <a:off x="22212300" y="503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120759</xdr:rowOff>
    </xdr:from>
    <xdr:to>
      <xdr:col>116</xdr:col>
      <xdr:colOff>152400</xdr:colOff>
      <xdr:row>30</xdr:row>
      <xdr:rowOff>120759</xdr:rowOff>
    </xdr:to>
    <xdr:cxnSp macro="">
      <xdr:nvCxnSpPr>
        <xdr:cNvPr id="746" name="直線コネクタ 745"/>
        <xdr:cNvCxnSpPr/>
      </xdr:nvCxnSpPr>
      <xdr:spPr>
        <a:xfrm>
          <a:off x="22072600" y="526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30625</xdr:rowOff>
    </xdr:from>
    <xdr:to>
      <xdr:col>116</xdr:col>
      <xdr:colOff>63500</xdr:colOff>
      <xdr:row>39</xdr:row>
      <xdr:rowOff>37973</xdr:rowOff>
    </xdr:to>
    <xdr:cxnSp macro="">
      <xdr:nvCxnSpPr>
        <xdr:cNvPr id="747" name="直線コネクタ 746"/>
        <xdr:cNvCxnSpPr/>
      </xdr:nvCxnSpPr>
      <xdr:spPr>
        <a:xfrm flipV="1">
          <a:off x="21323300" y="6717175"/>
          <a:ext cx="838200" cy="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36176</xdr:rowOff>
    </xdr:from>
    <xdr:ext cx="469744" cy="259045"/>
    <xdr:sp macro="" textlink="">
      <xdr:nvSpPr>
        <xdr:cNvPr id="748" name="投資及び出資金平均値テキスト"/>
        <xdr:cNvSpPr txBox="1"/>
      </xdr:nvSpPr>
      <xdr:spPr>
        <a:xfrm>
          <a:off x="22212300" y="6379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13298</xdr:rowOff>
    </xdr:from>
    <xdr:to>
      <xdr:col>116</xdr:col>
      <xdr:colOff>114300</xdr:colOff>
      <xdr:row>38</xdr:row>
      <xdr:rowOff>114898</xdr:rowOff>
    </xdr:to>
    <xdr:sp macro="" textlink="">
      <xdr:nvSpPr>
        <xdr:cNvPr id="749" name="フローチャート: 判断 748"/>
        <xdr:cNvSpPr/>
      </xdr:nvSpPr>
      <xdr:spPr>
        <a:xfrm>
          <a:off x="22110700" y="652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37973</xdr:rowOff>
    </xdr:from>
    <xdr:to>
      <xdr:col>111</xdr:col>
      <xdr:colOff>177800</xdr:colOff>
      <xdr:row>39</xdr:row>
      <xdr:rowOff>83693</xdr:rowOff>
    </xdr:to>
    <xdr:cxnSp macro="">
      <xdr:nvCxnSpPr>
        <xdr:cNvPr id="750" name="直線コネクタ 749"/>
        <xdr:cNvCxnSpPr/>
      </xdr:nvCxnSpPr>
      <xdr:spPr>
        <a:xfrm flipV="1">
          <a:off x="20434300" y="672452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167277</xdr:rowOff>
    </xdr:from>
    <xdr:to>
      <xdr:col>112</xdr:col>
      <xdr:colOff>38100</xdr:colOff>
      <xdr:row>38</xdr:row>
      <xdr:rowOff>97427</xdr:rowOff>
    </xdr:to>
    <xdr:sp macro="" textlink="">
      <xdr:nvSpPr>
        <xdr:cNvPr id="751" name="フローチャート: 判断 750"/>
        <xdr:cNvSpPr/>
      </xdr:nvSpPr>
      <xdr:spPr>
        <a:xfrm>
          <a:off x="212725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113954</xdr:rowOff>
    </xdr:from>
    <xdr:ext cx="469744" cy="259045"/>
    <xdr:sp macro="" textlink="">
      <xdr:nvSpPr>
        <xdr:cNvPr id="752" name="テキスト ボックス 751"/>
        <xdr:cNvSpPr txBox="1"/>
      </xdr:nvSpPr>
      <xdr:spPr>
        <a:xfrm>
          <a:off x="21088428" y="6286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83693</xdr:rowOff>
    </xdr:from>
    <xdr:to>
      <xdr:col>107</xdr:col>
      <xdr:colOff>50800</xdr:colOff>
      <xdr:row>39</xdr:row>
      <xdr:rowOff>98878</xdr:rowOff>
    </xdr:to>
    <xdr:cxnSp macro="">
      <xdr:nvCxnSpPr>
        <xdr:cNvPr id="753" name="直線コネクタ 752"/>
        <xdr:cNvCxnSpPr/>
      </xdr:nvCxnSpPr>
      <xdr:spPr>
        <a:xfrm flipV="1">
          <a:off x="19545300" y="6770243"/>
          <a:ext cx="889000" cy="1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134620</xdr:rowOff>
    </xdr:from>
    <xdr:to>
      <xdr:col>107</xdr:col>
      <xdr:colOff>101600</xdr:colOff>
      <xdr:row>36</xdr:row>
      <xdr:rowOff>64770</xdr:rowOff>
    </xdr:to>
    <xdr:sp macro="" textlink="">
      <xdr:nvSpPr>
        <xdr:cNvPr id="754" name="フローチャート: 判断 753"/>
        <xdr:cNvSpPr/>
      </xdr:nvSpPr>
      <xdr:spPr>
        <a:xfrm>
          <a:off x="20383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81297</xdr:rowOff>
    </xdr:from>
    <xdr:ext cx="469744" cy="259045"/>
    <xdr:sp macro="" textlink="">
      <xdr:nvSpPr>
        <xdr:cNvPr id="755" name="テキスト ボックス 754"/>
        <xdr:cNvSpPr txBox="1"/>
      </xdr:nvSpPr>
      <xdr:spPr>
        <a:xfrm>
          <a:off x="20199428" y="591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6" name="直線コネクタ 755"/>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119435</xdr:rowOff>
    </xdr:from>
    <xdr:to>
      <xdr:col>102</xdr:col>
      <xdr:colOff>165100</xdr:colOff>
      <xdr:row>37</xdr:row>
      <xdr:rowOff>49585</xdr:rowOff>
    </xdr:to>
    <xdr:sp macro="" textlink="">
      <xdr:nvSpPr>
        <xdr:cNvPr id="757" name="フローチャート: 判断 756"/>
        <xdr:cNvSpPr/>
      </xdr:nvSpPr>
      <xdr:spPr>
        <a:xfrm>
          <a:off x="19494500" y="629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66112</xdr:rowOff>
    </xdr:from>
    <xdr:ext cx="469744" cy="259045"/>
    <xdr:sp macro="" textlink="">
      <xdr:nvSpPr>
        <xdr:cNvPr id="758" name="テキスト ボックス 757"/>
        <xdr:cNvSpPr txBox="1"/>
      </xdr:nvSpPr>
      <xdr:spPr>
        <a:xfrm>
          <a:off x="19310428" y="6066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148826</xdr:rowOff>
    </xdr:from>
    <xdr:to>
      <xdr:col>98</xdr:col>
      <xdr:colOff>38100</xdr:colOff>
      <xdr:row>37</xdr:row>
      <xdr:rowOff>78976</xdr:rowOff>
    </xdr:to>
    <xdr:sp macro="" textlink="">
      <xdr:nvSpPr>
        <xdr:cNvPr id="759" name="フローチャート: 判断 758"/>
        <xdr:cNvSpPr/>
      </xdr:nvSpPr>
      <xdr:spPr>
        <a:xfrm>
          <a:off x="18605500" y="632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95503</xdr:rowOff>
    </xdr:from>
    <xdr:ext cx="469744" cy="259045"/>
    <xdr:sp macro="" textlink="">
      <xdr:nvSpPr>
        <xdr:cNvPr id="760" name="テキスト ボックス 759"/>
        <xdr:cNvSpPr txBox="1"/>
      </xdr:nvSpPr>
      <xdr:spPr>
        <a:xfrm>
          <a:off x="18421428" y="609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151275</xdr:rowOff>
    </xdr:from>
    <xdr:to>
      <xdr:col>116</xdr:col>
      <xdr:colOff>114300</xdr:colOff>
      <xdr:row>39</xdr:row>
      <xdr:rowOff>81425</xdr:rowOff>
    </xdr:to>
    <xdr:sp macro="" textlink="">
      <xdr:nvSpPr>
        <xdr:cNvPr id="766" name="楕円 765"/>
        <xdr:cNvSpPr/>
      </xdr:nvSpPr>
      <xdr:spPr>
        <a:xfrm>
          <a:off x="22110700" y="666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66202</xdr:rowOff>
    </xdr:from>
    <xdr:ext cx="378565" cy="259045"/>
    <xdr:sp macro="" textlink="">
      <xdr:nvSpPr>
        <xdr:cNvPr id="767" name="投資及び出資金該当値テキスト"/>
        <xdr:cNvSpPr txBox="1"/>
      </xdr:nvSpPr>
      <xdr:spPr>
        <a:xfrm>
          <a:off x="22212300" y="6581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158623</xdr:rowOff>
    </xdr:from>
    <xdr:to>
      <xdr:col>112</xdr:col>
      <xdr:colOff>38100</xdr:colOff>
      <xdr:row>39</xdr:row>
      <xdr:rowOff>88773</xdr:rowOff>
    </xdr:to>
    <xdr:sp macro="" textlink="">
      <xdr:nvSpPr>
        <xdr:cNvPr id="768" name="楕円 767"/>
        <xdr:cNvSpPr/>
      </xdr:nvSpPr>
      <xdr:spPr>
        <a:xfrm>
          <a:off x="21272500" y="667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79900</xdr:rowOff>
    </xdr:from>
    <xdr:ext cx="378565" cy="259045"/>
    <xdr:sp macro="" textlink="">
      <xdr:nvSpPr>
        <xdr:cNvPr id="769" name="テキスト ボックス 768"/>
        <xdr:cNvSpPr txBox="1"/>
      </xdr:nvSpPr>
      <xdr:spPr>
        <a:xfrm>
          <a:off x="21134017" y="67664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32893</xdr:rowOff>
    </xdr:from>
    <xdr:to>
      <xdr:col>107</xdr:col>
      <xdr:colOff>101600</xdr:colOff>
      <xdr:row>39</xdr:row>
      <xdr:rowOff>134493</xdr:rowOff>
    </xdr:to>
    <xdr:sp macro="" textlink="">
      <xdr:nvSpPr>
        <xdr:cNvPr id="770" name="楕円 769"/>
        <xdr:cNvSpPr/>
      </xdr:nvSpPr>
      <xdr:spPr>
        <a:xfrm>
          <a:off x="20383500" y="671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125620</xdr:rowOff>
    </xdr:from>
    <xdr:ext cx="313932" cy="259045"/>
    <xdr:sp macro="" textlink="">
      <xdr:nvSpPr>
        <xdr:cNvPr id="771" name="テキスト ボックス 770"/>
        <xdr:cNvSpPr txBox="1"/>
      </xdr:nvSpPr>
      <xdr:spPr>
        <a:xfrm>
          <a:off x="20277333" y="68121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2" name="楕円 771"/>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3" name="テキスト ボックス 772"/>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4" name="楕円 773"/>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5" name="テキスト ボックス 774"/>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163246</xdr:rowOff>
    </xdr:from>
    <xdr:to>
      <xdr:col>116</xdr:col>
      <xdr:colOff>62864</xdr:colOff>
      <xdr:row>59</xdr:row>
      <xdr:rowOff>44450</xdr:rowOff>
    </xdr:to>
    <xdr:cxnSp macro="">
      <xdr:nvCxnSpPr>
        <xdr:cNvPr id="799" name="直線コネクタ 798"/>
        <xdr:cNvCxnSpPr/>
      </xdr:nvCxnSpPr>
      <xdr:spPr>
        <a:xfrm flipV="1">
          <a:off x="22159595" y="8564296"/>
          <a:ext cx="1269" cy="1595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0"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1" name="直線コネクタ 80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109923</xdr:rowOff>
    </xdr:from>
    <xdr:ext cx="534377" cy="259045"/>
    <xdr:sp macro="" textlink="">
      <xdr:nvSpPr>
        <xdr:cNvPr id="802" name="貸付金最大値テキスト"/>
        <xdr:cNvSpPr txBox="1"/>
      </xdr:nvSpPr>
      <xdr:spPr>
        <a:xfrm>
          <a:off x="22212300" y="833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163246</xdr:rowOff>
    </xdr:from>
    <xdr:to>
      <xdr:col>116</xdr:col>
      <xdr:colOff>152400</xdr:colOff>
      <xdr:row>49</xdr:row>
      <xdr:rowOff>163246</xdr:rowOff>
    </xdr:to>
    <xdr:cxnSp macro="">
      <xdr:nvCxnSpPr>
        <xdr:cNvPr id="803" name="直線コネクタ 802"/>
        <xdr:cNvCxnSpPr/>
      </xdr:nvCxnSpPr>
      <xdr:spPr>
        <a:xfrm>
          <a:off x="22072600" y="856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30734</xdr:rowOff>
    </xdr:from>
    <xdr:to>
      <xdr:col>116</xdr:col>
      <xdr:colOff>63500</xdr:colOff>
      <xdr:row>59</xdr:row>
      <xdr:rowOff>30734</xdr:rowOff>
    </xdr:to>
    <xdr:cxnSp macro="">
      <xdr:nvCxnSpPr>
        <xdr:cNvPr id="804" name="直線コネクタ 803"/>
        <xdr:cNvCxnSpPr/>
      </xdr:nvCxnSpPr>
      <xdr:spPr>
        <a:xfrm>
          <a:off x="21323300" y="101462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108958</xdr:rowOff>
    </xdr:from>
    <xdr:ext cx="469744" cy="259045"/>
    <xdr:sp macro="" textlink="">
      <xdr:nvSpPr>
        <xdr:cNvPr id="805" name="貸付金平均値テキスト"/>
        <xdr:cNvSpPr txBox="1"/>
      </xdr:nvSpPr>
      <xdr:spPr>
        <a:xfrm>
          <a:off x="22212300" y="9881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86081</xdr:rowOff>
    </xdr:from>
    <xdr:to>
      <xdr:col>116</xdr:col>
      <xdr:colOff>114300</xdr:colOff>
      <xdr:row>59</xdr:row>
      <xdr:rowOff>16231</xdr:rowOff>
    </xdr:to>
    <xdr:sp macro="" textlink="">
      <xdr:nvSpPr>
        <xdr:cNvPr id="806" name="フローチャート: 判断 805"/>
        <xdr:cNvSpPr/>
      </xdr:nvSpPr>
      <xdr:spPr>
        <a:xfrm>
          <a:off x="221107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30429</xdr:rowOff>
    </xdr:from>
    <xdr:to>
      <xdr:col>111</xdr:col>
      <xdr:colOff>177800</xdr:colOff>
      <xdr:row>59</xdr:row>
      <xdr:rowOff>30734</xdr:rowOff>
    </xdr:to>
    <xdr:cxnSp macro="">
      <xdr:nvCxnSpPr>
        <xdr:cNvPr id="807" name="直線コネクタ 806"/>
        <xdr:cNvCxnSpPr/>
      </xdr:nvCxnSpPr>
      <xdr:spPr>
        <a:xfrm>
          <a:off x="20434300" y="10145979"/>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78766</xdr:rowOff>
    </xdr:from>
    <xdr:to>
      <xdr:col>112</xdr:col>
      <xdr:colOff>38100</xdr:colOff>
      <xdr:row>59</xdr:row>
      <xdr:rowOff>8916</xdr:rowOff>
    </xdr:to>
    <xdr:sp macro="" textlink="">
      <xdr:nvSpPr>
        <xdr:cNvPr id="808" name="フローチャート: 判断 807"/>
        <xdr:cNvSpPr/>
      </xdr:nvSpPr>
      <xdr:spPr>
        <a:xfrm>
          <a:off x="21272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25443</xdr:rowOff>
    </xdr:from>
    <xdr:ext cx="469744" cy="259045"/>
    <xdr:sp macro="" textlink="">
      <xdr:nvSpPr>
        <xdr:cNvPr id="809" name="テキスト ボックス 808"/>
        <xdr:cNvSpPr txBox="1"/>
      </xdr:nvSpPr>
      <xdr:spPr>
        <a:xfrm>
          <a:off x="21088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30429</xdr:rowOff>
    </xdr:from>
    <xdr:to>
      <xdr:col>107</xdr:col>
      <xdr:colOff>50800</xdr:colOff>
      <xdr:row>59</xdr:row>
      <xdr:rowOff>30620</xdr:rowOff>
    </xdr:to>
    <xdr:cxnSp macro="">
      <xdr:nvCxnSpPr>
        <xdr:cNvPr id="810" name="直線コネクタ 809"/>
        <xdr:cNvCxnSpPr/>
      </xdr:nvCxnSpPr>
      <xdr:spPr>
        <a:xfrm flipV="1">
          <a:off x="19545300" y="10145979"/>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142392</xdr:rowOff>
    </xdr:from>
    <xdr:to>
      <xdr:col>107</xdr:col>
      <xdr:colOff>101600</xdr:colOff>
      <xdr:row>58</xdr:row>
      <xdr:rowOff>72542</xdr:rowOff>
    </xdr:to>
    <xdr:sp macro="" textlink="">
      <xdr:nvSpPr>
        <xdr:cNvPr id="811" name="フローチャート: 判断 810"/>
        <xdr:cNvSpPr/>
      </xdr:nvSpPr>
      <xdr:spPr>
        <a:xfrm>
          <a:off x="20383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89069</xdr:rowOff>
    </xdr:from>
    <xdr:ext cx="469744" cy="259045"/>
    <xdr:sp macro="" textlink="">
      <xdr:nvSpPr>
        <xdr:cNvPr id="812" name="テキスト ボックス 811"/>
        <xdr:cNvSpPr txBox="1"/>
      </xdr:nvSpPr>
      <xdr:spPr>
        <a:xfrm>
          <a:off x="20199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17323</xdr:rowOff>
    </xdr:from>
    <xdr:to>
      <xdr:col>102</xdr:col>
      <xdr:colOff>114300</xdr:colOff>
      <xdr:row>59</xdr:row>
      <xdr:rowOff>30620</xdr:rowOff>
    </xdr:to>
    <xdr:cxnSp macro="">
      <xdr:nvCxnSpPr>
        <xdr:cNvPr id="813" name="直線コネクタ 812"/>
        <xdr:cNvCxnSpPr/>
      </xdr:nvCxnSpPr>
      <xdr:spPr>
        <a:xfrm>
          <a:off x="18656300" y="10132873"/>
          <a:ext cx="889000" cy="1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146126</xdr:rowOff>
    </xdr:from>
    <xdr:to>
      <xdr:col>102</xdr:col>
      <xdr:colOff>165100</xdr:colOff>
      <xdr:row>58</xdr:row>
      <xdr:rowOff>76276</xdr:rowOff>
    </xdr:to>
    <xdr:sp macro="" textlink="">
      <xdr:nvSpPr>
        <xdr:cNvPr id="814" name="フローチャート: 判断 813"/>
        <xdr:cNvSpPr/>
      </xdr:nvSpPr>
      <xdr:spPr>
        <a:xfrm>
          <a:off x="19494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92803</xdr:rowOff>
    </xdr:from>
    <xdr:ext cx="469744" cy="259045"/>
    <xdr:sp macro="" textlink="">
      <xdr:nvSpPr>
        <xdr:cNvPr id="815" name="テキスト ボックス 814"/>
        <xdr:cNvSpPr txBox="1"/>
      </xdr:nvSpPr>
      <xdr:spPr>
        <a:xfrm>
          <a:off x="19310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130619</xdr:rowOff>
    </xdr:from>
    <xdr:to>
      <xdr:col>98</xdr:col>
      <xdr:colOff>38100</xdr:colOff>
      <xdr:row>58</xdr:row>
      <xdr:rowOff>60769</xdr:rowOff>
    </xdr:to>
    <xdr:sp macro="" textlink="">
      <xdr:nvSpPr>
        <xdr:cNvPr id="816" name="フローチャート: 判断 815"/>
        <xdr:cNvSpPr/>
      </xdr:nvSpPr>
      <xdr:spPr>
        <a:xfrm>
          <a:off x="18605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77296</xdr:rowOff>
    </xdr:from>
    <xdr:ext cx="469744" cy="259045"/>
    <xdr:sp macro="" textlink="">
      <xdr:nvSpPr>
        <xdr:cNvPr id="817" name="テキスト ボックス 816"/>
        <xdr:cNvSpPr txBox="1"/>
      </xdr:nvSpPr>
      <xdr:spPr>
        <a:xfrm>
          <a:off x="18421428" y="967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151384</xdr:rowOff>
    </xdr:from>
    <xdr:to>
      <xdr:col>116</xdr:col>
      <xdr:colOff>114300</xdr:colOff>
      <xdr:row>59</xdr:row>
      <xdr:rowOff>81534</xdr:rowOff>
    </xdr:to>
    <xdr:sp macro="" textlink="">
      <xdr:nvSpPr>
        <xdr:cNvPr id="823" name="楕円 822"/>
        <xdr:cNvSpPr/>
      </xdr:nvSpPr>
      <xdr:spPr>
        <a:xfrm>
          <a:off x="22110700" y="1009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66311</xdr:rowOff>
    </xdr:from>
    <xdr:ext cx="378565" cy="259045"/>
    <xdr:sp macro="" textlink="">
      <xdr:nvSpPr>
        <xdr:cNvPr id="824" name="貸付金該当値テキスト"/>
        <xdr:cNvSpPr txBox="1"/>
      </xdr:nvSpPr>
      <xdr:spPr>
        <a:xfrm>
          <a:off x="22212300" y="10010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151384</xdr:rowOff>
    </xdr:from>
    <xdr:to>
      <xdr:col>112</xdr:col>
      <xdr:colOff>38100</xdr:colOff>
      <xdr:row>59</xdr:row>
      <xdr:rowOff>81534</xdr:rowOff>
    </xdr:to>
    <xdr:sp macro="" textlink="">
      <xdr:nvSpPr>
        <xdr:cNvPr id="825" name="楕円 824"/>
        <xdr:cNvSpPr/>
      </xdr:nvSpPr>
      <xdr:spPr>
        <a:xfrm>
          <a:off x="21272500" y="1009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72661</xdr:rowOff>
    </xdr:from>
    <xdr:ext cx="378565" cy="259045"/>
    <xdr:sp macro="" textlink="">
      <xdr:nvSpPr>
        <xdr:cNvPr id="826" name="テキスト ボックス 825"/>
        <xdr:cNvSpPr txBox="1"/>
      </xdr:nvSpPr>
      <xdr:spPr>
        <a:xfrm>
          <a:off x="21134017" y="10188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151079</xdr:rowOff>
    </xdr:from>
    <xdr:to>
      <xdr:col>107</xdr:col>
      <xdr:colOff>101600</xdr:colOff>
      <xdr:row>59</xdr:row>
      <xdr:rowOff>81229</xdr:rowOff>
    </xdr:to>
    <xdr:sp macro="" textlink="">
      <xdr:nvSpPr>
        <xdr:cNvPr id="827" name="楕円 826"/>
        <xdr:cNvSpPr/>
      </xdr:nvSpPr>
      <xdr:spPr>
        <a:xfrm>
          <a:off x="20383500" y="1009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72356</xdr:rowOff>
    </xdr:from>
    <xdr:ext cx="378565" cy="259045"/>
    <xdr:sp macro="" textlink="">
      <xdr:nvSpPr>
        <xdr:cNvPr id="828" name="テキスト ボックス 827"/>
        <xdr:cNvSpPr txBox="1"/>
      </xdr:nvSpPr>
      <xdr:spPr>
        <a:xfrm>
          <a:off x="20245017" y="10187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151270</xdr:rowOff>
    </xdr:from>
    <xdr:to>
      <xdr:col>102</xdr:col>
      <xdr:colOff>165100</xdr:colOff>
      <xdr:row>59</xdr:row>
      <xdr:rowOff>81420</xdr:rowOff>
    </xdr:to>
    <xdr:sp macro="" textlink="">
      <xdr:nvSpPr>
        <xdr:cNvPr id="829" name="楕円 828"/>
        <xdr:cNvSpPr/>
      </xdr:nvSpPr>
      <xdr:spPr>
        <a:xfrm>
          <a:off x="19494500" y="1009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72547</xdr:rowOff>
    </xdr:from>
    <xdr:ext cx="378565" cy="259045"/>
    <xdr:sp macro="" textlink="">
      <xdr:nvSpPr>
        <xdr:cNvPr id="830" name="テキスト ボックス 829"/>
        <xdr:cNvSpPr txBox="1"/>
      </xdr:nvSpPr>
      <xdr:spPr>
        <a:xfrm>
          <a:off x="19356017" y="10188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137973</xdr:rowOff>
    </xdr:from>
    <xdr:to>
      <xdr:col>98</xdr:col>
      <xdr:colOff>38100</xdr:colOff>
      <xdr:row>59</xdr:row>
      <xdr:rowOff>68123</xdr:rowOff>
    </xdr:to>
    <xdr:sp macro="" textlink="">
      <xdr:nvSpPr>
        <xdr:cNvPr id="831" name="楕円 830"/>
        <xdr:cNvSpPr/>
      </xdr:nvSpPr>
      <xdr:spPr>
        <a:xfrm>
          <a:off x="18605500" y="1008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59250</xdr:rowOff>
    </xdr:from>
    <xdr:ext cx="378565" cy="259045"/>
    <xdr:sp macro="" textlink="">
      <xdr:nvSpPr>
        <xdr:cNvPr id="832" name="テキスト ボックス 831"/>
        <xdr:cNvSpPr txBox="1"/>
      </xdr:nvSpPr>
      <xdr:spPr>
        <a:xfrm>
          <a:off x="18467017" y="10174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4" name="直線コネクタ 84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5" name="テキスト ボックス 84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6" name="直線コネクタ 84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7" name="テキスト ボックス 84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8" name="直線コネクタ 84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9" name="テキスト ボックス 84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0" name="直線コネクタ 84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1" name="テキスト ボックス 85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2" name="直線コネクタ 85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3" name="テキスト ボックス 852"/>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4" name="直線コネクタ 85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5" name="テキスト ボックス 854"/>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6" name="直線コネクタ 85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7" name="テキスト ボックス 85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169941</xdr:rowOff>
    </xdr:from>
    <xdr:to>
      <xdr:col>116</xdr:col>
      <xdr:colOff>62864</xdr:colOff>
      <xdr:row>79</xdr:row>
      <xdr:rowOff>116611</xdr:rowOff>
    </xdr:to>
    <xdr:cxnSp macro="">
      <xdr:nvCxnSpPr>
        <xdr:cNvPr id="859" name="直線コネクタ 858"/>
        <xdr:cNvCxnSpPr/>
      </xdr:nvCxnSpPr>
      <xdr:spPr>
        <a:xfrm flipV="1">
          <a:off x="22159595" y="12171441"/>
          <a:ext cx="1269" cy="148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120438</xdr:rowOff>
    </xdr:from>
    <xdr:ext cx="534377" cy="259045"/>
    <xdr:sp macro="" textlink="">
      <xdr:nvSpPr>
        <xdr:cNvPr id="860" name="繰出金最小値テキスト"/>
        <xdr:cNvSpPr txBox="1"/>
      </xdr:nvSpPr>
      <xdr:spPr>
        <a:xfrm>
          <a:off x="22212300" y="1366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116611</xdr:rowOff>
    </xdr:from>
    <xdr:to>
      <xdr:col>116</xdr:col>
      <xdr:colOff>152400</xdr:colOff>
      <xdr:row>79</xdr:row>
      <xdr:rowOff>116611</xdr:rowOff>
    </xdr:to>
    <xdr:cxnSp macro="">
      <xdr:nvCxnSpPr>
        <xdr:cNvPr id="861" name="直線コネクタ 860"/>
        <xdr:cNvCxnSpPr/>
      </xdr:nvCxnSpPr>
      <xdr:spPr>
        <a:xfrm>
          <a:off x="22072600" y="1366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116618</xdr:rowOff>
    </xdr:from>
    <xdr:ext cx="534377" cy="259045"/>
    <xdr:sp macro="" textlink="">
      <xdr:nvSpPr>
        <xdr:cNvPr id="862" name="繰出金最大値テキスト"/>
        <xdr:cNvSpPr txBox="1"/>
      </xdr:nvSpPr>
      <xdr:spPr>
        <a:xfrm>
          <a:off x="22212300" y="1194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169941</xdr:rowOff>
    </xdr:from>
    <xdr:to>
      <xdr:col>116</xdr:col>
      <xdr:colOff>152400</xdr:colOff>
      <xdr:row>70</xdr:row>
      <xdr:rowOff>169941</xdr:rowOff>
    </xdr:to>
    <xdr:cxnSp macro="">
      <xdr:nvCxnSpPr>
        <xdr:cNvPr id="863" name="直線コネクタ 862"/>
        <xdr:cNvCxnSpPr/>
      </xdr:nvCxnSpPr>
      <xdr:spPr>
        <a:xfrm>
          <a:off x="22072600" y="1217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27752</xdr:rowOff>
    </xdr:from>
    <xdr:to>
      <xdr:col>116</xdr:col>
      <xdr:colOff>63500</xdr:colOff>
      <xdr:row>77</xdr:row>
      <xdr:rowOff>87807</xdr:rowOff>
    </xdr:to>
    <xdr:cxnSp macro="">
      <xdr:nvCxnSpPr>
        <xdr:cNvPr id="864" name="直線コネクタ 863"/>
        <xdr:cNvCxnSpPr/>
      </xdr:nvCxnSpPr>
      <xdr:spPr>
        <a:xfrm flipV="1">
          <a:off x="21323300" y="13229402"/>
          <a:ext cx="838200" cy="6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42805</xdr:rowOff>
    </xdr:from>
    <xdr:ext cx="534377" cy="259045"/>
    <xdr:sp macro="" textlink="">
      <xdr:nvSpPr>
        <xdr:cNvPr id="865" name="繰出金平均値テキスト"/>
        <xdr:cNvSpPr txBox="1"/>
      </xdr:nvSpPr>
      <xdr:spPr>
        <a:xfrm>
          <a:off x="22212300" y="12901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19927</xdr:rowOff>
    </xdr:from>
    <xdr:to>
      <xdr:col>116</xdr:col>
      <xdr:colOff>114300</xdr:colOff>
      <xdr:row>76</xdr:row>
      <xdr:rowOff>121527</xdr:rowOff>
    </xdr:to>
    <xdr:sp macro="" textlink="">
      <xdr:nvSpPr>
        <xdr:cNvPr id="866" name="フローチャート: 判断 865"/>
        <xdr:cNvSpPr/>
      </xdr:nvSpPr>
      <xdr:spPr>
        <a:xfrm>
          <a:off x="221107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87807</xdr:rowOff>
    </xdr:from>
    <xdr:to>
      <xdr:col>111</xdr:col>
      <xdr:colOff>177800</xdr:colOff>
      <xdr:row>77</xdr:row>
      <xdr:rowOff>163051</xdr:rowOff>
    </xdr:to>
    <xdr:cxnSp macro="">
      <xdr:nvCxnSpPr>
        <xdr:cNvPr id="867" name="直線コネクタ 866"/>
        <xdr:cNvCxnSpPr/>
      </xdr:nvCxnSpPr>
      <xdr:spPr>
        <a:xfrm flipV="1">
          <a:off x="20434300" y="13289457"/>
          <a:ext cx="889000" cy="7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48699</xdr:rowOff>
    </xdr:from>
    <xdr:to>
      <xdr:col>112</xdr:col>
      <xdr:colOff>38100</xdr:colOff>
      <xdr:row>76</xdr:row>
      <xdr:rowOff>150299</xdr:rowOff>
    </xdr:to>
    <xdr:sp macro="" textlink="">
      <xdr:nvSpPr>
        <xdr:cNvPr id="868" name="フローチャート: 判断 867"/>
        <xdr:cNvSpPr/>
      </xdr:nvSpPr>
      <xdr:spPr>
        <a:xfrm>
          <a:off x="21272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166826</xdr:rowOff>
    </xdr:from>
    <xdr:ext cx="534377" cy="259045"/>
    <xdr:sp macro="" textlink="">
      <xdr:nvSpPr>
        <xdr:cNvPr id="869" name="テキスト ボックス 868"/>
        <xdr:cNvSpPr txBox="1"/>
      </xdr:nvSpPr>
      <xdr:spPr>
        <a:xfrm>
          <a:off x="21056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154853</xdr:rowOff>
    </xdr:from>
    <xdr:to>
      <xdr:col>107</xdr:col>
      <xdr:colOff>50800</xdr:colOff>
      <xdr:row>77</xdr:row>
      <xdr:rowOff>163051</xdr:rowOff>
    </xdr:to>
    <xdr:cxnSp macro="">
      <xdr:nvCxnSpPr>
        <xdr:cNvPr id="870" name="直線コネクタ 869"/>
        <xdr:cNvCxnSpPr/>
      </xdr:nvCxnSpPr>
      <xdr:spPr>
        <a:xfrm>
          <a:off x="19545300" y="12842153"/>
          <a:ext cx="889000" cy="52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79136</xdr:rowOff>
    </xdr:from>
    <xdr:to>
      <xdr:col>107</xdr:col>
      <xdr:colOff>101600</xdr:colOff>
      <xdr:row>77</xdr:row>
      <xdr:rowOff>9286</xdr:rowOff>
    </xdr:to>
    <xdr:sp macro="" textlink="">
      <xdr:nvSpPr>
        <xdr:cNvPr id="871" name="フローチャート: 判断 870"/>
        <xdr:cNvSpPr/>
      </xdr:nvSpPr>
      <xdr:spPr>
        <a:xfrm>
          <a:off x="20383500" y="1310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25812</xdr:rowOff>
    </xdr:from>
    <xdr:ext cx="534377" cy="259045"/>
    <xdr:sp macro="" textlink="">
      <xdr:nvSpPr>
        <xdr:cNvPr id="872" name="テキスト ボックス 871"/>
        <xdr:cNvSpPr txBox="1"/>
      </xdr:nvSpPr>
      <xdr:spPr>
        <a:xfrm>
          <a:off x="20167111" y="1288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139569</xdr:rowOff>
    </xdr:from>
    <xdr:to>
      <xdr:col>102</xdr:col>
      <xdr:colOff>114300</xdr:colOff>
      <xdr:row>74</xdr:row>
      <xdr:rowOff>154853</xdr:rowOff>
    </xdr:to>
    <xdr:cxnSp macro="">
      <xdr:nvCxnSpPr>
        <xdr:cNvPr id="873" name="直線コネクタ 872"/>
        <xdr:cNvCxnSpPr/>
      </xdr:nvCxnSpPr>
      <xdr:spPr>
        <a:xfrm>
          <a:off x="18656300" y="12826869"/>
          <a:ext cx="889000" cy="1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63101</xdr:rowOff>
    </xdr:from>
    <xdr:to>
      <xdr:col>102</xdr:col>
      <xdr:colOff>165100</xdr:colOff>
      <xdr:row>75</xdr:row>
      <xdr:rowOff>164700</xdr:rowOff>
    </xdr:to>
    <xdr:sp macro="" textlink="">
      <xdr:nvSpPr>
        <xdr:cNvPr id="874" name="フローチャート: 判断 873"/>
        <xdr:cNvSpPr/>
      </xdr:nvSpPr>
      <xdr:spPr>
        <a:xfrm>
          <a:off x="19494500" y="1292185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155829</xdr:rowOff>
    </xdr:from>
    <xdr:ext cx="534377" cy="259045"/>
    <xdr:sp macro="" textlink="">
      <xdr:nvSpPr>
        <xdr:cNvPr id="875" name="テキスト ボックス 874"/>
        <xdr:cNvSpPr txBox="1"/>
      </xdr:nvSpPr>
      <xdr:spPr>
        <a:xfrm>
          <a:off x="19278111" y="1301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20091</xdr:rowOff>
    </xdr:from>
    <xdr:to>
      <xdr:col>98</xdr:col>
      <xdr:colOff>38100</xdr:colOff>
      <xdr:row>75</xdr:row>
      <xdr:rowOff>121691</xdr:rowOff>
    </xdr:to>
    <xdr:sp macro="" textlink="">
      <xdr:nvSpPr>
        <xdr:cNvPr id="876" name="フローチャート: 判断 875"/>
        <xdr:cNvSpPr/>
      </xdr:nvSpPr>
      <xdr:spPr>
        <a:xfrm>
          <a:off x="18605500" y="12878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112819</xdr:rowOff>
    </xdr:from>
    <xdr:ext cx="534377" cy="259045"/>
    <xdr:sp macro="" textlink="">
      <xdr:nvSpPr>
        <xdr:cNvPr id="877" name="テキスト ボックス 876"/>
        <xdr:cNvSpPr txBox="1"/>
      </xdr:nvSpPr>
      <xdr:spPr>
        <a:xfrm>
          <a:off x="18389111" y="1297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8" name="テキスト ボックス 87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9" name="テキスト ボックス 87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0" name="テキスト ボックス 87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1" name="テキスト ボックス 88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2" name="テキスト ボックス 88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148402</xdr:rowOff>
    </xdr:from>
    <xdr:to>
      <xdr:col>116</xdr:col>
      <xdr:colOff>114300</xdr:colOff>
      <xdr:row>77</xdr:row>
      <xdr:rowOff>78552</xdr:rowOff>
    </xdr:to>
    <xdr:sp macro="" textlink="">
      <xdr:nvSpPr>
        <xdr:cNvPr id="883" name="楕円 882"/>
        <xdr:cNvSpPr/>
      </xdr:nvSpPr>
      <xdr:spPr>
        <a:xfrm>
          <a:off x="22110700" y="1317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126829</xdr:rowOff>
    </xdr:from>
    <xdr:ext cx="534377" cy="259045"/>
    <xdr:sp macro="" textlink="">
      <xdr:nvSpPr>
        <xdr:cNvPr id="884" name="繰出金該当値テキスト"/>
        <xdr:cNvSpPr txBox="1"/>
      </xdr:nvSpPr>
      <xdr:spPr>
        <a:xfrm>
          <a:off x="22212300" y="1315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37007</xdr:rowOff>
    </xdr:from>
    <xdr:to>
      <xdr:col>112</xdr:col>
      <xdr:colOff>38100</xdr:colOff>
      <xdr:row>77</xdr:row>
      <xdr:rowOff>138607</xdr:rowOff>
    </xdr:to>
    <xdr:sp macro="" textlink="">
      <xdr:nvSpPr>
        <xdr:cNvPr id="885" name="楕円 884"/>
        <xdr:cNvSpPr/>
      </xdr:nvSpPr>
      <xdr:spPr>
        <a:xfrm>
          <a:off x="21272500" y="132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129734</xdr:rowOff>
    </xdr:from>
    <xdr:ext cx="534377" cy="259045"/>
    <xdr:sp macro="" textlink="">
      <xdr:nvSpPr>
        <xdr:cNvPr id="886" name="テキスト ボックス 885"/>
        <xdr:cNvSpPr txBox="1"/>
      </xdr:nvSpPr>
      <xdr:spPr>
        <a:xfrm>
          <a:off x="21056111" y="1333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112251</xdr:rowOff>
    </xdr:from>
    <xdr:to>
      <xdr:col>107</xdr:col>
      <xdr:colOff>101600</xdr:colOff>
      <xdr:row>78</xdr:row>
      <xdr:rowOff>42401</xdr:rowOff>
    </xdr:to>
    <xdr:sp macro="" textlink="">
      <xdr:nvSpPr>
        <xdr:cNvPr id="887" name="楕円 886"/>
        <xdr:cNvSpPr/>
      </xdr:nvSpPr>
      <xdr:spPr>
        <a:xfrm>
          <a:off x="20383500" y="1331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33528</xdr:rowOff>
    </xdr:from>
    <xdr:ext cx="534377" cy="259045"/>
    <xdr:sp macro="" textlink="">
      <xdr:nvSpPr>
        <xdr:cNvPr id="888" name="テキスト ボックス 887"/>
        <xdr:cNvSpPr txBox="1"/>
      </xdr:nvSpPr>
      <xdr:spPr>
        <a:xfrm>
          <a:off x="20167111" y="1340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104053</xdr:rowOff>
    </xdr:from>
    <xdr:to>
      <xdr:col>102</xdr:col>
      <xdr:colOff>165100</xdr:colOff>
      <xdr:row>75</xdr:row>
      <xdr:rowOff>34203</xdr:rowOff>
    </xdr:to>
    <xdr:sp macro="" textlink="">
      <xdr:nvSpPr>
        <xdr:cNvPr id="889" name="楕円 888"/>
        <xdr:cNvSpPr/>
      </xdr:nvSpPr>
      <xdr:spPr>
        <a:xfrm>
          <a:off x="19494500" y="1279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50730</xdr:rowOff>
    </xdr:from>
    <xdr:ext cx="534377" cy="259045"/>
    <xdr:sp macro="" textlink="">
      <xdr:nvSpPr>
        <xdr:cNvPr id="890" name="テキスト ボックス 889"/>
        <xdr:cNvSpPr txBox="1"/>
      </xdr:nvSpPr>
      <xdr:spPr>
        <a:xfrm>
          <a:off x="19278111" y="1256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88769</xdr:rowOff>
    </xdr:from>
    <xdr:to>
      <xdr:col>98</xdr:col>
      <xdr:colOff>38100</xdr:colOff>
      <xdr:row>75</xdr:row>
      <xdr:rowOff>18919</xdr:rowOff>
    </xdr:to>
    <xdr:sp macro="" textlink="">
      <xdr:nvSpPr>
        <xdr:cNvPr id="891" name="楕円 890"/>
        <xdr:cNvSpPr/>
      </xdr:nvSpPr>
      <xdr:spPr>
        <a:xfrm>
          <a:off x="18605500" y="1277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35446</xdr:rowOff>
    </xdr:from>
    <xdr:ext cx="534377" cy="259045"/>
    <xdr:sp macro="" textlink="">
      <xdr:nvSpPr>
        <xdr:cNvPr id="892" name="テキスト ボックス 891"/>
        <xdr:cNvSpPr txBox="1"/>
      </xdr:nvSpPr>
      <xdr:spPr>
        <a:xfrm>
          <a:off x="18389111" y="1255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3" name="正方形/長方形 89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4" name="正方形/長方形 89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5" name="正方形/長方形 89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6" name="正方形/長方形 89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7" name="正方形/長方形 89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8" name="正方形/長方形 89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9" name="正方形/長方形 89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0" name="正方形/長方形 89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1" name="テキスト ボックス 90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2" name="直線コネクタ 90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3" name="直線コネクタ 90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4" name="テキスト ボックス 90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6" name="テキスト ボックス 90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8" name="直線コネクタ 90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3" name="直線コネクタ 91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フローチャート: 判断 91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6" name="直線コネクタ 91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7" name="フローチャート: 判断 91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8" name="テキスト ボックス 91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9" name="直線コネクタ 91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0" name="フローチャート: 判断 91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1" name="テキスト ボックス 92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2" name="直線コネクタ 92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3" name="フローチャート: 判断 92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4" name="テキスト ボックス 92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フローチャート: 判断 92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6" name="テキスト ボックス 92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2" name="楕円 93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4" name="楕円 93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5" name="テキスト ボックス 93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6" name="楕円 93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7" name="テキスト ボックス 93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8" name="楕円 93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9" name="テキスト ボックス 93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0" name="楕円 93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1" name="テキスト ボックス 94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歳出決算総額は、住民１人当たり</a:t>
          </a:r>
          <a:r>
            <a:rPr kumimoji="1" lang="en-US" altLang="ja-JP" sz="1100">
              <a:solidFill>
                <a:schemeClr val="dk1"/>
              </a:solidFill>
              <a:effectLst/>
              <a:latin typeface="+mn-lt"/>
              <a:ea typeface="+mn-ea"/>
              <a:cs typeface="+mn-cs"/>
            </a:rPr>
            <a:t>398,312</a:t>
          </a:r>
          <a:r>
            <a:rPr kumimoji="1" lang="ja-JP" altLang="ja-JP" sz="1100">
              <a:solidFill>
                <a:schemeClr val="dk1"/>
              </a:solidFill>
              <a:effectLst/>
              <a:latin typeface="+mn-lt"/>
              <a:ea typeface="+mn-ea"/>
              <a:cs typeface="+mn-cs"/>
            </a:rPr>
            <a:t>円となっている。</a:t>
          </a:r>
          <a:endParaRPr lang="ja-JP" altLang="ja-JP" sz="1400">
            <a:effectLst/>
          </a:endParaRPr>
        </a:p>
        <a:p>
          <a:r>
            <a:rPr kumimoji="1" lang="ja-JP" altLang="ja-JP" sz="1100">
              <a:solidFill>
                <a:schemeClr val="dk1"/>
              </a:solidFill>
              <a:effectLst/>
              <a:latin typeface="+mn-lt"/>
              <a:ea typeface="+mn-ea"/>
              <a:cs typeface="+mn-cs"/>
            </a:rPr>
            <a:t>　人件費は住民１人当たり</a:t>
          </a:r>
          <a:r>
            <a:rPr kumimoji="1" lang="en-US" altLang="ja-JP" sz="1100">
              <a:solidFill>
                <a:schemeClr val="dk1"/>
              </a:solidFill>
              <a:effectLst/>
              <a:latin typeface="+mn-lt"/>
              <a:ea typeface="+mn-ea"/>
              <a:cs typeface="+mn-cs"/>
            </a:rPr>
            <a:t>72,338</a:t>
          </a:r>
          <a:r>
            <a:rPr kumimoji="1" lang="ja-JP" altLang="ja-JP" sz="1100">
              <a:solidFill>
                <a:schemeClr val="dk1"/>
              </a:solidFill>
              <a:effectLst/>
              <a:latin typeface="+mn-lt"/>
              <a:ea typeface="+mn-ea"/>
              <a:cs typeface="+mn-cs"/>
            </a:rPr>
            <a:t>円となっており、類似団体平均値を上回っている。引き続きラスパイレス指数</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未満を当面の目標とする。</a:t>
          </a:r>
          <a:endParaRPr lang="ja-JP" altLang="ja-JP" sz="1400">
            <a:effectLst/>
          </a:endParaRPr>
        </a:p>
        <a:p>
          <a:r>
            <a:rPr kumimoji="1" lang="ja-JP" altLang="ja-JP" sz="1100">
              <a:solidFill>
                <a:schemeClr val="dk1"/>
              </a:solidFill>
              <a:effectLst/>
              <a:latin typeface="+mn-lt"/>
              <a:ea typeface="+mn-ea"/>
              <a:cs typeface="+mn-cs"/>
            </a:rPr>
            <a:t>　扶助費は住民１人当たり</a:t>
          </a:r>
          <a:r>
            <a:rPr kumimoji="1" lang="en-US" altLang="ja-JP" sz="1100">
              <a:solidFill>
                <a:schemeClr val="dk1"/>
              </a:solidFill>
              <a:effectLst/>
              <a:latin typeface="+mn-lt"/>
              <a:ea typeface="+mn-ea"/>
              <a:cs typeface="+mn-cs"/>
            </a:rPr>
            <a:t>103,745</a:t>
          </a:r>
          <a:r>
            <a:rPr kumimoji="1" lang="ja-JP" altLang="ja-JP" sz="1100">
              <a:solidFill>
                <a:schemeClr val="dk1"/>
              </a:solidFill>
              <a:effectLst/>
              <a:latin typeface="+mn-lt"/>
              <a:ea typeface="+mn-ea"/>
              <a:cs typeface="+mn-cs"/>
            </a:rPr>
            <a:t>円となっており、令和３年度に実施した子育て世帯への臨時特別給付金給付事業の完了などにより大きく減少した。類似団体平均を下回っているものの、増加傾向が続いている。</a:t>
          </a:r>
          <a:endParaRPr lang="ja-JP" altLang="ja-JP" sz="1400">
            <a:effectLst/>
          </a:endParaRPr>
        </a:p>
        <a:p>
          <a:r>
            <a:rPr kumimoji="1" lang="ja-JP" altLang="ja-JP" sz="1100">
              <a:solidFill>
                <a:schemeClr val="dk1"/>
              </a:solidFill>
              <a:effectLst/>
              <a:latin typeface="+mn-lt"/>
              <a:ea typeface="+mn-ea"/>
              <a:cs typeface="+mn-cs"/>
            </a:rPr>
            <a:t>　普通建設事業費は住民１人当たり</a:t>
          </a:r>
          <a:r>
            <a:rPr kumimoji="1" lang="en-US" altLang="ja-JP" sz="1100">
              <a:solidFill>
                <a:schemeClr val="dk1"/>
              </a:solidFill>
              <a:effectLst/>
              <a:latin typeface="+mn-lt"/>
              <a:ea typeface="+mn-ea"/>
              <a:cs typeface="+mn-cs"/>
            </a:rPr>
            <a:t>37,241</a:t>
          </a:r>
          <a:r>
            <a:rPr kumimoji="1" lang="ja-JP" altLang="ja-JP" sz="1100">
              <a:solidFill>
                <a:schemeClr val="dk1"/>
              </a:solidFill>
              <a:effectLst/>
              <a:latin typeface="+mn-lt"/>
              <a:ea typeface="+mn-ea"/>
              <a:cs typeface="+mn-cs"/>
            </a:rPr>
            <a:t>円となっている。インター供用開始以降減少傾向だったが、令和４年度は早川中央土地区画整理事業負担金の増や光綾公園再整備事業の実施などにより増となった。</a:t>
          </a:r>
          <a:endParaRPr lang="ja-JP" altLang="ja-JP" sz="1400">
            <a:effectLst/>
          </a:endParaRPr>
        </a:p>
        <a:p>
          <a:r>
            <a:rPr kumimoji="1" lang="ja-JP" altLang="ja-JP" sz="1100">
              <a:solidFill>
                <a:schemeClr val="dk1"/>
              </a:solidFill>
              <a:effectLst/>
              <a:latin typeface="+mn-lt"/>
              <a:ea typeface="+mn-ea"/>
              <a:cs typeface="+mn-cs"/>
            </a:rPr>
            <a:t>　積立金は住民</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a:t>
          </a:r>
          <a:r>
            <a:rPr kumimoji="1" lang="en-US" altLang="ja-JP" sz="1100">
              <a:solidFill>
                <a:schemeClr val="dk1"/>
              </a:solidFill>
              <a:effectLst/>
              <a:latin typeface="+mn-lt"/>
              <a:ea typeface="+mn-ea"/>
              <a:cs typeface="+mn-cs"/>
            </a:rPr>
            <a:t>16,736</a:t>
          </a:r>
          <a:r>
            <a:rPr kumimoji="1" lang="ja-JP" altLang="ja-JP" sz="1100">
              <a:solidFill>
                <a:schemeClr val="dk1"/>
              </a:solidFill>
              <a:effectLst/>
              <a:latin typeface="+mn-lt"/>
              <a:ea typeface="+mn-ea"/>
              <a:cs typeface="+mn-cs"/>
            </a:rPr>
            <a:t>円となっている。前年度の増要因である財政</a:t>
          </a:r>
          <a:r>
            <a:rPr kumimoji="1" lang="ja-JP" altLang="en-US" sz="1100">
              <a:solidFill>
                <a:schemeClr val="dk1"/>
              </a:solidFill>
              <a:effectLst/>
              <a:latin typeface="+mn-lt"/>
              <a:ea typeface="+mn-ea"/>
              <a:cs typeface="+mn-cs"/>
            </a:rPr>
            <a:t>調整</a:t>
          </a:r>
          <a:r>
            <a:rPr kumimoji="1" lang="ja-JP" altLang="ja-JP" sz="1100">
              <a:solidFill>
                <a:schemeClr val="dk1"/>
              </a:solidFill>
              <a:effectLst/>
              <a:latin typeface="+mn-lt"/>
              <a:ea typeface="+mn-ea"/>
              <a:cs typeface="+mn-cs"/>
            </a:rPr>
            <a:t>基金や公共施設等総合管理基金への積立金が減となったことから、前年度に比べ大きく減少している。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神奈川県綾瀬市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84,376
79,969
22.14
35,373,495
33,607,932
1,687,359
17,225,351
14,703,753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142901</xdr:rowOff>
    </xdr:from>
    <xdr:to>
      <xdr:col>24</xdr:col>
      <xdr:colOff>62865</xdr:colOff>
      <xdr:row>37</xdr:row>
      <xdr:rowOff>145186</xdr:rowOff>
    </xdr:to>
    <xdr:cxnSp macro="">
      <xdr:nvCxnSpPr>
        <xdr:cNvPr id="54" name="直線コネクタ 53"/>
        <xdr:cNvCxnSpPr/>
      </xdr:nvCxnSpPr>
      <xdr:spPr>
        <a:xfrm flipV="1">
          <a:off x="4633595" y="5457851"/>
          <a:ext cx="1270" cy="1030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149013</xdr:rowOff>
    </xdr:from>
    <xdr:ext cx="469744" cy="259045"/>
    <xdr:sp macro="" textlink="">
      <xdr:nvSpPr>
        <xdr:cNvPr id="55" name="議会費最小値テキスト"/>
        <xdr:cNvSpPr txBox="1"/>
      </xdr:nvSpPr>
      <xdr:spPr>
        <a:xfrm>
          <a:off x="4686300" y="64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145186</xdr:rowOff>
    </xdr:from>
    <xdr:to>
      <xdr:col>24</xdr:col>
      <xdr:colOff>152400</xdr:colOff>
      <xdr:row>37</xdr:row>
      <xdr:rowOff>145186</xdr:rowOff>
    </xdr:to>
    <xdr:cxnSp macro="">
      <xdr:nvCxnSpPr>
        <xdr:cNvPr id="56" name="直線コネクタ 55"/>
        <xdr:cNvCxnSpPr/>
      </xdr:nvCxnSpPr>
      <xdr:spPr>
        <a:xfrm>
          <a:off x="4546600" y="648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89578</xdr:rowOff>
    </xdr:from>
    <xdr:ext cx="469744" cy="259045"/>
    <xdr:sp macro="" textlink="">
      <xdr:nvSpPr>
        <xdr:cNvPr id="57" name="議会費最大値テキスト"/>
        <xdr:cNvSpPr txBox="1"/>
      </xdr:nvSpPr>
      <xdr:spPr>
        <a:xfrm>
          <a:off x="4686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142901</xdr:rowOff>
    </xdr:from>
    <xdr:to>
      <xdr:col>24</xdr:col>
      <xdr:colOff>152400</xdr:colOff>
      <xdr:row>31</xdr:row>
      <xdr:rowOff>142901</xdr:rowOff>
    </xdr:to>
    <xdr:cxnSp macro="">
      <xdr:nvCxnSpPr>
        <xdr:cNvPr id="58" name="直線コネクタ 57"/>
        <xdr:cNvCxnSpPr/>
      </xdr:nvCxnSpPr>
      <xdr:spPr>
        <a:xfrm>
          <a:off x="4546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147015</xdr:rowOff>
    </xdr:from>
    <xdr:to>
      <xdr:col>24</xdr:col>
      <xdr:colOff>63500</xdr:colOff>
      <xdr:row>36</xdr:row>
      <xdr:rowOff>5283</xdr:rowOff>
    </xdr:to>
    <xdr:cxnSp macro="">
      <xdr:nvCxnSpPr>
        <xdr:cNvPr id="59" name="直線コネクタ 58"/>
        <xdr:cNvCxnSpPr/>
      </xdr:nvCxnSpPr>
      <xdr:spPr>
        <a:xfrm>
          <a:off x="3797300" y="6147765"/>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51884</xdr:rowOff>
    </xdr:from>
    <xdr:ext cx="469744" cy="259045"/>
    <xdr:sp macro="" textlink="">
      <xdr:nvSpPr>
        <xdr:cNvPr id="60" name="議会費平均値テキスト"/>
        <xdr:cNvSpPr txBox="1"/>
      </xdr:nvSpPr>
      <xdr:spPr>
        <a:xfrm>
          <a:off x="4686300" y="5881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29007</xdr:rowOff>
    </xdr:from>
    <xdr:to>
      <xdr:col>24</xdr:col>
      <xdr:colOff>114300</xdr:colOff>
      <xdr:row>35</xdr:row>
      <xdr:rowOff>130607</xdr:rowOff>
    </xdr:to>
    <xdr:sp macro="" textlink="">
      <xdr:nvSpPr>
        <xdr:cNvPr id="61" name="フローチャート: 判断 60"/>
        <xdr:cNvSpPr/>
      </xdr:nvSpPr>
      <xdr:spPr>
        <a:xfrm>
          <a:off x="45847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147015</xdr:rowOff>
    </xdr:from>
    <xdr:to>
      <xdr:col>19</xdr:col>
      <xdr:colOff>177800</xdr:colOff>
      <xdr:row>36</xdr:row>
      <xdr:rowOff>42774</xdr:rowOff>
    </xdr:to>
    <xdr:cxnSp macro="">
      <xdr:nvCxnSpPr>
        <xdr:cNvPr id="62" name="直線コネクタ 61"/>
        <xdr:cNvCxnSpPr/>
      </xdr:nvCxnSpPr>
      <xdr:spPr>
        <a:xfrm flipV="1">
          <a:off x="2908300" y="6147765"/>
          <a:ext cx="889000" cy="6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16205</xdr:rowOff>
    </xdr:from>
    <xdr:to>
      <xdr:col>20</xdr:col>
      <xdr:colOff>38100</xdr:colOff>
      <xdr:row>35</xdr:row>
      <xdr:rowOff>117805</xdr:rowOff>
    </xdr:to>
    <xdr:sp macro="" textlink="">
      <xdr:nvSpPr>
        <xdr:cNvPr id="63" name="フローチャート: 判断 62"/>
        <xdr:cNvSpPr/>
      </xdr:nvSpPr>
      <xdr:spPr>
        <a:xfrm>
          <a:off x="3746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134332</xdr:rowOff>
    </xdr:from>
    <xdr:ext cx="469744" cy="259045"/>
    <xdr:sp macro="" textlink="">
      <xdr:nvSpPr>
        <xdr:cNvPr id="64" name="テキスト ボックス 63"/>
        <xdr:cNvSpPr txBox="1"/>
      </xdr:nvSpPr>
      <xdr:spPr>
        <a:xfrm>
          <a:off x="3562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168046</xdr:rowOff>
    </xdr:from>
    <xdr:to>
      <xdr:col>15</xdr:col>
      <xdr:colOff>50800</xdr:colOff>
      <xdr:row>36</xdr:row>
      <xdr:rowOff>42774</xdr:rowOff>
    </xdr:to>
    <xdr:cxnSp macro="">
      <xdr:nvCxnSpPr>
        <xdr:cNvPr id="65" name="直線コネクタ 64"/>
        <xdr:cNvCxnSpPr/>
      </xdr:nvCxnSpPr>
      <xdr:spPr>
        <a:xfrm>
          <a:off x="2019300" y="6168796"/>
          <a:ext cx="889000" cy="4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75641</xdr:rowOff>
    </xdr:from>
    <xdr:to>
      <xdr:col>15</xdr:col>
      <xdr:colOff>101600</xdr:colOff>
      <xdr:row>36</xdr:row>
      <xdr:rowOff>5791</xdr:rowOff>
    </xdr:to>
    <xdr:sp macro="" textlink="">
      <xdr:nvSpPr>
        <xdr:cNvPr id="66" name="フローチャート: 判断 65"/>
        <xdr:cNvSpPr/>
      </xdr:nvSpPr>
      <xdr:spPr>
        <a:xfrm>
          <a:off x="2857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22318</xdr:rowOff>
    </xdr:from>
    <xdr:ext cx="469744" cy="259045"/>
    <xdr:sp macro="" textlink="">
      <xdr:nvSpPr>
        <xdr:cNvPr id="67" name="テキスト ボックス 66"/>
        <xdr:cNvSpPr txBox="1"/>
      </xdr:nvSpPr>
      <xdr:spPr>
        <a:xfrm>
          <a:off x="2673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153416</xdr:rowOff>
    </xdr:from>
    <xdr:to>
      <xdr:col>10</xdr:col>
      <xdr:colOff>114300</xdr:colOff>
      <xdr:row>35</xdr:row>
      <xdr:rowOff>168046</xdr:rowOff>
    </xdr:to>
    <xdr:cxnSp macro="">
      <xdr:nvCxnSpPr>
        <xdr:cNvPr id="68" name="直線コネクタ 67"/>
        <xdr:cNvCxnSpPr/>
      </xdr:nvCxnSpPr>
      <xdr:spPr>
        <a:xfrm>
          <a:off x="1130300" y="6154166"/>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169367</xdr:rowOff>
    </xdr:from>
    <xdr:to>
      <xdr:col>10</xdr:col>
      <xdr:colOff>165100</xdr:colOff>
      <xdr:row>35</xdr:row>
      <xdr:rowOff>99517</xdr:rowOff>
    </xdr:to>
    <xdr:sp macro="" textlink="">
      <xdr:nvSpPr>
        <xdr:cNvPr id="69" name="フローチャート: 判断 68"/>
        <xdr:cNvSpPr/>
      </xdr:nvSpPr>
      <xdr:spPr>
        <a:xfrm>
          <a:off x="1968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116044</xdr:rowOff>
    </xdr:from>
    <xdr:ext cx="469744" cy="259045"/>
    <xdr:sp macro="" textlink="">
      <xdr:nvSpPr>
        <xdr:cNvPr id="70" name="テキスト ボックス 69"/>
        <xdr:cNvSpPr txBox="1"/>
      </xdr:nvSpPr>
      <xdr:spPr>
        <a:xfrm>
          <a:off x="1784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167996</xdr:rowOff>
    </xdr:from>
    <xdr:to>
      <xdr:col>6</xdr:col>
      <xdr:colOff>38100</xdr:colOff>
      <xdr:row>35</xdr:row>
      <xdr:rowOff>98146</xdr:rowOff>
    </xdr:to>
    <xdr:sp macro="" textlink="">
      <xdr:nvSpPr>
        <xdr:cNvPr id="71" name="フローチャート: 判断 70"/>
        <xdr:cNvSpPr/>
      </xdr:nvSpPr>
      <xdr:spPr>
        <a:xfrm>
          <a:off x="1079500" y="599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114673</xdr:rowOff>
    </xdr:from>
    <xdr:ext cx="469744" cy="259045"/>
    <xdr:sp macro="" textlink="">
      <xdr:nvSpPr>
        <xdr:cNvPr id="72" name="テキスト ボックス 71"/>
        <xdr:cNvSpPr txBox="1"/>
      </xdr:nvSpPr>
      <xdr:spPr>
        <a:xfrm>
          <a:off x="895428" y="577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125933</xdr:rowOff>
    </xdr:from>
    <xdr:to>
      <xdr:col>24</xdr:col>
      <xdr:colOff>114300</xdr:colOff>
      <xdr:row>36</xdr:row>
      <xdr:rowOff>56083</xdr:rowOff>
    </xdr:to>
    <xdr:sp macro="" textlink="">
      <xdr:nvSpPr>
        <xdr:cNvPr id="78" name="楕円 77"/>
        <xdr:cNvSpPr/>
      </xdr:nvSpPr>
      <xdr:spPr>
        <a:xfrm>
          <a:off x="4584700" y="612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104360</xdr:rowOff>
    </xdr:from>
    <xdr:ext cx="469744" cy="259045"/>
    <xdr:sp macro="" textlink="">
      <xdr:nvSpPr>
        <xdr:cNvPr id="79" name="議会費該当値テキスト"/>
        <xdr:cNvSpPr txBox="1"/>
      </xdr:nvSpPr>
      <xdr:spPr>
        <a:xfrm>
          <a:off x="4686300" y="6105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96215</xdr:rowOff>
    </xdr:from>
    <xdr:to>
      <xdr:col>20</xdr:col>
      <xdr:colOff>38100</xdr:colOff>
      <xdr:row>36</xdr:row>
      <xdr:rowOff>26365</xdr:rowOff>
    </xdr:to>
    <xdr:sp macro="" textlink="">
      <xdr:nvSpPr>
        <xdr:cNvPr id="80" name="楕円 79"/>
        <xdr:cNvSpPr/>
      </xdr:nvSpPr>
      <xdr:spPr>
        <a:xfrm>
          <a:off x="3746500" y="609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17492</xdr:rowOff>
    </xdr:from>
    <xdr:ext cx="469744" cy="259045"/>
    <xdr:sp macro="" textlink="">
      <xdr:nvSpPr>
        <xdr:cNvPr id="81" name="テキスト ボックス 80"/>
        <xdr:cNvSpPr txBox="1"/>
      </xdr:nvSpPr>
      <xdr:spPr>
        <a:xfrm>
          <a:off x="3562428" y="6189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163424</xdr:rowOff>
    </xdr:from>
    <xdr:to>
      <xdr:col>15</xdr:col>
      <xdr:colOff>101600</xdr:colOff>
      <xdr:row>36</xdr:row>
      <xdr:rowOff>93574</xdr:rowOff>
    </xdr:to>
    <xdr:sp macro="" textlink="">
      <xdr:nvSpPr>
        <xdr:cNvPr id="82" name="楕円 81"/>
        <xdr:cNvSpPr/>
      </xdr:nvSpPr>
      <xdr:spPr>
        <a:xfrm>
          <a:off x="2857500" y="616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84701</xdr:rowOff>
    </xdr:from>
    <xdr:ext cx="469744" cy="259045"/>
    <xdr:sp macro="" textlink="">
      <xdr:nvSpPr>
        <xdr:cNvPr id="83" name="テキスト ボックス 82"/>
        <xdr:cNvSpPr txBox="1"/>
      </xdr:nvSpPr>
      <xdr:spPr>
        <a:xfrm>
          <a:off x="2673428" y="6256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117246</xdr:rowOff>
    </xdr:from>
    <xdr:to>
      <xdr:col>10</xdr:col>
      <xdr:colOff>165100</xdr:colOff>
      <xdr:row>36</xdr:row>
      <xdr:rowOff>47396</xdr:rowOff>
    </xdr:to>
    <xdr:sp macro="" textlink="">
      <xdr:nvSpPr>
        <xdr:cNvPr id="84" name="楕円 83"/>
        <xdr:cNvSpPr/>
      </xdr:nvSpPr>
      <xdr:spPr>
        <a:xfrm>
          <a:off x="1968500" y="611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38523</xdr:rowOff>
    </xdr:from>
    <xdr:ext cx="469744" cy="259045"/>
    <xdr:sp macro="" textlink="">
      <xdr:nvSpPr>
        <xdr:cNvPr id="85" name="テキスト ボックス 84"/>
        <xdr:cNvSpPr txBox="1"/>
      </xdr:nvSpPr>
      <xdr:spPr>
        <a:xfrm>
          <a:off x="1784428" y="6210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102616</xdr:rowOff>
    </xdr:from>
    <xdr:to>
      <xdr:col>6</xdr:col>
      <xdr:colOff>38100</xdr:colOff>
      <xdr:row>36</xdr:row>
      <xdr:rowOff>32766</xdr:rowOff>
    </xdr:to>
    <xdr:sp macro="" textlink="">
      <xdr:nvSpPr>
        <xdr:cNvPr id="86" name="楕円 85"/>
        <xdr:cNvSpPr/>
      </xdr:nvSpPr>
      <xdr:spPr>
        <a:xfrm>
          <a:off x="1079500" y="610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23893</xdr:rowOff>
    </xdr:from>
    <xdr:ext cx="469744" cy="259045"/>
    <xdr:sp macro="" textlink="">
      <xdr:nvSpPr>
        <xdr:cNvPr id="87" name="テキスト ボックス 86"/>
        <xdr:cNvSpPr txBox="1"/>
      </xdr:nvSpPr>
      <xdr:spPr>
        <a:xfrm>
          <a:off x="895428" y="619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164975</xdr:rowOff>
    </xdr:from>
    <xdr:to>
      <xdr:col>24</xdr:col>
      <xdr:colOff>62865</xdr:colOff>
      <xdr:row>57</xdr:row>
      <xdr:rowOff>138954</xdr:rowOff>
    </xdr:to>
    <xdr:cxnSp macro="">
      <xdr:nvCxnSpPr>
        <xdr:cNvPr id="111" name="直線コネクタ 110"/>
        <xdr:cNvCxnSpPr/>
      </xdr:nvCxnSpPr>
      <xdr:spPr>
        <a:xfrm flipV="1">
          <a:off x="4633595" y="8566025"/>
          <a:ext cx="1270" cy="134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142781</xdr:rowOff>
    </xdr:from>
    <xdr:ext cx="534377" cy="259045"/>
    <xdr:sp macro="" textlink="">
      <xdr:nvSpPr>
        <xdr:cNvPr id="112" name="総務費最小値テキスト"/>
        <xdr:cNvSpPr txBox="1"/>
      </xdr:nvSpPr>
      <xdr:spPr>
        <a:xfrm>
          <a:off x="4686300" y="991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138954</xdr:rowOff>
    </xdr:from>
    <xdr:to>
      <xdr:col>24</xdr:col>
      <xdr:colOff>152400</xdr:colOff>
      <xdr:row>57</xdr:row>
      <xdr:rowOff>138954</xdr:rowOff>
    </xdr:to>
    <xdr:cxnSp macro="">
      <xdr:nvCxnSpPr>
        <xdr:cNvPr id="113" name="直線コネクタ 112"/>
        <xdr:cNvCxnSpPr/>
      </xdr:nvCxnSpPr>
      <xdr:spPr>
        <a:xfrm>
          <a:off x="4546600" y="9911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111652</xdr:rowOff>
    </xdr:from>
    <xdr:ext cx="599010" cy="259045"/>
    <xdr:sp macro="" textlink="">
      <xdr:nvSpPr>
        <xdr:cNvPr id="114" name="総務費最大値テキスト"/>
        <xdr:cNvSpPr txBox="1"/>
      </xdr:nvSpPr>
      <xdr:spPr>
        <a:xfrm>
          <a:off x="4686300" y="834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164975</xdr:rowOff>
    </xdr:from>
    <xdr:to>
      <xdr:col>24</xdr:col>
      <xdr:colOff>152400</xdr:colOff>
      <xdr:row>49</xdr:row>
      <xdr:rowOff>164975</xdr:rowOff>
    </xdr:to>
    <xdr:cxnSp macro="">
      <xdr:nvCxnSpPr>
        <xdr:cNvPr id="115" name="直線コネクタ 114"/>
        <xdr:cNvCxnSpPr/>
      </xdr:nvCxnSpPr>
      <xdr:spPr>
        <a:xfrm>
          <a:off x="4546600" y="8566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61023</xdr:rowOff>
    </xdr:from>
    <xdr:to>
      <xdr:col>24</xdr:col>
      <xdr:colOff>63500</xdr:colOff>
      <xdr:row>56</xdr:row>
      <xdr:rowOff>128171</xdr:rowOff>
    </xdr:to>
    <xdr:cxnSp macro="">
      <xdr:nvCxnSpPr>
        <xdr:cNvPr id="116" name="直線コネクタ 115"/>
        <xdr:cNvCxnSpPr/>
      </xdr:nvCxnSpPr>
      <xdr:spPr>
        <a:xfrm>
          <a:off x="3797300" y="9662223"/>
          <a:ext cx="838200" cy="6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22067</xdr:rowOff>
    </xdr:from>
    <xdr:ext cx="534377" cy="259045"/>
    <xdr:sp macro="" textlink="">
      <xdr:nvSpPr>
        <xdr:cNvPr id="117" name="総務費平均値テキスト"/>
        <xdr:cNvSpPr txBox="1"/>
      </xdr:nvSpPr>
      <xdr:spPr>
        <a:xfrm>
          <a:off x="4686300" y="9451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170640</xdr:rowOff>
    </xdr:from>
    <xdr:to>
      <xdr:col>24</xdr:col>
      <xdr:colOff>114300</xdr:colOff>
      <xdr:row>56</xdr:row>
      <xdr:rowOff>100790</xdr:rowOff>
    </xdr:to>
    <xdr:sp macro="" textlink="">
      <xdr:nvSpPr>
        <xdr:cNvPr id="118" name="フローチャート: 判断 117"/>
        <xdr:cNvSpPr/>
      </xdr:nvSpPr>
      <xdr:spPr>
        <a:xfrm>
          <a:off x="45847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145125</xdr:rowOff>
    </xdr:from>
    <xdr:to>
      <xdr:col>19</xdr:col>
      <xdr:colOff>177800</xdr:colOff>
      <xdr:row>56</xdr:row>
      <xdr:rowOff>61023</xdr:rowOff>
    </xdr:to>
    <xdr:cxnSp macro="">
      <xdr:nvCxnSpPr>
        <xdr:cNvPr id="119" name="直線コネクタ 118"/>
        <xdr:cNvCxnSpPr/>
      </xdr:nvCxnSpPr>
      <xdr:spPr>
        <a:xfrm>
          <a:off x="2908300" y="9060525"/>
          <a:ext cx="889000" cy="60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165550</xdr:rowOff>
    </xdr:from>
    <xdr:to>
      <xdr:col>20</xdr:col>
      <xdr:colOff>38100</xdr:colOff>
      <xdr:row>56</xdr:row>
      <xdr:rowOff>95700</xdr:rowOff>
    </xdr:to>
    <xdr:sp macro="" textlink="">
      <xdr:nvSpPr>
        <xdr:cNvPr id="120" name="フローチャート: 判断 119"/>
        <xdr:cNvSpPr/>
      </xdr:nvSpPr>
      <xdr:spPr>
        <a:xfrm>
          <a:off x="3746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112227</xdr:rowOff>
    </xdr:from>
    <xdr:ext cx="534377" cy="259045"/>
    <xdr:sp macro="" textlink="">
      <xdr:nvSpPr>
        <xdr:cNvPr id="121" name="テキスト ボックス 120"/>
        <xdr:cNvSpPr txBox="1"/>
      </xdr:nvSpPr>
      <xdr:spPr>
        <a:xfrm>
          <a:off x="3530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145125</xdr:rowOff>
    </xdr:from>
    <xdr:to>
      <xdr:col>15</xdr:col>
      <xdr:colOff>50800</xdr:colOff>
      <xdr:row>57</xdr:row>
      <xdr:rowOff>54767</xdr:rowOff>
    </xdr:to>
    <xdr:cxnSp macro="">
      <xdr:nvCxnSpPr>
        <xdr:cNvPr id="122" name="直線コネクタ 121"/>
        <xdr:cNvCxnSpPr/>
      </xdr:nvCxnSpPr>
      <xdr:spPr>
        <a:xfrm flipV="1">
          <a:off x="2019300" y="9060525"/>
          <a:ext cx="889000" cy="766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90637</xdr:rowOff>
    </xdr:from>
    <xdr:to>
      <xdr:col>15</xdr:col>
      <xdr:colOff>101600</xdr:colOff>
      <xdr:row>52</xdr:row>
      <xdr:rowOff>20787</xdr:rowOff>
    </xdr:to>
    <xdr:sp macro="" textlink="">
      <xdr:nvSpPr>
        <xdr:cNvPr id="123" name="フローチャート: 判断 122"/>
        <xdr:cNvSpPr/>
      </xdr:nvSpPr>
      <xdr:spPr>
        <a:xfrm>
          <a:off x="2857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37314</xdr:rowOff>
    </xdr:from>
    <xdr:ext cx="599010" cy="259045"/>
    <xdr:sp macro="" textlink="">
      <xdr:nvSpPr>
        <xdr:cNvPr id="124" name="テキスト ボックス 123"/>
        <xdr:cNvSpPr txBox="1"/>
      </xdr:nvSpPr>
      <xdr:spPr>
        <a:xfrm>
          <a:off x="2608795" y="86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54767</xdr:rowOff>
    </xdr:from>
    <xdr:to>
      <xdr:col>10</xdr:col>
      <xdr:colOff>114300</xdr:colOff>
      <xdr:row>57</xdr:row>
      <xdr:rowOff>96868</xdr:rowOff>
    </xdr:to>
    <xdr:cxnSp macro="">
      <xdr:nvCxnSpPr>
        <xdr:cNvPr id="125" name="直線コネクタ 124"/>
        <xdr:cNvCxnSpPr/>
      </xdr:nvCxnSpPr>
      <xdr:spPr>
        <a:xfrm flipV="1">
          <a:off x="1130300" y="9827417"/>
          <a:ext cx="889000" cy="4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40254</xdr:rowOff>
    </xdr:from>
    <xdr:to>
      <xdr:col>10</xdr:col>
      <xdr:colOff>165100</xdr:colOff>
      <xdr:row>56</xdr:row>
      <xdr:rowOff>141854</xdr:rowOff>
    </xdr:to>
    <xdr:sp macro="" textlink="">
      <xdr:nvSpPr>
        <xdr:cNvPr id="126" name="フローチャート: 判断 125"/>
        <xdr:cNvSpPr/>
      </xdr:nvSpPr>
      <xdr:spPr>
        <a:xfrm>
          <a:off x="1968500" y="964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158381</xdr:rowOff>
    </xdr:from>
    <xdr:ext cx="534377" cy="259045"/>
    <xdr:sp macro="" textlink="">
      <xdr:nvSpPr>
        <xdr:cNvPr id="127" name="テキスト ボックス 126"/>
        <xdr:cNvSpPr txBox="1"/>
      </xdr:nvSpPr>
      <xdr:spPr>
        <a:xfrm>
          <a:off x="1752111" y="941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50907</xdr:rowOff>
    </xdr:from>
    <xdr:to>
      <xdr:col>6</xdr:col>
      <xdr:colOff>38100</xdr:colOff>
      <xdr:row>56</xdr:row>
      <xdr:rowOff>152507</xdr:rowOff>
    </xdr:to>
    <xdr:sp macro="" textlink="">
      <xdr:nvSpPr>
        <xdr:cNvPr id="128" name="フローチャート: 判断 127"/>
        <xdr:cNvSpPr/>
      </xdr:nvSpPr>
      <xdr:spPr>
        <a:xfrm>
          <a:off x="1079500" y="9652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169034</xdr:rowOff>
    </xdr:from>
    <xdr:ext cx="534377" cy="259045"/>
    <xdr:sp macro="" textlink="">
      <xdr:nvSpPr>
        <xdr:cNvPr id="129" name="テキスト ボックス 128"/>
        <xdr:cNvSpPr txBox="1"/>
      </xdr:nvSpPr>
      <xdr:spPr>
        <a:xfrm>
          <a:off x="863111" y="942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77371</xdr:rowOff>
    </xdr:from>
    <xdr:to>
      <xdr:col>24</xdr:col>
      <xdr:colOff>114300</xdr:colOff>
      <xdr:row>57</xdr:row>
      <xdr:rowOff>7521</xdr:rowOff>
    </xdr:to>
    <xdr:sp macro="" textlink="">
      <xdr:nvSpPr>
        <xdr:cNvPr id="135" name="楕円 134"/>
        <xdr:cNvSpPr/>
      </xdr:nvSpPr>
      <xdr:spPr>
        <a:xfrm>
          <a:off x="4584700" y="967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55798</xdr:rowOff>
    </xdr:from>
    <xdr:ext cx="534377" cy="259045"/>
    <xdr:sp macro="" textlink="">
      <xdr:nvSpPr>
        <xdr:cNvPr id="136" name="総務費該当値テキスト"/>
        <xdr:cNvSpPr txBox="1"/>
      </xdr:nvSpPr>
      <xdr:spPr>
        <a:xfrm>
          <a:off x="4686300" y="965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10223</xdr:rowOff>
    </xdr:from>
    <xdr:to>
      <xdr:col>20</xdr:col>
      <xdr:colOff>38100</xdr:colOff>
      <xdr:row>56</xdr:row>
      <xdr:rowOff>111823</xdr:rowOff>
    </xdr:to>
    <xdr:sp macro="" textlink="">
      <xdr:nvSpPr>
        <xdr:cNvPr id="137" name="楕円 136"/>
        <xdr:cNvSpPr/>
      </xdr:nvSpPr>
      <xdr:spPr>
        <a:xfrm>
          <a:off x="3746500" y="961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102950</xdr:rowOff>
    </xdr:from>
    <xdr:ext cx="534377" cy="259045"/>
    <xdr:sp macro="" textlink="">
      <xdr:nvSpPr>
        <xdr:cNvPr id="138" name="テキスト ボックス 137"/>
        <xdr:cNvSpPr txBox="1"/>
      </xdr:nvSpPr>
      <xdr:spPr>
        <a:xfrm>
          <a:off x="3530111" y="970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94325</xdr:rowOff>
    </xdr:from>
    <xdr:to>
      <xdr:col>15</xdr:col>
      <xdr:colOff>101600</xdr:colOff>
      <xdr:row>53</xdr:row>
      <xdr:rowOff>24475</xdr:rowOff>
    </xdr:to>
    <xdr:sp macro="" textlink="">
      <xdr:nvSpPr>
        <xdr:cNvPr id="139" name="楕円 138"/>
        <xdr:cNvSpPr/>
      </xdr:nvSpPr>
      <xdr:spPr>
        <a:xfrm>
          <a:off x="2857500" y="900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15602</xdr:rowOff>
    </xdr:from>
    <xdr:ext cx="599010" cy="259045"/>
    <xdr:sp macro="" textlink="">
      <xdr:nvSpPr>
        <xdr:cNvPr id="140" name="テキスト ボックス 139"/>
        <xdr:cNvSpPr txBox="1"/>
      </xdr:nvSpPr>
      <xdr:spPr>
        <a:xfrm>
          <a:off x="2608795" y="9102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3967</xdr:rowOff>
    </xdr:from>
    <xdr:to>
      <xdr:col>10</xdr:col>
      <xdr:colOff>165100</xdr:colOff>
      <xdr:row>57</xdr:row>
      <xdr:rowOff>105567</xdr:rowOff>
    </xdr:to>
    <xdr:sp macro="" textlink="">
      <xdr:nvSpPr>
        <xdr:cNvPr id="141" name="楕円 140"/>
        <xdr:cNvSpPr/>
      </xdr:nvSpPr>
      <xdr:spPr>
        <a:xfrm>
          <a:off x="1968500" y="977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96694</xdr:rowOff>
    </xdr:from>
    <xdr:ext cx="534377" cy="259045"/>
    <xdr:sp macro="" textlink="">
      <xdr:nvSpPr>
        <xdr:cNvPr id="142" name="テキスト ボックス 141"/>
        <xdr:cNvSpPr txBox="1"/>
      </xdr:nvSpPr>
      <xdr:spPr>
        <a:xfrm>
          <a:off x="1752111" y="986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46068</xdr:rowOff>
    </xdr:from>
    <xdr:to>
      <xdr:col>6</xdr:col>
      <xdr:colOff>38100</xdr:colOff>
      <xdr:row>57</xdr:row>
      <xdr:rowOff>147668</xdr:rowOff>
    </xdr:to>
    <xdr:sp macro="" textlink="">
      <xdr:nvSpPr>
        <xdr:cNvPr id="143" name="楕円 142"/>
        <xdr:cNvSpPr/>
      </xdr:nvSpPr>
      <xdr:spPr>
        <a:xfrm>
          <a:off x="1079500" y="981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138795</xdr:rowOff>
    </xdr:from>
    <xdr:ext cx="534377" cy="259045"/>
    <xdr:sp macro="" textlink="">
      <xdr:nvSpPr>
        <xdr:cNvPr id="144" name="テキスト ボックス 143"/>
        <xdr:cNvSpPr txBox="1"/>
      </xdr:nvSpPr>
      <xdr:spPr>
        <a:xfrm>
          <a:off x="863111" y="991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43215</xdr:rowOff>
    </xdr:from>
    <xdr:to>
      <xdr:col>24</xdr:col>
      <xdr:colOff>62865</xdr:colOff>
      <xdr:row>78</xdr:row>
      <xdr:rowOff>10252</xdr:rowOff>
    </xdr:to>
    <xdr:cxnSp macro="">
      <xdr:nvCxnSpPr>
        <xdr:cNvPr id="169" name="直線コネクタ 168"/>
        <xdr:cNvCxnSpPr/>
      </xdr:nvCxnSpPr>
      <xdr:spPr>
        <a:xfrm flipV="1">
          <a:off x="4633595" y="12216165"/>
          <a:ext cx="1270" cy="1167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14079</xdr:rowOff>
    </xdr:from>
    <xdr:ext cx="599010" cy="259045"/>
    <xdr:sp macro="" textlink="">
      <xdr:nvSpPr>
        <xdr:cNvPr id="170" name="民生費最小値テキスト"/>
        <xdr:cNvSpPr txBox="1"/>
      </xdr:nvSpPr>
      <xdr:spPr>
        <a:xfrm>
          <a:off x="4686300" y="1338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10252</xdr:rowOff>
    </xdr:from>
    <xdr:to>
      <xdr:col>24</xdr:col>
      <xdr:colOff>152400</xdr:colOff>
      <xdr:row>78</xdr:row>
      <xdr:rowOff>10252</xdr:rowOff>
    </xdr:to>
    <xdr:cxnSp macro="">
      <xdr:nvCxnSpPr>
        <xdr:cNvPr id="171" name="直線コネクタ 170"/>
        <xdr:cNvCxnSpPr/>
      </xdr:nvCxnSpPr>
      <xdr:spPr>
        <a:xfrm>
          <a:off x="4546600" y="1338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161342</xdr:rowOff>
    </xdr:from>
    <xdr:ext cx="599010" cy="259045"/>
    <xdr:sp macro="" textlink="">
      <xdr:nvSpPr>
        <xdr:cNvPr id="172" name="民生費最大値テキスト"/>
        <xdr:cNvSpPr txBox="1"/>
      </xdr:nvSpPr>
      <xdr:spPr>
        <a:xfrm>
          <a:off x="4686300" y="11991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43215</xdr:rowOff>
    </xdr:from>
    <xdr:to>
      <xdr:col>24</xdr:col>
      <xdr:colOff>152400</xdr:colOff>
      <xdr:row>71</xdr:row>
      <xdr:rowOff>43215</xdr:rowOff>
    </xdr:to>
    <xdr:cxnSp macro="">
      <xdr:nvCxnSpPr>
        <xdr:cNvPr id="173" name="直線コネクタ 172"/>
        <xdr:cNvCxnSpPr/>
      </xdr:nvCxnSpPr>
      <xdr:spPr>
        <a:xfrm>
          <a:off x="4546600" y="1221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53037</xdr:rowOff>
    </xdr:from>
    <xdr:to>
      <xdr:col>24</xdr:col>
      <xdr:colOff>63500</xdr:colOff>
      <xdr:row>76</xdr:row>
      <xdr:rowOff>89027</xdr:rowOff>
    </xdr:to>
    <xdr:cxnSp macro="">
      <xdr:nvCxnSpPr>
        <xdr:cNvPr id="174" name="直線コネクタ 173"/>
        <xdr:cNvCxnSpPr/>
      </xdr:nvCxnSpPr>
      <xdr:spPr>
        <a:xfrm>
          <a:off x="3797300" y="13083237"/>
          <a:ext cx="838200" cy="3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97436</xdr:rowOff>
    </xdr:from>
    <xdr:ext cx="599010" cy="259045"/>
    <xdr:sp macro="" textlink="">
      <xdr:nvSpPr>
        <xdr:cNvPr id="175" name="民生費平均値テキスト"/>
        <xdr:cNvSpPr txBox="1"/>
      </xdr:nvSpPr>
      <xdr:spPr>
        <a:xfrm>
          <a:off x="4686300" y="12784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74559</xdr:rowOff>
    </xdr:from>
    <xdr:to>
      <xdr:col>24</xdr:col>
      <xdr:colOff>114300</xdr:colOff>
      <xdr:row>76</xdr:row>
      <xdr:rowOff>4710</xdr:rowOff>
    </xdr:to>
    <xdr:sp macro="" textlink="">
      <xdr:nvSpPr>
        <xdr:cNvPr id="176" name="フローチャート: 判断 175"/>
        <xdr:cNvSpPr/>
      </xdr:nvSpPr>
      <xdr:spPr>
        <a:xfrm>
          <a:off x="45847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53037</xdr:rowOff>
    </xdr:from>
    <xdr:to>
      <xdr:col>19</xdr:col>
      <xdr:colOff>177800</xdr:colOff>
      <xdr:row>77</xdr:row>
      <xdr:rowOff>94734</xdr:rowOff>
    </xdr:to>
    <xdr:cxnSp macro="">
      <xdr:nvCxnSpPr>
        <xdr:cNvPr id="177" name="直線コネクタ 176"/>
        <xdr:cNvCxnSpPr/>
      </xdr:nvCxnSpPr>
      <xdr:spPr>
        <a:xfrm flipV="1">
          <a:off x="2908300" y="13083237"/>
          <a:ext cx="889000" cy="21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10292</xdr:rowOff>
    </xdr:from>
    <xdr:to>
      <xdr:col>20</xdr:col>
      <xdr:colOff>38100</xdr:colOff>
      <xdr:row>75</xdr:row>
      <xdr:rowOff>111892</xdr:rowOff>
    </xdr:to>
    <xdr:sp macro="" textlink="">
      <xdr:nvSpPr>
        <xdr:cNvPr id="178" name="フローチャート: 判断 177"/>
        <xdr:cNvSpPr/>
      </xdr:nvSpPr>
      <xdr:spPr>
        <a:xfrm>
          <a:off x="3746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128419</xdr:rowOff>
    </xdr:from>
    <xdr:ext cx="599010" cy="259045"/>
    <xdr:sp macro="" textlink="">
      <xdr:nvSpPr>
        <xdr:cNvPr id="179" name="テキスト ボックス 178"/>
        <xdr:cNvSpPr txBox="1"/>
      </xdr:nvSpPr>
      <xdr:spPr>
        <a:xfrm>
          <a:off x="3497795" y="1264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94734</xdr:rowOff>
    </xdr:from>
    <xdr:to>
      <xdr:col>15</xdr:col>
      <xdr:colOff>50800</xdr:colOff>
      <xdr:row>77</xdr:row>
      <xdr:rowOff>128743</xdr:rowOff>
    </xdr:to>
    <xdr:cxnSp macro="">
      <xdr:nvCxnSpPr>
        <xdr:cNvPr id="180" name="直線コネクタ 179"/>
        <xdr:cNvCxnSpPr/>
      </xdr:nvCxnSpPr>
      <xdr:spPr>
        <a:xfrm flipV="1">
          <a:off x="2019300" y="13296384"/>
          <a:ext cx="889000" cy="3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124279</xdr:rowOff>
    </xdr:from>
    <xdr:to>
      <xdr:col>15</xdr:col>
      <xdr:colOff>101600</xdr:colOff>
      <xdr:row>77</xdr:row>
      <xdr:rowOff>54429</xdr:rowOff>
    </xdr:to>
    <xdr:sp macro="" textlink="">
      <xdr:nvSpPr>
        <xdr:cNvPr id="181" name="フローチャート: 判断 180"/>
        <xdr:cNvSpPr/>
      </xdr:nvSpPr>
      <xdr:spPr>
        <a:xfrm>
          <a:off x="2857500" y="1315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70957</xdr:rowOff>
    </xdr:from>
    <xdr:ext cx="599010" cy="259045"/>
    <xdr:sp macro="" textlink="">
      <xdr:nvSpPr>
        <xdr:cNvPr id="182" name="テキスト ボックス 181"/>
        <xdr:cNvSpPr txBox="1"/>
      </xdr:nvSpPr>
      <xdr:spPr>
        <a:xfrm>
          <a:off x="2608795" y="12929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128743</xdr:rowOff>
    </xdr:from>
    <xdr:to>
      <xdr:col>10</xdr:col>
      <xdr:colOff>114300</xdr:colOff>
      <xdr:row>77</xdr:row>
      <xdr:rowOff>168411</xdr:rowOff>
    </xdr:to>
    <xdr:cxnSp macro="">
      <xdr:nvCxnSpPr>
        <xdr:cNvPr id="183" name="直線コネクタ 182"/>
        <xdr:cNvCxnSpPr/>
      </xdr:nvCxnSpPr>
      <xdr:spPr>
        <a:xfrm flipV="1">
          <a:off x="1130300" y="13330393"/>
          <a:ext cx="889000" cy="3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165222</xdr:rowOff>
    </xdr:from>
    <xdr:to>
      <xdr:col>10</xdr:col>
      <xdr:colOff>165100</xdr:colOff>
      <xdr:row>77</xdr:row>
      <xdr:rowOff>95372</xdr:rowOff>
    </xdr:to>
    <xdr:sp macro="" textlink="">
      <xdr:nvSpPr>
        <xdr:cNvPr id="184" name="フローチャート: 判断 183"/>
        <xdr:cNvSpPr/>
      </xdr:nvSpPr>
      <xdr:spPr>
        <a:xfrm>
          <a:off x="1968500" y="1319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111899</xdr:rowOff>
    </xdr:from>
    <xdr:ext cx="599010" cy="259045"/>
    <xdr:sp macro="" textlink="">
      <xdr:nvSpPr>
        <xdr:cNvPr id="185" name="テキスト ボックス 184"/>
        <xdr:cNvSpPr txBox="1"/>
      </xdr:nvSpPr>
      <xdr:spPr>
        <a:xfrm>
          <a:off x="1719795" y="12970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36337</xdr:rowOff>
    </xdr:from>
    <xdr:to>
      <xdr:col>6</xdr:col>
      <xdr:colOff>38100</xdr:colOff>
      <xdr:row>77</xdr:row>
      <xdr:rowOff>137937</xdr:rowOff>
    </xdr:to>
    <xdr:sp macro="" textlink="">
      <xdr:nvSpPr>
        <xdr:cNvPr id="186" name="フローチャート: 判断 185"/>
        <xdr:cNvSpPr/>
      </xdr:nvSpPr>
      <xdr:spPr>
        <a:xfrm>
          <a:off x="1079500" y="1323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154464</xdr:rowOff>
    </xdr:from>
    <xdr:ext cx="599010" cy="259045"/>
    <xdr:sp macro="" textlink="">
      <xdr:nvSpPr>
        <xdr:cNvPr id="187" name="テキスト ボックス 186"/>
        <xdr:cNvSpPr txBox="1"/>
      </xdr:nvSpPr>
      <xdr:spPr>
        <a:xfrm>
          <a:off x="830795" y="13013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38227</xdr:rowOff>
    </xdr:from>
    <xdr:to>
      <xdr:col>24</xdr:col>
      <xdr:colOff>114300</xdr:colOff>
      <xdr:row>76</xdr:row>
      <xdr:rowOff>139827</xdr:rowOff>
    </xdr:to>
    <xdr:sp macro="" textlink="">
      <xdr:nvSpPr>
        <xdr:cNvPr id="193" name="楕円 192"/>
        <xdr:cNvSpPr/>
      </xdr:nvSpPr>
      <xdr:spPr>
        <a:xfrm>
          <a:off x="4584700" y="1306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16654</xdr:rowOff>
    </xdr:from>
    <xdr:ext cx="599010" cy="259045"/>
    <xdr:sp macro="" textlink="">
      <xdr:nvSpPr>
        <xdr:cNvPr id="194" name="民生費該当値テキスト"/>
        <xdr:cNvSpPr txBox="1"/>
      </xdr:nvSpPr>
      <xdr:spPr>
        <a:xfrm>
          <a:off x="4686300" y="13046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2237</xdr:rowOff>
    </xdr:from>
    <xdr:to>
      <xdr:col>20</xdr:col>
      <xdr:colOff>38100</xdr:colOff>
      <xdr:row>76</xdr:row>
      <xdr:rowOff>103837</xdr:rowOff>
    </xdr:to>
    <xdr:sp macro="" textlink="">
      <xdr:nvSpPr>
        <xdr:cNvPr id="195" name="楕円 194"/>
        <xdr:cNvSpPr/>
      </xdr:nvSpPr>
      <xdr:spPr>
        <a:xfrm>
          <a:off x="3746500" y="1303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94964</xdr:rowOff>
    </xdr:from>
    <xdr:ext cx="599010" cy="259045"/>
    <xdr:sp macro="" textlink="">
      <xdr:nvSpPr>
        <xdr:cNvPr id="196" name="テキスト ボックス 195"/>
        <xdr:cNvSpPr txBox="1"/>
      </xdr:nvSpPr>
      <xdr:spPr>
        <a:xfrm>
          <a:off x="3497795" y="13125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43934</xdr:rowOff>
    </xdr:from>
    <xdr:to>
      <xdr:col>15</xdr:col>
      <xdr:colOff>101600</xdr:colOff>
      <xdr:row>77</xdr:row>
      <xdr:rowOff>145534</xdr:rowOff>
    </xdr:to>
    <xdr:sp macro="" textlink="">
      <xdr:nvSpPr>
        <xdr:cNvPr id="197" name="楕円 196"/>
        <xdr:cNvSpPr/>
      </xdr:nvSpPr>
      <xdr:spPr>
        <a:xfrm>
          <a:off x="2857500" y="1324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136661</xdr:rowOff>
    </xdr:from>
    <xdr:ext cx="599010" cy="259045"/>
    <xdr:sp macro="" textlink="">
      <xdr:nvSpPr>
        <xdr:cNvPr id="198" name="テキスト ボックス 197"/>
        <xdr:cNvSpPr txBox="1"/>
      </xdr:nvSpPr>
      <xdr:spPr>
        <a:xfrm>
          <a:off x="2608795" y="13338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77943</xdr:rowOff>
    </xdr:from>
    <xdr:to>
      <xdr:col>10</xdr:col>
      <xdr:colOff>165100</xdr:colOff>
      <xdr:row>78</xdr:row>
      <xdr:rowOff>8093</xdr:rowOff>
    </xdr:to>
    <xdr:sp macro="" textlink="">
      <xdr:nvSpPr>
        <xdr:cNvPr id="199" name="楕円 198"/>
        <xdr:cNvSpPr/>
      </xdr:nvSpPr>
      <xdr:spPr>
        <a:xfrm>
          <a:off x="1968500" y="1327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170670</xdr:rowOff>
    </xdr:from>
    <xdr:ext cx="599010" cy="259045"/>
    <xdr:sp macro="" textlink="">
      <xdr:nvSpPr>
        <xdr:cNvPr id="200" name="テキスト ボックス 199"/>
        <xdr:cNvSpPr txBox="1"/>
      </xdr:nvSpPr>
      <xdr:spPr>
        <a:xfrm>
          <a:off x="1719795" y="13372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117611</xdr:rowOff>
    </xdr:from>
    <xdr:to>
      <xdr:col>6</xdr:col>
      <xdr:colOff>38100</xdr:colOff>
      <xdr:row>78</xdr:row>
      <xdr:rowOff>47761</xdr:rowOff>
    </xdr:to>
    <xdr:sp macro="" textlink="">
      <xdr:nvSpPr>
        <xdr:cNvPr id="201" name="楕円 200"/>
        <xdr:cNvSpPr/>
      </xdr:nvSpPr>
      <xdr:spPr>
        <a:xfrm>
          <a:off x="1079500" y="1331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38888</xdr:rowOff>
    </xdr:from>
    <xdr:ext cx="599010" cy="259045"/>
    <xdr:sp macro="" textlink="">
      <xdr:nvSpPr>
        <xdr:cNvPr id="202" name="テキスト ボックス 201"/>
        <xdr:cNvSpPr txBox="1"/>
      </xdr:nvSpPr>
      <xdr:spPr>
        <a:xfrm>
          <a:off x="830795" y="13411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3" name="直線コネクタ 212"/>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4" name="テキスト ボックス 213"/>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5" name="直線コネクタ 214"/>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6" name="テキスト ボックス 215"/>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7" name="直線コネクタ 216"/>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8" name="テキスト ボックス 217"/>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1" name="直線コネクタ 220"/>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2" name="テキスト ボックス 221"/>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5" name="直線コネクタ 224"/>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6" name="テキスト ボックス 225"/>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54366</xdr:rowOff>
    </xdr:from>
    <xdr:to>
      <xdr:col>24</xdr:col>
      <xdr:colOff>62865</xdr:colOff>
      <xdr:row>98</xdr:row>
      <xdr:rowOff>81541</xdr:rowOff>
    </xdr:to>
    <xdr:cxnSp macro="">
      <xdr:nvCxnSpPr>
        <xdr:cNvPr id="230" name="直線コネクタ 229"/>
        <xdr:cNvCxnSpPr/>
      </xdr:nvCxnSpPr>
      <xdr:spPr>
        <a:xfrm flipV="1">
          <a:off x="4633595" y="15484866"/>
          <a:ext cx="1270" cy="1398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85368</xdr:rowOff>
    </xdr:from>
    <xdr:ext cx="534377" cy="259045"/>
    <xdr:sp macro="" textlink="">
      <xdr:nvSpPr>
        <xdr:cNvPr id="231" name="衛生費最小値テキスト"/>
        <xdr:cNvSpPr txBox="1"/>
      </xdr:nvSpPr>
      <xdr:spPr>
        <a:xfrm>
          <a:off x="4686300" y="1688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81541</xdr:rowOff>
    </xdr:from>
    <xdr:to>
      <xdr:col>24</xdr:col>
      <xdr:colOff>152400</xdr:colOff>
      <xdr:row>98</xdr:row>
      <xdr:rowOff>81541</xdr:rowOff>
    </xdr:to>
    <xdr:cxnSp macro="">
      <xdr:nvCxnSpPr>
        <xdr:cNvPr id="232" name="直線コネクタ 231"/>
        <xdr:cNvCxnSpPr/>
      </xdr:nvCxnSpPr>
      <xdr:spPr>
        <a:xfrm>
          <a:off x="4546600" y="16883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1043</xdr:rowOff>
    </xdr:from>
    <xdr:ext cx="599010" cy="259045"/>
    <xdr:sp macro="" textlink="">
      <xdr:nvSpPr>
        <xdr:cNvPr id="233" name="衛生費最大値テキスト"/>
        <xdr:cNvSpPr txBox="1"/>
      </xdr:nvSpPr>
      <xdr:spPr>
        <a:xfrm>
          <a:off x="4686300" y="15260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54366</xdr:rowOff>
    </xdr:from>
    <xdr:to>
      <xdr:col>24</xdr:col>
      <xdr:colOff>152400</xdr:colOff>
      <xdr:row>90</xdr:row>
      <xdr:rowOff>54366</xdr:rowOff>
    </xdr:to>
    <xdr:cxnSp macro="">
      <xdr:nvCxnSpPr>
        <xdr:cNvPr id="234" name="直線コネクタ 233"/>
        <xdr:cNvCxnSpPr/>
      </xdr:nvCxnSpPr>
      <xdr:spPr>
        <a:xfrm>
          <a:off x="4546600" y="15484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19019</xdr:rowOff>
    </xdr:from>
    <xdr:to>
      <xdr:col>24</xdr:col>
      <xdr:colOff>63500</xdr:colOff>
      <xdr:row>97</xdr:row>
      <xdr:rowOff>90312</xdr:rowOff>
    </xdr:to>
    <xdr:cxnSp macro="">
      <xdr:nvCxnSpPr>
        <xdr:cNvPr id="235" name="直線コネクタ 234"/>
        <xdr:cNvCxnSpPr/>
      </xdr:nvCxnSpPr>
      <xdr:spPr>
        <a:xfrm flipV="1">
          <a:off x="3797300" y="16649669"/>
          <a:ext cx="838200" cy="7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154328</xdr:rowOff>
    </xdr:from>
    <xdr:ext cx="534377" cy="259045"/>
    <xdr:sp macro="" textlink="">
      <xdr:nvSpPr>
        <xdr:cNvPr id="236" name="衛生費平均値テキスト"/>
        <xdr:cNvSpPr txBox="1"/>
      </xdr:nvSpPr>
      <xdr:spPr>
        <a:xfrm>
          <a:off x="4686300" y="16613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4451</xdr:rowOff>
    </xdr:from>
    <xdr:to>
      <xdr:col>24</xdr:col>
      <xdr:colOff>114300</xdr:colOff>
      <xdr:row>97</xdr:row>
      <xdr:rowOff>106051</xdr:rowOff>
    </xdr:to>
    <xdr:sp macro="" textlink="">
      <xdr:nvSpPr>
        <xdr:cNvPr id="237" name="フローチャート: 判断 236"/>
        <xdr:cNvSpPr/>
      </xdr:nvSpPr>
      <xdr:spPr>
        <a:xfrm>
          <a:off x="4584700" y="1663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90312</xdr:rowOff>
    </xdr:from>
    <xdr:to>
      <xdr:col>19</xdr:col>
      <xdr:colOff>177800</xdr:colOff>
      <xdr:row>98</xdr:row>
      <xdr:rowOff>88188</xdr:rowOff>
    </xdr:to>
    <xdr:cxnSp macro="">
      <xdr:nvCxnSpPr>
        <xdr:cNvPr id="238" name="直線コネクタ 237"/>
        <xdr:cNvCxnSpPr/>
      </xdr:nvCxnSpPr>
      <xdr:spPr>
        <a:xfrm flipV="1">
          <a:off x="2908300" y="16720962"/>
          <a:ext cx="889000" cy="16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17701</xdr:rowOff>
    </xdr:from>
    <xdr:to>
      <xdr:col>20</xdr:col>
      <xdr:colOff>38100</xdr:colOff>
      <xdr:row>97</xdr:row>
      <xdr:rowOff>119301</xdr:rowOff>
    </xdr:to>
    <xdr:sp macro="" textlink="">
      <xdr:nvSpPr>
        <xdr:cNvPr id="239" name="フローチャート: 判断 238"/>
        <xdr:cNvSpPr/>
      </xdr:nvSpPr>
      <xdr:spPr>
        <a:xfrm>
          <a:off x="3746500" y="1664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135828</xdr:rowOff>
    </xdr:from>
    <xdr:ext cx="534377" cy="259045"/>
    <xdr:sp macro="" textlink="">
      <xdr:nvSpPr>
        <xdr:cNvPr id="240" name="テキスト ボックス 239"/>
        <xdr:cNvSpPr txBox="1"/>
      </xdr:nvSpPr>
      <xdr:spPr>
        <a:xfrm>
          <a:off x="3530111" y="1642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88188</xdr:rowOff>
    </xdr:from>
    <xdr:to>
      <xdr:col>15</xdr:col>
      <xdr:colOff>50800</xdr:colOff>
      <xdr:row>98</xdr:row>
      <xdr:rowOff>109810</xdr:rowOff>
    </xdr:to>
    <xdr:cxnSp macro="">
      <xdr:nvCxnSpPr>
        <xdr:cNvPr id="241" name="直線コネクタ 240"/>
        <xdr:cNvCxnSpPr/>
      </xdr:nvCxnSpPr>
      <xdr:spPr>
        <a:xfrm flipV="1">
          <a:off x="2019300" y="16890288"/>
          <a:ext cx="889000" cy="2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17568</xdr:rowOff>
    </xdr:from>
    <xdr:to>
      <xdr:col>15</xdr:col>
      <xdr:colOff>101600</xdr:colOff>
      <xdr:row>97</xdr:row>
      <xdr:rowOff>119168</xdr:rowOff>
    </xdr:to>
    <xdr:sp macro="" textlink="">
      <xdr:nvSpPr>
        <xdr:cNvPr id="242" name="フローチャート: 判断 241"/>
        <xdr:cNvSpPr/>
      </xdr:nvSpPr>
      <xdr:spPr>
        <a:xfrm>
          <a:off x="2857500" y="16648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135695</xdr:rowOff>
    </xdr:from>
    <xdr:ext cx="534377" cy="259045"/>
    <xdr:sp macro="" textlink="">
      <xdr:nvSpPr>
        <xdr:cNvPr id="243" name="テキスト ボックス 242"/>
        <xdr:cNvSpPr txBox="1"/>
      </xdr:nvSpPr>
      <xdr:spPr>
        <a:xfrm>
          <a:off x="2641111" y="1642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89570</xdr:rowOff>
    </xdr:from>
    <xdr:to>
      <xdr:col>10</xdr:col>
      <xdr:colOff>114300</xdr:colOff>
      <xdr:row>98</xdr:row>
      <xdr:rowOff>109810</xdr:rowOff>
    </xdr:to>
    <xdr:cxnSp macro="">
      <xdr:nvCxnSpPr>
        <xdr:cNvPr id="244" name="直線コネクタ 243"/>
        <xdr:cNvCxnSpPr/>
      </xdr:nvCxnSpPr>
      <xdr:spPr>
        <a:xfrm>
          <a:off x="1130300" y="16891670"/>
          <a:ext cx="889000" cy="20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67163</xdr:rowOff>
    </xdr:from>
    <xdr:to>
      <xdr:col>10</xdr:col>
      <xdr:colOff>165100</xdr:colOff>
      <xdr:row>97</xdr:row>
      <xdr:rowOff>168763</xdr:rowOff>
    </xdr:to>
    <xdr:sp macro="" textlink="">
      <xdr:nvSpPr>
        <xdr:cNvPr id="245" name="フローチャート: 判断 244"/>
        <xdr:cNvSpPr/>
      </xdr:nvSpPr>
      <xdr:spPr>
        <a:xfrm>
          <a:off x="1968500" y="166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13840</xdr:rowOff>
    </xdr:from>
    <xdr:ext cx="534377" cy="259045"/>
    <xdr:sp macro="" textlink="">
      <xdr:nvSpPr>
        <xdr:cNvPr id="246" name="テキスト ボックス 245"/>
        <xdr:cNvSpPr txBox="1"/>
      </xdr:nvSpPr>
      <xdr:spPr>
        <a:xfrm>
          <a:off x="1752111" y="1647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70850</xdr:rowOff>
    </xdr:from>
    <xdr:to>
      <xdr:col>6</xdr:col>
      <xdr:colOff>38100</xdr:colOff>
      <xdr:row>98</xdr:row>
      <xdr:rowOff>1000</xdr:rowOff>
    </xdr:to>
    <xdr:sp macro="" textlink="">
      <xdr:nvSpPr>
        <xdr:cNvPr id="247" name="フローチャート: 判断 246"/>
        <xdr:cNvSpPr/>
      </xdr:nvSpPr>
      <xdr:spPr>
        <a:xfrm>
          <a:off x="1079500" y="1670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17527</xdr:rowOff>
    </xdr:from>
    <xdr:ext cx="534377" cy="259045"/>
    <xdr:sp macro="" textlink="">
      <xdr:nvSpPr>
        <xdr:cNvPr id="248" name="テキスト ボックス 247"/>
        <xdr:cNvSpPr txBox="1"/>
      </xdr:nvSpPr>
      <xdr:spPr>
        <a:xfrm>
          <a:off x="863111" y="1647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139669</xdr:rowOff>
    </xdr:from>
    <xdr:to>
      <xdr:col>24</xdr:col>
      <xdr:colOff>114300</xdr:colOff>
      <xdr:row>97</xdr:row>
      <xdr:rowOff>69819</xdr:rowOff>
    </xdr:to>
    <xdr:sp macro="" textlink="">
      <xdr:nvSpPr>
        <xdr:cNvPr id="254" name="楕円 253"/>
        <xdr:cNvSpPr/>
      </xdr:nvSpPr>
      <xdr:spPr>
        <a:xfrm>
          <a:off x="4584700" y="1659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162546</xdr:rowOff>
    </xdr:from>
    <xdr:ext cx="534377" cy="259045"/>
    <xdr:sp macro="" textlink="">
      <xdr:nvSpPr>
        <xdr:cNvPr id="255" name="衛生費該当値テキスト"/>
        <xdr:cNvSpPr txBox="1"/>
      </xdr:nvSpPr>
      <xdr:spPr>
        <a:xfrm>
          <a:off x="4686300" y="16450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39512</xdr:rowOff>
    </xdr:from>
    <xdr:to>
      <xdr:col>20</xdr:col>
      <xdr:colOff>38100</xdr:colOff>
      <xdr:row>97</xdr:row>
      <xdr:rowOff>141112</xdr:rowOff>
    </xdr:to>
    <xdr:sp macro="" textlink="">
      <xdr:nvSpPr>
        <xdr:cNvPr id="256" name="楕円 255"/>
        <xdr:cNvSpPr/>
      </xdr:nvSpPr>
      <xdr:spPr>
        <a:xfrm>
          <a:off x="3746500" y="1667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132239</xdr:rowOff>
    </xdr:from>
    <xdr:ext cx="534377" cy="259045"/>
    <xdr:sp macro="" textlink="">
      <xdr:nvSpPr>
        <xdr:cNvPr id="257" name="テキスト ボックス 256"/>
        <xdr:cNvSpPr txBox="1"/>
      </xdr:nvSpPr>
      <xdr:spPr>
        <a:xfrm>
          <a:off x="3530111" y="16762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37388</xdr:rowOff>
    </xdr:from>
    <xdr:to>
      <xdr:col>15</xdr:col>
      <xdr:colOff>101600</xdr:colOff>
      <xdr:row>98</xdr:row>
      <xdr:rowOff>138988</xdr:rowOff>
    </xdr:to>
    <xdr:sp macro="" textlink="">
      <xdr:nvSpPr>
        <xdr:cNvPr id="258" name="楕円 257"/>
        <xdr:cNvSpPr/>
      </xdr:nvSpPr>
      <xdr:spPr>
        <a:xfrm>
          <a:off x="2857500" y="1683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130115</xdr:rowOff>
    </xdr:from>
    <xdr:ext cx="534377" cy="259045"/>
    <xdr:sp macro="" textlink="">
      <xdr:nvSpPr>
        <xdr:cNvPr id="259" name="テキスト ボックス 258"/>
        <xdr:cNvSpPr txBox="1"/>
      </xdr:nvSpPr>
      <xdr:spPr>
        <a:xfrm>
          <a:off x="2641111" y="1693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59010</xdr:rowOff>
    </xdr:from>
    <xdr:to>
      <xdr:col>10</xdr:col>
      <xdr:colOff>165100</xdr:colOff>
      <xdr:row>98</xdr:row>
      <xdr:rowOff>160610</xdr:rowOff>
    </xdr:to>
    <xdr:sp macro="" textlink="">
      <xdr:nvSpPr>
        <xdr:cNvPr id="260" name="楕円 259"/>
        <xdr:cNvSpPr/>
      </xdr:nvSpPr>
      <xdr:spPr>
        <a:xfrm>
          <a:off x="1968500" y="1686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151737</xdr:rowOff>
    </xdr:from>
    <xdr:ext cx="534377" cy="259045"/>
    <xdr:sp macro="" textlink="">
      <xdr:nvSpPr>
        <xdr:cNvPr id="261" name="テキスト ボックス 260"/>
        <xdr:cNvSpPr txBox="1"/>
      </xdr:nvSpPr>
      <xdr:spPr>
        <a:xfrm>
          <a:off x="1752111" y="1695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38770</xdr:rowOff>
    </xdr:from>
    <xdr:to>
      <xdr:col>6</xdr:col>
      <xdr:colOff>38100</xdr:colOff>
      <xdr:row>98</xdr:row>
      <xdr:rowOff>140370</xdr:rowOff>
    </xdr:to>
    <xdr:sp macro="" textlink="">
      <xdr:nvSpPr>
        <xdr:cNvPr id="262" name="楕円 261"/>
        <xdr:cNvSpPr/>
      </xdr:nvSpPr>
      <xdr:spPr>
        <a:xfrm>
          <a:off x="1079500" y="1684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131497</xdr:rowOff>
    </xdr:from>
    <xdr:ext cx="534377" cy="259045"/>
    <xdr:sp macro="" textlink="">
      <xdr:nvSpPr>
        <xdr:cNvPr id="263" name="テキスト ボックス 262"/>
        <xdr:cNvSpPr txBox="1"/>
      </xdr:nvSpPr>
      <xdr:spPr>
        <a:xfrm>
          <a:off x="863111" y="1693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50165</xdr:rowOff>
    </xdr:from>
    <xdr:to>
      <xdr:col>54</xdr:col>
      <xdr:colOff>189865</xdr:colOff>
      <xdr:row>39</xdr:row>
      <xdr:rowOff>44450</xdr:rowOff>
    </xdr:to>
    <xdr:cxnSp macro="">
      <xdr:nvCxnSpPr>
        <xdr:cNvPr id="287" name="直線コネクタ 286"/>
        <xdr:cNvCxnSpPr/>
      </xdr:nvCxnSpPr>
      <xdr:spPr>
        <a:xfrm flipV="1">
          <a:off x="10475595" y="5365115"/>
          <a:ext cx="127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168292</xdr:rowOff>
    </xdr:from>
    <xdr:ext cx="469744" cy="259045"/>
    <xdr:sp macro="" textlink="">
      <xdr:nvSpPr>
        <xdr:cNvPr id="290" name="労働費最大値テキスト"/>
        <xdr:cNvSpPr txBox="1"/>
      </xdr:nvSpPr>
      <xdr:spPr>
        <a:xfrm>
          <a:off x="10528300" y="514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50165</xdr:rowOff>
    </xdr:from>
    <xdr:to>
      <xdr:col>55</xdr:col>
      <xdr:colOff>88900</xdr:colOff>
      <xdr:row>31</xdr:row>
      <xdr:rowOff>50165</xdr:rowOff>
    </xdr:to>
    <xdr:cxnSp macro="">
      <xdr:nvCxnSpPr>
        <xdr:cNvPr id="291" name="直線コネクタ 290"/>
        <xdr:cNvCxnSpPr/>
      </xdr:nvCxnSpPr>
      <xdr:spPr>
        <a:xfrm>
          <a:off x="10388600" y="53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33020</xdr:rowOff>
    </xdr:from>
    <xdr:to>
      <xdr:col>55</xdr:col>
      <xdr:colOff>0</xdr:colOff>
      <xdr:row>38</xdr:row>
      <xdr:rowOff>37211</xdr:rowOff>
    </xdr:to>
    <xdr:cxnSp macro="">
      <xdr:nvCxnSpPr>
        <xdr:cNvPr id="292" name="直線コネクタ 291"/>
        <xdr:cNvCxnSpPr/>
      </xdr:nvCxnSpPr>
      <xdr:spPr>
        <a:xfrm>
          <a:off x="9639300" y="6548120"/>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141495</xdr:rowOff>
    </xdr:from>
    <xdr:ext cx="378565" cy="259045"/>
    <xdr:sp macro="" textlink="">
      <xdr:nvSpPr>
        <xdr:cNvPr id="293" name="労働費平均値テキスト"/>
        <xdr:cNvSpPr txBox="1"/>
      </xdr:nvSpPr>
      <xdr:spPr>
        <a:xfrm>
          <a:off x="10528300" y="6313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118618</xdr:rowOff>
    </xdr:from>
    <xdr:to>
      <xdr:col>55</xdr:col>
      <xdr:colOff>50800</xdr:colOff>
      <xdr:row>38</xdr:row>
      <xdr:rowOff>48768</xdr:rowOff>
    </xdr:to>
    <xdr:sp macro="" textlink="">
      <xdr:nvSpPr>
        <xdr:cNvPr id="294" name="フローチャート: 判断 293"/>
        <xdr:cNvSpPr/>
      </xdr:nvSpPr>
      <xdr:spPr>
        <a:xfrm>
          <a:off x="10426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30734</xdr:rowOff>
    </xdr:from>
    <xdr:to>
      <xdr:col>50</xdr:col>
      <xdr:colOff>114300</xdr:colOff>
      <xdr:row>38</xdr:row>
      <xdr:rowOff>33020</xdr:rowOff>
    </xdr:to>
    <xdr:cxnSp macro="">
      <xdr:nvCxnSpPr>
        <xdr:cNvPr id="295" name="直線コネクタ 294"/>
        <xdr:cNvCxnSpPr/>
      </xdr:nvCxnSpPr>
      <xdr:spPr>
        <a:xfrm>
          <a:off x="8750300" y="654583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111760</xdr:rowOff>
    </xdr:from>
    <xdr:to>
      <xdr:col>50</xdr:col>
      <xdr:colOff>165100</xdr:colOff>
      <xdr:row>38</xdr:row>
      <xdr:rowOff>41910</xdr:rowOff>
    </xdr:to>
    <xdr:sp macro="" textlink="">
      <xdr:nvSpPr>
        <xdr:cNvPr id="296" name="フローチャート: 判断 295"/>
        <xdr:cNvSpPr/>
      </xdr:nvSpPr>
      <xdr:spPr>
        <a:xfrm>
          <a:off x="9588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58437</xdr:rowOff>
    </xdr:from>
    <xdr:ext cx="378565" cy="259045"/>
    <xdr:sp macro="" textlink="">
      <xdr:nvSpPr>
        <xdr:cNvPr id="297" name="テキスト ボックス 296"/>
        <xdr:cNvSpPr txBox="1"/>
      </xdr:nvSpPr>
      <xdr:spPr>
        <a:xfrm>
          <a:off x="9450017" y="6230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27305</xdr:rowOff>
    </xdr:from>
    <xdr:to>
      <xdr:col>45</xdr:col>
      <xdr:colOff>177800</xdr:colOff>
      <xdr:row>38</xdr:row>
      <xdr:rowOff>30734</xdr:rowOff>
    </xdr:to>
    <xdr:cxnSp macro="">
      <xdr:nvCxnSpPr>
        <xdr:cNvPr id="298" name="直線コネクタ 297"/>
        <xdr:cNvCxnSpPr/>
      </xdr:nvCxnSpPr>
      <xdr:spPr>
        <a:xfrm>
          <a:off x="7861300" y="6542405"/>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37084</xdr:rowOff>
    </xdr:from>
    <xdr:to>
      <xdr:col>46</xdr:col>
      <xdr:colOff>38100</xdr:colOff>
      <xdr:row>36</xdr:row>
      <xdr:rowOff>138684</xdr:rowOff>
    </xdr:to>
    <xdr:sp macro="" textlink="">
      <xdr:nvSpPr>
        <xdr:cNvPr id="299" name="フローチャート: 判断 298"/>
        <xdr:cNvSpPr/>
      </xdr:nvSpPr>
      <xdr:spPr>
        <a:xfrm>
          <a:off x="8699500" y="620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155211</xdr:rowOff>
    </xdr:from>
    <xdr:ext cx="469744" cy="259045"/>
    <xdr:sp macro="" textlink="">
      <xdr:nvSpPr>
        <xdr:cNvPr id="300" name="テキスト ボックス 299"/>
        <xdr:cNvSpPr txBox="1"/>
      </xdr:nvSpPr>
      <xdr:spPr>
        <a:xfrm>
          <a:off x="8515428" y="5984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23495</xdr:rowOff>
    </xdr:from>
    <xdr:to>
      <xdr:col>41</xdr:col>
      <xdr:colOff>50800</xdr:colOff>
      <xdr:row>38</xdr:row>
      <xdr:rowOff>27305</xdr:rowOff>
    </xdr:to>
    <xdr:cxnSp macro="">
      <xdr:nvCxnSpPr>
        <xdr:cNvPr id="301" name="直線コネクタ 300"/>
        <xdr:cNvCxnSpPr/>
      </xdr:nvCxnSpPr>
      <xdr:spPr>
        <a:xfrm>
          <a:off x="6972300" y="653859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159766</xdr:rowOff>
    </xdr:from>
    <xdr:to>
      <xdr:col>41</xdr:col>
      <xdr:colOff>101600</xdr:colOff>
      <xdr:row>36</xdr:row>
      <xdr:rowOff>89916</xdr:rowOff>
    </xdr:to>
    <xdr:sp macro="" textlink="">
      <xdr:nvSpPr>
        <xdr:cNvPr id="302" name="フローチャート: 判断 301"/>
        <xdr:cNvSpPr/>
      </xdr:nvSpPr>
      <xdr:spPr>
        <a:xfrm>
          <a:off x="7810500" y="616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106443</xdr:rowOff>
    </xdr:from>
    <xdr:ext cx="469744" cy="259045"/>
    <xdr:sp macro="" textlink="">
      <xdr:nvSpPr>
        <xdr:cNvPr id="303" name="テキスト ボックス 302"/>
        <xdr:cNvSpPr txBox="1"/>
      </xdr:nvSpPr>
      <xdr:spPr>
        <a:xfrm>
          <a:off x="7626428" y="593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131191</xdr:rowOff>
    </xdr:from>
    <xdr:to>
      <xdr:col>36</xdr:col>
      <xdr:colOff>165100</xdr:colOff>
      <xdr:row>36</xdr:row>
      <xdr:rowOff>61341</xdr:rowOff>
    </xdr:to>
    <xdr:sp macro="" textlink="">
      <xdr:nvSpPr>
        <xdr:cNvPr id="304" name="フローチャート: 判断 303"/>
        <xdr:cNvSpPr/>
      </xdr:nvSpPr>
      <xdr:spPr>
        <a:xfrm>
          <a:off x="6921500" y="6131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77868</xdr:rowOff>
    </xdr:from>
    <xdr:ext cx="469744" cy="259045"/>
    <xdr:sp macro="" textlink="">
      <xdr:nvSpPr>
        <xdr:cNvPr id="305" name="テキスト ボックス 304"/>
        <xdr:cNvSpPr txBox="1"/>
      </xdr:nvSpPr>
      <xdr:spPr>
        <a:xfrm>
          <a:off x="6737428" y="5907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157861</xdr:rowOff>
    </xdr:from>
    <xdr:to>
      <xdr:col>55</xdr:col>
      <xdr:colOff>50800</xdr:colOff>
      <xdr:row>38</xdr:row>
      <xdr:rowOff>88011</xdr:rowOff>
    </xdr:to>
    <xdr:sp macro="" textlink="">
      <xdr:nvSpPr>
        <xdr:cNvPr id="311" name="楕円 310"/>
        <xdr:cNvSpPr/>
      </xdr:nvSpPr>
      <xdr:spPr>
        <a:xfrm>
          <a:off x="10426700" y="650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136288</xdr:rowOff>
    </xdr:from>
    <xdr:ext cx="378565" cy="259045"/>
    <xdr:sp macro="" textlink="">
      <xdr:nvSpPr>
        <xdr:cNvPr id="312" name="労働費該当値テキスト"/>
        <xdr:cNvSpPr txBox="1"/>
      </xdr:nvSpPr>
      <xdr:spPr>
        <a:xfrm>
          <a:off x="10528300" y="6479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153670</xdr:rowOff>
    </xdr:from>
    <xdr:to>
      <xdr:col>50</xdr:col>
      <xdr:colOff>165100</xdr:colOff>
      <xdr:row>38</xdr:row>
      <xdr:rowOff>83820</xdr:rowOff>
    </xdr:to>
    <xdr:sp macro="" textlink="">
      <xdr:nvSpPr>
        <xdr:cNvPr id="313" name="楕円 312"/>
        <xdr:cNvSpPr/>
      </xdr:nvSpPr>
      <xdr:spPr>
        <a:xfrm>
          <a:off x="9588500" y="649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74947</xdr:rowOff>
    </xdr:from>
    <xdr:ext cx="378565" cy="259045"/>
    <xdr:sp macro="" textlink="">
      <xdr:nvSpPr>
        <xdr:cNvPr id="314" name="テキスト ボックス 313"/>
        <xdr:cNvSpPr txBox="1"/>
      </xdr:nvSpPr>
      <xdr:spPr>
        <a:xfrm>
          <a:off x="9450017" y="6590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151384</xdr:rowOff>
    </xdr:from>
    <xdr:to>
      <xdr:col>46</xdr:col>
      <xdr:colOff>38100</xdr:colOff>
      <xdr:row>38</xdr:row>
      <xdr:rowOff>81535</xdr:rowOff>
    </xdr:to>
    <xdr:sp macro="" textlink="">
      <xdr:nvSpPr>
        <xdr:cNvPr id="315" name="楕円 314"/>
        <xdr:cNvSpPr/>
      </xdr:nvSpPr>
      <xdr:spPr>
        <a:xfrm>
          <a:off x="8699500" y="64950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72661</xdr:rowOff>
    </xdr:from>
    <xdr:ext cx="378565" cy="259045"/>
    <xdr:sp macro="" textlink="">
      <xdr:nvSpPr>
        <xdr:cNvPr id="316" name="テキスト ボックス 315"/>
        <xdr:cNvSpPr txBox="1"/>
      </xdr:nvSpPr>
      <xdr:spPr>
        <a:xfrm>
          <a:off x="8561017" y="6587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147955</xdr:rowOff>
    </xdr:from>
    <xdr:to>
      <xdr:col>41</xdr:col>
      <xdr:colOff>101600</xdr:colOff>
      <xdr:row>38</xdr:row>
      <xdr:rowOff>78105</xdr:rowOff>
    </xdr:to>
    <xdr:sp macro="" textlink="">
      <xdr:nvSpPr>
        <xdr:cNvPr id="317" name="楕円 316"/>
        <xdr:cNvSpPr/>
      </xdr:nvSpPr>
      <xdr:spPr>
        <a:xfrm>
          <a:off x="7810500" y="649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69232</xdr:rowOff>
    </xdr:from>
    <xdr:ext cx="378565" cy="259045"/>
    <xdr:sp macro="" textlink="">
      <xdr:nvSpPr>
        <xdr:cNvPr id="318" name="テキスト ボックス 317"/>
        <xdr:cNvSpPr txBox="1"/>
      </xdr:nvSpPr>
      <xdr:spPr>
        <a:xfrm>
          <a:off x="7672017" y="6584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144145</xdr:rowOff>
    </xdr:from>
    <xdr:to>
      <xdr:col>36</xdr:col>
      <xdr:colOff>165100</xdr:colOff>
      <xdr:row>38</xdr:row>
      <xdr:rowOff>74295</xdr:rowOff>
    </xdr:to>
    <xdr:sp macro="" textlink="">
      <xdr:nvSpPr>
        <xdr:cNvPr id="319" name="楕円 318"/>
        <xdr:cNvSpPr/>
      </xdr:nvSpPr>
      <xdr:spPr>
        <a:xfrm>
          <a:off x="6921500" y="648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65422</xdr:rowOff>
    </xdr:from>
    <xdr:ext cx="378565" cy="259045"/>
    <xdr:sp macro="" textlink="">
      <xdr:nvSpPr>
        <xdr:cNvPr id="320" name="テキスト ボックス 319"/>
        <xdr:cNvSpPr txBox="1"/>
      </xdr:nvSpPr>
      <xdr:spPr>
        <a:xfrm>
          <a:off x="6783017" y="6580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79426</xdr:rowOff>
    </xdr:from>
    <xdr:to>
      <xdr:col>54</xdr:col>
      <xdr:colOff>189865</xdr:colOff>
      <xdr:row>59</xdr:row>
      <xdr:rowOff>42202</xdr:rowOff>
    </xdr:to>
    <xdr:cxnSp macro="">
      <xdr:nvCxnSpPr>
        <xdr:cNvPr id="344" name="直線コネクタ 343"/>
        <xdr:cNvCxnSpPr/>
      </xdr:nvCxnSpPr>
      <xdr:spPr>
        <a:xfrm flipV="1">
          <a:off x="10475595" y="8823376"/>
          <a:ext cx="1270" cy="133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46029</xdr:rowOff>
    </xdr:from>
    <xdr:ext cx="378565" cy="259045"/>
    <xdr:sp macro="" textlink="">
      <xdr:nvSpPr>
        <xdr:cNvPr id="345" name="農林水産業費最小値テキスト"/>
        <xdr:cNvSpPr txBox="1"/>
      </xdr:nvSpPr>
      <xdr:spPr>
        <a:xfrm>
          <a:off x="10528300" y="10161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42202</xdr:rowOff>
    </xdr:from>
    <xdr:to>
      <xdr:col>55</xdr:col>
      <xdr:colOff>88900</xdr:colOff>
      <xdr:row>59</xdr:row>
      <xdr:rowOff>42202</xdr:rowOff>
    </xdr:to>
    <xdr:cxnSp macro="">
      <xdr:nvCxnSpPr>
        <xdr:cNvPr id="346" name="直線コネクタ 345"/>
        <xdr:cNvCxnSpPr/>
      </xdr:nvCxnSpPr>
      <xdr:spPr>
        <a:xfrm>
          <a:off x="10388600" y="1015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26103</xdr:rowOff>
    </xdr:from>
    <xdr:ext cx="534377" cy="259045"/>
    <xdr:sp macro="" textlink="">
      <xdr:nvSpPr>
        <xdr:cNvPr id="347" name="農林水産業費最大値テキスト"/>
        <xdr:cNvSpPr txBox="1"/>
      </xdr:nvSpPr>
      <xdr:spPr>
        <a:xfrm>
          <a:off x="10528300" y="859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79426</xdr:rowOff>
    </xdr:from>
    <xdr:to>
      <xdr:col>55</xdr:col>
      <xdr:colOff>88900</xdr:colOff>
      <xdr:row>51</xdr:row>
      <xdr:rowOff>79426</xdr:rowOff>
    </xdr:to>
    <xdr:cxnSp macro="">
      <xdr:nvCxnSpPr>
        <xdr:cNvPr id="348" name="直線コネクタ 347"/>
        <xdr:cNvCxnSpPr/>
      </xdr:nvCxnSpPr>
      <xdr:spPr>
        <a:xfrm>
          <a:off x="10388600" y="88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8541</xdr:rowOff>
    </xdr:from>
    <xdr:to>
      <xdr:col>55</xdr:col>
      <xdr:colOff>0</xdr:colOff>
      <xdr:row>59</xdr:row>
      <xdr:rowOff>17380</xdr:rowOff>
    </xdr:to>
    <xdr:cxnSp macro="">
      <xdr:nvCxnSpPr>
        <xdr:cNvPr id="349" name="直線コネクタ 348"/>
        <xdr:cNvCxnSpPr/>
      </xdr:nvCxnSpPr>
      <xdr:spPr>
        <a:xfrm flipV="1">
          <a:off x="9639300" y="10124091"/>
          <a:ext cx="838200" cy="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68895</xdr:rowOff>
    </xdr:from>
    <xdr:ext cx="469744" cy="259045"/>
    <xdr:sp macro="" textlink="">
      <xdr:nvSpPr>
        <xdr:cNvPr id="350" name="農林水産業費平均値テキスト"/>
        <xdr:cNvSpPr txBox="1"/>
      </xdr:nvSpPr>
      <xdr:spPr>
        <a:xfrm>
          <a:off x="10528300" y="9841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46018</xdr:rowOff>
    </xdr:from>
    <xdr:to>
      <xdr:col>55</xdr:col>
      <xdr:colOff>50800</xdr:colOff>
      <xdr:row>58</xdr:row>
      <xdr:rowOff>147618</xdr:rowOff>
    </xdr:to>
    <xdr:sp macro="" textlink="">
      <xdr:nvSpPr>
        <xdr:cNvPr id="351" name="フローチャート: 判断 350"/>
        <xdr:cNvSpPr/>
      </xdr:nvSpPr>
      <xdr:spPr>
        <a:xfrm>
          <a:off x="10426700" y="99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133738</xdr:rowOff>
    </xdr:from>
    <xdr:to>
      <xdr:col>50</xdr:col>
      <xdr:colOff>114300</xdr:colOff>
      <xdr:row>59</xdr:row>
      <xdr:rowOff>17380</xdr:rowOff>
    </xdr:to>
    <xdr:cxnSp macro="">
      <xdr:nvCxnSpPr>
        <xdr:cNvPr id="352" name="直線コネクタ 351"/>
        <xdr:cNvCxnSpPr/>
      </xdr:nvCxnSpPr>
      <xdr:spPr>
        <a:xfrm>
          <a:off x="8750300" y="10077838"/>
          <a:ext cx="889000" cy="5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42151</xdr:rowOff>
    </xdr:from>
    <xdr:to>
      <xdr:col>50</xdr:col>
      <xdr:colOff>165100</xdr:colOff>
      <xdr:row>58</xdr:row>
      <xdr:rowOff>143751</xdr:rowOff>
    </xdr:to>
    <xdr:sp macro="" textlink="">
      <xdr:nvSpPr>
        <xdr:cNvPr id="353" name="フローチャート: 判断 352"/>
        <xdr:cNvSpPr/>
      </xdr:nvSpPr>
      <xdr:spPr>
        <a:xfrm>
          <a:off x="9588500" y="998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160278</xdr:rowOff>
    </xdr:from>
    <xdr:ext cx="469744" cy="259045"/>
    <xdr:sp macro="" textlink="">
      <xdr:nvSpPr>
        <xdr:cNvPr id="354" name="テキスト ボックス 353"/>
        <xdr:cNvSpPr txBox="1"/>
      </xdr:nvSpPr>
      <xdr:spPr>
        <a:xfrm>
          <a:off x="9404428" y="976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133738</xdr:rowOff>
    </xdr:from>
    <xdr:to>
      <xdr:col>45</xdr:col>
      <xdr:colOff>177800</xdr:colOff>
      <xdr:row>58</xdr:row>
      <xdr:rowOff>162217</xdr:rowOff>
    </xdr:to>
    <xdr:cxnSp macro="">
      <xdr:nvCxnSpPr>
        <xdr:cNvPr id="355" name="直線コネクタ 354"/>
        <xdr:cNvCxnSpPr/>
      </xdr:nvCxnSpPr>
      <xdr:spPr>
        <a:xfrm flipV="1">
          <a:off x="7861300" y="10077838"/>
          <a:ext cx="889000" cy="2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94311</xdr:rowOff>
    </xdr:from>
    <xdr:to>
      <xdr:col>46</xdr:col>
      <xdr:colOff>38100</xdr:colOff>
      <xdr:row>58</xdr:row>
      <xdr:rowOff>24461</xdr:rowOff>
    </xdr:to>
    <xdr:sp macro="" textlink="">
      <xdr:nvSpPr>
        <xdr:cNvPr id="356" name="フローチャート: 判断 355"/>
        <xdr:cNvSpPr/>
      </xdr:nvSpPr>
      <xdr:spPr>
        <a:xfrm>
          <a:off x="8699500" y="986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40988</xdr:rowOff>
    </xdr:from>
    <xdr:ext cx="534377" cy="259045"/>
    <xdr:sp macro="" textlink="">
      <xdr:nvSpPr>
        <xdr:cNvPr id="357" name="テキスト ボックス 356"/>
        <xdr:cNvSpPr txBox="1"/>
      </xdr:nvSpPr>
      <xdr:spPr>
        <a:xfrm>
          <a:off x="8483111" y="964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162217</xdr:rowOff>
    </xdr:from>
    <xdr:to>
      <xdr:col>41</xdr:col>
      <xdr:colOff>50800</xdr:colOff>
      <xdr:row>59</xdr:row>
      <xdr:rowOff>6103</xdr:rowOff>
    </xdr:to>
    <xdr:cxnSp macro="">
      <xdr:nvCxnSpPr>
        <xdr:cNvPr id="358" name="直線コネクタ 357"/>
        <xdr:cNvCxnSpPr/>
      </xdr:nvCxnSpPr>
      <xdr:spPr>
        <a:xfrm flipV="1">
          <a:off x="6972300" y="10106317"/>
          <a:ext cx="889000" cy="1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78194</xdr:rowOff>
    </xdr:from>
    <xdr:to>
      <xdr:col>41</xdr:col>
      <xdr:colOff>101600</xdr:colOff>
      <xdr:row>58</xdr:row>
      <xdr:rowOff>8344</xdr:rowOff>
    </xdr:to>
    <xdr:sp macro="" textlink="">
      <xdr:nvSpPr>
        <xdr:cNvPr id="359" name="フローチャート: 判断 358"/>
        <xdr:cNvSpPr/>
      </xdr:nvSpPr>
      <xdr:spPr>
        <a:xfrm>
          <a:off x="7810500" y="985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24871</xdr:rowOff>
    </xdr:from>
    <xdr:ext cx="534377" cy="259045"/>
    <xdr:sp macro="" textlink="">
      <xdr:nvSpPr>
        <xdr:cNvPr id="360" name="テキスト ボックス 359"/>
        <xdr:cNvSpPr txBox="1"/>
      </xdr:nvSpPr>
      <xdr:spPr>
        <a:xfrm>
          <a:off x="7594111" y="962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93034</xdr:rowOff>
    </xdr:from>
    <xdr:to>
      <xdr:col>36</xdr:col>
      <xdr:colOff>165100</xdr:colOff>
      <xdr:row>58</xdr:row>
      <xdr:rowOff>23184</xdr:rowOff>
    </xdr:to>
    <xdr:sp macro="" textlink="">
      <xdr:nvSpPr>
        <xdr:cNvPr id="361" name="フローチャート: 判断 360"/>
        <xdr:cNvSpPr/>
      </xdr:nvSpPr>
      <xdr:spPr>
        <a:xfrm>
          <a:off x="6921500" y="986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39711</xdr:rowOff>
    </xdr:from>
    <xdr:ext cx="534377" cy="259045"/>
    <xdr:sp macro="" textlink="">
      <xdr:nvSpPr>
        <xdr:cNvPr id="362" name="テキスト ボックス 361"/>
        <xdr:cNvSpPr txBox="1"/>
      </xdr:nvSpPr>
      <xdr:spPr>
        <a:xfrm>
          <a:off x="6705111" y="964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129191</xdr:rowOff>
    </xdr:from>
    <xdr:to>
      <xdr:col>55</xdr:col>
      <xdr:colOff>50800</xdr:colOff>
      <xdr:row>59</xdr:row>
      <xdr:rowOff>59341</xdr:rowOff>
    </xdr:to>
    <xdr:sp macro="" textlink="">
      <xdr:nvSpPr>
        <xdr:cNvPr id="368" name="楕円 367"/>
        <xdr:cNvSpPr/>
      </xdr:nvSpPr>
      <xdr:spPr>
        <a:xfrm>
          <a:off x="10426700" y="1007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44118</xdr:rowOff>
    </xdr:from>
    <xdr:ext cx="469744" cy="259045"/>
    <xdr:sp macro="" textlink="">
      <xdr:nvSpPr>
        <xdr:cNvPr id="369" name="農林水産業費該当値テキスト"/>
        <xdr:cNvSpPr txBox="1"/>
      </xdr:nvSpPr>
      <xdr:spPr>
        <a:xfrm>
          <a:off x="10528300" y="9988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138030</xdr:rowOff>
    </xdr:from>
    <xdr:to>
      <xdr:col>50</xdr:col>
      <xdr:colOff>165100</xdr:colOff>
      <xdr:row>59</xdr:row>
      <xdr:rowOff>68180</xdr:rowOff>
    </xdr:to>
    <xdr:sp macro="" textlink="">
      <xdr:nvSpPr>
        <xdr:cNvPr id="370" name="楕円 369"/>
        <xdr:cNvSpPr/>
      </xdr:nvSpPr>
      <xdr:spPr>
        <a:xfrm>
          <a:off x="9588500" y="1008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59307</xdr:rowOff>
    </xdr:from>
    <xdr:ext cx="469744" cy="259045"/>
    <xdr:sp macro="" textlink="">
      <xdr:nvSpPr>
        <xdr:cNvPr id="371" name="テキスト ボックス 370"/>
        <xdr:cNvSpPr txBox="1"/>
      </xdr:nvSpPr>
      <xdr:spPr>
        <a:xfrm>
          <a:off x="9404428" y="1017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82938</xdr:rowOff>
    </xdr:from>
    <xdr:to>
      <xdr:col>46</xdr:col>
      <xdr:colOff>38100</xdr:colOff>
      <xdr:row>59</xdr:row>
      <xdr:rowOff>13088</xdr:rowOff>
    </xdr:to>
    <xdr:sp macro="" textlink="">
      <xdr:nvSpPr>
        <xdr:cNvPr id="372" name="楕円 371"/>
        <xdr:cNvSpPr/>
      </xdr:nvSpPr>
      <xdr:spPr>
        <a:xfrm>
          <a:off x="8699500" y="1002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4215</xdr:rowOff>
    </xdr:from>
    <xdr:ext cx="469744" cy="259045"/>
    <xdr:sp macro="" textlink="">
      <xdr:nvSpPr>
        <xdr:cNvPr id="373" name="テキスト ボックス 372"/>
        <xdr:cNvSpPr txBox="1"/>
      </xdr:nvSpPr>
      <xdr:spPr>
        <a:xfrm>
          <a:off x="8515428" y="1011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111417</xdr:rowOff>
    </xdr:from>
    <xdr:to>
      <xdr:col>41</xdr:col>
      <xdr:colOff>101600</xdr:colOff>
      <xdr:row>59</xdr:row>
      <xdr:rowOff>41567</xdr:rowOff>
    </xdr:to>
    <xdr:sp macro="" textlink="">
      <xdr:nvSpPr>
        <xdr:cNvPr id="374" name="楕円 373"/>
        <xdr:cNvSpPr/>
      </xdr:nvSpPr>
      <xdr:spPr>
        <a:xfrm>
          <a:off x="7810500" y="1005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32694</xdr:rowOff>
    </xdr:from>
    <xdr:ext cx="469744" cy="259045"/>
    <xdr:sp macro="" textlink="">
      <xdr:nvSpPr>
        <xdr:cNvPr id="375" name="テキスト ボックス 374"/>
        <xdr:cNvSpPr txBox="1"/>
      </xdr:nvSpPr>
      <xdr:spPr>
        <a:xfrm>
          <a:off x="7626428" y="10148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126753</xdr:rowOff>
    </xdr:from>
    <xdr:to>
      <xdr:col>36</xdr:col>
      <xdr:colOff>165100</xdr:colOff>
      <xdr:row>59</xdr:row>
      <xdr:rowOff>56903</xdr:rowOff>
    </xdr:to>
    <xdr:sp macro="" textlink="">
      <xdr:nvSpPr>
        <xdr:cNvPr id="376" name="楕円 375"/>
        <xdr:cNvSpPr/>
      </xdr:nvSpPr>
      <xdr:spPr>
        <a:xfrm>
          <a:off x="6921500" y="1007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48030</xdr:rowOff>
    </xdr:from>
    <xdr:ext cx="469744" cy="259045"/>
    <xdr:sp macro="" textlink="">
      <xdr:nvSpPr>
        <xdr:cNvPr id="377" name="テキスト ボックス 376"/>
        <xdr:cNvSpPr txBox="1"/>
      </xdr:nvSpPr>
      <xdr:spPr>
        <a:xfrm>
          <a:off x="6737428" y="10163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20066</xdr:rowOff>
    </xdr:from>
    <xdr:to>
      <xdr:col>54</xdr:col>
      <xdr:colOff>189865</xdr:colOff>
      <xdr:row>78</xdr:row>
      <xdr:rowOff>162903</xdr:rowOff>
    </xdr:to>
    <xdr:cxnSp macro="">
      <xdr:nvCxnSpPr>
        <xdr:cNvPr id="401" name="直線コネクタ 400"/>
        <xdr:cNvCxnSpPr/>
      </xdr:nvCxnSpPr>
      <xdr:spPr>
        <a:xfrm flipV="1">
          <a:off x="10475595" y="12021566"/>
          <a:ext cx="1270" cy="1514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166730</xdr:rowOff>
    </xdr:from>
    <xdr:ext cx="469744" cy="259045"/>
    <xdr:sp macro="" textlink="">
      <xdr:nvSpPr>
        <xdr:cNvPr id="402" name="商工費最小値テキスト"/>
        <xdr:cNvSpPr txBox="1"/>
      </xdr:nvSpPr>
      <xdr:spPr>
        <a:xfrm>
          <a:off x="10528300" y="1353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162903</xdr:rowOff>
    </xdr:from>
    <xdr:to>
      <xdr:col>55</xdr:col>
      <xdr:colOff>88900</xdr:colOff>
      <xdr:row>78</xdr:row>
      <xdr:rowOff>162903</xdr:rowOff>
    </xdr:to>
    <xdr:cxnSp macro="">
      <xdr:nvCxnSpPr>
        <xdr:cNvPr id="403" name="直線コネクタ 402"/>
        <xdr:cNvCxnSpPr/>
      </xdr:nvCxnSpPr>
      <xdr:spPr>
        <a:xfrm>
          <a:off x="10388600" y="13536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138193</xdr:rowOff>
    </xdr:from>
    <xdr:ext cx="534377" cy="259045"/>
    <xdr:sp macro="" textlink="">
      <xdr:nvSpPr>
        <xdr:cNvPr id="404" name="商工費最大値テキスト"/>
        <xdr:cNvSpPr txBox="1"/>
      </xdr:nvSpPr>
      <xdr:spPr>
        <a:xfrm>
          <a:off x="10528300" y="1179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20066</xdr:rowOff>
    </xdr:from>
    <xdr:to>
      <xdr:col>55</xdr:col>
      <xdr:colOff>88900</xdr:colOff>
      <xdr:row>70</xdr:row>
      <xdr:rowOff>20066</xdr:rowOff>
    </xdr:to>
    <xdr:cxnSp macro="">
      <xdr:nvCxnSpPr>
        <xdr:cNvPr id="405" name="直線コネクタ 404"/>
        <xdr:cNvCxnSpPr/>
      </xdr:nvCxnSpPr>
      <xdr:spPr>
        <a:xfrm>
          <a:off x="10388600" y="12021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47994</xdr:rowOff>
    </xdr:from>
    <xdr:to>
      <xdr:col>55</xdr:col>
      <xdr:colOff>0</xdr:colOff>
      <xdr:row>78</xdr:row>
      <xdr:rowOff>77406</xdr:rowOff>
    </xdr:to>
    <xdr:cxnSp macro="">
      <xdr:nvCxnSpPr>
        <xdr:cNvPr id="406" name="直線コネクタ 405"/>
        <xdr:cNvCxnSpPr/>
      </xdr:nvCxnSpPr>
      <xdr:spPr>
        <a:xfrm flipV="1">
          <a:off x="9639300" y="13421094"/>
          <a:ext cx="838200" cy="2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151058</xdr:rowOff>
    </xdr:from>
    <xdr:ext cx="469744" cy="259045"/>
    <xdr:sp macro="" textlink="">
      <xdr:nvSpPr>
        <xdr:cNvPr id="407" name="商工費平均値テキスト"/>
        <xdr:cNvSpPr txBox="1"/>
      </xdr:nvSpPr>
      <xdr:spPr>
        <a:xfrm>
          <a:off x="10528300" y="13009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128181</xdr:rowOff>
    </xdr:from>
    <xdr:to>
      <xdr:col>55</xdr:col>
      <xdr:colOff>50800</xdr:colOff>
      <xdr:row>77</xdr:row>
      <xdr:rowOff>58331</xdr:rowOff>
    </xdr:to>
    <xdr:sp macro="" textlink="">
      <xdr:nvSpPr>
        <xdr:cNvPr id="408" name="フローチャート: 判断 407"/>
        <xdr:cNvSpPr/>
      </xdr:nvSpPr>
      <xdr:spPr>
        <a:xfrm>
          <a:off x="104267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160083</xdr:rowOff>
    </xdr:from>
    <xdr:to>
      <xdr:col>50</xdr:col>
      <xdr:colOff>114300</xdr:colOff>
      <xdr:row>78</xdr:row>
      <xdr:rowOff>77406</xdr:rowOff>
    </xdr:to>
    <xdr:cxnSp macro="">
      <xdr:nvCxnSpPr>
        <xdr:cNvPr id="409" name="直線コネクタ 408"/>
        <xdr:cNvCxnSpPr/>
      </xdr:nvCxnSpPr>
      <xdr:spPr>
        <a:xfrm>
          <a:off x="8750300" y="13361733"/>
          <a:ext cx="889000" cy="8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129400</xdr:rowOff>
    </xdr:from>
    <xdr:to>
      <xdr:col>50</xdr:col>
      <xdr:colOff>165100</xdr:colOff>
      <xdr:row>77</xdr:row>
      <xdr:rowOff>59550</xdr:rowOff>
    </xdr:to>
    <xdr:sp macro="" textlink="">
      <xdr:nvSpPr>
        <xdr:cNvPr id="410" name="フローチャート: 判断 409"/>
        <xdr:cNvSpPr/>
      </xdr:nvSpPr>
      <xdr:spPr>
        <a:xfrm>
          <a:off x="9588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76078</xdr:rowOff>
    </xdr:from>
    <xdr:ext cx="469744" cy="259045"/>
    <xdr:sp macro="" textlink="">
      <xdr:nvSpPr>
        <xdr:cNvPr id="411" name="テキスト ボックス 410"/>
        <xdr:cNvSpPr txBox="1"/>
      </xdr:nvSpPr>
      <xdr:spPr>
        <a:xfrm>
          <a:off x="9404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160083</xdr:rowOff>
    </xdr:from>
    <xdr:to>
      <xdr:col>45</xdr:col>
      <xdr:colOff>177800</xdr:colOff>
      <xdr:row>78</xdr:row>
      <xdr:rowOff>103963</xdr:rowOff>
    </xdr:to>
    <xdr:cxnSp macro="">
      <xdr:nvCxnSpPr>
        <xdr:cNvPr id="412" name="直線コネクタ 411"/>
        <xdr:cNvCxnSpPr/>
      </xdr:nvCxnSpPr>
      <xdr:spPr>
        <a:xfrm flipV="1">
          <a:off x="7861300" y="13361733"/>
          <a:ext cx="889000" cy="115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133058</xdr:rowOff>
    </xdr:from>
    <xdr:to>
      <xdr:col>46</xdr:col>
      <xdr:colOff>38100</xdr:colOff>
      <xdr:row>75</xdr:row>
      <xdr:rowOff>63208</xdr:rowOff>
    </xdr:to>
    <xdr:sp macro="" textlink="">
      <xdr:nvSpPr>
        <xdr:cNvPr id="413" name="フローチャート: 判断 412"/>
        <xdr:cNvSpPr/>
      </xdr:nvSpPr>
      <xdr:spPr>
        <a:xfrm>
          <a:off x="8699500" y="1282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79735</xdr:rowOff>
    </xdr:from>
    <xdr:ext cx="534377" cy="259045"/>
    <xdr:sp macro="" textlink="">
      <xdr:nvSpPr>
        <xdr:cNvPr id="414" name="テキスト ボックス 413"/>
        <xdr:cNvSpPr txBox="1"/>
      </xdr:nvSpPr>
      <xdr:spPr>
        <a:xfrm>
          <a:off x="8483111" y="1259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87085</xdr:rowOff>
    </xdr:from>
    <xdr:to>
      <xdr:col>41</xdr:col>
      <xdr:colOff>50800</xdr:colOff>
      <xdr:row>78</xdr:row>
      <xdr:rowOff>103963</xdr:rowOff>
    </xdr:to>
    <xdr:cxnSp macro="">
      <xdr:nvCxnSpPr>
        <xdr:cNvPr id="415" name="直線コネクタ 414"/>
        <xdr:cNvCxnSpPr/>
      </xdr:nvCxnSpPr>
      <xdr:spPr>
        <a:xfrm>
          <a:off x="6972300" y="13460185"/>
          <a:ext cx="889000" cy="1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41960</xdr:rowOff>
    </xdr:from>
    <xdr:to>
      <xdr:col>41</xdr:col>
      <xdr:colOff>101600</xdr:colOff>
      <xdr:row>76</xdr:row>
      <xdr:rowOff>143560</xdr:rowOff>
    </xdr:to>
    <xdr:sp macro="" textlink="">
      <xdr:nvSpPr>
        <xdr:cNvPr id="416" name="フローチャート: 判断 415"/>
        <xdr:cNvSpPr/>
      </xdr:nvSpPr>
      <xdr:spPr>
        <a:xfrm>
          <a:off x="7810500" y="1307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160088</xdr:rowOff>
    </xdr:from>
    <xdr:ext cx="534377" cy="259045"/>
    <xdr:sp macro="" textlink="">
      <xdr:nvSpPr>
        <xdr:cNvPr id="417" name="テキスト ボックス 416"/>
        <xdr:cNvSpPr txBox="1"/>
      </xdr:nvSpPr>
      <xdr:spPr>
        <a:xfrm>
          <a:off x="7594111" y="1284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67145</xdr:rowOff>
    </xdr:from>
    <xdr:to>
      <xdr:col>36</xdr:col>
      <xdr:colOff>165100</xdr:colOff>
      <xdr:row>76</xdr:row>
      <xdr:rowOff>168745</xdr:rowOff>
    </xdr:to>
    <xdr:sp macro="" textlink="">
      <xdr:nvSpPr>
        <xdr:cNvPr id="418" name="フローチャート: 判断 417"/>
        <xdr:cNvSpPr/>
      </xdr:nvSpPr>
      <xdr:spPr>
        <a:xfrm>
          <a:off x="6921500" y="130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13822</xdr:rowOff>
    </xdr:from>
    <xdr:ext cx="534377" cy="259045"/>
    <xdr:sp macro="" textlink="">
      <xdr:nvSpPr>
        <xdr:cNvPr id="419" name="テキスト ボックス 418"/>
        <xdr:cNvSpPr txBox="1"/>
      </xdr:nvSpPr>
      <xdr:spPr>
        <a:xfrm>
          <a:off x="6705111" y="1287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168644</xdr:rowOff>
    </xdr:from>
    <xdr:to>
      <xdr:col>55</xdr:col>
      <xdr:colOff>50800</xdr:colOff>
      <xdr:row>78</xdr:row>
      <xdr:rowOff>98794</xdr:rowOff>
    </xdr:to>
    <xdr:sp macro="" textlink="">
      <xdr:nvSpPr>
        <xdr:cNvPr id="425" name="楕円 424"/>
        <xdr:cNvSpPr/>
      </xdr:nvSpPr>
      <xdr:spPr>
        <a:xfrm>
          <a:off x="10426700" y="1337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83571</xdr:rowOff>
    </xdr:from>
    <xdr:ext cx="469744" cy="259045"/>
    <xdr:sp macro="" textlink="">
      <xdr:nvSpPr>
        <xdr:cNvPr id="426" name="商工費該当値テキスト"/>
        <xdr:cNvSpPr txBox="1"/>
      </xdr:nvSpPr>
      <xdr:spPr>
        <a:xfrm>
          <a:off x="10528300" y="1328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26606</xdr:rowOff>
    </xdr:from>
    <xdr:to>
      <xdr:col>50</xdr:col>
      <xdr:colOff>165100</xdr:colOff>
      <xdr:row>78</xdr:row>
      <xdr:rowOff>128206</xdr:rowOff>
    </xdr:to>
    <xdr:sp macro="" textlink="">
      <xdr:nvSpPr>
        <xdr:cNvPr id="427" name="楕円 426"/>
        <xdr:cNvSpPr/>
      </xdr:nvSpPr>
      <xdr:spPr>
        <a:xfrm>
          <a:off x="9588500" y="1339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119333</xdr:rowOff>
    </xdr:from>
    <xdr:ext cx="469744" cy="259045"/>
    <xdr:sp macro="" textlink="">
      <xdr:nvSpPr>
        <xdr:cNvPr id="428" name="テキスト ボックス 427"/>
        <xdr:cNvSpPr txBox="1"/>
      </xdr:nvSpPr>
      <xdr:spPr>
        <a:xfrm>
          <a:off x="9404428" y="1349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109283</xdr:rowOff>
    </xdr:from>
    <xdr:to>
      <xdr:col>46</xdr:col>
      <xdr:colOff>38100</xdr:colOff>
      <xdr:row>78</xdr:row>
      <xdr:rowOff>39433</xdr:rowOff>
    </xdr:to>
    <xdr:sp macro="" textlink="">
      <xdr:nvSpPr>
        <xdr:cNvPr id="429" name="楕円 428"/>
        <xdr:cNvSpPr/>
      </xdr:nvSpPr>
      <xdr:spPr>
        <a:xfrm>
          <a:off x="8699500" y="1331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30560</xdr:rowOff>
    </xdr:from>
    <xdr:ext cx="469744" cy="259045"/>
    <xdr:sp macro="" textlink="">
      <xdr:nvSpPr>
        <xdr:cNvPr id="430" name="テキスト ボックス 429"/>
        <xdr:cNvSpPr txBox="1"/>
      </xdr:nvSpPr>
      <xdr:spPr>
        <a:xfrm>
          <a:off x="8515428" y="13403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53163</xdr:rowOff>
    </xdr:from>
    <xdr:to>
      <xdr:col>41</xdr:col>
      <xdr:colOff>101600</xdr:colOff>
      <xdr:row>78</xdr:row>
      <xdr:rowOff>154763</xdr:rowOff>
    </xdr:to>
    <xdr:sp macro="" textlink="">
      <xdr:nvSpPr>
        <xdr:cNvPr id="431" name="楕円 430"/>
        <xdr:cNvSpPr/>
      </xdr:nvSpPr>
      <xdr:spPr>
        <a:xfrm>
          <a:off x="7810500" y="1342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145890</xdr:rowOff>
    </xdr:from>
    <xdr:ext cx="469744" cy="259045"/>
    <xdr:sp macro="" textlink="">
      <xdr:nvSpPr>
        <xdr:cNvPr id="432" name="テキスト ボックス 431"/>
        <xdr:cNvSpPr txBox="1"/>
      </xdr:nvSpPr>
      <xdr:spPr>
        <a:xfrm>
          <a:off x="7626428" y="13518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36285</xdr:rowOff>
    </xdr:from>
    <xdr:to>
      <xdr:col>36</xdr:col>
      <xdr:colOff>165100</xdr:colOff>
      <xdr:row>78</xdr:row>
      <xdr:rowOff>137885</xdr:rowOff>
    </xdr:to>
    <xdr:sp macro="" textlink="">
      <xdr:nvSpPr>
        <xdr:cNvPr id="433" name="楕円 432"/>
        <xdr:cNvSpPr/>
      </xdr:nvSpPr>
      <xdr:spPr>
        <a:xfrm>
          <a:off x="6921500" y="1340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129012</xdr:rowOff>
    </xdr:from>
    <xdr:ext cx="469744" cy="259045"/>
    <xdr:sp macro="" textlink="">
      <xdr:nvSpPr>
        <xdr:cNvPr id="434" name="テキスト ボックス 433"/>
        <xdr:cNvSpPr txBox="1"/>
      </xdr:nvSpPr>
      <xdr:spPr>
        <a:xfrm>
          <a:off x="6737428" y="135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59967</xdr:rowOff>
    </xdr:from>
    <xdr:to>
      <xdr:col>54</xdr:col>
      <xdr:colOff>189865</xdr:colOff>
      <xdr:row>99</xdr:row>
      <xdr:rowOff>148796</xdr:rowOff>
    </xdr:to>
    <xdr:cxnSp macro="">
      <xdr:nvCxnSpPr>
        <xdr:cNvPr id="461" name="直線コネクタ 460"/>
        <xdr:cNvCxnSpPr/>
      </xdr:nvCxnSpPr>
      <xdr:spPr>
        <a:xfrm flipV="1">
          <a:off x="10475595" y="15490467"/>
          <a:ext cx="1270" cy="1631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152623</xdr:rowOff>
    </xdr:from>
    <xdr:ext cx="534377" cy="259045"/>
    <xdr:sp macro="" textlink="">
      <xdr:nvSpPr>
        <xdr:cNvPr id="462" name="土木費最小値テキスト"/>
        <xdr:cNvSpPr txBox="1"/>
      </xdr:nvSpPr>
      <xdr:spPr>
        <a:xfrm>
          <a:off x="10528300" y="1712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148796</xdr:rowOff>
    </xdr:from>
    <xdr:to>
      <xdr:col>55</xdr:col>
      <xdr:colOff>88900</xdr:colOff>
      <xdr:row>99</xdr:row>
      <xdr:rowOff>148796</xdr:rowOff>
    </xdr:to>
    <xdr:cxnSp macro="">
      <xdr:nvCxnSpPr>
        <xdr:cNvPr id="463" name="直線コネクタ 462"/>
        <xdr:cNvCxnSpPr/>
      </xdr:nvCxnSpPr>
      <xdr:spPr>
        <a:xfrm>
          <a:off x="10388600" y="17122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6644</xdr:rowOff>
    </xdr:from>
    <xdr:ext cx="599010" cy="259045"/>
    <xdr:sp macro="" textlink="">
      <xdr:nvSpPr>
        <xdr:cNvPr id="464" name="土木費最大値テキスト"/>
        <xdr:cNvSpPr txBox="1"/>
      </xdr:nvSpPr>
      <xdr:spPr>
        <a:xfrm>
          <a:off x="10528300" y="15265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59967</xdr:rowOff>
    </xdr:from>
    <xdr:to>
      <xdr:col>55</xdr:col>
      <xdr:colOff>88900</xdr:colOff>
      <xdr:row>90</xdr:row>
      <xdr:rowOff>59967</xdr:rowOff>
    </xdr:to>
    <xdr:cxnSp macro="">
      <xdr:nvCxnSpPr>
        <xdr:cNvPr id="465" name="直線コネクタ 464"/>
        <xdr:cNvCxnSpPr/>
      </xdr:nvCxnSpPr>
      <xdr:spPr>
        <a:xfrm>
          <a:off x="10388600" y="15490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33434</xdr:rowOff>
    </xdr:from>
    <xdr:to>
      <xdr:col>55</xdr:col>
      <xdr:colOff>0</xdr:colOff>
      <xdr:row>97</xdr:row>
      <xdr:rowOff>99842</xdr:rowOff>
    </xdr:to>
    <xdr:cxnSp macro="">
      <xdr:nvCxnSpPr>
        <xdr:cNvPr id="466" name="直線コネクタ 465"/>
        <xdr:cNvCxnSpPr/>
      </xdr:nvCxnSpPr>
      <xdr:spPr>
        <a:xfrm flipV="1">
          <a:off x="9639300" y="16664084"/>
          <a:ext cx="838200" cy="6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28596</xdr:rowOff>
    </xdr:from>
    <xdr:ext cx="534377" cy="259045"/>
    <xdr:sp macro="" textlink="">
      <xdr:nvSpPr>
        <xdr:cNvPr id="467" name="土木費平均値テキスト"/>
        <xdr:cNvSpPr txBox="1"/>
      </xdr:nvSpPr>
      <xdr:spPr>
        <a:xfrm>
          <a:off x="10528300" y="16659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50169</xdr:rowOff>
    </xdr:from>
    <xdr:to>
      <xdr:col>55</xdr:col>
      <xdr:colOff>50800</xdr:colOff>
      <xdr:row>97</xdr:row>
      <xdr:rowOff>151769</xdr:rowOff>
    </xdr:to>
    <xdr:sp macro="" textlink="">
      <xdr:nvSpPr>
        <xdr:cNvPr id="468" name="フローチャート: 判断 467"/>
        <xdr:cNvSpPr/>
      </xdr:nvSpPr>
      <xdr:spPr>
        <a:xfrm>
          <a:off x="10426700" y="1668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99842</xdr:rowOff>
    </xdr:from>
    <xdr:to>
      <xdr:col>50</xdr:col>
      <xdr:colOff>114300</xdr:colOff>
      <xdr:row>97</xdr:row>
      <xdr:rowOff>141709</xdr:rowOff>
    </xdr:to>
    <xdr:cxnSp macro="">
      <xdr:nvCxnSpPr>
        <xdr:cNvPr id="469" name="直線コネクタ 468"/>
        <xdr:cNvCxnSpPr/>
      </xdr:nvCxnSpPr>
      <xdr:spPr>
        <a:xfrm flipV="1">
          <a:off x="8750300" y="16730492"/>
          <a:ext cx="889000" cy="4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58382</xdr:rowOff>
    </xdr:from>
    <xdr:to>
      <xdr:col>50</xdr:col>
      <xdr:colOff>165100</xdr:colOff>
      <xdr:row>97</xdr:row>
      <xdr:rowOff>159982</xdr:rowOff>
    </xdr:to>
    <xdr:sp macro="" textlink="">
      <xdr:nvSpPr>
        <xdr:cNvPr id="470" name="フローチャート: 判断 469"/>
        <xdr:cNvSpPr/>
      </xdr:nvSpPr>
      <xdr:spPr>
        <a:xfrm>
          <a:off x="9588500" y="1668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151109</xdr:rowOff>
    </xdr:from>
    <xdr:ext cx="534377" cy="259045"/>
    <xdr:sp macro="" textlink="">
      <xdr:nvSpPr>
        <xdr:cNvPr id="471" name="テキスト ボックス 470"/>
        <xdr:cNvSpPr txBox="1"/>
      </xdr:nvSpPr>
      <xdr:spPr>
        <a:xfrm>
          <a:off x="9372111" y="1678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80918</xdr:rowOff>
    </xdr:from>
    <xdr:to>
      <xdr:col>45</xdr:col>
      <xdr:colOff>177800</xdr:colOff>
      <xdr:row>97</xdr:row>
      <xdr:rowOff>141709</xdr:rowOff>
    </xdr:to>
    <xdr:cxnSp macro="">
      <xdr:nvCxnSpPr>
        <xdr:cNvPr id="472" name="直線コネクタ 471"/>
        <xdr:cNvCxnSpPr/>
      </xdr:nvCxnSpPr>
      <xdr:spPr>
        <a:xfrm>
          <a:off x="7861300" y="16711568"/>
          <a:ext cx="889000" cy="60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157398</xdr:rowOff>
    </xdr:from>
    <xdr:to>
      <xdr:col>46</xdr:col>
      <xdr:colOff>38100</xdr:colOff>
      <xdr:row>97</xdr:row>
      <xdr:rowOff>87548</xdr:rowOff>
    </xdr:to>
    <xdr:sp macro="" textlink="">
      <xdr:nvSpPr>
        <xdr:cNvPr id="473" name="フローチャート: 判断 472"/>
        <xdr:cNvSpPr/>
      </xdr:nvSpPr>
      <xdr:spPr>
        <a:xfrm>
          <a:off x="8699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104075</xdr:rowOff>
    </xdr:from>
    <xdr:ext cx="534377" cy="259045"/>
    <xdr:sp macro="" textlink="">
      <xdr:nvSpPr>
        <xdr:cNvPr id="474" name="テキスト ボックス 473"/>
        <xdr:cNvSpPr txBox="1"/>
      </xdr:nvSpPr>
      <xdr:spPr>
        <a:xfrm>
          <a:off x="8483111" y="1639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88706</xdr:rowOff>
    </xdr:from>
    <xdr:to>
      <xdr:col>41</xdr:col>
      <xdr:colOff>50800</xdr:colOff>
      <xdr:row>97</xdr:row>
      <xdr:rowOff>80918</xdr:rowOff>
    </xdr:to>
    <xdr:cxnSp macro="">
      <xdr:nvCxnSpPr>
        <xdr:cNvPr id="475" name="直線コネクタ 474"/>
        <xdr:cNvCxnSpPr/>
      </xdr:nvCxnSpPr>
      <xdr:spPr>
        <a:xfrm>
          <a:off x="6972300" y="16376456"/>
          <a:ext cx="889000" cy="33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170723</xdr:rowOff>
    </xdr:from>
    <xdr:to>
      <xdr:col>41</xdr:col>
      <xdr:colOff>101600</xdr:colOff>
      <xdr:row>97</xdr:row>
      <xdr:rowOff>100873</xdr:rowOff>
    </xdr:to>
    <xdr:sp macro="" textlink="">
      <xdr:nvSpPr>
        <xdr:cNvPr id="476" name="フローチャート: 判断 475"/>
        <xdr:cNvSpPr/>
      </xdr:nvSpPr>
      <xdr:spPr>
        <a:xfrm>
          <a:off x="7810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117400</xdr:rowOff>
    </xdr:from>
    <xdr:ext cx="534377" cy="259045"/>
    <xdr:sp macro="" textlink="">
      <xdr:nvSpPr>
        <xdr:cNvPr id="477" name="テキスト ボックス 476"/>
        <xdr:cNvSpPr txBox="1"/>
      </xdr:nvSpPr>
      <xdr:spPr>
        <a:xfrm>
          <a:off x="7594111" y="1640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6294</xdr:rowOff>
    </xdr:from>
    <xdr:to>
      <xdr:col>36</xdr:col>
      <xdr:colOff>165100</xdr:colOff>
      <xdr:row>97</xdr:row>
      <xdr:rowOff>107894</xdr:rowOff>
    </xdr:to>
    <xdr:sp macro="" textlink="">
      <xdr:nvSpPr>
        <xdr:cNvPr id="478" name="フローチャート: 判断 477"/>
        <xdr:cNvSpPr/>
      </xdr:nvSpPr>
      <xdr:spPr>
        <a:xfrm>
          <a:off x="6921500" y="1663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99021</xdr:rowOff>
    </xdr:from>
    <xdr:ext cx="534377" cy="259045"/>
    <xdr:sp macro="" textlink="">
      <xdr:nvSpPr>
        <xdr:cNvPr id="479" name="テキスト ボックス 478"/>
        <xdr:cNvSpPr txBox="1"/>
      </xdr:nvSpPr>
      <xdr:spPr>
        <a:xfrm>
          <a:off x="6705111" y="1672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154084</xdr:rowOff>
    </xdr:from>
    <xdr:to>
      <xdr:col>55</xdr:col>
      <xdr:colOff>50800</xdr:colOff>
      <xdr:row>97</xdr:row>
      <xdr:rowOff>84234</xdr:rowOff>
    </xdr:to>
    <xdr:sp macro="" textlink="">
      <xdr:nvSpPr>
        <xdr:cNvPr id="485" name="楕円 484"/>
        <xdr:cNvSpPr/>
      </xdr:nvSpPr>
      <xdr:spPr>
        <a:xfrm>
          <a:off x="10426700" y="1661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5511</xdr:rowOff>
    </xdr:from>
    <xdr:ext cx="534377" cy="259045"/>
    <xdr:sp macro="" textlink="">
      <xdr:nvSpPr>
        <xdr:cNvPr id="486" name="土木費該当値テキスト"/>
        <xdr:cNvSpPr txBox="1"/>
      </xdr:nvSpPr>
      <xdr:spPr>
        <a:xfrm>
          <a:off x="10528300" y="1646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49042</xdr:rowOff>
    </xdr:from>
    <xdr:to>
      <xdr:col>50</xdr:col>
      <xdr:colOff>165100</xdr:colOff>
      <xdr:row>97</xdr:row>
      <xdr:rowOff>150642</xdr:rowOff>
    </xdr:to>
    <xdr:sp macro="" textlink="">
      <xdr:nvSpPr>
        <xdr:cNvPr id="487" name="楕円 486"/>
        <xdr:cNvSpPr/>
      </xdr:nvSpPr>
      <xdr:spPr>
        <a:xfrm>
          <a:off x="9588500" y="1667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167169</xdr:rowOff>
    </xdr:from>
    <xdr:ext cx="534377" cy="259045"/>
    <xdr:sp macro="" textlink="">
      <xdr:nvSpPr>
        <xdr:cNvPr id="488" name="テキスト ボックス 487"/>
        <xdr:cNvSpPr txBox="1"/>
      </xdr:nvSpPr>
      <xdr:spPr>
        <a:xfrm>
          <a:off x="9372111" y="1645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90909</xdr:rowOff>
    </xdr:from>
    <xdr:to>
      <xdr:col>46</xdr:col>
      <xdr:colOff>38100</xdr:colOff>
      <xdr:row>98</xdr:row>
      <xdr:rowOff>21059</xdr:rowOff>
    </xdr:to>
    <xdr:sp macro="" textlink="">
      <xdr:nvSpPr>
        <xdr:cNvPr id="489" name="楕円 488"/>
        <xdr:cNvSpPr/>
      </xdr:nvSpPr>
      <xdr:spPr>
        <a:xfrm>
          <a:off x="8699500" y="1672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12186</xdr:rowOff>
    </xdr:from>
    <xdr:ext cx="534377" cy="259045"/>
    <xdr:sp macro="" textlink="">
      <xdr:nvSpPr>
        <xdr:cNvPr id="490" name="テキスト ボックス 489"/>
        <xdr:cNvSpPr txBox="1"/>
      </xdr:nvSpPr>
      <xdr:spPr>
        <a:xfrm>
          <a:off x="8483111" y="16814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30118</xdr:rowOff>
    </xdr:from>
    <xdr:to>
      <xdr:col>41</xdr:col>
      <xdr:colOff>101600</xdr:colOff>
      <xdr:row>97</xdr:row>
      <xdr:rowOff>131718</xdr:rowOff>
    </xdr:to>
    <xdr:sp macro="" textlink="">
      <xdr:nvSpPr>
        <xdr:cNvPr id="491" name="楕円 490"/>
        <xdr:cNvSpPr/>
      </xdr:nvSpPr>
      <xdr:spPr>
        <a:xfrm>
          <a:off x="7810500" y="1666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122845</xdr:rowOff>
    </xdr:from>
    <xdr:ext cx="534377" cy="259045"/>
    <xdr:sp macro="" textlink="">
      <xdr:nvSpPr>
        <xdr:cNvPr id="492" name="テキスト ボックス 491"/>
        <xdr:cNvSpPr txBox="1"/>
      </xdr:nvSpPr>
      <xdr:spPr>
        <a:xfrm>
          <a:off x="7594111" y="16753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37906</xdr:rowOff>
    </xdr:from>
    <xdr:to>
      <xdr:col>36</xdr:col>
      <xdr:colOff>165100</xdr:colOff>
      <xdr:row>95</xdr:row>
      <xdr:rowOff>139506</xdr:rowOff>
    </xdr:to>
    <xdr:sp macro="" textlink="">
      <xdr:nvSpPr>
        <xdr:cNvPr id="493" name="楕円 492"/>
        <xdr:cNvSpPr/>
      </xdr:nvSpPr>
      <xdr:spPr>
        <a:xfrm>
          <a:off x="6921500" y="1632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156033</xdr:rowOff>
    </xdr:from>
    <xdr:ext cx="534377" cy="259045"/>
    <xdr:sp macro="" textlink="">
      <xdr:nvSpPr>
        <xdr:cNvPr id="494" name="テキスト ボックス 493"/>
        <xdr:cNvSpPr txBox="1"/>
      </xdr:nvSpPr>
      <xdr:spPr>
        <a:xfrm>
          <a:off x="6705111" y="1610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7" name="テキスト ボックス 506"/>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61610</xdr:rowOff>
    </xdr:from>
    <xdr:to>
      <xdr:col>85</xdr:col>
      <xdr:colOff>126364</xdr:colOff>
      <xdr:row>38</xdr:row>
      <xdr:rowOff>167498</xdr:rowOff>
    </xdr:to>
    <xdr:cxnSp macro="">
      <xdr:nvCxnSpPr>
        <xdr:cNvPr id="517" name="直線コネクタ 516"/>
        <xdr:cNvCxnSpPr/>
      </xdr:nvCxnSpPr>
      <xdr:spPr>
        <a:xfrm flipV="1">
          <a:off x="16317595" y="5548010"/>
          <a:ext cx="1269" cy="1134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171325</xdr:rowOff>
    </xdr:from>
    <xdr:ext cx="469744" cy="259045"/>
    <xdr:sp macro="" textlink="">
      <xdr:nvSpPr>
        <xdr:cNvPr id="518" name="消防費最小値テキスト"/>
        <xdr:cNvSpPr txBox="1"/>
      </xdr:nvSpPr>
      <xdr:spPr>
        <a:xfrm>
          <a:off x="16370300" y="668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167498</xdr:rowOff>
    </xdr:from>
    <xdr:to>
      <xdr:col>86</xdr:col>
      <xdr:colOff>25400</xdr:colOff>
      <xdr:row>38</xdr:row>
      <xdr:rowOff>167498</xdr:rowOff>
    </xdr:to>
    <xdr:cxnSp macro="">
      <xdr:nvCxnSpPr>
        <xdr:cNvPr id="519" name="直線コネクタ 518"/>
        <xdr:cNvCxnSpPr/>
      </xdr:nvCxnSpPr>
      <xdr:spPr>
        <a:xfrm>
          <a:off x="16230600" y="668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8287</xdr:rowOff>
    </xdr:from>
    <xdr:ext cx="534377" cy="259045"/>
    <xdr:sp macro="" textlink="">
      <xdr:nvSpPr>
        <xdr:cNvPr id="520" name="消防費最大値テキスト"/>
        <xdr:cNvSpPr txBox="1"/>
      </xdr:nvSpPr>
      <xdr:spPr>
        <a:xfrm>
          <a:off x="16370300" y="532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61610</xdr:rowOff>
    </xdr:from>
    <xdr:to>
      <xdr:col>86</xdr:col>
      <xdr:colOff>25400</xdr:colOff>
      <xdr:row>32</xdr:row>
      <xdr:rowOff>61610</xdr:rowOff>
    </xdr:to>
    <xdr:cxnSp macro="">
      <xdr:nvCxnSpPr>
        <xdr:cNvPr id="521" name="直線コネクタ 520"/>
        <xdr:cNvCxnSpPr/>
      </xdr:nvCxnSpPr>
      <xdr:spPr>
        <a:xfrm>
          <a:off x="16230600" y="554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118943</xdr:rowOff>
    </xdr:from>
    <xdr:to>
      <xdr:col>85</xdr:col>
      <xdr:colOff>127000</xdr:colOff>
      <xdr:row>36</xdr:row>
      <xdr:rowOff>133208</xdr:rowOff>
    </xdr:to>
    <xdr:cxnSp macro="">
      <xdr:nvCxnSpPr>
        <xdr:cNvPr id="522" name="直線コネクタ 521"/>
        <xdr:cNvCxnSpPr/>
      </xdr:nvCxnSpPr>
      <xdr:spPr>
        <a:xfrm flipV="1">
          <a:off x="15481300" y="6291143"/>
          <a:ext cx="838200" cy="1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7571</xdr:rowOff>
    </xdr:from>
    <xdr:ext cx="534377" cy="259045"/>
    <xdr:sp macro="" textlink="">
      <xdr:nvSpPr>
        <xdr:cNvPr id="523" name="消防費平均値テキスト"/>
        <xdr:cNvSpPr txBox="1"/>
      </xdr:nvSpPr>
      <xdr:spPr>
        <a:xfrm>
          <a:off x="16370300" y="6351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29144</xdr:rowOff>
    </xdr:from>
    <xdr:to>
      <xdr:col>85</xdr:col>
      <xdr:colOff>177800</xdr:colOff>
      <xdr:row>37</xdr:row>
      <xdr:rowOff>130744</xdr:rowOff>
    </xdr:to>
    <xdr:sp macro="" textlink="">
      <xdr:nvSpPr>
        <xdr:cNvPr id="524" name="フローチャート: 判断 523"/>
        <xdr:cNvSpPr/>
      </xdr:nvSpPr>
      <xdr:spPr>
        <a:xfrm>
          <a:off x="16268700" y="6372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83327</xdr:rowOff>
    </xdr:from>
    <xdr:to>
      <xdr:col>81</xdr:col>
      <xdr:colOff>50800</xdr:colOff>
      <xdr:row>36</xdr:row>
      <xdr:rowOff>133208</xdr:rowOff>
    </xdr:to>
    <xdr:cxnSp macro="">
      <xdr:nvCxnSpPr>
        <xdr:cNvPr id="525" name="直線コネクタ 524"/>
        <xdr:cNvCxnSpPr/>
      </xdr:nvCxnSpPr>
      <xdr:spPr>
        <a:xfrm>
          <a:off x="14592300" y="6255527"/>
          <a:ext cx="889000" cy="4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37739</xdr:rowOff>
    </xdr:from>
    <xdr:to>
      <xdr:col>81</xdr:col>
      <xdr:colOff>101600</xdr:colOff>
      <xdr:row>37</xdr:row>
      <xdr:rowOff>139339</xdr:rowOff>
    </xdr:to>
    <xdr:sp macro="" textlink="">
      <xdr:nvSpPr>
        <xdr:cNvPr id="526" name="フローチャート: 判断 525"/>
        <xdr:cNvSpPr/>
      </xdr:nvSpPr>
      <xdr:spPr>
        <a:xfrm>
          <a:off x="154305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130467</xdr:rowOff>
    </xdr:from>
    <xdr:ext cx="534377" cy="259045"/>
    <xdr:sp macro="" textlink="">
      <xdr:nvSpPr>
        <xdr:cNvPr id="527" name="テキスト ボックス 526"/>
        <xdr:cNvSpPr txBox="1"/>
      </xdr:nvSpPr>
      <xdr:spPr>
        <a:xfrm>
          <a:off x="15214111" y="647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42819</xdr:rowOff>
    </xdr:from>
    <xdr:to>
      <xdr:col>76</xdr:col>
      <xdr:colOff>114300</xdr:colOff>
      <xdr:row>36</xdr:row>
      <xdr:rowOff>83327</xdr:rowOff>
    </xdr:to>
    <xdr:cxnSp macro="">
      <xdr:nvCxnSpPr>
        <xdr:cNvPr id="528" name="直線コネクタ 527"/>
        <xdr:cNvCxnSpPr/>
      </xdr:nvCxnSpPr>
      <xdr:spPr>
        <a:xfrm>
          <a:off x="13703300" y="5529219"/>
          <a:ext cx="889000" cy="72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114000</xdr:rowOff>
    </xdr:from>
    <xdr:to>
      <xdr:col>76</xdr:col>
      <xdr:colOff>165100</xdr:colOff>
      <xdr:row>37</xdr:row>
      <xdr:rowOff>44150</xdr:rowOff>
    </xdr:to>
    <xdr:sp macro="" textlink="">
      <xdr:nvSpPr>
        <xdr:cNvPr id="529" name="フローチャート: 判断 528"/>
        <xdr:cNvSpPr/>
      </xdr:nvSpPr>
      <xdr:spPr>
        <a:xfrm>
          <a:off x="14541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35277</xdr:rowOff>
    </xdr:from>
    <xdr:ext cx="534377" cy="259045"/>
    <xdr:sp macro="" textlink="">
      <xdr:nvSpPr>
        <xdr:cNvPr id="530" name="テキスト ボックス 529"/>
        <xdr:cNvSpPr txBox="1"/>
      </xdr:nvSpPr>
      <xdr:spPr>
        <a:xfrm>
          <a:off x="14325111" y="637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42819</xdr:rowOff>
    </xdr:from>
    <xdr:to>
      <xdr:col>71</xdr:col>
      <xdr:colOff>177800</xdr:colOff>
      <xdr:row>36</xdr:row>
      <xdr:rowOff>149758</xdr:rowOff>
    </xdr:to>
    <xdr:cxnSp macro="">
      <xdr:nvCxnSpPr>
        <xdr:cNvPr id="531" name="直線コネクタ 530"/>
        <xdr:cNvCxnSpPr/>
      </xdr:nvCxnSpPr>
      <xdr:spPr>
        <a:xfrm flipV="1">
          <a:off x="12814300" y="5529219"/>
          <a:ext cx="889000" cy="79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126253</xdr:rowOff>
    </xdr:from>
    <xdr:to>
      <xdr:col>72</xdr:col>
      <xdr:colOff>38100</xdr:colOff>
      <xdr:row>37</xdr:row>
      <xdr:rowOff>56403</xdr:rowOff>
    </xdr:to>
    <xdr:sp macro="" textlink="">
      <xdr:nvSpPr>
        <xdr:cNvPr id="532" name="フローチャート: 判断 531"/>
        <xdr:cNvSpPr/>
      </xdr:nvSpPr>
      <xdr:spPr>
        <a:xfrm>
          <a:off x="13652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47530</xdr:rowOff>
    </xdr:from>
    <xdr:ext cx="534377" cy="259045"/>
    <xdr:sp macro="" textlink="">
      <xdr:nvSpPr>
        <xdr:cNvPr id="533" name="テキスト ボックス 532"/>
        <xdr:cNvSpPr txBox="1"/>
      </xdr:nvSpPr>
      <xdr:spPr>
        <a:xfrm>
          <a:off x="13436111" y="639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158349</xdr:rowOff>
    </xdr:from>
    <xdr:to>
      <xdr:col>67</xdr:col>
      <xdr:colOff>101600</xdr:colOff>
      <xdr:row>37</xdr:row>
      <xdr:rowOff>88499</xdr:rowOff>
    </xdr:to>
    <xdr:sp macro="" textlink="">
      <xdr:nvSpPr>
        <xdr:cNvPr id="534" name="フローチャート: 判断 533"/>
        <xdr:cNvSpPr/>
      </xdr:nvSpPr>
      <xdr:spPr>
        <a:xfrm>
          <a:off x="12763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79626</xdr:rowOff>
    </xdr:from>
    <xdr:ext cx="534377" cy="259045"/>
    <xdr:sp macro="" textlink="">
      <xdr:nvSpPr>
        <xdr:cNvPr id="535" name="テキスト ボックス 534"/>
        <xdr:cNvSpPr txBox="1"/>
      </xdr:nvSpPr>
      <xdr:spPr>
        <a:xfrm>
          <a:off x="12547111" y="642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68143</xdr:rowOff>
    </xdr:from>
    <xdr:to>
      <xdr:col>85</xdr:col>
      <xdr:colOff>177800</xdr:colOff>
      <xdr:row>36</xdr:row>
      <xdr:rowOff>169743</xdr:rowOff>
    </xdr:to>
    <xdr:sp macro="" textlink="">
      <xdr:nvSpPr>
        <xdr:cNvPr id="541" name="楕円 540"/>
        <xdr:cNvSpPr/>
      </xdr:nvSpPr>
      <xdr:spPr>
        <a:xfrm>
          <a:off x="16268700" y="624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91020</xdr:rowOff>
    </xdr:from>
    <xdr:ext cx="534377" cy="259045"/>
    <xdr:sp macro="" textlink="">
      <xdr:nvSpPr>
        <xdr:cNvPr id="542" name="消防費該当値テキスト"/>
        <xdr:cNvSpPr txBox="1"/>
      </xdr:nvSpPr>
      <xdr:spPr>
        <a:xfrm>
          <a:off x="16370300" y="609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82408</xdr:rowOff>
    </xdr:from>
    <xdr:to>
      <xdr:col>81</xdr:col>
      <xdr:colOff>101600</xdr:colOff>
      <xdr:row>37</xdr:row>
      <xdr:rowOff>12558</xdr:rowOff>
    </xdr:to>
    <xdr:sp macro="" textlink="">
      <xdr:nvSpPr>
        <xdr:cNvPr id="543" name="楕円 542"/>
        <xdr:cNvSpPr/>
      </xdr:nvSpPr>
      <xdr:spPr>
        <a:xfrm>
          <a:off x="15430500" y="625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29085</xdr:rowOff>
    </xdr:from>
    <xdr:ext cx="534377" cy="259045"/>
    <xdr:sp macro="" textlink="">
      <xdr:nvSpPr>
        <xdr:cNvPr id="544" name="テキスト ボックス 543"/>
        <xdr:cNvSpPr txBox="1"/>
      </xdr:nvSpPr>
      <xdr:spPr>
        <a:xfrm>
          <a:off x="15214111" y="602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32527</xdr:rowOff>
    </xdr:from>
    <xdr:to>
      <xdr:col>76</xdr:col>
      <xdr:colOff>165100</xdr:colOff>
      <xdr:row>36</xdr:row>
      <xdr:rowOff>134127</xdr:rowOff>
    </xdr:to>
    <xdr:sp macro="" textlink="">
      <xdr:nvSpPr>
        <xdr:cNvPr id="545" name="楕円 544"/>
        <xdr:cNvSpPr/>
      </xdr:nvSpPr>
      <xdr:spPr>
        <a:xfrm>
          <a:off x="14541500" y="620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150654</xdr:rowOff>
    </xdr:from>
    <xdr:ext cx="534377" cy="259045"/>
    <xdr:sp macro="" textlink="">
      <xdr:nvSpPr>
        <xdr:cNvPr id="546" name="テキスト ボックス 545"/>
        <xdr:cNvSpPr txBox="1"/>
      </xdr:nvSpPr>
      <xdr:spPr>
        <a:xfrm>
          <a:off x="14325111" y="597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163469</xdr:rowOff>
    </xdr:from>
    <xdr:to>
      <xdr:col>72</xdr:col>
      <xdr:colOff>38100</xdr:colOff>
      <xdr:row>32</xdr:row>
      <xdr:rowOff>93619</xdr:rowOff>
    </xdr:to>
    <xdr:sp macro="" textlink="">
      <xdr:nvSpPr>
        <xdr:cNvPr id="547" name="楕円 546"/>
        <xdr:cNvSpPr/>
      </xdr:nvSpPr>
      <xdr:spPr>
        <a:xfrm>
          <a:off x="13652500" y="547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110146</xdr:rowOff>
    </xdr:from>
    <xdr:ext cx="534377" cy="259045"/>
    <xdr:sp macro="" textlink="">
      <xdr:nvSpPr>
        <xdr:cNvPr id="548" name="テキスト ボックス 547"/>
        <xdr:cNvSpPr txBox="1"/>
      </xdr:nvSpPr>
      <xdr:spPr>
        <a:xfrm>
          <a:off x="13436111" y="525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98958</xdr:rowOff>
    </xdr:from>
    <xdr:to>
      <xdr:col>67</xdr:col>
      <xdr:colOff>101600</xdr:colOff>
      <xdr:row>37</xdr:row>
      <xdr:rowOff>29108</xdr:rowOff>
    </xdr:to>
    <xdr:sp macro="" textlink="">
      <xdr:nvSpPr>
        <xdr:cNvPr id="549" name="楕円 548"/>
        <xdr:cNvSpPr/>
      </xdr:nvSpPr>
      <xdr:spPr>
        <a:xfrm>
          <a:off x="12763500" y="627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45635</xdr:rowOff>
    </xdr:from>
    <xdr:ext cx="534377" cy="259045"/>
    <xdr:sp macro="" textlink="">
      <xdr:nvSpPr>
        <xdr:cNvPr id="550" name="テキスト ボックス 549"/>
        <xdr:cNvSpPr txBox="1"/>
      </xdr:nvSpPr>
      <xdr:spPr>
        <a:xfrm>
          <a:off x="12547111" y="604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59785</xdr:rowOff>
    </xdr:from>
    <xdr:to>
      <xdr:col>85</xdr:col>
      <xdr:colOff>126364</xdr:colOff>
      <xdr:row>58</xdr:row>
      <xdr:rowOff>106610</xdr:rowOff>
    </xdr:to>
    <xdr:cxnSp macro="">
      <xdr:nvCxnSpPr>
        <xdr:cNvPr id="575" name="直線コネクタ 574"/>
        <xdr:cNvCxnSpPr/>
      </xdr:nvCxnSpPr>
      <xdr:spPr>
        <a:xfrm flipV="1">
          <a:off x="16317595" y="8803735"/>
          <a:ext cx="1269" cy="1246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110437</xdr:rowOff>
    </xdr:from>
    <xdr:ext cx="534377" cy="259045"/>
    <xdr:sp macro="" textlink="">
      <xdr:nvSpPr>
        <xdr:cNvPr id="576" name="教育費最小値テキスト"/>
        <xdr:cNvSpPr txBox="1"/>
      </xdr:nvSpPr>
      <xdr:spPr>
        <a:xfrm>
          <a:off x="16370300" y="1005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106610</xdr:rowOff>
    </xdr:from>
    <xdr:to>
      <xdr:col>86</xdr:col>
      <xdr:colOff>25400</xdr:colOff>
      <xdr:row>58</xdr:row>
      <xdr:rowOff>106610</xdr:rowOff>
    </xdr:to>
    <xdr:cxnSp macro="">
      <xdr:nvCxnSpPr>
        <xdr:cNvPr id="577" name="直線コネクタ 576"/>
        <xdr:cNvCxnSpPr/>
      </xdr:nvCxnSpPr>
      <xdr:spPr>
        <a:xfrm>
          <a:off x="16230600" y="1005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6462</xdr:rowOff>
    </xdr:from>
    <xdr:ext cx="534377" cy="259045"/>
    <xdr:sp macro="" textlink="">
      <xdr:nvSpPr>
        <xdr:cNvPr id="578" name="教育費最大値テキスト"/>
        <xdr:cNvSpPr txBox="1"/>
      </xdr:nvSpPr>
      <xdr:spPr>
        <a:xfrm>
          <a:off x="16370300" y="857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59785</xdr:rowOff>
    </xdr:from>
    <xdr:to>
      <xdr:col>86</xdr:col>
      <xdr:colOff>25400</xdr:colOff>
      <xdr:row>51</xdr:row>
      <xdr:rowOff>59785</xdr:rowOff>
    </xdr:to>
    <xdr:cxnSp macro="">
      <xdr:nvCxnSpPr>
        <xdr:cNvPr id="579" name="直線コネクタ 578"/>
        <xdr:cNvCxnSpPr/>
      </xdr:nvCxnSpPr>
      <xdr:spPr>
        <a:xfrm>
          <a:off x="16230600" y="880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85674</xdr:rowOff>
    </xdr:from>
    <xdr:to>
      <xdr:col>85</xdr:col>
      <xdr:colOff>127000</xdr:colOff>
      <xdr:row>58</xdr:row>
      <xdr:rowOff>1454</xdr:rowOff>
    </xdr:to>
    <xdr:cxnSp macro="">
      <xdr:nvCxnSpPr>
        <xdr:cNvPr id="580" name="直線コネクタ 579"/>
        <xdr:cNvCxnSpPr/>
      </xdr:nvCxnSpPr>
      <xdr:spPr>
        <a:xfrm flipV="1">
          <a:off x="15481300" y="9858324"/>
          <a:ext cx="838200" cy="8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162336</xdr:rowOff>
    </xdr:from>
    <xdr:ext cx="534377" cy="259045"/>
    <xdr:sp macro="" textlink="">
      <xdr:nvSpPr>
        <xdr:cNvPr id="581" name="教育費平均値テキスト"/>
        <xdr:cNvSpPr txBox="1"/>
      </xdr:nvSpPr>
      <xdr:spPr>
        <a:xfrm>
          <a:off x="16370300" y="9420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139459</xdr:rowOff>
    </xdr:from>
    <xdr:to>
      <xdr:col>85</xdr:col>
      <xdr:colOff>177800</xdr:colOff>
      <xdr:row>56</xdr:row>
      <xdr:rowOff>69609</xdr:rowOff>
    </xdr:to>
    <xdr:sp macro="" textlink="">
      <xdr:nvSpPr>
        <xdr:cNvPr id="582" name="フローチャート: 判断 581"/>
        <xdr:cNvSpPr/>
      </xdr:nvSpPr>
      <xdr:spPr>
        <a:xfrm>
          <a:off x="16268700" y="956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85693</xdr:rowOff>
    </xdr:from>
    <xdr:to>
      <xdr:col>81</xdr:col>
      <xdr:colOff>50800</xdr:colOff>
      <xdr:row>58</xdr:row>
      <xdr:rowOff>1454</xdr:rowOff>
    </xdr:to>
    <xdr:cxnSp macro="">
      <xdr:nvCxnSpPr>
        <xdr:cNvPr id="583" name="直線コネクタ 582"/>
        <xdr:cNvCxnSpPr/>
      </xdr:nvCxnSpPr>
      <xdr:spPr>
        <a:xfrm>
          <a:off x="14592300" y="9858343"/>
          <a:ext cx="889000" cy="87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162471</xdr:rowOff>
    </xdr:from>
    <xdr:to>
      <xdr:col>81</xdr:col>
      <xdr:colOff>101600</xdr:colOff>
      <xdr:row>56</xdr:row>
      <xdr:rowOff>92621</xdr:rowOff>
    </xdr:to>
    <xdr:sp macro="" textlink="">
      <xdr:nvSpPr>
        <xdr:cNvPr id="584" name="フローチャート: 判断 583"/>
        <xdr:cNvSpPr/>
      </xdr:nvSpPr>
      <xdr:spPr>
        <a:xfrm>
          <a:off x="15430500" y="959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109148</xdr:rowOff>
    </xdr:from>
    <xdr:ext cx="534377" cy="259045"/>
    <xdr:sp macro="" textlink="">
      <xdr:nvSpPr>
        <xdr:cNvPr id="585" name="テキスト ボックス 584"/>
        <xdr:cNvSpPr txBox="1"/>
      </xdr:nvSpPr>
      <xdr:spPr>
        <a:xfrm>
          <a:off x="15214111" y="936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85693</xdr:rowOff>
    </xdr:from>
    <xdr:to>
      <xdr:col>76</xdr:col>
      <xdr:colOff>114300</xdr:colOff>
      <xdr:row>57</xdr:row>
      <xdr:rowOff>115583</xdr:rowOff>
    </xdr:to>
    <xdr:cxnSp macro="">
      <xdr:nvCxnSpPr>
        <xdr:cNvPr id="586" name="直線コネクタ 585"/>
        <xdr:cNvCxnSpPr/>
      </xdr:nvCxnSpPr>
      <xdr:spPr>
        <a:xfrm flipV="1">
          <a:off x="13703300" y="9858343"/>
          <a:ext cx="889000" cy="29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154298</xdr:rowOff>
    </xdr:from>
    <xdr:to>
      <xdr:col>76</xdr:col>
      <xdr:colOff>165100</xdr:colOff>
      <xdr:row>55</xdr:row>
      <xdr:rowOff>84448</xdr:rowOff>
    </xdr:to>
    <xdr:sp macro="" textlink="">
      <xdr:nvSpPr>
        <xdr:cNvPr id="587" name="フローチャート: 判断 586"/>
        <xdr:cNvSpPr/>
      </xdr:nvSpPr>
      <xdr:spPr>
        <a:xfrm>
          <a:off x="14541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100975</xdr:rowOff>
    </xdr:from>
    <xdr:ext cx="534377" cy="259045"/>
    <xdr:sp macro="" textlink="">
      <xdr:nvSpPr>
        <xdr:cNvPr id="588" name="テキスト ボックス 587"/>
        <xdr:cNvSpPr txBox="1"/>
      </xdr:nvSpPr>
      <xdr:spPr>
        <a:xfrm>
          <a:off x="14325111" y="918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70091</xdr:rowOff>
    </xdr:from>
    <xdr:to>
      <xdr:col>71</xdr:col>
      <xdr:colOff>177800</xdr:colOff>
      <xdr:row>57</xdr:row>
      <xdr:rowOff>115583</xdr:rowOff>
    </xdr:to>
    <xdr:cxnSp macro="">
      <xdr:nvCxnSpPr>
        <xdr:cNvPr id="589" name="直線コネクタ 588"/>
        <xdr:cNvCxnSpPr/>
      </xdr:nvCxnSpPr>
      <xdr:spPr>
        <a:xfrm>
          <a:off x="12814300" y="9842741"/>
          <a:ext cx="889000" cy="4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40704</xdr:rowOff>
    </xdr:from>
    <xdr:to>
      <xdr:col>72</xdr:col>
      <xdr:colOff>38100</xdr:colOff>
      <xdr:row>55</xdr:row>
      <xdr:rowOff>142304</xdr:rowOff>
    </xdr:to>
    <xdr:sp macro="" textlink="">
      <xdr:nvSpPr>
        <xdr:cNvPr id="590" name="フローチャート: 判断 589"/>
        <xdr:cNvSpPr/>
      </xdr:nvSpPr>
      <xdr:spPr>
        <a:xfrm>
          <a:off x="13652500" y="947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158831</xdr:rowOff>
    </xdr:from>
    <xdr:ext cx="534377" cy="259045"/>
    <xdr:sp macro="" textlink="">
      <xdr:nvSpPr>
        <xdr:cNvPr id="591" name="テキスト ボックス 590"/>
        <xdr:cNvSpPr txBox="1"/>
      </xdr:nvSpPr>
      <xdr:spPr>
        <a:xfrm>
          <a:off x="13436111" y="924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156090</xdr:rowOff>
    </xdr:from>
    <xdr:to>
      <xdr:col>67</xdr:col>
      <xdr:colOff>101600</xdr:colOff>
      <xdr:row>56</xdr:row>
      <xdr:rowOff>86240</xdr:rowOff>
    </xdr:to>
    <xdr:sp macro="" textlink="">
      <xdr:nvSpPr>
        <xdr:cNvPr id="592" name="フローチャート: 判断 591"/>
        <xdr:cNvSpPr/>
      </xdr:nvSpPr>
      <xdr:spPr>
        <a:xfrm>
          <a:off x="12763500" y="95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102767</xdr:rowOff>
    </xdr:from>
    <xdr:ext cx="534377" cy="259045"/>
    <xdr:sp macro="" textlink="">
      <xdr:nvSpPr>
        <xdr:cNvPr id="593" name="テキスト ボックス 592"/>
        <xdr:cNvSpPr txBox="1"/>
      </xdr:nvSpPr>
      <xdr:spPr>
        <a:xfrm>
          <a:off x="12547111" y="936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34874</xdr:rowOff>
    </xdr:from>
    <xdr:to>
      <xdr:col>85</xdr:col>
      <xdr:colOff>177800</xdr:colOff>
      <xdr:row>57</xdr:row>
      <xdr:rowOff>136474</xdr:rowOff>
    </xdr:to>
    <xdr:sp macro="" textlink="">
      <xdr:nvSpPr>
        <xdr:cNvPr id="599" name="楕円 598"/>
        <xdr:cNvSpPr/>
      </xdr:nvSpPr>
      <xdr:spPr>
        <a:xfrm>
          <a:off x="16268700" y="980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13301</xdr:rowOff>
    </xdr:from>
    <xdr:ext cx="534377" cy="259045"/>
    <xdr:sp macro="" textlink="">
      <xdr:nvSpPr>
        <xdr:cNvPr id="600" name="教育費該当値テキスト"/>
        <xdr:cNvSpPr txBox="1"/>
      </xdr:nvSpPr>
      <xdr:spPr>
        <a:xfrm>
          <a:off x="16370300" y="978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122104</xdr:rowOff>
    </xdr:from>
    <xdr:to>
      <xdr:col>81</xdr:col>
      <xdr:colOff>101600</xdr:colOff>
      <xdr:row>58</xdr:row>
      <xdr:rowOff>52254</xdr:rowOff>
    </xdr:to>
    <xdr:sp macro="" textlink="">
      <xdr:nvSpPr>
        <xdr:cNvPr id="601" name="楕円 600"/>
        <xdr:cNvSpPr/>
      </xdr:nvSpPr>
      <xdr:spPr>
        <a:xfrm>
          <a:off x="15430500" y="989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43381</xdr:rowOff>
    </xdr:from>
    <xdr:ext cx="534377" cy="259045"/>
    <xdr:sp macro="" textlink="">
      <xdr:nvSpPr>
        <xdr:cNvPr id="602" name="テキスト ボックス 601"/>
        <xdr:cNvSpPr txBox="1"/>
      </xdr:nvSpPr>
      <xdr:spPr>
        <a:xfrm>
          <a:off x="15214111" y="998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34893</xdr:rowOff>
    </xdr:from>
    <xdr:to>
      <xdr:col>76</xdr:col>
      <xdr:colOff>165100</xdr:colOff>
      <xdr:row>57</xdr:row>
      <xdr:rowOff>136493</xdr:rowOff>
    </xdr:to>
    <xdr:sp macro="" textlink="">
      <xdr:nvSpPr>
        <xdr:cNvPr id="603" name="楕円 602"/>
        <xdr:cNvSpPr/>
      </xdr:nvSpPr>
      <xdr:spPr>
        <a:xfrm>
          <a:off x="14541500" y="980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127620</xdr:rowOff>
    </xdr:from>
    <xdr:ext cx="534377" cy="259045"/>
    <xdr:sp macro="" textlink="">
      <xdr:nvSpPr>
        <xdr:cNvPr id="604" name="テキスト ボックス 603"/>
        <xdr:cNvSpPr txBox="1"/>
      </xdr:nvSpPr>
      <xdr:spPr>
        <a:xfrm>
          <a:off x="14325111" y="9900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64783</xdr:rowOff>
    </xdr:from>
    <xdr:to>
      <xdr:col>72</xdr:col>
      <xdr:colOff>38100</xdr:colOff>
      <xdr:row>57</xdr:row>
      <xdr:rowOff>166383</xdr:rowOff>
    </xdr:to>
    <xdr:sp macro="" textlink="">
      <xdr:nvSpPr>
        <xdr:cNvPr id="605" name="楕円 604"/>
        <xdr:cNvSpPr/>
      </xdr:nvSpPr>
      <xdr:spPr>
        <a:xfrm>
          <a:off x="13652500" y="983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157510</xdr:rowOff>
    </xdr:from>
    <xdr:ext cx="534377" cy="259045"/>
    <xdr:sp macro="" textlink="">
      <xdr:nvSpPr>
        <xdr:cNvPr id="606" name="テキスト ボックス 605"/>
        <xdr:cNvSpPr txBox="1"/>
      </xdr:nvSpPr>
      <xdr:spPr>
        <a:xfrm>
          <a:off x="13436111" y="993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19291</xdr:rowOff>
    </xdr:from>
    <xdr:to>
      <xdr:col>67</xdr:col>
      <xdr:colOff>101600</xdr:colOff>
      <xdr:row>57</xdr:row>
      <xdr:rowOff>120891</xdr:rowOff>
    </xdr:to>
    <xdr:sp macro="" textlink="">
      <xdr:nvSpPr>
        <xdr:cNvPr id="607" name="楕円 606"/>
        <xdr:cNvSpPr/>
      </xdr:nvSpPr>
      <xdr:spPr>
        <a:xfrm>
          <a:off x="12763500" y="979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112018</xdr:rowOff>
    </xdr:from>
    <xdr:ext cx="534377" cy="259045"/>
    <xdr:sp macro="" textlink="">
      <xdr:nvSpPr>
        <xdr:cNvPr id="608" name="テキスト ボックス 607"/>
        <xdr:cNvSpPr txBox="1"/>
      </xdr:nvSpPr>
      <xdr:spPr>
        <a:xfrm>
          <a:off x="12547111" y="988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48214</xdr:rowOff>
    </xdr:from>
    <xdr:to>
      <xdr:col>85</xdr:col>
      <xdr:colOff>126364</xdr:colOff>
      <xdr:row>78</xdr:row>
      <xdr:rowOff>139700</xdr:rowOff>
    </xdr:to>
    <xdr:cxnSp macro="">
      <xdr:nvCxnSpPr>
        <xdr:cNvPr id="630" name="直線コネクタ 629"/>
        <xdr:cNvCxnSpPr/>
      </xdr:nvCxnSpPr>
      <xdr:spPr>
        <a:xfrm flipV="1">
          <a:off x="16317595" y="12392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147053</xdr:rowOff>
    </xdr:from>
    <xdr:ext cx="249299" cy="259045"/>
    <xdr:sp macro="" textlink="">
      <xdr:nvSpPr>
        <xdr:cNvPr id="631" name="災害復旧費最小値テキスト"/>
        <xdr:cNvSpPr txBox="1"/>
      </xdr:nvSpPr>
      <xdr:spPr>
        <a:xfrm>
          <a:off x="16370300" y="13520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166341</xdr:rowOff>
    </xdr:from>
    <xdr:ext cx="534377" cy="259045"/>
    <xdr:sp macro="" textlink="">
      <xdr:nvSpPr>
        <xdr:cNvPr id="633" name="災害復旧費最大値テキスト"/>
        <xdr:cNvSpPr txBox="1"/>
      </xdr:nvSpPr>
      <xdr:spPr>
        <a:xfrm>
          <a:off x="16370300" y="121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48214</xdr:rowOff>
    </xdr:from>
    <xdr:to>
      <xdr:col>86</xdr:col>
      <xdr:colOff>25400</xdr:colOff>
      <xdr:row>72</xdr:row>
      <xdr:rowOff>48214</xdr:rowOff>
    </xdr:to>
    <xdr:cxnSp macro="">
      <xdr:nvCxnSpPr>
        <xdr:cNvPr id="634" name="直線コネクタ 633"/>
        <xdr:cNvCxnSpPr/>
      </xdr:nvCxnSpPr>
      <xdr:spPr>
        <a:xfrm>
          <a:off x="16230600" y="1239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5" name="直線コネクタ 634"/>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64502</xdr:rowOff>
    </xdr:from>
    <xdr:ext cx="469744" cy="259045"/>
    <xdr:sp macro="" textlink="">
      <xdr:nvSpPr>
        <xdr:cNvPr id="636" name="災害復旧費平均値テキスト"/>
        <xdr:cNvSpPr txBox="1"/>
      </xdr:nvSpPr>
      <xdr:spPr>
        <a:xfrm>
          <a:off x="16370300" y="13266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41625</xdr:rowOff>
    </xdr:from>
    <xdr:to>
      <xdr:col>85</xdr:col>
      <xdr:colOff>177800</xdr:colOff>
      <xdr:row>78</xdr:row>
      <xdr:rowOff>143225</xdr:rowOff>
    </xdr:to>
    <xdr:sp macro="" textlink="">
      <xdr:nvSpPr>
        <xdr:cNvPr id="637" name="フローチャート: 判断 636"/>
        <xdr:cNvSpPr/>
      </xdr:nvSpPr>
      <xdr:spPr>
        <a:xfrm>
          <a:off x="162687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8" name="直線コネクタ 637"/>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39660</xdr:rowOff>
    </xdr:from>
    <xdr:to>
      <xdr:col>81</xdr:col>
      <xdr:colOff>101600</xdr:colOff>
      <xdr:row>78</xdr:row>
      <xdr:rowOff>141260</xdr:rowOff>
    </xdr:to>
    <xdr:sp macro="" textlink="">
      <xdr:nvSpPr>
        <xdr:cNvPr id="639" name="フローチャート: 判断 638"/>
        <xdr:cNvSpPr/>
      </xdr:nvSpPr>
      <xdr:spPr>
        <a:xfrm>
          <a:off x="15430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157787</xdr:rowOff>
    </xdr:from>
    <xdr:ext cx="469744" cy="259045"/>
    <xdr:sp macro="" textlink="">
      <xdr:nvSpPr>
        <xdr:cNvPr id="640" name="テキスト ボックス 639"/>
        <xdr:cNvSpPr txBox="1"/>
      </xdr:nvSpPr>
      <xdr:spPr>
        <a:xfrm>
          <a:off x="15246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1" name="直線コネクタ 640"/>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63067</xdr:rowOff>
    </xdr:from>
    <xdr:to>
      <xdr:col>76</xdr:col>
      <xdr:colOff>165100</xdr:colOff>
      <xdr:row>77</xdr:row>
      <xdr:rowOff>164667</xdr:rowOff>
    </xdr:to>
    <xdr:sp macro="" textlink="">
      <xdr:nvSpPr>
        <xdr:cNvPr id="642" name="フローチャート: 判断 641"/>
        <xdr:cNvSpPr/>
      </xdr:nvSpPr>
      <xdr:spPr>
        <a:xfrm>
          <a:off x="14541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9744</xdr:rowOff>
    </xdr:from>
    <xdr:ext cx="469744" cy="259045"/>
    <xdr:sp macro="" textlink="">
      <xdr:nvSpPr>
        <xdr:cNvPr id="643" name="テキスト ボックス 642"/>
        <xdr:cNvSpPr txBox="1"/>
      </xdr:nvSpPr>
      <xdr:spPr>
        <a:xfrm>
          <a:off x="14357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4" name="直線コネクタ 643"/>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107919</xdr:rowOff>
    </xdr:from>
    <xdr:to>
      <xdr:col>72</xdr:col>
      <xdr:colOff>38100</xdr:colOff>
      <xdr:row>78</xdr:row>
      <xdr:rowOff>38069</xdr:rowOff>
    </xdr:to>
    <xdr:sp macro="" textlink="">
      <xdr:nvSpPr>
        <xdr:cNvPr id="645" name="フローチャート: 判断 644"/>
        <xdr:cNvSpPr/>
      </xdr:nvSpPr>
      <xdr:spPr>
        <a:xfrm>
          <a:off x="13652500" y="13309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54596</xdr:rowOff>
    </xdr:from>
    <xdr:ext cx="469744" cy="259045"/>
    <xdr:sp macro="" textlink="">
      <xdr:nvSpPr>
        <xdr:cNvPr id="646" name="テキスト ボックス 645"/>
        <xdr:cNvSpPr txBox="1"/>
      </xdr:nvSpPr>
      <xdr:spPr>
        <a:xfrm>
          <a:off x="13468428" y="13084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160818</xdr:rowOff>
    </xdr:from>
    <xdr:to>
      <xdr:col>67</xdr:col>
      <xdr:colOff>101600</xdr:colOff>
      <xdr:row>78</xdr:row>
      <xdr:rowOff>90968</xdr:rowOff>
    </xdr:to>
    <xdr:sp macro="" textlink="">
      <xdr:nvSpPr>
        <xdr:cNvPr id="647" name="フローチャート: 判断 646"/>
        <xdr:cNvSpPr/>
      </xdr:nvSpPr>
      <xdr:spPr>
        <a:xfrm>
          <a:off x="12763500" y="13362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107495</xdr:rowOff>
    </xdr:from>
    <xdr:ext cx="469744" cy="259045"/>
    <xdr:sp macro="" textlink="">
      <xdr:nvSpPr>
        <xdr:cNvPr id="648" name="テキスト ボックス 647"/>
        <xdr:cNvSpPr txBox="1"/>
      </xdr:nvSpPr>
      <xdr:spPr>
        <a:xfrm>
          <a:off x="12579428" y="13137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4" name="楕円 653"/>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20053</xdr:rowOff>
    </xdr:from>
    <xdr:ext cx="249299" cy="259045"/>
    <xdr:sp macro="" textlink="">
      <xdr:nvSpPr>
        <xdr:cNvPr id="655" name="災害復旧費該当値テキスト"/>
        <xdr:cNvSpPr txBox="1"/>
      </xdr:nvSpPr>
      <xdr:spPr>
        <a:xfrm>
          <a:off x="16370300" y="13393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6" name="楕円 655"/>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7" name="テキスト ボックス 656"/>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8" name="楕円 657"/>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9" name="テキスト ボックス 658"/>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0" name="楕円 659"/>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1" name="テキスト ボックス 660"/>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2" name="楕円 661"/>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3" name="テキスト ボックス 662"/>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25845</xdr:rowOff>
    </xdr:from>
    <xdr:to>
      <xdr:col>85</xdr:col>
      <xdr:colOff>126364</xdr:colOff>
      <xdr:row>98</xdr:row>
      <xdr:rowOff>78499</xdr:rowOff>
    </xdr:to>
    <xdr:cxnSp macro="">
      <xdr:nvCxnSpPr>
        <xdr:cNvPr id="687" name="直線コネクタ 686"/>
        <xdr:cNvCxnSpPr/>
      </xdr:nvCxnSpPr>
      <xdr:spPr>
        <a:xfrm flipV="1">
          <a:off x="16317595" y="15456345"/>
          <a:ext cx="1269" cy="1424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82326</xdr:rowOff>
    </xdr:from>
    <xdr:ext cx="534377" cy="259045"/>
    <xdr:sp macro="" textlink="">
      <xdr:nvSpPr>
        <xdr:cNvPr id="688" name="公債費最小値テキスト"/>
        <xdr:cNvSpPr txBox="1"/>
      </xdr:nvSpPr>
      <xdr:spPr>
        <a:xfrm>
          <a:off x="16370300" y="1688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78499</xdr:rowOff>
    </xdr:from>
    <xdr:to>
      <xdr:col>86</xdr:col>
      <xdr:colOff>25400</xdr:colOff>
      <xdr:row>98</xdr:row>
      <xdr:rowOff>78499</xdr:rowOff>
    </xdr:to>
    <xdr:cxnSp macro="">
      <xdr:nvCxnSpPr>
        <xdr:cNvPr id="689" name="直線コネクタ 688"/>
        <xdr:cNvCxnSpPr/>
      </xdr:nvCxnSpPr>
      <xdr:spPr>
        <a:xfrm>
          <a:off x="16230600" y="16880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143972</xdr:rowOff>
    </xdr:from>
    <xdr:ext cx="599010" cy="259045"/>
    <xdr:sp macro="" textlink="">
      <xdr:nvSpPr>
        <xdr:cNvPr id="690" name="公債費最大値テキスト"/>
        <xdr:cNvSpPr txBox="1"/>
      </xdr:nvSpPr>
      <xdr:spPr>
        <a:xfrm>
          <a:off x="16370300" y="1523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25845</xdr:rowOff>
    </xdr:from>
    <xdr:to>
      <xdr:col>86</xdr:col>
      <xdr:colOff>25400</xdr:colOff>
      <xdr:row>90</xdr:row>
      <xdr:rowOff>25845</xdr:rowOff>
    </xdr:to>
    <xdr:cxnSp macro="">
      <xdr:nvCxnSpPr>
        <xdr:cNvPr id="691" name="直線コネクタ 690"/>
        <xdr:cNvCxnSpPr/>
      </xdr:nvCxnSpPr>
      <xdr:spPr>
        <a:xfrm>
          <a:off x="16230600" y="1545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86385</xdr:rowOff>
    </xdr:from>
    <xdr:to>
      <xdr:col>85</xdr:col>
      <xdr:colOff>127000</xdr:colOff>
      <xdr:row>97</xdr:row>
      <xdr:rowOff>96825</xdr:rowOff>
    </xdr:to>
    <xdr:cxnSp macro="">
      <xdr:nvCxnSpPr>
        <xdr:cNvPr id="692" name="直線コネクタ 691"/>
        <xdr:cNvCxnSpPr/>
      </xdr:nvCxnSpPr>
      <xdr:spPr>
        <a:xfrm>
          <a:off x="15481300" y="16717035"/>
          <a:ext cx="838200" cy="1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71517</xdr:rowOff>
    </xdr:from>
    <xdr:ext cx="534377" cy="259045"/>
    <xdr:sp macro="" textlink="">
      <xdr:nvSpPr>
        <xdr:cNvPr id="693" name="公債費平均値テキスト"/>
        <xdr:cNvSpPr txBox="1"/>
      </xdr:nvSpPr>
      <xdr:spPr>
        <a:xfrm>
          <a:off x="16370300" y="16359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48640</xdr:rowOff>
    </xdr:from>
    <xdr:to>
      <xdr:col>85</xdr:col>
      <xdr:colOff>177800</xdr:colOff>
      <xdr:row>96</xdr:row>
      <xdr:rowOff>150240</xdr:rowOff>
    </xdr:to>
    <xdr:sp macro="" textlink="">
      <xdr:nvSpPr>
        <xdr:cNvPr id="694" name="フローチャート: 判断 693"/>
        <xdr:cNvSpPr/>
      </xdr:nvSpPr>
      <xdr:spPr>
        <a:xfrm>
          <a:off x="162687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86246</xdr:rowOff>
    </xdr:from>
    <xdr:to>
      <xdr:col>81</xdr:col>
      <xdr:colOff>50800</xdr:colOff>
      <xdr:row>97</xdr:row>
      <xdr:rowOff>86385</xdr:rowOff>
    </xdr:to>
    <xdr:cxnSp macro="">
      <xdr:nvCxnSpPr>
        <xdr:cNvPr id="695" name="直線コネクタ 694"/>
        <xdr:cNvCxnSpPr/>
      </xdr:nvCxnSpPr>
      <xdr:spPr>
        <a:xfrm>
          <a:off x="14592300" y="16716896"/>
          <a:ext cx="889000" cy="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52921</xdr:rowOff>
    </xdr:from>
    <xdr:to>
      <xdr:col>81</xdr:col>
      <xdr:colOff>101600</xdr:colOff>
      <xdr:row>96</xdr:row>
      <xdr:rowOff>154521</xdr:rowOff>
    </xdr:to>
    <xdr:sp macro="" textlink="">
      <xdr:nvSpPr>
        <xdr:cNvPr id="696" name="フローチャート: 判断 695"/>
        <xdr:cNvSpPr/>
      </xdr:nvSpPr>
      <xdr:spPr>
        <a:xfrm>
          <a:off x="15430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171048</xdr:rowOff>
    </xdr:from>
    <xdr:ext cx="534377" cy="259045"/>
    <xdr:sp macro="" textlink="">
      <xdr:nvSpPr>
        <xdr:cNvPr id="697" name="テキスト ボックス 696"/>
        <xdr:cNvSpPr txBox="1"/>
      </xdr:nvSpPr>
      <xdr:spPr>
        <a:xfrm>
          <a:off x="15214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86246</xdr:rowOff>
    </xdr:from>
    <xdr:to>
      <xdr:col>76</xdr:col>
      <xdr:colOff>114300</xdr:colOff>
      <xdr:row>97</xdr:row>
      <xdr:rowOff>89002</xdr:rowOff>
    </xdr:to>
    <xdr:cxnSp macro="">
      <xdr:nvCxnSpPr>
        <xdr:cNvPr id="698" name="直線コネクタ 697"/>
        <xdr:cNvCxnSpPr/>
      </xdr:nvCxnSpPr>
      <xdr:spPr>
        <a:xfrm flipV="1">
          <a:off x="13703300" y="16716896"/>
          <a:ext cx="889000" cy="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3733</xdr:rowOff>
    </xdr:from>
    <xdr:to>
      <xdr:col>76</xdr:col>
      <xdr:colOff>165100</xdr:colOff>
      <xdr:row>96</xdr:row>
      <xdr:rowOff>105333</xdr:rowOff>
    </xdr:to>
    <xdr:sp macro="" textlink="">
      <xdr:nvSpPr>
        <xdr:cNvPr id="699" name="フローチャート: 判断 698"/>
        <xdr:cNvSpPr/>
      </xdr:nvSpPr>
      <xdr:spPr>
        <a:xfrm>
          <a:off x="14541500" y="1646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121860</xdr:rowOff>
    </xdr:from>
    <xdr:ext cx="534377" cy="259045"/>
    <xdr:sp macro="" textlink="">
      <xdr:nvSpPr>
        <xdr:cNvPr id="700" name="テキスト ボックス 699"/>
        <xdr:cNvSpPr txBox="1"/>
      </xdr:nvSpPr>
      <xdr:spPr>
        <a:xfrm>
          <a:off x="14325111" y="1623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89002</xdr:rowOff>
    </xdr:from>
    <xdr:to>
      <xdr:col>71</xdr:col>
      <xdr:colOff>177800</xdr:colOff>
      <xdr:row>97</xdr:row>
      <xdr:rowOff>96177</xdr:rowOff>
    </xdr:to>
    <xdr:cxnSp macro="">
      <xdr:nvCxnSpPr>
        <xdr:cNvPr id="701" name="直線コネクタ 700"/>
        <xdr:cNvCxnSpPr/>
      </xdr:nvCxnSpPr>
      <xdr:spPr>
        <a:xfrm flipV="1">
          <a:off x="12814300" y="16719652"/>
          <a:ext cx="889000" cy="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166903</xdr:rowOff>
    </xdr:from>
    <xdr:to>
      <xdr:col>72</xdr:col>
      <xdr:colOff>38100</xdr:colOff>
      <xdr:row>96</xdr:row>
      <xdr:rowOff>97053</xdr:rowOff>
    </xdr:to>
    <xdr:sp macro="" textlink="">
      <xdr:nvSpPr>
        <xdr:cNvPr id="702" name="フローチャート: 判断 701"/>
        <xdr:cNvSpPr/>
      </xdr:nvSpPr>
      <xdr:spPr>
        <a:xfrm>
          <a:off x="13652500" y="1645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113580</xdr:rowOff>
    </xdr:from>
    <xdr:ext cx="534377" cy="259045"/>
    <xdr:sp macro="" textlink="">
      <xdr:nvSpPr>
        <xdr:cNvPr id="703" name="テキスト ボックス 702"/>
        <xdr:cNvSpPr txBox="1"/>
      </xdr:nvSpPr>
      <xdr:spPr>
        <a:xfrm>
          <a:off x="13436111" y="1622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159283</xdr:rowOff>
    </xdr:from>
    <xdr:to>
      <xdr:col>67</xdr:col>
      <xdr:colOff>101600</xdr:colOff>
      <xdr:row>96</xdr:row>
      <xdr:rowOff>89433</xdr:rowOff>
    </xdr:to>
    <xdr:sp macro="" textlink="">
      <xdr:nvSpPr>
        <xdr:cNvPr id="704" name="フローチャート: 判断 703"/>
        <xdr:cNvSpPr/>
      </xdr:nvSpPr>
      <xdr:spPr>
        <a:xfrm>
          <a:off x="12763500" y="1644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105960</xdr:rowOff>
    </xdr:from>
    <xdr:ext cx="534377" cy="259045"/>
    <xdr:sp macro="" textlink="">
      <xdr:nvSpPr>
        <xdr:cNvPr id="705" name="テキスト ボックス 704"/>
        <xdr:cNvSpPr txBox="1"/>
      </xdr:nvSpPr>
      <xdr:spPr>
        <a:xfrm>
          <a:off x="12547111" y="1622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46025</xdr:rowOff>
    </xdr:from>
    <xdr:to>
      <xdr:col>85</xdr:col>
      <xdr:colOff>177800</xdr:colOff>
      <xdr:row>97</xdr:row>
      <xdr:rowOff>147625</xdr:rowOff>
    </xdr:to>
    <xdr:sp macro="" textlink="">
      <xdr:nvSpPr>
        <xdr:cNvPr id="711" name="楕円 710"/>
        <xdr:cNvSpPr/>
      </xdr:nvSpPr>
      <xdr:spPr>
        <a:xfrm>
          <a:off x="16268700" y="1667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24452</xdr:rowOff>
    </xdr:from>
    <xdr:ext cx="534377" cy="259045"/>
    <xdr:sp macro="" textlink="">
      <xdr:nvSpPr>
        <xdr:cNvPr id="712" name="公債費該当値テキスト"/>
        <xdr:cNvSpPr txBox="1"/>
      </xdr:nvSpPr>
      <xdr:spPr>
        <a:xfrm>
          <a:off x="16370300" y="1665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35585</xdr:rowOff>
    </xdr:from>
    <xdr:to>
      <xdr:col>81</xdr:col>
      <xdr:colOff>101600</xdr:colOff>
      <xdr:row>97</xdr:row>
      <xdr:rowOff>137185</xdr:rowOff>
    </xdr:to>
    <xdr:sp macro="" textlink="">
      <xdr:nvSpPr>
        <xdr:cNvPr id="713" name="楕円 712"/>
        <xdr:cNvSpPr/>
      </xdr:nvSpPr>
      <xdr:spPr>
        <a:xfrm>
          <a:off x="15430500" y="1666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128312</xdr:rowOff>
    </xdr:from>
    <xdr:ext cx="534377" cy="259045"/>
    <xdr:sp macro="" textlink="">
      <xdr:nvSpPr>
        <xdr:cNvPr id="714" name="テキスト ボックス 713"/>
        <xdr:cNvSpPr txBox="1"/>
      </xdr:nvSpPr>
      <xdr:spPr>
        <a:xfrm>
          <a:off x="15214111" y="1675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35446</xdr:rowOff>
    </xdr:from>
    <xdr:to>
      <xdr:col>76</xdr:col>
      <xdr:colOff>165100</xdr:colOff>
      <xdr:row>97</xdr:row>
      <xdr:rowOff>137046</xdr:rowOff>
    </xdr:to>
    <xdr:sp macro="" textlink="">
      <xdr:nvSpPr>
        <xdr:cNvPr id="715" name="楕円 714"/>
        <xdr:cNvSpPr/>
      </xdr:nvSpPr>
      <xdr:spPr>
        <a:xfrm>
          <a:off x="14541500" y="1666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128173</xdr:rowOff>
    </xdr:from>
    <xdr:ext cx="534377" cy="259045"/>
    <xdr:sp macro="" textlink="">
      <xdr:nvSpPr>
        <xdr:cNvPr id="716" name="テキスト ボックス 715"/>
        <xdr:cNvSpPr txBox="1"/>
      </xdr:nvSpPr>
      <xdr:spPr>
        <a:xfrm>
          <a:off x="14325111" y="1675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38202</xdr:rowOff>
    </xdr:from>
    <xdr:to>
      <xdr:col>72</xdr:col>
      <xdr:colOff>38100</xdr:colOff>
      <xdr:row>97</xdr:row>
      <xdr:rowOff>139802</xdr:rowOff>
    </xdr:to>
    <xdr:sp macro="" textlink="">
      <xdr:nvSpPr>
        <xdr:cNvPr id="717" name="楕円 716"/>
        <xdr:cNvSpPr/>
      </xdr:nvSpPr>
      <xdr:spPr>
        <a:xfrm>
          <a:off x="13652500" y="1666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130929</xdr:rowOff>
    </xdr:from>
    <xdr:ext cx="534377" cy="259045"/>
    <xdr:sp macro="" textlink="">
      <xdr:nvSpPr>
        <xdr:cNvPr id="718" name="テキスト ボックス 717"/>
        <xdr:cNvSpPr txBox="1"/>
      </xdr:nvSpPr>
      <xdr:spPr>
        <a:xfrm>
          <a:off x="13436111" y="1676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45377</xdr:rowOff>
    </xdr:from>
    <xdr:to>
      <xdr:col>67</xdr:col>
      <xdr:colOff>101600</xdr:colOff>
      <xdr:row>97</xdr:row>
      <xdr:rowOff>146977</xdr:rowOff>
    </xdr:to>
    <xdr:sp macro="" textlink="">
      <xdr:nvSpPr>
        <xdr:cNvPr id="719" name="楕円 718"/>
        <xdr:cNvSpPr/>
      </xdr:nvSpPr>
      <xdr:spPr>
        <a:xfrm>
          <a:off x="12763500" y="1667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138104</xdr:rowOff>
    </xdr:from>
    <xdr:ext cx="534377" cy="259045"/>
    <xdr:sp macro="" textlink="">
      <xdr:nvSpPr>
        <xdr:cNvPr id="720" name="テキスト ボックス 719"/>
        <xdr:cNvSpPr txBox="1"/>
      </xdr:nvSpPr>
      <xdr:spPr>
        <a:xfrm>
          <a:off x="12547111" y="1676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4" name="テキスト ボックス 733"/>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157988</xdr:rowOff>
    </xdr:from>
    <xdr:to>
      <xdr:col>116</xdr:col>
      <xdr:colOff>62864</xdr:colOff>
      <xdr:row>39</xdr:row>
      <xdr:rowOff>44450</xdr:rowOff>
    </xdr:to>
    <xdr:cxnSp macro="">
      <xdr:nvCxnSpPr>
        <xdr:cNvPr id="744" name="直線コネクタ 743"/>
        <xdr:cNvCxnSpPr/>
      </xdr:nvCxnSpPr>
      <xdr:spPr>
        <a:xfrm flipV="1">
          <a:off x="22159595" y="5301488"/>
          <a:ext cx="1269" cy="1429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69359</xdr:rowOff>
    </xdr:from>
    <xdr:ext cx="249299" cy="259045"/>
    <xdr:sp macro="" textlink="">
      <xdr:nvSpPr>
        <xdr:cNvPr id="745" name="諸支出金最小値テキスト"/>
        <xdr:cNvSpPr txBox="1"/>
      </xdr:nvSpPr>
      <xdr:spPr>
        <a:xfrm>
          <a:off x="22212300" y="67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104665</xdr:rowOff>
    </xdr:from>
    <xdr:ext cx="469744" cy="259045"/>
    <xdr:sp macro="" textlink="">
      <xdr:nvSpPr>
        <xdr:cNvPr id="747" name="諸支出金最大値テキスト"/>
        <xdr:cNvSpPr txBox="1"/>
      </xdr:nvSpPr>
      <xdr:spPr>
        <a:xfrm>
          <a:off x="22212300" y="507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157988</xdr:rowOff>
    </xdr:from>
    <xdr:to>
      <xdr:col>116</xdr:col>
      <xdr:colOff>152400</xdr:colOff>
      <xdr:row>30</xdr:row>
      <xdr:rowOff>157988</xdr:rowOff>
    </xdr:to>
    <xdr:cxnSp macro="">
      <xdr:nvCxnSpPr>
        <xdr:cNvPr id="748" name="直線コネクタ 747"/>
        <xdr:cNvCxnSpPr/>
      </xdr:nvCxnSpPr>
      <xdr:spPr>
        <a:xfrm>
          <a:off x="22072600" y="530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158259</xdr:rowOff>
    </xdr:from>
    <xdr:ext cx="313932" cy="259045"/>
    <xdr:sp macro="" textlink="">
      <xdr:nvSpPr>
        <xdr:cNvPr id="750" name="諸支出金平均値テキスト"/>
        <xdr:cNvSpPr txBox="1"/>
      </xdr:nvSpPr>
      <xdr:spPr>
        <a:xfrm>
          <a:off x="22212300" y="6501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135382</xdr:rowOff>
    </xdr:from>
    <xdr:to>
      <xdr:col>116</xdr:col>
      <xdr:colOff>114300</xdr:colOff>
      <xdr:row>39</xdr:row>
      <xdr:rowOff>65532</xdr:rowOff>
    </xdr:to>
    <xdr:sp macro="" textlink="">
      <xdr:nvSpPr>
        <xdr:cNvPr id="751" name="フローチャート: 判断 750"/>
        <xdr:cNvSpPr/>
      </xdr:nvSpPr>
      <xdr:spPr>
        <a:xfrm>
          <a:off x="221107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37084</xdr:rowOff>
    </xdr:from>
    <xdr:to>
      <xdr:col>112</xdr:col>
      <xdr:colOff>38100</xdr:colOff>
      <xdr:row>38</xdr:row>
      <xdr:rowOff>138684</xdr:rowOff>
    </xdr:to>
    <xdr:sp macro="" textlink="">
      <xdr:nvSpPr>
        <xdr:cNvPr id="753" name="フローチャート: 判断 752"/>
        <xdr:cNvSpPr/>
      </xdr:nvSpPr>
      <xdr:spPr>
        <a:xfrm>
          <a:off x="21272500" y="655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155211</xdr:rowOff>
    </xdr:from>
    <xdr:ext cx="378565" cy="259045"/>
    <xdr:sp macro="" textlink="">
      <xdr:nvSpPr>
        <xdr:cNvPr id="754" name="テキスト ボックス 753"/>
        <xdr:cNvSpPr txBox="1"/>
      </xdr:nvSpPr>
      <xdr:spPr>
        <a:xfrm>
          <a:off x="21134017" y="6327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109474</xdr:rowOff>
    </xdr:from>
    <xdr:to>
      <xdr:col>107</xdr:col>
      <xdr:colOff>101600</xdr:colOff>
      <xdr:row>39</xdr:row>
      <xdr:rowOff>39624</xdr:rowOff>
    </xdr:to>
    <xdr:sp macro="" textlink="">
      <xdr:nvSpPr>
        <xdr:cNvPr id="756" name="フローチャート: 判断 755"/>
        <xdr:cNvSpPr/>
      </xdr:nvSpPr>
      <xdr:spPr>
        <a:xfrm>
          <a:off x="20383500" y="662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56151</xdr:rowOff>
    </xdr:from>
    <xdr:ext cx="313932" cy="259045"/>
    <xdr:sp macro="" textlink="">
      <xdr:nvSpPr>
        <xdr:cNvPr id="757" name="テキスト ボックス 756"/>
        <xdr:cNvSpPr txBox="1"/>
      </xdr:nvSpPr>
      <xdr:spPr>
        <a:xfrm>
          <a:off x="20277333" y="63998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97282</xdr:rowOff>
    </xdr:from>
    <xdr:to>
      <xdr:col>102</xdr:col>
      <xdr:colOff>165100</xdr:colOff>
      <xdr:row>39</xdr:row>
      <xdr:rowOff>27432</xdr:rowOff>
    </xdr:to>
    <xdr:sp macro="" textlink="">
      <xdr:nvSpPr>
        <xdr:cNvPr id="759" name="フローチャート: 判断 758"/>
        <xdr:cNvSpPr/>
      </xdr:nvSpPr>
      <xdr:spPr>
        <a:xfrm>
          <a:off x="19494500" y="661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43959</xdr:rowOff>
    </xdr:from>
    <xdr:ext cx="313932" cy="259045"/>
    <xdr:sp macro="" textlink="">
      <xdr:nvSpPr>
        <xdr:cNvPr id="760" name="テキスト ボックス 759"/>
        <xdr:cNvSpPr txBox="1"/>
      </xdr:nvSpPr>
      <xdr:spPr>
        <a:xfrm>
          <a:off x="19388333" y="63876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97282</xdr:rowOff>
    </xdr:from>
    <xdr:to>
      <xdr:col>98</xdr:col>
      <xdr:colOff>38100</xdr:colOff>
      <xdr:row>39</xdr:row>
      <xdr:rowOff>27432</xdr:rowOff>
    </xdr:to>
    <xdr:sp macro="" textlink="">
      <xdr:nvSpPr>
        <xdr:cNvPr id="761" name="フローチャート: 判断 760"/>
        <xdr:cNvSpPr/>
      </xdr:nvSpPr>
      <xdr:spPr>
        <a:xfrm>
          <a:off x="18605500" y="661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43959</xdr:rowOff>
    </xdr:from>
    <xdr:ext cx="313932" cy="259045"/>
    <xdr:sp macro="" textlink="">
      <xdr:nvSpPr>
        <xdr:cNvPr id="762" name="テキスト ボックス 761"/>
        <xdr:cNvSpPr txBox="1"/>
      </xdr:nvSpPr>
      <xdr:spPr>
        <a:xfrm>
          <a:off x="18499333" y="63876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113809</xdr:rowOff>
    </xdr:from>
    <xdr:ext cx="249299" cy="259045"/>
    <xdr:sp macro="" textlink="">
      <xdr:nvSpPr>
        <xdr:cNvPr id="769" name="諸支出金該当値テキスト"/>
        <xdr:cNvSpPr txBox="1"/>
      </xdr:nvSpPr>
      <xdr:spPr>
        <a:xfrm>
          <a:off x="22212300" y="6628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民生費は住民一人当たり</a:t>
          </a:r>
          <a:r>
            <a:rPr kumimoji="1" lang="en-US" altLang="ja-JP" sz="1100">
              <a:solidFill>
                <a:schemeClr val="dk1"/>
              </a:solidFill>
              <a:effectLst/>
              <a:latin typeface="+mn-lt"/>
              <a:ea typeface="+mn-ea"/>
              <a:cs typeface="+mn-cs"/>
            </a:rPr>
            <a:t>161,650</a:t>
          </a:r>
          <a:r>
            <a:rPr kumimoji="1" lang="ja-JP" altLang="ja-JP" sz="1100">
              <a:solidFill>
                <a:schemeClr val="dk1"/>
              </a:solidFill>
              <a:effectLst/>
              <a:latin typeface="+mn-lt"/>
              <a:ea typeface="+mn-ea"/>
              <a:cs typeface="+mn-cs"/>
            </a:rPr>
            <a:t>円となっており、類似団体平均を下回っている。障害者介護給付費などが増となったものの、令和３年度に実施した子育て世帯への臨時特別給付金給付事業の完了などにより前年度に比べ減少している。</a:t>
          </a:r>
          <a:endParaRPr lang="ja-JP" altLang="ja-JP" sz="1400">
            <a:effectLst/>
          </a:endParaRPr>
        </a:p>
        <a:p>
          <a:r>
            <a:rPr kumimoji="1" lang="ja-JP" altLang="ja-JP" sz="1100">
              <a:solidFill>
                <a:schemeClr val="dk1"/>
              </a:solidFill>
              <a:effectLst/>
              <a:latin typeface="+mn-lt"/>
              <a:ea typeface="+mn-ea"/>
              <a:cs typeface="+mn-cs"/>
            </a:rPr>
            <a:t>　総務費は住民一人当たり</a:t>
          </a:r>
          <a:r>
            <a:rPr kumimoji="1" lang="en-US" altLang="ja-JP" sz="1100">
              <a:solidFill>
                <a:schemeClr val="dk1"/>
              </a:solidFill>
              <a:effectLst/>
              <a:latin typeface="+mn-lt"/>
              <a:ea typeface="+mn-ea"/>
              <a:cs typeface="+mn-cs"/>
            </a:rPr>
            <a:t>56,513</a:t>
          </a:r>
          <a:r>
            <a:rPr kumimoji="1" lang="ja-JP" altLang="ja-JP" sz="1100">
              <a:solidFill>
                <a:schemeClr val="dk1"/>
              </a:solidFill>
              <a:effectLst/>
              <a:latin typeface="+mn-lt"/>
              <a:ea typeface="+mn-ea"/>
              <a:cs typeface="+mn-cs"/>
            </a:rPr>
            <a:t>円となっており、類似団体平均を下回っている。財政調整基金や公共施設等総合管理基金への積立金の減</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により前年度に比べ減少している。</a:t>
          </a:r>
          <a:endParaRPr lang="ja-JP" altLang="ja-JP" sz="1400">
            <a:effectLst/>
          </a:endParaRPr>
        </a:p>
        <a:p>
          <a:r>
            <a:rPr kumimoji="1" lang="ja-JP" altLang="ja-JP" sz="1100">
              <a:solidFill>
                <a:schemeClr val="dk1"/>
              </a:solidFill>
              <a:effectLst/>
              <a:latin typeface="+mn-lt"/>
              <a:ea typeface="+mn-ea"/>
              <a:cs typeface="+mn-cs"/>
            </a:rPr>
            <a:t>　衛生費は住民一人当たり</a:t>
          </a:r>
          <a:r>
            <a:rPr kumimoji="1" lang="en-US" altLang="ja-JP" sz="1100">
              <a:solidFill>
                <a:schemeClr val="dk1"/>
              </a:solidFill>
              <a:effectLst/>
              <a:latin typeface="+mn-lt"/>
              <a:ea typeface="+mn-ea"/>
              <a:cs typeface="+mn-cs"/>
            </a:rPr>
            <a:t>48,670</a:t>
          </a:r>
          <a:r>
            <a:rPr kumimoji="1" lang="ja-JP" altLang="ja-JP" sz="1100">
              <a:solidFill>
                <a:schemeClr val="dk1"/>
              </a:solidFill>
              <a:effectLst/>
              <a:latin typeface="+mn-lt"/>
              <a:ea typeface="+mn-ea"/>
              <a:cs typeface="+mn-cs"/>
            </a:rPr>
            <a:t>円となっており、類似団体平均を上回っている。令和３年度に実施した新型コロナウイルスワクチン接種事業に対する国庫支出金の返還金が発生したことなどにより前年度に比べ増加している。</a:t>
          </a:r>
          <a:endParaRPr lang="ja-JP" altLang="ja-JP" sz="1400">
            <a:effectLst/>
          </a:endParaRPr>
        </a:p>
        <a:p>
          <a:r>
            <a:rPr kumimoji="1" lang="ja-JP" altLang="ja-JP" sz="1100">
              <a:solidFill>
                <a:schemeClr val="dk1"/>
              </a:solidFill>
              <a:effectLst/>
              <a:latin typeface="+mn-lt"/>
              <a:ea typeface="+mn-ea"/>
              <a:cs typeface="+mn-cs"/>
            </a:rPr>
            <a:t>　土木費は住民一人当たり</a:t>
          </a:r>
          <a:r>
            <a:rPr kumimoji="1" lang="en-US" altLang="ja-JP" sz="1100">
              <a:solidFill>
                <a:schemeClr val="dk1"/>
              </a:solidFill>
              <a:effectLst/>
              <a:latin typeface="+mn-lt"/>
              <a:ea typeface="+mn-ea"/>
              <a:cs typeface="+mn-cs"/>
            </a:rPr>
            <a:t>45,008</a:t>
          </a:r>
          <a:r>
            <a:rPr kumimoji="1" lang="ja-JP" altLang="ja-JP" sz="1100">
              <a:solidFill>
                <a:schemeClr val="dk1"/>
              </a:solidFill>
              <a:effectLst/>
              <a:latin typeface="+mn-lt"/>
              <a:ea typeface="+mn-ea"/>
              <a:cs typeface="+mn-cs"/>
            </a:rPr>
            <a:t>円となっており、類似団体平均を上回っている。早川中央土地区画整理事業負担金の増や光綾公園再整備事業の実施などにより前年度に比べ増加している。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神奈川県綾瀬市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財政調整基金の標準財政規模に対する割合は、令和４年度については活性化応援寄附金の一部や繰越金を積み立てたことにより、</a:t>
          </a:r>
          <a:r>
            <a:rPr kumimoji="1" lang="en-US" altLang="ja-JP" sz="1050">
              <a:latin typeface="ＭＳ ゴシック" pitchFamily="49" charset="-128"/>
              <a:ea typeface="ＭＳ ゴシック" pitchFamily="49" charset="-128"/>
            </a:rPr>
            <a:t>0.29</a:t>
          </a:r>
          <a:r>
            <a:rPr kumimoji="1" lang="ja-JP" altLang="en-US" sz="1050">
              <a:latin typeface="ＭＳ ゴシック" pitchFamily="49" charset="-128"/>
              <a:ea typeface="ＭＳ ゴシック" pitchFamily="49" charset="-128"/>
            </a:rPr>
            <a:t>ポイントの増となった。今後も将来の財政リスクに備えるため、標準財政規模の</a:t>
          </a:r>
          <a:r>
            <a:rPr kumimoji="1" lang="en-US" altLang="ja-JP" sz="1050">
              <a:latin typeface="ＭＳ ゴシック" pitchFamily="49" charset="-128"/>
              <a:ea typeface="ＭＳ ゴシック" pitchFamily="49" charset="-128"/>
            </a:rPr>
            <a:t>20</a:t>
          </a:r>
          <a:r>
            <a:rPr kumimoji="1" lang="ja-JP" altLang="en-US" sz="1050">
              <a:latin typeface="ＭＳ ゴシック" pitchFamily="49" charset="-128"/>
              <a:ea typeface="ＭＳ ゴシック" pitchFamily="49" charset="-128"/>
            </a:rPr>
            <a:t>％程度を確保していく。</a:t>
          </a:r>
        </a:p>
        <a:p>
          <a:r>
            <a:rPr kumimoji="1" lang="ja-JP" altLang="en-US" sz="1050">
              <a:latin typeface="ＭＳ ゴシック" pitchFamily="49" charset="-128"/>
              <a:ea typeface="ＭＳ ゴシック" pitchFamily="49" charset="-128"/>
            </a:rPr>
            <a:t>　実質収支額</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の標準財政規模に対する割合</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050">
              <a:latin typeface="ＭＳ ゴシック" pitchFamily="49" charset="-128"/>
              <a:ea typeface="ＭＳ ゴシック" pitchFamily="49" charset="-128"/>
            </a:rPr>
            <a:t>実質収支比率）は、国庫支出金や市債の減などにより、前年度に比べて</a:t>
          </a:r>
          <a:r>
            <a:rPr kumimoji="1" lang="en-US" altLang="ja-JP" sz="1050">
              <a:latin typeface="ＭＳ ゴシック" pitchFamily="49" charset="-128"/>
              <a:ea typeface="ＭＳ ゴシック" pitchFamily="49" charset="-128"/>
            </a:rPr>
            <a:t>7.3</a:t>
          </a:r>
          <a:r>
            <a:rPr kumimoji="1" lang="ja-JP" altLang="en-US" sz="1050">
              <a:latin typeface="ＭＳ ゴシック" pitchFamily="49" charset="-128"/>
              <a:ea typeface="ＭＳ ゴシック" pitchFamily="49" charset="-128"/>
            </a:rPr>
            <a:t>ポイント減となった。また、実質単年度収支</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の標準財政規模に対する割合は、</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令和４年度の実質収支額が令和３年度の実質収支額を下回ったことからマイナスとなっている。</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今後は歳出の抑制に努めるとともに、歳入については地方債の発行を必要最低限にして、規律ある財政運営を行っていく。</a:t>
          </a:r>
          <a:endParaRPr lang="ja-JP" altLang="ja-JP" sz="105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神奈川県綾瀬市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全ての特別会計を含んだ連結では黒字となっている。一般会計同様各特別会計等についても、今後も厳しい財政状況が見込まれることから、引き続き経営健全化に向けて歳出抑制と歳入の確保を図っていく。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 zeroHeight="1" x14ac:dyDescent="0.2"/>
  <cols>
    <col min="1" max="11" width="2.1796875" style="180" customWidth="1"/>
    <col min="12" max="12" width="2.26953125" style="180" customWidth="1"/>
    <col min="13" max="17" width="2.453125" style="180" customWidth="1"/>
    <col min="18" max="119" width="2.1796875" style="180" customWidth="1"/>
    <col min="120" max="16384" width="0" style="180" hidden="1"/>
  </cols>
  <sheetData>
    <row r="1" spans="1:119" ht="33" customHeight="1" x14ac:dyDescent="0.2">
      <c r="B1" s="415" t="s">
        <v>81</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82</v>
      </c>
      <c r="C2" s="182"/>
      <c r="D2" s="183"/>
    </row>
    <row r="3" spans="1:119" ht="18.75" customHeight="1" thickBot="1" x14ac:dyDescent="0.25">
      <c r="A3" s="181"/>
      <c r="B3" s="416" t="s">
        <v>83</v>
      </c>
      <c r="C3" s="417"/>
      <c r="D3" s="417"/>
      <c r="E3" s="418"/>
      <c r="F3" s="418"/>
      <c r="G3" s="418"/>
      <c r="H3" s="418"/>
      <c r="I3" s="418"/>
      <c r="J3" s="418"/>
      <c r="K3" s="418"/>
      <c r="L3" s="418" t="s">
        <v>84</v>
      </c>
      <c r="M3" s="418"/>
      <c r="N3" s="418"/>
      <c r="O3" s="418"/>
      <c r="P3" s="418"/>
      <c r="Q3" s="418"/>
      <c r="R3" s="425"/>
      <c r="S3" s="425"/>
      <c r="T3" s="425"/>
      <c r="U3" s="425"/>
      <c r="V3" s="426"/>
      <c r="W3" s="400" t="s">
        <v>85</v>
      </c>
      <c r="X3" s="401"/>
      <c r="Y3" s="401"/>
      <c r="Z3" s="401"/>
      <c r="AA3" s="401"/>
      <c r="AB3" s="417"/>
      <c r="AC3" s="425" t="s">
        <v>86</v>
      </c>
      <c r="AD3" s="401"/>
      <c r="AE3" s="401"/>
      <c r="AF3" s="401"/>
      <c r="AG3" s="401"/>
      <c r="AH3" s="401"/>
      <c r="AI3" s="401"/>
      <c r="AJ3" s="401"/>
      <c r="AK3" s="401"/>
      <c r="AL3" s="402"/>
      <c r="AM3" s="400" t="s">
        <v>87</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88</v>
      </c>
      <c r="BO3" s="401"/>
      <c r="BP3" s="401"/>
      <c r="BQ3" s="401"/>
      <c r="BR3" s="401"/>
      <c r="BS3" s="401"/>
      <c r="BT3" s="401"/>
      <c r="BU3" s="402"/>
      <c r="BV3" s="400" t="s">
        <v>89</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90</v>
      </c>
      <c r="CU3" s="401"/>
      <c r="CV3" s="401"/>
      <c r="CW3" s="401"/>
      <c r="CX3" s="401"/>
      <c r="CY3" s="401"/>
      <c r="CZ3" s="401"/>
      <c r="DA3" s="402"/>
      <c r="DB3" s="400" t="s">
        <v>91</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92</v>
      </c>
      <c r="AZ4" s="404"/>
      <c r="BA4" s="404"/>
      <c r="BB4" s="404"/>
      <c r="BC4" s="404"/>
      <c r="BD4" s="404"/>
      <c r="BE4" s="404"/>
      <c r="BF4" s="404"/>
      <c r="BG4" s="404"/>
      <c r="BH4" s="404"/>
      <c r="BI4" s="404"/>
      <c r="BJ4" s="404"/>
      <c r="BK4" s="404"/>
      <c r="BL4" s="404"/>
      <c r="BM4" s="405"/>
      <c r="BN4" s="406">
        <v>35373495</v>
      </c>
      <c r="BO4" s="407"/>
      <c r="BP4" s="407"/>
      <c r="BQ4" s="407"/>
      <c r="BR4" s="407"/>
      <c r="BS4" s="407"/>
      <c r="BT4" s="407"/>
      <c r="BU4" s="408"/>
      <c r="BV4" s="406">
        <v>36535457</v>
      </c>
      <c r="BW4" s="407"/>
      <c r="BX4" s="407"/>
      <c r="BY4" s="407"/>
      <c r="BZ4" s="407"/>
      <c r="CA4" s="407"/>
      <c r="CB4" s="407"/>
      <c r="CC4" s="408"/>
      <c r="CD4" s="409" t="s">
        <v>93</v>
      </c>
      <c r="CE4" s="410"/>
      <c r="CF4" s="410"/>
      <c r="CG4" s="410"/>
      <c r="CH4" s="410"/>
      <c r="CI4" s="410"/>
      <c r="CJ4" s="410"/>
      <c r="CK4" s="410"/>
      <c r="CL4" s="410"/>
      <c r="CM4" s="410"/>
      <c r="CN4" s="410"/>
      <c r="CO4" s="410"/>
      <c r="CP4" s="410"/>
      <c r="CQ4" s="410"/>
      <c r="CR4" s="410"/>
      <c r="CS4" s="411"/>
      <c r="CT4" s="412">
        <v>9.8000000000000007</v>
      </c>
      <c r="CU4" s="413"/>
      <c r="CV4" s="413"/>
      <c r="CW4" s="413"/>
      <c r="CX4" s="413"/>
      <c r="CY4" s="413"/>
      <c r="CZ4" s="413"/>
      <c r="DA4" s="414"/>
      <c r="DB4" s="412">
        <v>17.100000000000001</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94</v>
      </c>
      <c r="AN5" s="473"/>
      <c r="AO5" s="473"/>
      <c r="AP5" s="473"/>
      <c r="AQ5" s="473"/>
      <c r="AR5" s="473"/>
      <c r="AS5" s="473"/>
      <c r="AT5" s="474"/>
      <c r="AU5" s="475" t="s">
        <v>95</v>
      </c>
      <c r="AV5" s="476"/>
      <c r="AW5" s="476"/>
      <c r="AX5" s="476"/>
      <c r="AY5" s="477" t="s">
        <v>96</v>
      </c>
      <c r="AZ5" s="478"/>
      <c r="BA5" s="478"/>
      <c r="BB5" s="478"/>
      <c r="BC5" s="478"/>
      <c r="BD5" s="478"/>
      <c r="BE5" s="478"/>
      <c r="BF5" s="478"/>
      <c r="BG5" s="478"/>
      <c r="BH5" s="478"/>
      <c r="BI5" s="478"/>
      <c r="BJ5" s="478"/>
      <c r="BK5" s="478"/>
      <c r="BL5" s="478"/>
      <c r="BM5" s="479"/>
      <c r="BN5" s="443">
        <v>33607932</v>
      </c>
      <c r="BO5" s="444"/>
      <c r="BP5" s="444"/>
      <c r="BQ5" s="444"/>
      <c r="BR5" s="444"/>
      <c r="BS5" s="444"/>
      <c r="BT5" s="444"/>
      <c r="BU5" s="445"/>
      <c r="BV5" s="443">
        <v>33361368</v>
      </c>
      <c r="BW5" s="444"/>
      <c r="BX5" s="444"/>
      <c r="BY5" s="444"/>
      <c r="BZ5" s="444"/>
      <c r="CA5" s="444"/>
      <c r="CB5" s="444"/>
      <c r="CC5" s="445"/>
      <c r="CD5" s="446" t="s">
        <v>97</v>
      </c>
      <c r="CE5" s="447"/>
      <c r="CF5" s="447"/>
      <c r="CG5" s="447"/>
      <c r="CH5" s="447"/>
      <c r="CI5" s="447"/>
      <c r="CJ5" s="447"/>
      <c r="CK5" s="447"/>
      <c r="CL5" s="447"/>
      <c r="CM5" s="447"/>
      <c r="CN5" s="447"/>
      <c r="CO5" s="447"/>
      <c r="CP5" s="447"/>
      <c r="CQ5" s="447"/>
      <c r="CR5" s="447"/>
      <c r="CS5" s="448"/>
      <c r="CT5" s="440">
        <v>94.4</v>
      </c>
      <c r="CU5" s="441"/>
      <c r="CV5" s="441"/>
      <c r="CW5" s="441"/>
      <c r="CX5" s="441"/>
      <c r="CY5" s="441"/>
      <c r="CZ5" s="441"/>
      <c r="DA5" s="442"/>
      <c r="DB5" s="440">
        <v>89.9</v>
      </c>
      <c r="DC5" s="441"/>
      <c r="DD5" s="441"/>
      <c r="DE5" s="441"/>
      <c r="DF5" s="441"/>
      <c r="DG5" s="441"/>
      <c r="DH5" s="441"/>
      <c r="DI5" s="442"/>
    </row>
    <row r="6" spans="1:119" ht="18.75" customHeight="1" x14ac:dyDescent="0.2">
      <c r="A6" s="181"/>
      <c r="B6" s="449" t="s">
        <v>98</v>
      </c>
      <c r="C6" s="450"/>
      <c r="D6" s="450"/>
      <c r="E6" s="451"/>
      <c r="F6" s="451"/>
      <c r="G6" s="451"/>
      <c r="H6" s="451"/>
      <c r="I6" s="451"/>
      <c r="J6" s="451"/>
      <c r="K6" s="451"/>
      <c r="L6" s="451" t="s">
        <v>99</v>
      </c>
      <c r="M6" s="451"/>
      <c r="N6" s="451"/>
      <c r="O6" s="451"/>
      <c r="P6" s="451"/>
      <c r="Q6" s="451"/>
      <c r="R6" s="455"/>
      <c r="S6" s="455"/>
      <c r="T6" s="455"/>
      <c r="U6" s="455"/>
      <c r="V6" s="456"/>
      <c r="W6" s="459" t="s">
        <v>100</v>
      </c>
      <c r="X6" s="460"/>
      <c r="Y6" s="460"/>
      <c r="Z6" s="460"/>
      <c r="AA6" s="460"/>
      <c r="AB6" s="450"/>
      <c r="AC6" s="463" t="s">
        <v>101</v>
      </c>
      <c r="AD6" s="464"/>
      <c r="AE6" s="464"/>
      <c r="AF6" s="464"/>
      <c r="AG6" s="464"/>
      <c r="AH6" s="464"/>
      <c r="AI6" s="464"/>
      <c r="AJ6" s="464"/>
      <c r="AK6" s="464"/>
      <c r="AL6" s="465"/>
      <c r="AM6" s="472" t="s">
        <v>102</v>
      </c>
      <c r="AN6" s="473"/>
      <c r="AO6" s="473"/>
      <c r="AP6" s="473"/>
      <c r="AQ6" s="473"/>
      <c r="AR6" s="473"/>
      <c r="AS6" s="473"/>
      <c r="AT6" s="474"/>
      <c r="AU6" s="475" t="s">
        <v>95</v>
      </c>
      <c r="AV6" s="476"/>
      <c r="AW6" s="476"/>
      <c r="AX6" s="476"/>
      <c r="AY6" s="477" t="s">
        <v>103</v>
      </c>
      <c r="AZ6" s="478"/>
      <c r="BA6" s="478"/>
      <c r="BB6" s="478"/>
      <c r="BC6" s="478"/>
      <c r="BD6" s="478"/>
      <c r="BE6" s="478"/>
      <c r="BF6" s="478"/>
      <c r="BG6" s="478"/>
      <c r="BH6" s="478"/>
      <c r="BI6" s="478"/>
      <c r="BJ6" s="478"/>
      <c r="BK6" s="478"/>
      <c r="BL6" s="478"/>
      <c r="BM6" s="479"/>
      <c r="BN6" s="443">
        <v>1765563</v>
      </c>
      <c r="BO6" s="444"/>
      <c r="BP6" s="444"/>
      <c r="BQ6" s="444"/>
      <c r="BR6" s="444"/>
      <c r="BS6" s="444"/>
      <c r="BT6" s="444"/>
      <c r="BU6" s="445"/>
      <c r="BV6" s="443">
        <v>3174089</v>
      </c>
      <c r="BW6" s="444"/>
      <c r="BX6" s="444"/>
      <c r="BY6" s="444"/>
      <c r="BZ6" s="444"/>
      <c r="CA6" s="444"/>
      <c r="CB6" s="444"/>
      <c r="CC6" s="445"/>
      <c r="CD6" s="446" t="s">
        <v>104</v>
      </c>
      <c r="CE6" s="447"/>
      <c r="CF6" s="447"/>
      <c r="CG6" s="447"/>
      <c r="CH6" s="447"/>
      <c r="CI6" s="447"/>
      <c r="CJ6" s="447"/>
      <c r="CK6" s="447"/>
      <c r="CL6" s="447"/>
      <c r="CM6" s="447"/>
      <c r="CN6" s="447"/>
      <c r="CO6" s="447"/>
      <c r="CP6" s="447"/>
      <c r="CQ6" s="447"/>
      <c r="CR6" s="447"/>
      <c r="CS6" s="448"/>
      <c r="CT6" s="480">
        <v>94.4</v>
      </c>
      <c r="CU6" s="481"/>
      <c r="CV6" s="481"/>
      <c r="CW6" s="481"/>
      <c r="CX6" s="481"/>
      <c r="CY6" s="481"/>
      <c r="CZ6" s="481"/>
      <c r="DA6" s="482"/>
      <c r="DB6" s="480">
        <v>95.9</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105</v>
      </c>
      <c r="AN7" s="473"/>
      <c r="AO7" s="473"/>
      <c r="AP7" s="473"/>
      <c r="AQ7" s="473"/>
      <c r="AR7" s="473"/>
      <c r="AS7" s="473"/>
      <c r="AT7" s="474"/>
      <c r="AU7" s="475" t="s">
        <v>106</v>
      </c>
      <c r="AV7" s="476"/>
      <c r="AW7" s="476"/>
      <c r="AX7" s="476"/>
      <c r="AY7" s="477" t="s">
        <v>107</v>
      </c>
      <c r="AZ7" s="478"/>
      <c r="BA7" s="478"/>
      <c r="BB7" s="478"/>
      <c r="BC7" s="478"/>
      <c r="BD7" s="478"/>
      <c r="BE7" s="478"/>
      <c r="BF7" s="478"/>
      <c r="BG7" s="478"/>
      <c r="BH7" s="478"/>
      <c r="BI7" s="478"/>
      <c r="BJ7" s="478"/>
      <c r="BK7" s="478"/>
      <c r="BL7" s="478"/>
      <c r="BM7" s="479"/>
      <c r="BN7" s="443">
        <v>78204</v>
      </c>
      <c r="BO7" s="444"/>
      <c r="BP7" s="444"/>
      <c r="BQ7" s="444"/>
      <c r="BR7" s="444"/>
      <c r="BS7" s="444"/>
      <c r="BT7" s="444"/>
      <c r="BU7" s="445"/>
      <c r="BV7" s="443">
        <v>175905</v>
      </c>
      <c r="BW7" s="444"/>
      <c r="BX7" s="444"/>
      <c r="BY7" s="444"/>
      <c r="BZ7" s="444"/>
      <c r="CA7" s="444"/>
      <c r="CB7" s="444"/>
      <c r="CC7" s="445"/>
      <c r="CD7" s="446" t="s">
        <v>108</v>
      </c>
      <c r="CE7" s="447"/>
      <c r="CF7" s="447"/>
      <c r="CG7" s="447"/>
      <c r="CH7" s="447"/>
      <c r="CI7" s="447"/>
      <c r="CJ7" s="447"/>
      <c r="CK7" s="447"/>
      <c r="CL7" s="447"/>
      <c r="CM7" s="447"/>
      <c r="CN7" s="447"/>
      <c r="CO7" s="447"/>
      <c r="CP7" s="447"/>
      <c r="CQ7" s="447"/>
      <c r="CR7" s="447"/>
      <c r="CS7" s="448"/>
      <c r="CT7" s="443">
        <v>17225351</v>
      </c>
      <c r="CU7" s="444"/>
      <c r="CV7" s="444"/>
      <c r="CW7" s="444"/>
      <c r="CX7" s="444"/>
      <c r="CY7" s="444"/>
      <c r="CZ7" s="444"/>
      <c r="DA7" s="445"/>
      <c r="DB7" s="443">
        <v>17534365</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109</v>
      </c>
      <c r="AN8" s="473"/>
      <c r="AO8" s="473"/>
      <c r="AP8" s="473"/>
      <c r="AQ8" s="473"/>
      <c r="AR8" s="473"/>
      <c r="AS8" s="473"/>
      <c r="AT8" s="474"/>
      <c r="AU8" s="475" t="s">
        <v>110</v>
      </c>
      <c r="AV8" s="476"/>
      <c r="AW8" s="476"/>
      <c r="AX8" s="476"/>
      <c r="AY8" s="477" t="s">
        <v>111</v>
      </c>
      <c r="AZ8" s="478"/>
      <c r="BA8" s="478"/>
      <c r="BB8" s="478"/>
      <c r="BC8" s="478"/>
      <c r="BD8" s="478"/>
      <c r="BE8" s="478"/>
      <c r="BF8" s="478"/>
      <c r="BG8" s="478"/>
      <c r="BH8" s="478"/>
      <c r="BI8" s="478"/>
      <c r="BJ8" s="478"/>
      <c r="BK8" s="478"/>
      <c r="BL8" s="478"/>
      <c r="BM8" s="479"/>
      <c r="BN8" s="443">
        <v>1687359</v>
      </c>
      <c r="BO8" s="444"/>
      <c r="BP8" s="444"/>
      <c r="BQ8" s="444"/>
      <c r="BR8" s="444"/>
      <c r="BS8" s="444"/>
      <c r="BT8" s="444"/>
      <c r="BU8" s="445"/>
      <c r="BV8" s="443">
        <v>2998184</v>
      </c>
      <c r="BW8" s="444"/>
      <c r="BX8" s="444"/>
      <c r="BY8" s="444"/>
      <c r="BZ8" s="444"/>
      <c r="CA8" s="444"/>
      <c r="CB8" s="444"/>
      <c r="CC8" s="445"/>
      <c r="CD8" s="446" t="s">
        <v>112</v>
      </c>
      <c r="CE8" s="447"/>
      <c r="CF8" s="447"/>
      <c r="CG8" s="447"/>
      <c r="CH8" s="447"/>
      <c r="CI8" s="447"/>
      <c r="CJ8" s="447"/>
      <c r="CK8" s="447"/>
      <c r="CL8" s="447"/>
      <c r="CM8" s="447"/>
      <c r="CN8" s="447"/>
      <c r="CO8" s="447"/>
      <c r="CP8" s="447"/>
      <c r="CQ8" s="447"/>
      <c r="CR8" s="447"/>
      <c r="CS8" s="448"/>
      <c r="CT8" s="483">
        <v>0.87</v>
      </c>
      <c r="CU8" s="484"/>
      <c r="CV8" s="484"/>
      <c r="CW8" s="484"/>
      <c r="CX8" s="484"/>
      <c r="CY8" s="484"/>
      <c r="CZ8" s="484"/>
      <c r="DA8" s="485"/>
      <c r="DB8" s="483">
        <v>0.9</v>
      </c>
      <c r="DC8" s="484"/>
      <c r="DD8" s="484"/>
      <c r="DE8" s="484"/>
      <c r="DF8" s="484"/>
      <c r="DG8" s="484"/>
      <c r="DH8" s="484"/>
      <c r="DI8" s="485"/>
    </row>
    <row r="9" spans="1:119" ht="18.75" customHeight="1" thickBot="1" x14ac:dyDescent="0.25">
      <c r="A9" s="181"/>
      <c r="B9" s="437" t="s">
        <v>113</v>
      </c>
      <c r="C9" s="438"/>
      <c r="D9" s="438"/>
      <c r="E9" s="438"/>
      <c r="F9" s="438"/>
      <c r="G9" s="438"/>
      <c r="H9" s="438"/>
      <c r="I9" s="438"/>
      <c r="J9" s="438"/>
      <c r="K9" s="486"/>
      <c r="L9" s="487" t="s">
        <v>114</v>
      </c>
      <c r="M9" s="488"/>
      <c r="N9" s="488"/>
      <c r="O9" s="488"/>
      <c r="P9" s="488"/>
      <c r="Q9" s="489"/>
      <c r="R9" s="490">
        <v>83913</v>
      </c>
      <c r="S9" s="491"/>
      <c r="T9" s="491"/>
      <c r="U9" s="491"/>
      <c r="V9" s="492"/>
      <c r="W9" s="400" t="s">
        <v>115</v>
      </c>
      <c r="X9" s="401"/>
      <c r="Y9" s="401"/>
      <c r="Z9" s="401"/>
      <c r="AA9" s="401"/>
      <c r="AB9" s="401"/>
      <c r="AC9" s="401"/>
      <c r="AD9" s="401"/>
      <c r="AE9" s="401"/>
      <c r="AF9" s="401"/>
      <c r="AG9" s="401"/>
      <c r="AH9" s="401"/>
      <c r="AI9" s="401"/>
      <c r="AJ9" s="401"/>
      <c r="AK9" s="401"/>
      <c r="AL9" s="402"/>
      <c r="AM9" s="472" t="s">
        <v>116</v>
      </c>
      <c r="AN9" s="473"/>
      <c r="AO9" s="473"/>
      <c r="AP9" s="473"/>
      <c r="AQ9" s="473"/>
      <c r="AR9" s="473"/>
      <c r="AS9" s="473"/>
      <c r="AT9" s="474"/>
      <c r="AU9" s="475" t="s">
        <v>117</v>
      </c>
      <c r="AV9" s="476"/>
      <c r="AW9" s="476"/>
      <c r="AX9" s="476"/>
      <c r="AY9" s="477" t="s">
        <v>118</v>
      </c>
      <c r="AZ9" s="478"/>
      <c r="BA9" s="478"/>
      <c r="BB9" s="478"/>
      <c r="BC9" s="478"/>
      <c r="BD9" s="478"/>
      <c r="BE9" s="478"/>
      <c r="BF9" s="478"/>
      <c r="BG9" s="478"/>
      <c r="BH9" s="478"/>
      <c r="BI9" s="478"/>
      <c r="BJ9" s="478"/>
      <c r="BK9" s="478"/>
      <c r="BL9" s="478"/>
      <c r="BM9" s="479"/>
      <c r="BN9" s="443">
        <v>-1310825</v>
      </c>
      <c r="BO9" s="444"/>
      <c r="BP9" s="444"/>
      <c r="BQ9" s="444"/>
      <c r="BR9" s="444"/>
      <c r="BS9" s="444"/>
      <c r="BT9" s="444"/>
      <c r="BU9" s="445"/>
      <c r="BV9" s="443">
        <v>1868841</v>
      </c>
      <c r="BW9" s="444"/>
      <c r="BX9" s="444"/>
      <c r="BY9" s="444"/>
      <c r="BZ9" s="444"/>
      <c r="CA9" s="444"/>
      <c r="CB9" s="444"/>
      <c r="CC9" s="445"/>
      <c r="CD9" s="446" t="s">
        <v>119</v>
      </c>
      <c r="CE9" s="447"/>
      <c r="CF9" s="447"/>
      <c r="CG9" s="447"/>
      <c r="CH9" s="447"/>
      <c r="CI9" s="447"/>
      <c r="CJ9" s="447"/>
      <c r="CK9" s="447"/>
      <c r="CL9" s="447"/>
      <c r="CM9" s="447"/>
      <c r="CN9" s="447"/>
      <c r="CO9" s="447"/>
      <c r="CP9" s="447"/>
      <c r="CQ9" s="447"/>
      <c r="CR9" s="447"/>
      <c r="CS9" s="448"/>
      <c r="CT9" s="440">
        <v>7.8</v>
      </c>
      <c r="CU9" s="441"/>
      <c r="CV9" s="441"/>
      <c r="CW9" s="441"/>
      <c r="CX9" s="441"/>
      <c r="CY9" s="441"/>
      <c r="CZ9" s="441"/>
      <c r="DA9" s="442"/>
      <c r="DB9" s="440">
        <v>8.4</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120</v>
      </c>
      <c r="M10" s="473"/>
      <c r="N10" s="473"/>
      <c r="O10" s="473"/>
      <c r="P10" s="473"/>
      <c r="Q10" s="474"/>
      <c r="R10" s="494">
        <v>84460</v>
      </c>
      <c r="S10" s="495"/>
      <c r="T10" s="495"/>
      <c r="U10" s="495"/>
      <c r="V10" s="496"/>
      <c r="W10" s="431"/>
      <c r="X10" s="432"/>
      <c r="Y10" s="432"/>
      <c r="Z10" s="432"/>
      <c r="AA10" s="432"/>
      <c r="AB10" s="432"/>
      <c r="AC10" s="432"/>
      <c r="AD10" s="432"/>
      <c r="AE10" s="432"/>
      <c r="AF10" s="432"/>
      <c r="AG10" s="432"/>
      <c r="AH10" s="432"/>
      <c r="AI10" s="432"/>
      <c r="AJ10" s="432"/>
      <c r="AK10" s="432"/>
      <c r="AL10" s="435"/>
      <c r="AM10" s="472" t="s">
        <v>121</v>
      </c>
      <c r="AN10" s="473"/>
      <c r="AO10" s="473"/>
      <c r="AP10" s="473"/>
      <c r="AQ10" s="473"/>
      <c r="AR10" s="473"/>
      <c r="AS10" s="473"/>
      <c r="AT10" s="474"/>
      <c r="AU10" s="475" t="s">
        <v>122</v>
      </c>
      <c r="AV10" s="476"/>
      <c r="AW10" s="476"/>
      <c r="AX10" s="476"/>
      <c r="AY10" s="477" t="s">
        <v>123</v>
      </c>
      <c r="AZ10" s="478"/>
      <c r="BA10" s="478"/>
      <c r="BB10" s="478"/>
      <c r="BC10" s="478"/>
      <c r="BD10" s="478"/>
      <c r="BE10" s="478"/>
      <c r="BF10" s="478"/>
      <c r="BG10" s="478"/>
      <c r="BH10" s="478"/>
      <c r="BI10" s="478"/>
      <c r="BJ10" s="478"/>
      <c r="BK10" s="478"/>
      <c r="BL10" s="478"/>
      <c r="BM10" s="479"/>
      <c r="BN10" s="443">
        <v>222</v>
      </c>
      <c r="BO10" s="444"/>
      <c r="BP10" s="444"/>
      <c r="BQ10" s="444"/>
      <c r="BR10" s="444"/>
      <c r="BS10" s="444"/>
      <c r="BT10" s="444"/>
      <c r="BU10" s="445"/>
      <c r="BV10" s="443">
        <v>914941</v>
      </c>
      <c r="BW10" s="444"/>
      <c r="BX10" s="444"/>
      <c r="BY10" s="444"/>
      <c r="BZ10" s="444"/>
      <c r="CA10" s="444"/>
      <c r="CB10" s="444"/>
      <c r="CC10" s="445"/>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125</v>
      </c>
      <c r="M11" s="498"/>
      <c r="N11" s="498"/>
      <c r="O11" s="498"/>
      <c r="P11" s="498"/>
      <c r="Q11" s="499"/>
      <c r="R11" s="500" t="s">
        <v>126</v>
      </c>
      <c r="S11" s="501"/>
      <c r="T11" s="501"/>
      <c r="U11" s="501"/>
      <c r="V11" s="502"/>
      <c r="W11" s="431"/>
      <c r="X11" s="432"/>
      <c r="Y11" s="432"/>
      <c r="Z11" s="432"/>
      <c r="AA11" s="432"/>
      <c r="AB11" s="432"/>
      <c r="AC11" s="432"/>
      <c r="AD11" s="432"/>
      <c r="AE11" s="432"/>
      <c r="AF11" s="432"/>
      <c r="AG11" s="432"/>
      <c r="AH11" s="432"/>
      <c r="AI11" s="432"/>
      <c r="AJ11" s="432"/>
      <c r="AK11" s="432"/>
      <c r="AL11" s="435"/>
      <c r="AM11" s="472" t="s">
        <v>127</v>
      </c>
      <c r="AN11" s="473"/>
      <c r="AO11" s="473"/>
      <c r="AP11" s="473"/>
      <c r="AQ11" s="473"/>
      <c r="AR11" s="473"/>
      <c r="AS11" s="473"/>
      <c r="AT11" s="474"/>
      <c r="AU11" s="475" t="s">
        <v>117</v>
      </c>
      <c r="AV11" s="476"/>
      <c r="AW11" s="476"/>
      <c r="AX11" s="476"/>
      <c r="AY11" s="477" t="s">
        <v>128</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129</v>
      </c>
      <c r="CE11" s="447"/>
      <c r="CF11" s="447"/>
      <c r="CG11" s="447"/>
      <c r="CH11" s="447"/>
      <c r="CI11" s="447"/>
      <c r="CJ11" s="447"/>
      <c r="CK11" s="447"/>
      <c r="CL11" s="447"/>
      <c r="CM11" s="447"/>
      <c r="CN11" s="447"/>
      <c r="CO11" s="447"/>
      <c r="CP11" s="447"/>
      <c r="CQ11" s="447"/>
      <c r="CR11" s="447"/>
      <c r="CS11" s="448"/>
      <c r="CT11" s="483" t="s">
        <v>130</v>
      </c>
      <c r="CU11" s="484"/>
      <c r="CV11" s="484"/>
      <c r="CW11" s="484"/>
      <c r="CX11" s="484"/>
      <c r="CY11" s="484"/>
      <c r="CZ11" s="484"/>
      <c r="DA11" s="485"/>
      <c r="DB11" s="483" t="s">
        <v>130</v>
      </c>
      <c r="DC11" s="484"/>
      <c r="DD11" s="484"/>
      <c r="DE11" s="484"/>
      <c r="DF11" s="484"/>
      <c r="DG11" s="484"/>
      <c r="DH11" s="484"/>
      <c r="DI11" s="485"/>
    </row>
    <row r="12" spans="1:119" ht="18.75" customHeight="1" x14ac:dyDescent="0.2">
      <c r="A12" s="181"/>
      <c r="B12" s="503" t="s">
        <v>131</v>
      </c>
      <c r="C12" s="504"/>
      <c r="D12" s="504"/>
      <c r="E12" s="504"/>
      <c r="F12" s="504"/>
      <c r="G12" s="504"/>
      <c r="H12" s="504"/>
      <c r="I12" s="504"/>
      <c r="J12" s="504"/>
      <c r="K12" s="505"/>
      <c r="L12" s="512" t="s">
        <v>132</v>
      </c>
      <c r="M12" s="513"/>
      <c r="N12" s="513"/>
      <c r="O12" s="513"/>
      <c r="P12" s="513"/>
      <c r="Q12" s="514"/>
      <c r="R12" s="515">
        <v>84376</v>
      </c>
      <c r="S12" s="516"/>
      <c r="T12" s="516"/>
      <c r="U12" s="516"/>
      <c r="V12" s="517"/>
      <c r="W12" s="518" t="s">
        <v>1</v>
      </c>
      <c r="X12" s="476"/>
      <c r="Y12" s="476"/>
      <c r="Z12" s="476"/>
      <c r="AA12" s="476"/>
      <c r="AB12" s="519"/>
      <c r="AC12" s="520" t="s">
        <v>133</v>
      </c>
      <c r="AD12" s="521"/>
      <c r="AE12" s="521"/>
      <c r="AF12" s="521"/>
      <c r="AG12" s="522"/>
      <c r="AH12" s="520" t="s">
        <v>134</v>
      </c>
      <c r="AI12" s="521"/>
      <c r="AJ12" s="521"/>
      <c r="AK12" s="521"/>
      <c r="AL12" s="523"/>
      <c r="AM12" s="472" t="s">
        <v>135</v>
      </c>
      <c r="AN12" s="473"/>
      <c r="AO12" s="473"/>
      <c r="AP12" s="473"/>
      <c r="AQ12" s="473"/>
      <c r="AR12" s="473"/>
      <c r="AS12" s="473"/>
      <c r="AT12" s="474"/>
      <c r="AU12" s="475" t="s">
        <v>136</v>
      </c>
      <c r="AV12" s="476"/>
      <c r="AW12" s="476"/>
      <c r="AX12" s="476"/>
      <c r="AY12" s="477" t="s">
        <v>137</v>
      </c>
      <c r="AZ12" s="478"/>
      <c r="BA12" s="478"/>
      <c r="BB12" s="478"/>
      <c r="BC12" s="478"/>
      <c r="BD12" s="478"/>
      <c r="BE12" s="478"/>
      <c r="BF12" s="478"/>
      <c r="BG12" s="478"/>
      <c r="BH12" s="478"/>
      <c r="BI12" s="478"/>
      <c r="BJ12" s="478"/>
      <c r="BK12" s="478"/>
      <c r="BL12" s="478"/>
      <c r="BM12" s="479"/>
      <c r="BN12" s="443">
        <v>5000</v>
      </c>
      <c r="BO12" s="444"/>
      <c r="BP12" s="444"/>
      <c r="BQ12" s="444"/>
      <c r="BR12" s="444"/>
      <c r="BS12" s="444"/>
      <c r="BT12" s="444"/>
      <c r="BU12" s="445"/>
      <c r="BV12" s="443">
        <v>0</v>
      </c>
      <c r="BW12" s="444"/>
      <c r="BX12" s="444"/>
      <c r="BY12" s="444"/>
      <c r="BZ12" s="444"/>
      <c r="CA12" s="444"/>
      <c r="CB12" s="444"/>
      <c r="CC12" s="445"/>
      <c r="CD12" s="446" t="s">
        <v>138</v>
      </c>
      <c r="CE12" s="447"/>
      <c r="CF12" s="447"/>
      <c r="CG12" s="447"/>
      <c r="CH12" s="447"/>
      <c r="CI12" s="447"/>
      <c r="CJ12" s="447"/>
      <c r="CK12" s="447"/>
      <c r="CL12" s="447"/>
      <c r="CM12" s="447"/>
      <c r="CN12" s="447"/>
      <c r="CO12" s="447"/>
      <c r="CP12" s="447"/>
      <c r="CQ12" s="447"/>
      <c r="CR12" s="447"/>
      <c r="CS12" s="448"/>
      <c r="CT12" s="483" t="s">
        <v>139</v>
      </c>
      <c r="CU12" s="484"/>
      <c r="CV12" s="484"/>
      <c r="CW12" s="484"/>
      <c r="CX12" s="484"/>
      <c r="CY12" s="484"/>
      <c r="CZ12" s="484"/>
      <c r="DA12" s="485"/>
      <c r="DB12" s="483" t="s">
        <v>139</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140</v>
      </c>
      <c r="N13" s="535"/>
      <c r="O13" s="535"/>
      <c r="P13" s="535"/>
      <c r="Q13" s="536"/>
      <c r="R13" s="527">
        <v>79969</v>
      </c>
      <c r="S13" s="528"/>
      <c r="T13" s="528"/>
      <c r="U13" s="528"/>
      <c r="V13" s="529"/>
      <c r="W13" s="459" t="s">
        <v>141</v>
      </c>
      <c r="X13" s="460"/>
      <c r="Y13" s="460"/>
      <c r="Z13" s="460"/>
      <c r="AA13" s="460"/>
      <c r="AB13" s="450"/>
      <c r="AC13" s="494">
        <v>413</v>
      </c>
      <c r="AD13" s="495"/>
      <c r="AE13" s="495"/>
      <c r="AF13" s="495"/>
      <c r="AG13" s="537"/>
      <c r="AH13" s="494">
        <v>489</v>
      </c>
      <c r="AI13" s="495"/>
      <c r="AJ13" s="495"/>
      <c r="AK13" s="495"/>
      <c r="AL13" s="496"/>
      <c r="AM13" s="472" t="s">
        <v>142</v>
      </c>
      <c r="AN13" s="473"/>
      <c r="AO13" s="473"/>
      <c r="AP13" s="473"/>
      <c r="AQ13" s="473"/>
      <c r="AR13" s="473"/>
      <c r="AS13" s="473"/>
      <c r="AT13" s="474"/>
      <c r="AU13" s="475" t="s">
        <v>143</v>
      </c>
      <c r="AV13" s="476"/>
      <c r="AW13" s="476"/>
      <c r="AX13" s="476"/>
      <c r="AY13" s="477" t="s">
        <v>144</v>
      </c>
      <c r="AZ13" s="478"/>
      <c r="BA13" s="478"/>
      <c r="BB13" s="478"/>
      <c r="BC13" s="478"/>
      <c r="BD13" s="478"/>
      <c r="BE13" s="478"/>
      <c r="BF13" s="478"/>
      <c r="BG13" s="478"/>
      <c r="BH13" s="478"/>
      <c r="BI13" s="478"/>
      <c r="BJ13" s="478"/>
      <c r="BK13" s="478"/>
      <c r="BL13" s="478"/>
      <c r="BM13" s="479"/>
      <c r="BN13" s="443">
        <v>-1315603</v>
      </c>
      <c r="BO13" s="444"/>
      <c r="BP13" s="444"/>
      <c r="BQ13" s="444"/>
      <c r="BR13" s="444"/>
      <c r="BS13" s="444"/>
      <c r="BT13" s="444"/>
      <c r="BU13" s="445"/>
      <c r="BV13" s="443">
        <v>2783782</v>
      </c>
      <c r="BW13" s="444"/>
      <c r="BX13" s="444"/>
      <c r="BY13" s="444"/>
      <c r="BZ13" s="444"/>
      <c r="CA13" s="444"/>
      <c r="CB13" s="444"/>
      <c r="CC13" s="445"/>
      <c r="CD13" s="446" t="s">
        <v>145</v>
      </c>
      <c r="CE13" s="447"/>
      <c r="CF13" s="447"/>
      <c r="CG13" s="447"/>
      <c r="CH13" s="447"/>
      <c r="CI13" s="447"/>
      <c r="CJ13" s="447"/>
      <c r="CK13" s="447"/>
      <c r="CL13" s="447"/>
      <c r="CM13" s="447"/>
      <c r="CN13" s="447"/>
      <c r="CO13" s="447"/>
      <c r="CP13" s="447"/>
      <c r="CQ13" s="447"/>
      <c r="CR13" s="447"/>
      <c r="CS13" s="448"/>
      <c r="CT13" s="440">
        <v>3.6</v>
      </c>
      <c r="CU13" s="441"/>
      <c r="CV13" s="441"/>
      <c r="CW13" s="441"/>
      <c r="CX13" s="441"/>
      <c r="CY13" s="441"/>
      <c r="CZ13" s="441"/>
      <c r="DA13" s="442"/>
      <c r="DB13" s="440">
        <v>4.7</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146</v>
      </c>
      <c r="M14" s="525"/>
      <c r="N14" s="525"/>
      <c r="O14" s="525"/>
      <c r="P14" s="525"/>
      <c r="Q14" s="526"/>
      <c r="R14" s="527">
        <v>84445</v>
      </c>
      <c r="S14" s="528"/>
      <c r="T14" s="528"/>
      <c r="U14" s="528"/>
      <c r="V14" s="529"/>
      <c r="W14" s="433"/>
      <c r="X14" s="434"/>
      <c r="Y14" s="434"/>
      <c r="Z14" s="434"/>
      <c r="AA14" s="434"/>
      <c r="AB14" s="423"/>
      <c r="AC14" s="530">
        <v>1.2</v>
      </c>
      <c r="AD14" s="531"/>
      <c r="AE14" s="531"/>
      <c r="AF14" s="531"/>
      <c r="AG14" s="532"/>
      <c r="AH14" s="530">
        <v>1.4</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147</v>
      </c>
      <c r="CE14" s="539"/>
      <c r="CF14" s="539"/>
      <c r="CG14" s="539"/>
      <c r="CH14" s="539"/>
      <c r="CI14" s="539"/>
      <c r="CJ14" s="539"/>
      <c r="CK14" s="539"/>
      <c r="CL14" s="539"/>
      <c r="CM14" s="539"/>
      <c r="CN14" s="539"/>
      <c r="CO14" s="539"/>
      <c r="CP14" s="539"/>
      <c r="CQ14" s="539"/>
      <c r="CR14" s="539"/>
      <c r="CS14" s="540"/>
      <c r="CT14" s="541" t="s">
        <v>139</v>
      </c>
      <c r="CU14" s="542"/>
      <c r="CV14" s="542"/>
      <c r="CW14" s="542"/>
      <c r="CX14" s="542"/>
      <c r="CY14" s="542"/>
      <c r="CZ14" s="542"/>
      <c r="DA14" s="543"/>
      <c r="DB14" s="541">
        <v>8.1999999999999993</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140</v>
      </c>
      <c r="N15" s="535"/>
      <c r="O15" s="535"/>
      <c r="P15" s="535"/>
      <c r="Q15" s="536"/>
      <c r="R15" s="527">
        <v>80316</v>
      </c>
      <c r="S15" s="528"/>
      <c r="T15" s="528"/>
      <c r="U15" s="528"/>
      <c r="V15" s="529"/>
      <c r="W15" s="459" t="s">
        <v>148</v>
      </c>
      <c r="X15" s="460"/>
      <c r="Y15" s="460"/>
      <c r="Z15" s="460"/>
      <c r="AA15" s="460"/>
      <c r="AB15" s="450"/>
      <c r="AC15" s="494">
        <v>10260</v>
      </c>
      <c r="AD15" s="495"/>
      <c r="AE15" s="495"/>
      <c r="AF15" s="495"/>
      <c r="AG15" s="537"/>
      <c r="AH15" s="494">
        <v>11172</v>
      </c>
      <c r="AI15" s="495"/>
      <c r="AJ15" s="495"/>
      <c r="AK15" s="495"/>
      <c r="AL15" s="496"/>
      <c r="AM15" s="472"/>
      <c r="AN15" s="473"/>
      <c r="AO15" s="473"/>
      <c r="AP15" s="473"/>
      <c r="AQ15" s="473"/>
      <c r="AR15" s="473"/>
      <c r="AS15" s="473"/>
      <c r="AT15" s="474"/>
      <c r="AU15" s="475"/>
      <c r="AV15" s="476"/>
      <c r="AW15" s="476"/>
      <c r="AX15" s="476"/>
      <c r="AY15" s="403" t="s">
        <v>149</v>
      </c>
      <c r="AZ15" s="404"/>
      <c r="BA15" s="404"/>
      <c r="BB15" s="404"/>
      <c r="BC15" s="404"/>
      <c r="BD15" s="404"/>
      <c r="BE15" s="404"/>
      <c r="BF15" s="404"/>
      <c r="BG15" s="404"/>
      <c r="BH15" s="404"/>
      <c r="BI15" s="404"/>
      <c r="BJ15" s="404"/>
      <c r="BK15" s="404"/>
      <c r="BL15" s="404"/>
      <c r="BM15" s="405"/>
      <c r="BN15" s="406">
        <v>11611368</v>
      </c>
      <c r="BO15" s="407"/>
      <c r="BP15" s="407"/>
      <c r="BQ15" s="407"/>
      <c r="BR15" s="407"/>
      <c r="BS15" s="407"/>
      <c r="BT15" s="407"/>
      <c r="BU15" s="408"/>
      <c r="BV15" s="406">
        <v>11040215</v>
      </c>
      <c r="BW15" s="407"/>
      <c r="BX15" s="407"/>
      <c r="BY15" s="407"/>
      <c r="BZ15" s="407"/>
      <c r="CA15" s="407"/>
      <c r="CB15" s="407"/>
      <c r="CC15" s="408"/>
      <c r="CD15" s="544" t="s">
        <v>150</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151</v>
      </c>
      <c r="M16" s="547"/>
      <c r="N16" s="547"/>
      <c r="O16" s="547"/>
      <c r="P16" s="547"/>
      <c r="Q16" s="548"/>
      <c r="R16" s="549" t="s">
        <v>152</v>
      </c>
      <c r="S16" s="550"/>
      <c r="T16" s="550"/>
      <c r="U16" s="550"/>
      <c r="V16" s="551"/>
      <c r="W16" s="433"/>
      <c r="X16" s="434"/>
      <c r="Y16" s="434"/>
      <c r="Z16" s="434"/>
      <c r="AA16" s="434"/>
      <c r="AB16" s="423"/>
      <c r="AC16" s="530">
        <v>29.5</v>
      </c>
      <c r="AD16" s="531"/>
      <c r="AE16" s="531"/>
      <c r="AF16" s="531"/>
      <c r="AG16" s="532"/>
      <c r="AH16" s="530">
        <v>31.2</v>
      </c>
      <c r="AI16" s="531"/>
      <c r="AJ16" s="531"/>
      <c r="AK16" s="531"/>
      <c r="AL16" s="533"/>
      <c r="AM16" s="472"/>
      <c r="AN16" s="473"/>
      <c r="AO16" s="473"/>
      <c r="AP16" s="473"/>
      <c r="AQ16" s="473"/>
      <c r="AR16" s="473"/>
      <c r="AS16" s="473"/>
      <c r="AT16" s="474"/>
      <c r="AU16" s="475"/>
      <c r="AV16" s="476"/>
      <c r="AW16" s="476"/>
      <c r="AX16" s="476"/>
      <c r="AY16" s="477" t="s">
        <v>153</v>
      </c>
      <c r="AZ16" s="478"/>
      <c r="BA16" s="478"/>
      <c r="BB16" s="478"/>
      <c r="BC16" s="478"/>
      <c r="BD16" s="478"/>
      <c r="BE16" s="478"/>
      <c r="BF16" s="478"/>
      <c r="BG16" s="478"/>
      <c r="BH16" s="478"/>
      <c r="BI16" s="478"/>
      <c r="BJ16" s="478"/>
      <c r="BK16" s="478"/>
      <c r="BL16" s="478"/>
      <c r="BM16" s="479"/>
      <c r="BN16" s="443">
        <v>13643285</v>
      </c>
      <c r="BO16" s="444"/>
      <c r="BP16" s="444"/>
      <c r="BQ16" s="444"/>
      <c r="BR16" s="444"/>
      <c r="BS16" s="444"/>
      <c r="BT16" s="444"/>
      <c r="BU16" s="445"/>
      <c r="BV16" s="443">
        <v>12915273</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154</v>
      </c>
      <c r="N17" s="555"/>
      <c r="O17" s="555"/>
      <c r="P17" s="555"/>
      <c r="Q17" s="556"/>
      <c r="R17" s="549" t="s">
        <v>155</v>
      </c>
      <c r="S17" s="550"/>
      <c r="T17" s="550"/>
      <c r="U17" s="550"/>
      <c r="V17" s="551"/>
      <c r="W17" s="459" t="s">
        <v>156</v>
      </c>
      <c r="X17" s="460"/>
      <c r="Y17" s="460"/>
      <c r="Z17" s="460"/>
      <c r="AA17" s="460"/>
      <c r="AB17" s="450"/>
      <c r="AC17" s="494">
        <v>24088</v>
      </c>
      <c r="AD17" s="495"/>
      <c r="AE17" s="495"/>
      <c r="AF17" s="495"/>
      <c r="AG17" s="537"/>
      <c r="AH17" s="494">
        <v>24109</v>
      </c>
      <c r="AI17" s="495"/>
      <c r="AJ17" s="495"/>
      <c r="AK17" s="495"/>
      <c r="AL17" s="496"/>
      <c r="AM17" s="472"/>
      <c r="AN17" s="473"/>
      <c r="AO17" s="473"/>
      <c r="AP17" s="473"/>
      <c r="AQ17" s="473"/>
      <c r="AR17" s="473"/>
      <c r="AS17" s="473"/>
      <c r="AT17" s="474"/>
      <c r="AU17" s="475"/>
      <c r="AV17" s="476"/>
      <c r="AW17" s="476"/>
      <c r="AX17" s="476"/>
      <c r="AY17" s="477" t="s">
        <v>157</v>
      </c>
      <c r="AZ17" s="478"/>
      <c r="BA17" s="478"/>
      <c r="BB17" s="478"/>
      <c r="BC17" s="478"/>
      <c r="BD17" s="478"/>
      <c r="BE17" s="478"/>
      <c r="BF17" s="478"/>
      <c r="BG17" s="478"/>
      <c r="BH17" s="478"/>
      <c r="BI17" s="478"/>
      <c r="BJ17" s="478"/>
      <c r="BK17" s="478"/>
      <c r="BL17" s="478"/>
      <c r="BM17" s="479"/>
      <c r="BN17" s="443">
        <v>14770921</v>
      </c>
      <c r="BO17" s="444"/>
      <c r="BP17" s="444"/>
      <c r="BQ17" s="444"/>
      <c r="BR17" s="444"/>
      <c r="BS17" s="444"/>
      <c r="BT17" s="444"/>
      <c r="BU17" s="445"/>
      <c r="BV17" s="443">
        <v>14043624</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158</v>
      </c>
      <c r="C18" s="486"/>
      <c r="D18" s="486"/>
      <c r="E18" s="566"/>
      <c r="F18" s="566"/>
      <c r="G18" s="566"/>
      <c r="H18" s="566"/>
      <c r="I18" s="566"/>
      <c r="J18" s="566"/>
      <c r="K18" s="566"/>
      <c r="L18" s="567">
        <v>22.14</v>
      </c>
      <c r="M18" s="567"/>
      <c r="N18" s="567"/>
      <c r="O18" s="567"/>
      <c r="P18" s="567"/>
      <c r="Q18" s="567"/>
      <c r="R18" s="568"/>
      <c r="S18" s="568"/>
      <c r="T18" s="568"/>
      <c r="U18" s="568"/>
      <c r="V18" s="569"/>
      <c r="W18" s="461"/>
      <c r="X18" s="462"/>
      <c r="Y18" s="462"/>
      <c r="Z18" s="462"/>
      <c r="AA18" s="462"/>
      <c r="AB18" s="453"/>
      <c r="AC18" s="570">
        <v>69.3</v>
      </c>
      <c r="AD18" s="571"/>
      <c r="AE18" s="571"/>
      <c r="AF18" s="571"/>
      <c r="AG18" s="572"/>
      <c r="AH18" s="570">
        <v>67.400000000000006</v>
      </c>
      <c r="AI18" s="571"/>
      <c r="AJ18" s="571"/>
      <c r="AK18" s="571"/>
      <c r="AL18" s="573"/>
      <c r="AM18" s="472"/>
      <c r="AN18" s="473"/>
      <c r="AO18" s="473"/>
      <c r="AP18" s="473"/>
      <c r="AQ18" s="473"/>
      <c r="AR18" s="473"/>
      <c r="AS18" s="473"/>
      <c r="AT18" s="474"/>
      <c r="AU18" s="475"/>
      <c r="AV18" s="476"/>
      <c r="AW18" s="476"/>
      <c r="AX18" s="476"/>
      <c r="AY18" s="477" t="s">
        <v>159</v>
      </c>
      <c r="AZ18" s="478"/>
      <c r="BA18" s="478"/>
      <c r="BB18" s="478"/>
      <c r="BC18" s="478"/>
      <c r="BD18" s="478"/>
      <c r="BE18" s="478"/>
      <c r="BF18" s="478"/>
      <c r="BG18" s="478"/>
      <c r="BH18" s="478"/>
      <c r="BI18" s="478"/>
      <c r="BJ18" s="478"/>
      <c r="BK18" s="478"/>
      <c r="BL18" s="478"/>
      <c r="BM18" s="479"/>
      <c r="BN18" s="443">
        <v>17767326</v>
      </c>
      <c r="BO18" s="444"/>
      <c r="BP18" s="444"/>
      <c r="BQ18" s="444"/>
      <c r="BR18" s="444"/>
      <c r="BS18" s="444"/>
      <c r="BT18" s="444"/>
      <c r="BU18" s="445"/>
      <c r="BV18" s="443">
        <v>17418068</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160</v>
      </c>
      <c r="C19" s="486"/>
      <c r="D19" s="486"/>
      <c r="E19" s="566"/>
      <c r="F19" s="566"/>
      <c r="G19" s="566"/>
      <c r="H19" s="566"/>
      <c r="I19" s="566"/>
      <c r="J19" s="566"/>
      <c r="K19" s="566"/>
      <c r="L19" s="574">
        <v>3790</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161</v>
      </c>
      <c r="AZ19" s="478"/>
      <c r="BA19" s="478"/>
      <c r="BB19" s="478"/>
      <c r="BC19" s="478"/>
      <c r="BD19" s="478"/>
      <c r="BE19" s="478"/>
      <c r="BF19" s="478"/>
      <c r="BG19" s="478"/>
      <c r="BH19" s="478"/>
      <c r="BI19" s="478"/>
      <c r="BJ19" s="478"/>
      <c r="BK19" s="478"/>
      <c r="BL19" s="478"/>
      <c r="BM19" s="479"/>
      <c r="BN19" s="443">
        <v>24794032</v>
      </c>
      <c r="BO19" s="444"/>
      <c r="BP19" s="444"/>
      <c r="BQ19" s="444"/>
      <c r="BR19" s="444"/>
      <c r="BS19" s="444"/>
      <c r="BT19" s="444"/>
      <c r="BU19" s="445"/>
      <c r="BV19" s="443">
        <v>23949024</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162</v>
      </c>
      <c r="C20" s="486"/>
      <c r="D20" s="486"/>
      <c r="E20" s="566"/>
      <c r="F20" s="566"/>
      <c r="G20" s="566"/>
      <c r="H20" s="566"/>
      <c r="I20" s="566"/>
      <c r="J20" s="566"/>
      <c r="K20" s="566"/>
      <c r="L20" s="574">
        <v>34879</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163</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164</v>
      </c>
      <c r="C22" s="587"/>
      <c r="D22" s="588"/>
      <c r="E22" s="455" t="s">
        <v>1</v>
      </c>
      <c r="F22" s="460"/>
      <c r="G22" s="460"/>
      <c r="H22" s="460"/>
      <c r="I22" s="460"/>
      <c r="J22" s="460"/>
      <c r="K22" s="450"/>
      <c r="L22" s="455" t="s">
        <v>165</v>
      </c>
      <c r="M22" s="460"/>
      <c r="N22" s="460"/>
      <c r="O22" s="460"/>
      <c r="P22" s="450"/>
      <c r="Q22" s="618" t="s">
        <v>166</v>
      </c>
      <c r="R22" s="619"/>
      <c r="S22" s="619"/>
      <c r="T22" s="619"/>
      <c r="U22" s="619"/>
      <c r="V22" s="620"/>
      <c r="W22" s="586" t="s">
        <v>167</v>
      </c>
      <c r="X22" s="587"/>
      <c r="Y22" s="588"/>
      <c r="Z22" s="455" t="s">
        <v>1</v>
      </c>
      <c r="AA22" s="460"/>
      <c r="AB22" s="460"/>
      <c r="AC22" s="460"/>
      <c r="AD22" s="460"/>
      <c r="AE22" s="460"/>
      <c r="AF22" s="460"/>
      <c r="AG22" s="450"/>
      <c r="AH22" s="624" t="s">
        <v>168</v>
      </c>
      <c r="AI22" s="460"/>
      <c r="AJ22" s="460"/>
      <c r="AK22" s="460"/>
      <c r="AL22" s="450"/>
      <c r="AM22" s="624" t="s">
        <v>169</v>
      </c>
      <c r="AN22" s="625"/>
      <c r="AO22" s="625"/>
      <c r="AP22" s="625"/>
      <c r="AQ22" s="625"/>
      <c r="AR22" s="626"/>
      <c r="AS22" s="618" t="s">
        <v>166</v>
      </c>
      <c r="AT22" s="619"/>
      <c r="AU22" s="619"/>
      <c r="AV22" s="619"/>
      <c r="AW22" s="619"/>
      <c r="AX22" s="630"/>
      <c r="AY22" s="403" t="s">
        <v>170</v>
      </c>
      <c r="AZ22" s="404"/>
      <c r="BA22" s="404"/>
      <c r="BB22" s="404"/>
      <c r="BC22" s="404"/>
      <c r="BD22" s="404"/>
      <c r="BE22" s="404"/>
      <c r="BF22" s="404"/>
      <c r="BG22" s="404"/>
      <c r="BH22" s="404"/>
      <c r="BI22" s="404"/>
      <c r="BJ22" s="404"/>
      <c r="BK22" s="404"/>
      <c r="BL22" s="404"/>
      <c r="BM22" s="405"/>
      <c r="BN22" s="406">
        <v>14703753</v>
      </c>
      <c r="BO22" s="407"/>
      <c r="BP22" s="407"/>
      <c r="BQ22" s="407"/>
      <c r="BR22" s="407"/>
      <c r="BS22" s="407"/>
      <c r="BT22" s="407"/>
      <c r="BU22" s="408"/>
      <c r="BV22" s="406">
        <v>15721212</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171</v>
      </c>
      <c r="AZ23" s="478"/>
      <c r="BA23" s="478"/>
      <c r="BB23" s="478"/>
      <c r="BC23" s="478"/>
      <c r="BD23" s="478"/>
      <c r="BE23" s="478"/>
      <c r="BF23" s="478"/>
      <c r="BG23" s="478"/>
      <c r="BH23" s="478"/>
      <c r="BI23" s="478"/>
      <c r="BJ23" s="478"/>
      <c r="BK23" s="478"/>
      <c r="BL23" s="478"/>
      <c r="BM23" s="479"/>
      <c r="BN23" s="443">
        <v>11079338</v>
      </c>
      <c r="BO23" s="444"/>
      <c r="BP23" s="444"/>
      <c r="BQ23" s="444"/>
      <c r="BR23" s="444"/>
      <c r="BS23" s="444"/>
      <c r="BT23" s="444"/>
      <c r="BU23" s="445"/>
      <c r="BV23" s="443">
        <v>11723178</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172</v>
      </c>
      <c r="F24" s="473"/>
      <c r="G24" s="473"/>
      <c r="H24" s="473"/>
      <c r="I24" s="473"/>
      <c r="J24" s="473"/>
      <c r="K24" s="474"/>
      <c r="L24" s="494">
        <v>1</v>
      </c>
      <c r="M24" s="495"/>
      <c r="N24" s="495"/>
      <c r="O24" s="495"/>
      <c r="P24" s="537"/>
      <c r="Q24" s="494">
        <v>9110</v>
      </c>
      <c r="R24" s="495"/>
      <c r="S24" s="495"/>
      <c r="T24" s="495"/>
      <c r="U24" s="495"/>
      <c r="V24" s="537"/>
      <c r="W24" s="589"/>
      <c r="X24" s="590"/>
      <c r="Y24" s="591"/>
      <c r="Z24" s="493" t="s">
        <v>173</v>
      </c>
      <c r="AA24" s="473"/>
      <c r="AB24" s="473"/>
      <c r="AC24" s="473"/>
      <c r="AD24" s="473"/>
      <c r="AE24" s="473"/>
      <c r="AF24" s="473"/>
      <c r="AG24" s="474"/>
      <c r="AH24" s="494">
        <v>582</v>
      </c>
      <c r="AI24" s="495"/>
      <c r="AJ24" s="495"/>
      <c r="AK24" s="495"/>
      <c r="AL24" s="537"/>
      <c r="AM24" s="494">
        <v>1783830</v>
      </c>
      <c r="AN24" s="495"/>
      <c r="AO24" s="495"/>
      <c r="AP24" s="495"/>
      <c r="AQ24" s="495"/>
      <c r="AR24" s="537"/>
      <c r="AS24" s="494">
        <v>3065</v>
      </c>
      <c r="AT24" s="495"/>
      <c r="AU24" s="495"/>
      <c r="AV24" s="495"/>
      <c r="AW24" s="495"/>
      <c r="AX24" s="496"/>
      <c r="AY24" s="559" t="s">
        <v>174</v>
      </c>
      <c r="AZ24" s="560"/>
      <c r="BA24" s="560"/>
      <c r="BB24" s="560"/>
      <c r="BC24" s="560"/>
      <c r="BD24" s="560"/>
      <c r="BE24" s="560"/>
      <c r="BF24" s="560"/>
      <c r="BG24" s="560"/>
      <c r="BH24" s="560"/>
      <c r="BI24" s="560"/>
      <c r="BJ24" s="560"/>
      <c r="BK24" s="560"/>
      <c r="BL24" s="560"/>
      <c r="BM24" s="561"/>
      <c r="BN24" s="443">
        <v>9407196</v>
      </c>
      <c r="BO24" s="444"/>
      <c r="BP24" s="444"/>
      <c r="BQ24" s="444"/>
      <c r="BR24" s="444"/>
      <c r="BS24" s="444"/>
      <c r="BT24" s="444"/>
      <c r="BU24" s="445"/>
      <c r="BV24" s="443">
        <v>9763016</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175</v>
      </c>
      <c r="F25" s="473"/>
      <c r="G25" s="473"/>
      <c r="H25" s="473"/>
      <c r="I25" s="473"/>
      <c r="J25" s="473"/>
      <c r="K25" s="474"/>
      <c r="L25" s="494">
        <v>1</v>
      </c>
      <c r="M25" s="495"/>
      <c r="N25" s="495"/>
      <c r="O25" s="495"/>
      <c r="P25" s="537"/>
      <c r="Q25" s="494">
        <v>7400</v>
      </c>
      <c r="R25" s="495"/>
      <c r="S25" s="495"/>
      <c r="T25" s="495"/>
      <c r="U25" s="495"/>
      <c r="V25" s="537"/>
      <c r="W25" s="589"/>
      <c r="X25" s="590"/>
      <c r="Y25" s="591"/>
      <c r="Z25" s="493" t="s">
        <v>176</v>
      </c>
      <c r="AA25" s="473"/>
      <c r="AB25" s="473"/>
      <c r="AC25" s="473"/>
      <c r="AD25" s="473"/>
      <c r="AE25" s="473"/>
      <c r="AF25" s="473"/>
      <c r="AG25" s="474"/>
      <c r="AH25" s="494">
        <v>129</v>
      </c>
      <c r="AI25" s="495"/>
      <c r="AJ25" s="495"/>
      <c r="AK25" s="495"/>
      <c r="AL25" s="537"/>
      <c r="AM25" s="494">
        <v>392031</v>
      </c>
      <c r="AN25" s="495"/>
      <c r="AO25" s="495"/>
      <c r="AP25" s="495"/>
      <c r="AQ25" s="495"/>
      <c r="AR25" s="537"/>
      <c r="AS25" s="494">
        <v>3039</v>
      </c>
      <c r="AT25" s="495"/>
      <c r="AU25" s="495"/>
      <c r="AV25" s="495"/>
      <c r="AW25" s="495"/>
      <c r="AX25" s="496"/>
      <c r="AY25" s="403" t="s">
        <v>177</v>
      </c>
      <c r="AZ25" s="404"/>
      <c r="BA25" s="404"/>
      <c r="BB25" s="404"/>
      <c r="BC25" s="404"/>
      <c r="BD25" s="404"/>
      <c r="BE25" s="404"/>
      <c r="BF25" s="404"/>
      <c r="BG25" s="404"/>
      <c r="BH25" s="404"/>
      <c r="BI25" s="404"/>
      <c r="BJ25" s="404"/>
      <c r="BK25" s="404"/>
      <c r="BL25" s="404"/>
      <c r="BM25" s="405"/>
      <c r="BN25" s="406">
        <v>2232372</v>
      </c>
      <c r="BO25" s="407"/>
      <c r="BP25" s="407"/>
      <c r="BQ25" s="407"/>
      <c r="BR25" s="407"/>
      <c r="BS25" s="407"/>
      <c r="BT25" s="407"/>
      <c r="BU25" s="408"/>
      <c r="BV25" s="406">
        <v>2751608</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178</v>
      </c>
      <c r="F26" s="473"/>
      <c r="G26" s="473"/>
      <c r="H26" s="473"/>
      <c r="I26" s="473"/>
      <c r="J26" s="473"/>
      <c r="K26" s="474"/>
      <c r="L26" s="494">
        <v>1</v>
      </c>
      <c r="M26" s="495"/>
      <c r="N26" s="495"/>
      <c r="O26" s="495"/>
      <c r="P26" s="537"/>
      <c r="Q26" s="494">
        <v>6840</v>
      </c>
      <c r="R26" s="495"/>
      <c r="S26" s="495"/>
      <c r="T26" s="495"/>
      <c r="U26" s="495"/>
      <c r="V26" s="537"/>
      <c r="W26" s="589"/>
      <c r="X26" s="590"/>
      <c r="Y26" s="591"/>
      <c r="Z26" s="493" t="s">
        <v>179</v>
      </c>
      <c r="AA26" s="595"/>
      <c r="AB26" s="595"/>
      <c r="AC26" s="595"/>
      <c r="AD26" s="595"/>
      <c r="AE26" s="595"/>
      <c r="AF26" s="595"/>
      <c r="AG26" s="596"/>
      <c r="AH26" s="494">
        <v>28</v>
      </c>
      <c r="AI26" s="495"/>
      <c r="AJ26" s="495"/>
      <c r="AK26" s="495"/>
      <c r="AL26" s="537"/>
      <c r="AM26" s="494">
        <v>96908</v>
      </c>
      <c r="AN26" s="495"/>
      <c r="AO26" s="495"/>
      <c r="AP26" s="495"/>
      <c r="AQ26" s="495"/>
      <c r="AR26" s="537"/>
      <c r="AS26" s="494">
        <v>3461</v>
      </c>
      <c r="AT26" s="495"/>
      <c r="AU26" s="495"/>
      <c r="AV26" s="495"/>
      <c r="AW26" s="495"/>
      <c r="AX26" s="496"/>
      <c r="AY26" s="446" t="s">
        <v>180</v>
      </c>
      <c r="AZ26" s="447"/>
      <c r="BA26" s="447"/>
      <c r="BB26" s="447"/>
      <c r="BC26" s="447"/>
      <c r="BD26" s="447"/>
      <c r="BE26" s="447"/>
      <c r="BF26" s="447"/>
      <c r="BG26" s="447"/>
      <c r="BH26" s="447"/>
      <c r="BI26" s="447"/>
      <c r="BJ26" s="447"/>
      <c r="BK26" s="447"/>
      <c r="BL26" s="447"/>
      <c r="BM26" s="448"/>
      <c r="BN26" s="443" t="s">
        <v>181</v>
      </c>
      <c r="BO26" s="444"/>
      <c r="BP26" s="444"/>
      <c r="BQ26" s="444"/>
      <c r="BR26" s="444"/>
      <c r="BS26" s="444"/>
      <c r="BT26" s="444"/>
      <c r="BU26" s="445"/>
      <c r="BV26" s="443" t="s">
        <v>139</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182</v>
      </c>
      <c r="F27" s="473"/>
      <c r="G27" s="473"/>
      <c r="H27" s="473"/>
      <c r="I27" s="473"/>
      <c r="J27" s="473"/>
      <c r="K27" s="474"/>
      <c r="L27" s="494">
        <v>1</v>
      </c>
      <c r="M27" s="495"/>
      <c r="N27" s="495"/>
      <c r="O27" s="495"/>
      <c r="P27" s="537"/>
      <c r="Q27" s="494">
        <v>5300</v>
      </c>
      <c r="R27" s="495"/>
      <c r="S27" s="495"/>
      <c r="T27" s="495"/>
      <c r="U27" s="495"/>
      <c r="V27" s="537"/>
      <c r="W27" s="589"/>
      <c r="X27" s="590"/>
      <c r="Y27" s="591"/>
      <c r="Z27" s="493" t="s">
        <v>183</v>
      </c>
      <c r="AA27" s="473"/>
      <c r="AB27" s="473"/>
      <c r="AC27" s="473"/>
      <c r="AD27" s="473"/>
      <c r="AE27" s="473"/>
      <c r="AF27" s="473"/>
      <c r="AG27" s="474"/>
      <c r="AH27" s="494">
        <v>10</v>
      </c>
      <c r="AI27" s="495"/>
      <c r="AJ27" s="495"/>
      <c r="AK27" s="495"/>
      <c r="AL27" s="537"/>
      <c r="AM27" s="494">
        <v>39510</v>
      </c>
      <c r="AN27" s="495"/>
      <c r="AO27" s="495"/>
      <c r="AP27" s="495"/>
      <c r="AQ27" s="495"/>
      <c r="AR27" s="537"/>
      <c r="AS27" s="494">
        <v>3951</v>
      </c>
      <c r="AT27" s="495"/>
      <c r="AU27" s="495"/>
      <c r="AV27" s="495"/>
      <c r="AW27" s="495"/>
      <c r="AX27" s="496"/>
      <c r="AY27" s="538" t="s">
        <v>184</v>
      </c>
      <c r="AZ27" s="539"/>
      <c r="BA27" s="539"/>
      <c r="BB27" s="539"/>
      <c r="BC27" s="539"/>
      <c r="BD27" s="539"/>
      <c r="BE27" s="539"/>
      <c r="BF27" s="539"/>
      <c r="BG27" s="539"/>
      <c r="BH27" s="539"/>
      <c r="BI27" s="539"/>
      <c r="BJ27" s="539"/>
      <c r="BK27" s="539"/>
      <c r="BL27" s="539"/>
      <c r="BM27" s="540"/>
      <c r="BN27" s="562" t="s">
        <v>185</v>
      </c>
      <c r="BO27" s="563"/>
      <c r="BP27" s="563"/>
      <c r="BQ27" s="563"/>
      <c r="BR27" s="563"/>
      <c r="BS27" s="563"/>
      <c r="BT27" s="563"/>
      <c r="BU27" s="564"/>
      <c r="BV27" s="562" t="s">
        <v>185</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186</v>
      </c>
      <c r="F28" s="473"/>
      <c r="G28" s="473"/>
      <c r="H28" s="473"/>
      <c r="I28" s="473"/>
      <c r="J28" s="473"/>
      <c r="K28" s="474"/>
      <c r="L28" s="494">
        <v>1</v>
      </c>
      <c r="M28" s="495"/>
      <c r="N28" s="495"/>
      <c r="O28" s="495"/>
      <c r="P28" s="537"/>
      <c r="Q28" s="494">
        <v>4290</v>
      </c>
      <c r="R28" s="495"/>
      <c r="S28" s="495"/>
      <c r="T28" s="495"/>
      <c r="U28" s="495"/>
      <c r="V28" s="537"/>
      <c r="W28" s="589"/>
      <c r="X28" s="590"/>
      <c r="Y28" s="591"/>
      <c r="Z28" s="493" t="s">
        <v>187</v>
      </c>
      <c r="AA28" s="473"/>
      <c r="AB28" s="473"/>
      <c r="AC28" s="473"/>
      <c r="AD28" s="473"/>
      <c r="AE28" s="473"/>
      <c r="AF28" s="473"/>
      <c r="AG28" s="474"/>
      <c r="AH28" s="494" t="s">
        <v>185</v>
      </c>
      <c r="AI28" s="495"/>
      <c r="AJ28" s="495"/>
      <c r="AK28" s="495"/>
      <c r="AL28" s="537"/>
      <c r="AM28" s="494" t="s">
        <v>181</v>
      </c>
      <c r="AN28" s="495"/>
      <c r="AO28" s="495"/>
      <c r="AP28" s="495"/>
      <c r="AQ28" s="495"/>
      <c r="AR28" s="537"/>
      <c r="AS28" s="494" t="s">
        <v>181</v>
      </c>
      <c r="AT28" s="495"/>
      <c r="AU28" s="495"/>
      <c r="AV28" s="495"/>
      <c r="AW28" s="495"/>
      <c r="AX28" s="496"/>
      <c r="AY28" s="597" t="s">
        <v>188</v>
      </c>
      <c r="AZ28" s="598"/>
      <c r="BA28" s="598"/>
      <c r="BB28" s="599"/>
      <c r="BC28" s="403" t="s">
        <v>50</v>
      </c>
      <c r="BD28" s="404"/>
      <c r="BE28" s="404"/>
      <c r="BF28" s="404"/>
      <c r="BG28" s="404"/>
      <c r="BH28" s="404"/>
      <c r="BI28" s="404"/>
      <c r="BJ28" s="404"/>
      <c r="BK28" s="404"/>
      <c r="BL28" s="404"/>
      <c r="BM28" s="405"/>
      <c r="BN28" s="406">
        <v>3136874</v>
      </c>
      <c r="BO28" s="407"/>
      <c r="BP28" s="407"/>
      <c r="BQ28" s="407"/>
      <c r="BR28" s="407"/>
      <c r="BS28" s="407"/>
      <c r="BT28" s="407"/>
      <c r="BU28" s="408"/>
      <c r="BV28" s="406">
        <v>3141652</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189</v>
      </c>
      <c r="F29" s="473"/>
      <c r="G29" s="473"/>
      <c r="H29" s="473"/>
      <c r="I29" s="473"/>
      <c r="J29" s="473"/>
      <c r="K29" s="474"/>
      <c r="L29" s="494">
        <v>18</v>
      </c>
      <c r="M29" s="495"/>
      <c r="N29" s="495"/>
      <c r="O29" s="495"/>
      <c r="P29" s="537"/>
      <c r="Q29" s="494">
        <v>3980</v>
      </c>
      <c r="R29" s="495"/>
      <c r="S29" s="495"/>
      <c r="T29" s="495"/>
      <c r="U29" s="495"/>
      <c r="V29" s="537"/>
      <c r="W29" s="592"/>
      <c r="X29" s="593"/>
      <c r="Y29" s="594"/>
      <c r="Z29" s="493" t="s">
        <v>190</v>
      </c>
      <c r="AA29" s="473"/>
      <c r="AB29" s="473"/>
      <c r="AC29" s="473"/>
      <c r="AD29" s="473"/>
      <c r="AE29" s="473"/>
      <c r="AF29" s="473"/>
      <c r="AG29" s="474"/>
      <c r="AH29" s="494">
        <v>592</v>
      </c>
      <c r="AI29" s="495"/>
      <c r="AJ29" s="495"/>
      <c r="AK29" s="495"/>
      <c r="AL29" s="537"/>
      <c r="AM29" s="494">
        <v>1823340</v>
      </c>
      <c r="AN29" s="495"/>
      <c r="AO29" s="495"/>
      <c r="AP29" s="495"/>
      <c r="AQ29" s="495"/>
      <c r="AR29" s="537"/>
      <c r="AS29" s="494">
        <v>3080</v>
      </c>
      <c r="AT29" s="495"/>
      <c r="AU29" s="495"/>
      <c r="AV29" s="495"/>
      <c r="AW29" s="495"/>
      <c r="AX29" s="496"/>
      <c r="AY29" s="600"/>
      <c r="AZ29" s="601"/>
      <c r="BA29" s="601"/>
      <c r="BB29" s="602"/>
      <c r="BC29" s="477" t="s">
        <v>191</v>
      </c>
      <c r="BD29" s="478"/>
      <c r="BE29" s="478"/>
      <c r="BF29" s="478"/>
      <c r="BG29" s="478"/>
      <c r="BH29" s="478"/>
      <c r="BI29" s="478"/>
      <c r="BJ29" s="478"/>
      <c r="BK29" s="478"/>
      <c r="BL29" s="478"/>
      <c r="BM29" s="479"/>
      <c r="BN29" s="443" t="s">
        <v>192</v>
      </c>
      <c r="BO29" s="444"/>
      <c r="BP29" s="444"/>
      <c r="BQ29" s="444"/>
      <c r="BR29" s="444"/>
      <c r="BS29" s="444"/>
      <c r="BT29" s="444"/>
      <c r="BU29" s="445"/>
      <c r="BV29" s="443" t="s">
        <v>139</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193</v>
      </c>
      <c r="X30" s="611"/>
      <c r="Y30" s="611"/>
      <c r="Z30" s="611"/>
      <c r="AA30" s="611"/>
      <c r="AB30" s="611"/>
      <c r="AC30" s="611"/>
      <c r="AD30" s="611"/>
      <c r="AE30" s="611"/>
      <c r="AF30" s="611"/>
      <c r="AG30" s="612"/>
      <c r="AH30" s="570">
        <v>99.8</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3388653</v>
      </c>
      <c r="BO30" s="563"/>
      <c r="BP30" s="563"/>
      <c r="BQ30" s="563"/>
      <c r="BR30" s="563"/>
      <c r="BS30" s="563"/>
      <c r="BT30" s="563"/>
      <c r="BU30" s="564"/>
      <c r="BV30" s="562">
        <v>2257451</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194</v>
      </c>
      <c r="D32" s="606"/>
      <c r="E32" s="606"/>
      <c r="F32" s="606"/>
      <c r="G32" s="606"/>
      <c r="H32" s="606"/>
      <c r="I32" s="606"/>
      <c r="J32" s="606"/>
      <c r="K32" s="606"/>
      <c r="L32" s="606"/>
      <c r="M32" s="606"/>
      <c r="N32" s="606"/>
      <c r="O32" s="606"/>
      <c r="P32" s="606"/>
      <c r="Q32" s="606"/>
      <c r="R32" s="606"/>
      <c r="S32" s="606"/>
      <c r="U32" s="447" t="s">
        <v>195</v>
      </c>
      <c r="V32" s="447"/>
      <c r="W32" s="447"/>
      <c r="X32" s="447"/>
      <c r="Y32" s="447"/>
      <c r="Z32" s="447"/>
      <c r="AA32" s="447"/>
      <c r="AB32" s="447"/>
      <c r="AC32" s="447"/>
      <c r="AD32" s="447"/>
      <c r="AE32" s="447"/>
      <c r="AF32" s="447"/>
      <c r="AG32" s="447"/>
      <c r="AH32" s="447"/>
      <c r="AI32" s="447"/>
      <c r="AJ32" s="447"/>
      <c r="AK32" s="447"/>
      <c r="AM32" s="447" t="s">
        <v>196</v>
      </c>
      <c r="AN32" s="447"/>
      <c r="AO32" s="447"/>
      <c r="AP32" s="447"/>
      <c r="AQ32" s="447"/>
      <c r="AR32" s="447"/>
      <c r="AS32" s="447"/>
      <c r="AT32" s="447"/>
      <c r="AU32" s="447"/>
      <c r="AV32" s="447"/>
      <c r="AW32" s="447"/>
      <c r="AX32" s="447"/>
      <c r="AY32" s="447"/>
      <c r="AZ32" s="447"/>
      <c r="BA32" s="447"/>
      <c r="BB32" s="447"/>
      <c r="BC32" s="447"/>
      <c r="BE32" s="447" t="s">
        <v>197</v>
      </c>
      <c r="BF32" s="447"/>
      <c r="BG32" s="447"/>
      <c r="BH32" s="447"/>
      <c r="BI32" s="447"/>
      <c r="BJ32" s="447"/>
      <c r="BK32" s="447"/>
      <c r="BL32" s="447"/>
      <c r="BM32" s="447"/>
      <c r="BN32" s="447"/>
      <c r="BO32" s="447"/>
      <c r="BP32" s="447"/>
      <c r="BQ32" s="447"/>
      <c r="BR32" s="447"/>
      <c r="BS32" s="447"/>
      <c r="BT32" s="447"/>
      <c r="BU32" s="447"/>
      <c r="BW32" s="447" t="s">
        <v>198</v>
      </c>
      <c r="BX32" s="447"/>
      <c r="BY32" s="447"/>
      <c r="BZ32" s="447"/>
      <c r="CA32" s="447"/>
      <c r="CB32" s="447"/>
      <c r="CC32" s="447"/>
      <c r="CD32" s="447"/>
      <c r="CE32" s="447"/>
      <c r="CF32" s="447"/>
      <c r="CG32" s="447"/>
      <c r="CH32" s="447"/>
      <c r="CI32" s="447"/>
      <c r="CJ32" s="447"/>
      <c r="CK32" s="447"/>
      <c r="CL32" s="447"/>
      <c r="CM32" s="447"/>
      <c r="CO32" s="447" t="s">
        <v>199</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200</v>
      </c>
      <c r="D33" s="467"/>
      <c r="E33" s="432" t="s">
        <v>201</v>
      </c>
      <c r="F33" s="432"/>
      <c r="G33" s="432"/>
      <c r="H33" s="432"/>
      <c r="I33" s="432"/>
      <c r="J33" s="432"/>
      <c r="K33" s="432"/>
      <c r="L33" s="432"/>
      <c r="M33" s="432"/>
      <c r="N33" s="432"/>
      <c r="O33" s="432"/>
      <c r="P33" s="432"/>
      <c r="Q33" s="432"/>
      <c r="R33" s="432"/>
      <c r="S33" s="432"/>
      <c r="T33" s="206"/>
      <c r="U33" s="467" t="s">
        <v>202</v>
      </c>
      <c r="V33" s="467"/>
      <c r="W33" s="432" t="s">
        <v>201</v>
      </c>
      <c r="X33" s="432"/>
      <c r="Y33" s="432"/>
      <c r="Z33" s="432"/>
      <c r="AA33" s="432"/>
      <c r="AB33" s="432"/>
      <c r="AC33" s="432"/>
      <c r="AD33" s="432"/>
      <c r="AE33" s="432"/>
      <c r="AF33" s="432"/>
      <c r="AG33" s="432"/>
      <c r="AH33" s="432"/>
      <c r="AI33" s="432"/>
      <c r="AJ33" s="432"/>
      <c r="AK33" s="432"/>
      <c r="AL33" s="206"/>
      <c r="AM33" s="467" t="s">
        <v>202</v>
      </c>
      <c r="AN33" s="467"/>
      <c r="AO33" s="432" t="s">
        <v>203</v>
      </c>
      <c r="AP33" s="432"/>
      <c r="AQ33" s="432"/>
      <c r="AR33" s="432"/>
      <c r="AS33" s="432"/>
      <c r="AT33" s="432"/>
      <c r="AU33" s="432"/>
      <c r="AV33" s="432"/>
      <c r="AW33" s="432"/>
      <c r="AX33" s="432"/>
      <c r="AY33" s="432"/>
      <c r="AZ33" s="432"/>
      <c r="BA33" s="432"/>
      <c r="BB33" s="432"/>
      <c r="BC33" s="432"/>
      <c r="BD33" s="207"/>
      <c r="BE33" s="432" t="s">
        <v>204</v>
      </c>
      <c r="BF33" s="432"/>
      <c r="BG33" s="432" t="s">
        <v>205</v>
      </c>
      <c r="BH33" s="432"/>
      <c r="BI33" s="432"/>
      <c r="BJ33" s="432"/>
      <c r="BK33" s="432"/>
      <c r="BL33" s="432"/>
      <c r="BM33" s="432"/>
      <c r="BN33" s="432"/>
      <c r="BO33" s="432"/>
      <c r="BP33" s="432"/>
      <c r="BQ33" s="432"/>
      <c r="BR33" s="432"/>
      <c r="BS33" s="432"/>
      <c r="BT33" s="432"/>
      <c r="BU33" s="432"/>
      <c r="BV33" s="207"/>
      <c r="BW33" s="467" t="s">
        <v>204</v>
      </c>
      <c r="BX33" s="467"/>
      <c r="BY33" s="432" t="s">
        <v>206</v>
      </c>
      <c r="BZ33" s="432"/>
      <c r="CA33" s="432"/>
      <c r="CB33" s="432"/>
      <c r="CC33" s="432"/>
      <c r="CD33" s="432"/>
      <c r="CE33" s="432"/>
      <c r="CF33" s="432"/>
      <c r="CG33" s="432"/>
      <c r="CH33" s="432"/>
      <c r="CI33" s="432"/>
      <c r="CJ33" s="432"/>
      <c r="CK33" s="432"/>
      <c r="CL33" s="432"/>
      <c r="CM33" s="432"/>
      <c r="CN33" s="206"/>
      <c r="CO33" s="467" t="s">
        <v>200</v>
      </c>
      <c r="CP33" s="467"/>
      <c r="CQ33" s="432" t="s">
        <v>207</v>
      </c>
      <c r="CR33" s="432"/>
      <c r="CS33" s="432"/>
      <c r="CT33" s="432"/>
      <c r="CU33" s="432"/>
      <c r="CV33" s="432"/>
      <c r="CW33" s="432"/>
      <c r="CX33" s="432"/>
      <c r="CY33" s="432"/>
      <c r="CZ33" s="432"/>
      <c r="DA33" s="432"/>
      <c r="DB33" s="432"/>
      <c r="DC33" s="432"/>
      <c r="DD33" s="432"/>
      <c r="DE33" s="432"/>
      <c r="DF33" s="206"/>
      <c r="DG33" s="632" t="s">
        <v>208</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公共下水道事業会計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6</v>
      </c>
      <c r="BX34" s="633"/>
      <c r="BY34" s="634" t="str">
        <f>IF('各会計、関係団体の財政状況及び健全化判断比率'!B68="","",'各会計、関係団体の財政状況及び健全化判断比率'!B68)</f>
        <v>広域大和斎場組合（広域大和斎場組合予算）</v>
      </c>
      <c r="BZ34" s="634"/>
      <c r="CA34" s="634"/>
      <c r="CB34" s="634"/>
      <c r="CC34" s="634"/>
      <c r="CD34" s="634"/>
      <c r="CE34" s="634"/>
      <c r="CF34" s="634"/>
      <c r="CG34" s="634"/>
      <c r="CH34" s="634"/>
      <c r="CI34" s="634"/>
      <c r="CJ34" s="634"/>
      <c r="CK34" s="634"/>
      <c r="CL34" s="634"/>
      <c r="CM34" s="634"/>
      <c r="CN34" s="181"/>
      <c r="CO34" s="633">
        <f>IF(CQ34="","",MAX(C34:D43,U34:V43,AM34:AN43,BE34:BF43,BW34:BX43)+1)</f>
        <v>10</v>
      </c>
      <c r="CP34" s="633"/>
      <c r="CQ34" s="634" t="str">
        <f>IF('各会計、関係団体の財政状況及び健全化判断比率'!BS7="","",'各会計、関係団体の財政状況及び健全化判断比率'!BS7)</f>
        <v>綾瀬市土地開発公社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介護保険事業特別会計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7</v>
      </c>
      <c r="BX35" s="633"/>
      <c r="BY35" s="634" t="str">
        <f>IF('各会計、関係団体の財政状況及び健全化判断比率'!B69="","",'各会計、関係団体の財政状況及び健全化判断比率'!B69)</f>
        <v>高座清掃施設組合（一般会計）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後期高齢者医療事業特別会計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8</v>
      </c>
      <c r="BX36" s="633"/>
      <c r="BY36" s="634" t="str">
        <f>IF('各会計、関係団体の財政状況及び健全化判断比率'!B70="","",'各会計、関係団体の財政状況及び健全化判断比率'!B70)</f>
        <v>神奈川県後期高齢者医療広域連合（一般会計）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9</v>
      </c>
      <c r="BX37" s="633"/>
      <c r="BY37" s="634" t="str">
        <f>IF('各会計、関係団体の財政状況及び健全化判断比率'!B71="","",'各会計、関係団体の財政状況及び健全化判断比率'!B71)</f>
        <v>神奈川県後期高齢者医療広域連合（後期高齢者医療特別会計）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t="str">
        <f t="shared" si="2"/>
        <v/>
      </c>
      <c r="BX38" s="633"/>
      <c r="BY38" s="634" t="str">
        <f>IF('各会計、関係団体の財政状況及び健全化判断比率'!B72="","",'各会計、関係団体の財政状況及び健全化判断比率'!B72)</f>
        <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209</v>
      </c>
      <c r="E46" s="636" t="s">
        <v>210</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211</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212</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213</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214</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215</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216</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217</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nqLP46E/oeYfNeQ77MBI5CNnCBCxuMzyzO5AC2iJe1fFDKOcItrDtH1RoNTTMIwOa/HjHhIVNV/jGFuk/w7m8g==" saltValue="ibK1WgLhB7erAz2zVvtIv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54296875" style="23" customWidth="1"/>
    <col min="2" max="2" width="11" style="23" customWidth="1"/>
    <col min="3" max="3" width="17" style="23" customWidth="1"/>
    <col min="4" max="5" width="16.5429687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x14ac:dyDescent="0.2">
      <c r="A34" s="22"/>
      <c r="B34" s="31"/>
      <c r="C34" s="1187" t="s">
        <v>560</v>
      </c>
      <c r="D34" s="1187"/>
      <c r="E34" s="1188"/>
      <c r="F34" s="32">
        <v>5.08</v>
      </c>
      <c r="G34" s="33">
        <v>5.24</v>
      </c>
      <c r="H34" s="33">
        <v>6.79</v>
      </c>
      <c r="I34" s="33">
        <v>17.09</v>
      </c>
      <c r="J34" s="34">
        <v>9.7899999999999991</v>
      </c>
      <c r="K34" s="22"/>
      <c r="L34" s="22"/>
      <c r="M34" s="22"/>
      <c r="N34" s="22"/>
      <c r="O34" s="22"/>
      <c r="P34" s="22"/>
    </row>
    <row r="35" spans="1:16" ht="39" customHeight="1" x14ac:dyDescent="0.2">
      <c r="A35" s="22"/>
      <c r="B35" s="35"/>
      <c r="C35" s="1181" t="s">
        <v>561</v>
      </c>
      <c r="D35" s="1182"/>
      <c r="E35" s="1183"/>
      <c r="F35" s="36" t="s">
        <v>526</v>
      </c>
      <c r="G35" s="37" t="s">
        <v>526</v>
      </c>
      <c r="H35" s="37">
        <v>0.13</v>
      </c>
      <c r="I35" s="37">
        <v>1.97</v>
      </c>
      <c r="J35" s="38">
        <v>2.02</v>
      </c>
      <c r="K35" s="22"/>
      <c r="L35" s="22"/>
      <c r="M35" s="22"/>
      <c r="N35" s="22"/>
      <c r="O35" s="22"/>
      <c r="P35" s="22"/>
    </row>
    <row r="36" spans="1:16" ht="39" customHeight="1" x14ac:dyDescent="0.2">
      <c r="A36" s="22"/>
      <c r="B36" s="35"/>
      <c r="C36" s="1181" t="s">
        <v>562</v>
      </c>
      <c r="D36" s="1182"/>
      <c r="E36" s="1183"/>
      <c r="F36" s="36">
        <v>0.62</v>
      </c>
      <c r="G36" s="37">
        <v>0.37</v>
      </c>
      <c r="H36" s="37">
        <v>0.51</v>
      </c>
      <c r="I36" s="37">
        <v>0.66</v>
      </c>
      <c r="J36" s="38">
        <v>0.27</v>
      </c>
      <c r="K36" s="22"/>
      <c r="L36" s="22"/>
      <c r="M36" s="22"/>
      <c r="N36" s="22"/>
      <c r="O36" s="22"/>
      <c r="P36" s="22"/>
    </row>
    <row r="37" spans="1:16" ht="39" customHeight="1" x14ac:dyDescent="0.2">
      <c r="A37" s="22"/>
      <c r="B37" s="35"/>
      <c r="C37" s="1181" t="s">
        <v>563</v>
      </c>
      <c r="D37" s="1182"/>
      <c r="E37" s="1183"/>
      <c r="F37" s="36">
        <v>0</v>
      </c>
      <c r="G37" s="37">
        <v>0.04</v>
      </c>
      <c r="H37" s="37">
        <v>0.09</v>
      </c>
      <c r="I37" s="37">
        <v>0.15</v>
      </c>
      <c r="J37" s="38">
        <v>0.14000000000000001</v>
      </c>
      <c r="K37" s="22"/>
      <c r="L37" s="22"/>
      <c r="M37" s="22"/>
      <c r="N37" s="22"/>
      <c r="O37" s="22"/>
      <c r="P37" s="22"/>
    </row>
    <row r="38" spans="1:16" ht="39" customHeight="1" x14ac:dyDescent="0.2">
      <c r="A38" s="22"/>
      <c r="B38" s="35"/>
      <c r="C38" s="1181" t="s">
        <v>564</v>
      </c>
      <c r="D38" s="1182"/>
      <c r="E38" s="1183"/>
      <c r="F38" s="36">
        <v>0.06</v>
      </c>
      <c r="G38" s="37">
        <v>0.06</v>
      </c>
      <c r="H38" s="37">
        <v>0.14000000000000001</v>
      </c>
      <c r="I38" s="37">
        <v>0.05</v>
      </c>
      <c r="J38" s="38">
        <v>0.05</v>
      </c>
      <c r="K38" s="22"/>
      <c r="L38" s="22"/>
      <c r="M38" s="22"/>
      <c r="N38" s="22"/>
      <c r="O38" s="22"/>
      <c r="P38" s="22"/>
    </row>
    <row r="39" spans="1:16" ht="39" customHeight="1" x14ac:dyDescent="0.2">
      <c r="A39" s="22"/>
      <c r="B39" s="35"/>
      <c r="C39" s="1181"/>
      <c r="D39" s="1182"/>
      <c r="E39" s="1183"/>
      <c r="F39" s="36"/>
      <c r="G39" s="37"/>
      <c r="H39" s="37"/>
      <c r="I39" s="37"/>
      <c r="J39" s="38"/>
      <c r="K39" s="22"/>
      <c r="L39" s="22"/>
      <c r="M39" s="22"/>
      <c r="N39" s="22"/>
      <c r="O39" s="22"/>
      <c r="P39" s="22"/>
    </row>
    <row r="40" spans="1:16" ht="39" customHeight="1" x14ac:dyDescent="0.2">
      <c r="A40" s="22"/>
      <c r="B40" s="35"/>
      <c r="C40" s="1181"/>
      <c r="D40" s="1182"/>
      <c r="E40" s="1183"/>
      <c r="F40" s="36"/>
      <c r="G40" s="37"/>
      <c r="H40" s="37"/>
      <c r="I40" s="37"/>
      <c r="J40" s="38"/>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565</v>
      </c>
      <c r="D42" s="1182"/>
      <c r="E42" s="1183"/>
      <c r="F42" s="36" t="s">
        <v>526</v>
      </c>
      <c r="G42" s="37" t="s">
        <v>566</v>
      </c>
      <c r="H42" s="37" t="s">
        <v>526</v>
      </c>
      <c r="I42" s="37" t="s">
        <v>526</v>
      </c>
      <c r="J42" s="38" t="s">
        <v>526</v>
      </c>
      <c r="K42" s="22"/>
      <c r="L42" s="22"/>
      <c r="M42" s="22"/>
      <c r="N42" s="22"/>
      <c r="O42" s="22"/>
      <c r="P42" s="22"/>
    </row>
    <row r="43" spans="1:16" ht="39" customHeight="1" thickBot="1" x14ac:dyDescent="0.25">
      <c r="A43" s="22"/>
      <c r="B43" s="40"/>
      <c r="C43" s="1184" t="s">
        <v>567</v>
      </c>
      <c r="D43" s="1185"/>
      <c r="E43" s="1186"/>
      <c r="F43" s="41">
        <v>0.09</v>
      </c>
      <c r="G43" s="42">
        <v>0.35</v>
      </c>
      <c r="H43" s="42">
        <v>0</v>
      </c>
      <c r="I43" s="42" t="s">
        <v>526</v>
      </c>
      <c r="J43" s="43" t="s">
        <v>526</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5C9KROYDa1KGC7Kx3lkavuLkjvqcYUjFezH7MA/hwyrROfkPMItFOTKjkwvBQ7+xrtVxioSwwuY/RaxrjWCtw==" saltValue="/tx5r7jgpgLiSrrsM4CAb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54296875" style="49" customWidth="1"/>
    <col min="2" max="3" width="10.81640625" style="49" customWidth="1"/>
    <col min="4" max="4" width="10" style="49" customWidth="1"/>
    <col min="5" max="10" width="11" style="49" customWidth="1"/>
    <col min="11" max="15" width="13.17968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2">
      <c r="A45" s="48"/>
      <c r="B45" s="1189" t="s">
        <v>11</v>
      </c>
      <c r="C45" s="1190"/>
      <c r="D45" s="58"/>
      <c r="E45" s="1195" t="s">
        <v>12</v>
      </c>
      <c r="F45" s="1195"/>
      <c r="G45" s="1195"/>
      <c r="H45" s="1195"/>
      <c r="I45" s="1195"/>
      <c r="J45" s="1196"/>
      <c r="K45" s="59">
        <v>1957</v>
      </c>
      <c r="L45" s="60">
        <v>2009</v>
      </c>
      <c r="M45" s="60">
        <v>2018</v>
      </c>
      <c r="N45" s="60">
        <v>2001</v>
      </c>
      <c r="O45" s="61">
        <v>1910</v>
      </c>
      <c r="P45" s="48"/>
      <c r="Q45" s="48"/>
      <c r="R45" s="48"/>
      <c r="S45" s="48"/>
      <c r="T45" s="48"/>
      <c r="U45" s="48"/>
    </row>
    <row r="46" spans="1:21" ht="30.75" customHeight="1" x14ac:dyDescent="0.2">
      <c r="A46" s="48"/>
      <c r="B46" s="1191"/>
      <c r="C46" s="1192"/>
      <c r="D46" s="62"/>
      <c r="E46" s="1197" t="s">
        <v>13</v>
      </c>
      <c r="F46" s="1197"/>
      <c r="G46" s="1197"/>
      <c r="H46" s="1197"/>
      <c r="I46" s="1197"/>
      <c r="J46" s="1198"/>
      <c r="K46" s="63" t="s">
        <v>526</v>
      </c>
      <c r="L46" s="64" t="s">
        <v>526</v>
      </c>
      <c r="M46" s="64" t="s">
        <v>526</v>
      </c>
      <c r="N46" s="64" t="s">
        <v>526</v>
      </c>
      <c r="O46" s="65" t="s">
        <v>526</v>
      </c>
      <c r="P46" s="48"/>
      <c r="Q46" s="48"/>
      <c r="R46" s="48"/>
      <c r="S46" s="48"/>
      <c r="T46" s="48"/>
      <c r="U46" s="48"/>
    </row>
    <row r="47" spans="1:21" ht="30.75" customHeight="1" x14ac:dyDescent="0.2">
      <c r="A47" s="48"/>
      <c r="B47" s="1191"/>
      <c r="C47" s="1192"/>
      <c r="D47" s="62"/>
      <c r="E47" s="1197" t="s">
        <v>14</v>
      </c>
      <c r="F47" s="1197"/>
      <c r="G47" s="1197"/>
      <c r="H47" s="1197"/>
      <c r="I47" s="1197"/>
      <c r="J47" s="1198"/>
      <c r="K47" s="63" t="s">
        <v>526</v>
      </c>
      <c r="L47" s="64" t="s">
        <v>526</v>
      </c>
      <c r="M47" s="64" t="s">
        <v>526</v>
      </c>
      <c r="N47" s="64" t="s">
        <v>526</v>
      </c>
      <c r="O47" s="65" t="s">
        <v>526</v>
      </c>
      <c r="P47" s="48"/>
      <c r="Q47" s="48"/>
      <c r="R47" s="48"/>
      <c r="S47" s="48"/>
      <c r="T47" s="48"/>
      <c r="U47" s="48"/>
    </row>
    <row r="48" spans="1:21" ht="30.75" customHeight="1" x14ac:dyDescent="0.2">
      <c r="A48" s="48"/>
      <c r="B48" s="1191"/>
      <c r="C48" s="1192"/>
      <c r="D48" s="62"/>
      <c r="E48" s="1197" t="s">
        <v>15</v>
      </c>
      <c r="F48" s="1197"/>
      <c r="G48" s="1197"/>
      <c r="H48" s="1197"/>
      <c r="I48" s="1197"/>
      <c r="J48" s="1198"/>
      <c r="K48" s="63">
        <v>1202</v>
      </c>
      <c r="L48" s="64">
        <v>1166</v>
      </c>
      <c r="M48" s="64">
        <v>681</v>
      </c>
      <c r="N48" s="64">
        <v>827</v>
      </c>
      <c r="O48" s="65">
        <v>662</v>
      </c>
      <c r="P48" s="48"/>
      <c r="Q48" s="48"/>
      <c r="R48" s="48"/>
      <c r="S48" s="48"/>
      <c r="T48" s="48"/>
      <c r="U48" s="48"/>
    </row>
    <row r="49" spans="1:21" ht="30.75" customHeight="1" x14ac:dyDescent="0.2">
      <c r="A49" s="48"/>
      <c r="B49" s="1191"/>
      <c r="C49" s="1192"/>
      <c r="D49" s="62"/>
      <c r="E49" s="1197" t="s">
        <v>16</v>
      </c>
      <c r="F49" s="1197"/>
      <c r="G49" s="1197"/>
      <c r="H49" s="1197"/>
      <c r="I49" s="1197"/>
      <c r="J49" s="1198"/>
      <c r="K49" s="63">
        <v>19</v>
      </c>
      <c r="L49" s="64">
        <v>45</v>
      </c>
      <c r="M49" s="64">
        <v>97</v>
      </c>
      <c r="N49" s="64">
        <v>175</v>
      </c>
      <c r="O49" s="65">
        <v>297</v>
      </c>
      <c r="P49" s="48"/>
      <c r="Q49" s="48"/>
      <c r="R49" s="48"/>
      <c r="S49" s="48"/>
      <c r="T49" s="48"/>
      <c r="U49" s="48"/>
    </row>
    <row r="50" spans="1:21" ht="30.75" customHeight="1" x14ac:dyDescent="0.2">
      <c r="A50" s="48"/>
      <c r="B50" s="1191"/>
      <c r="C50" s="1192"/>
      <c r="D50" s="62"/>
      <c r="E50" s="1197" t="s">
        <v>17</v>
      </c>
      <c r="F50" s="1197"/>
      <c r="G50" s="1197"/>
      <c r="H50" s="1197"/>
      <c r="I50" s="1197"/>
      <c r="J50" s="1198"/>
      <c r="K50" s="63">
        <v>159</v>
      </c>
      <c r="L50" s="64">
        <v>3</v>
      </c>
      <c r="M50" s="64">
        <v>333</v>
      </c>
      <c r="N50" s="64">
        <v>95</v>
      </c>
      <c r="O50" s="65">
        <v>0</v>
      </c>
      <c r="P50" s="48"/>
      <c r="Q50" s="48"/>
      <c r="R50" s="48"/>
      <c r="S50" s="48"/>
      <c r="T50" s="48"/>
      <c r="U50" s="48"/>
    </row>
    <row r="51" spans="1:21" ht="30.75" customHeight="1" x14ac:dyDescent="0.2">
      <c r="A51" s="48"/>
      <c r="B51" s="1193"/>
      <c r="C51" s="1194"/>
      <c r="D51" s="66"/>
      <c r="E51" s="1197" t="s">
        <v>18</v>
      </c>
      <c r="F51" s="1197"/>
      <c r="G51" s="1197"/>
      <c r="H51" s="1197"/>
      <c r="I51" s="1197"/>
      <c r="J51" s="1198"/>
      <c r="K51" s="63" t="s">
        <v>526</v>
      </c>
      <c r="L51" s="64" t="s">
        <v>526</v>
      </c>
      <c r="M51" s="64" t="s">
        <v>526</v>
      </c>
      <c r="N51" s="64" t="s">
        <v>526</v>
      </c>
      <c r="O51" s="65" t="s">
        <v>526</v>
      </c>
      <c r="P51" s="48"/>
      <c r="Q51" s="48"/>
      <c r="R51" s="48"/>
      <c r="S51" s="48"/>
      <c r="T51" s="48"/>
      <c r="U51" s="48"/>
    </row>
    <row r="52" spans="1:21" ht="30.75" customHeight="1" x14ac:dyDescent="0.2">
      <c r="A52" s="48"/>
      <c r="B52" s="1199" t="s">
        <v>19</v>
      </c>
      <c r="C52" s="1200"/>
      <c r="D52" s="66"/>
      <c r="E52" s="1197" t="s">
        <v>20</v>
      </c>
      <c r="F52" s="1197"/>
      <c r="G52" s="1197"/>
      <c r="H52" s="1197"/>
      <c r="I52" s="1197"/>
      <c r="J52" s="1198"/>
      <c r="K52" s="63">
        <v>2382</v>
      </c>
      <c r="L52" s="64">
        <v>2368</v>
      </c>
      <c r="M52" s="64">
        <v>2448</v>
      </c>
      <c r="N52" s="64">
        <v>2532</v>
      </c>
      <c r="O52" s="65">
        <v>2450</v>
      </c>
      <c r="P52" s="48"/>
      <c r="Q52" s="48"/>
      <c r="R52" s="48"/>
      <c r="S52" s="48"/>
      <c r="T52" s="48"/>
      <c r="U52" s="48"/>
    </row>
    <row r="53" spans="1:21" ht="30.75" customHeight="1" thickBot="1" x14ac:dyDescent="0.25">
      <c r="A53" s="48"/>
      <c r="B53" s="1201" t="s">
        <v>21</v>
      </c>
      <c r="C53" s="1202"/>
      <c r="D53" s="67"/>
      <c r="E53" s="1203" t="s">
        <v>22</v>
      </c>
      <c r="F53" s="1203"/>
      <c r="G53" s="1203"/>
      <c r="H53" s="1203"/>
      <c r="I53" s="1203"/>
      <c r="J53" s="1204"/>
      <c r="K53" s="68">
        <v>955</v>
      </c>
      <c r="L53" s="69">
        <v>855</v>
      </c>
      <c r="M53" s="69">
        <v>681</v>
      </c>
      <c r="N53" s="69">
        <v>566</v>
      </c>
      <c r="O53" s="70">
        <v>419</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25</v>
      </c>
      <c r="C56" s="73"/>
      <c r="D56" s="73"/>
      <c r="E56" s="73"/>
      <c r="F56" s="73"/>
      <c r="G56" s="73"/>
      <c r="H56" s="73"/>
      <c r="I56" s="73"/>
      <c r="J56" s="73"/>
      <c r="K56" s="74"/>
      <c r="L56" s="74"/>
      <c r="M56" s="74"/>
      <c r="N56" s="74"/>
      <c r="O56" s="75" t="s">
        <v>568</v>
      </c>
      <c r="P56" s="48"/>
      <c r="Q56" s="48"/>
      <c r="R56" s="48"/>
      <c r="S56" s="48"/>
      <c r="T56" s="48"/>
      <c r="U56" s="48"/>
    </row>
    <row r="57" spans="1:21" ht="31.5" customHeight="1" thickBot="1" x14ac:dyDescent="0.3">
      <c r="A57" s="48"/>
      <c r="B57" s="76"/>
      <c r="C57" s="77"/>
      <c r="D57" s="77"/>
      <c r="E57" s="78"/>
      <c r="F57" s="78"/>
      <c r="G57" s="78"/>
      <c r="H57" s="78"/>
      <c r="I57" s="78"/>
      <c r="J57" s="79" t="s">
        <v>2</v>
      </c>
      <c r="K57" s="80" t="s">
        <v>569</v>
      </c>
      <c r="L57" s="81" t="s">
        <v>570</v>
      </c>
      <c r="M57" s="81" t="s">
        <v>571</v>
      </c>
      <c r="N57" s="81" t="s">
        <v>572</v>
      </c>
      <c r="O57" s="82" t="s">
        <v>573</v>
      </c>
      <c r="P57" s="48"/>
      <c r="Q57" s="48"/>
      <c r="R57" s="48"/>
      <c r="S57" s="48"/>
      <c r="T57" s="48"/>
      <c r="U57" s="48"/>
    </row>
    <row r="58" spans="1:21" ht="31.5" customHeight="1" x14ac:dyDescent="0.2">
      <c r="B58" s="1205" t="s">
        <v>26</v>
      </c>
      <c r="C58" s="1206"/>
      <c r="D58" s="1211" t="s">
        <v>27</v>
      </c>
      <c r="E58" s="1212"/>
      <c r="F58" s="1212"/>
      <c r="G58" s="1212"/>
      <c r="H58" s="1212"/>
      <c r="I58" s="1212"/>
      <c r="J58" s="1213"/>
      <c r="K58" s="83"/>
      <c r="L58" s="84"/>
      <c r="M58" s="84"/>
      <c r="N58" s="84"/>
      <c r="O58" s="85"/>
    </row>
    <row r="59" spans="1:21" ht="31.5" customHeight="1" x14ac:dyDescent="0.2">
      <c r="B59" s="1207"/>
      <c r="C59" s="1208"/>
      <c r="D59" s="1214" t="s">
        <v>28</v>
      </c>
      <c r="E59" s="1215"/>
      <c r="F59" s="1215"/>
      <c r="G59" s="1215"/>
      <c r="H59" s="1215"/>
      <c r="I59" s="1215"/>
      <c r="J59" s="1216"/>
      <c r="K59" s="86"/>
      <c r="L59" s="87"/>
      <c r="M59" s="87"/>
      <c r="N59" s="87"/>
      <c r="O59" s="88"/>
    </row>
    <row r="60" spans="1:21" ht="31.5" customHeight="1" thickBot="1" x14ac:dyDescent="0.25">
      <c r="B60" s="1209"/>
      <c r="C60" s="1210"/>
      <c r="D60" s="1217" t="s">
        <v>29</v>
      </c>
      <c r="E60" s="1218"/>
      <c r="F60" s="1218"/>
      <c r="G60" s="1218"/>
      <c r="H60" s="1218"/>
      <c r="I60" s="1218"/>
      <c r="J60" s="1219"/>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6KEOIcm5qiUu/2Yg7bLSIaiYCjXJTmwrdibPc4tg0jd5GD1LJayq8ITM3aL/WUUBWofUUP26ofawZIxmbMFtHg==" saltValue="qeQVDJ93PXEIgq62xfPsA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54296875" style="96" customWidth="1"/>
    <col min="2" max="3" width="12.54296875" style="96" customWidth="1"/>
    <col min="4" max="4" width="11.54296875" style="96" customWidth="1"/>
    <col min="5" max="8" width="10.453125" style="96" customWidth="1"/>
    <col min="9" max="13" width="16.453125" style="96" customWidth="1"/>
    <col min="14" max="19" width="12.5429687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3">
      <c r="B40" s="98" t="s">
        <v>10</v>
      </c>
      <c r="C40" s="99"/>
      <c r="D40" s="99"/>
      <c r="E40" s="100"/>
      <c r="F40" s="100"/>
      <c r="G40" s="100"/>
      <c r="H40" s="101" t="s">
        <v>2</v>
      </c>
      <c r="I40" s="102" t="s">
        <v>553</v>
      </c>
      <c r="J40" s="103" t="s">
        <v>554</v>
      </c>
      <c r="K40" s="103" t="s">
        <v>555</v>
      </c>
      <c r="L40" s="103" t="s">
        <v>556</v>
      </c>
      <c r="M40" s="104" t="s">
        <v>557</v>
      </c>
    </row>
    <row r="41" spans="2:13" ht="27.75" customHeight="1" x14ac:dyDescent="0.2">
      <c r="B41" s="1220" t="s">
        <v>32</v>
      </c>
      <c r="C41" s="1221"/>
      <c r="D41" s="105"/>
      <c r="E41" s="1226" t="s">
        <v>33</v>
      </c>
      <c r="F41" s="1226"/>
      <c r="G41" s="1226"/>
      <c r="H41" s="1227"/>
      <c r="I41" s="355">
        <v>16694</v>
      </c>
      <c r="J41" s="356">
        <v>16801</v>
      </c>
      <c r="K41" s="356">
        <v>15881</v>
      </c>
      <c r="L41" s="356">
        <v>15721</v>
      </c>
      <c r="M41" s="357">
        <v>14704</v>
      </c>
    </row>
    <row r="42" spans="2:13" ht="27.75" customHeight="1" x14ac:dyDescent="0.2">
      <c r="B42" s="1222"/>
      <c r="C42" s="1223"/>
      <c r="D42" s="106"/>
      <c r="E42" s="1228" t="s">
        <v>34</v>
      </c>
      <c r="F42" s="1228"/>
      <c r="G42" s="1228"/>
      <c r="H42" s="1229"/>
      <c r="I42" s="358">
        <v>591</v>
      </c>
      <c r="J42" s="359">
        <v>420</v>
      </c>
      <c r="K42" s="359">
        <v>452</v>
      </c>
      <c r="L42" s="359">
        <v>152</v>
      </c>
      <c r="M42" s="360">
        <v>299</v>
      </c>
    </row>
    <row r="43" spans="2:13" ht="27.75" customHeight="1" x14ac:dyDescent="0.2">
      <c r="B43" s="1222"/>
      <c r="C43" s="1223"/>
      <c r="D43" s="106"/>
      <c r="E43" s="1228" t="s">
        <v>35</v>
      </c>
      <c r="F43" s="1228"/>
      <c r="G43" s="1228"/>
      <c r="H43" s="1229"/>
      <c r="I43" s="358">
        <v>8745</v>
      </c>
      <c r="J43" s="359">
        <v>8062</v>
      </c>
      <c r="K43" s="359">
        <v>6177</v>
      </c>
      <c r="L43" s="359">
        <v>4987</v>
      </c>
      <c r="M43" s="360">
        <v>3905</v>
      </c>
    </row>
    <row r="44" spans="2:13" ht="27.75" customHeight="1" x14ac:dyDescent="0.2">
      <c r="B44" s="1222"/>
      <c r="C44" s="1223"/>
      <c r="D44" s="106"/>
      <c r="E44" s="1228" t="s">
        <v>36</v>
      </c>
      <c r="F44" s="1228"/>
      <c r="G44" s="1228"/>
      <c r="H44" s="1229"/>
      <c r="I44" s="358">
        <v>3479</v>
      </c>
      <c r="J44" s="359">
        <v>3484</v>
      </c>
      <c r="K44" s="359">
        <v>3460</v>
      </c>
      <c r="L44" s="359">
        <v>3395</v>
      </c>
      <c r="M44" s="360">
        <v>3175</v>
      </c>
    </row>
    <row r="45" spans="2:13" ht="27.75" customHeight="1" x14ac:dyDescent="0.2">
      <c r="B45" s="1222"/>
      <c r="C45" s="1223"/>
      <c r="D45" s="106"/>
      <c r="E45" s="1228" t="s">
        <v>37</v>
      </c>
      <c r="F45" s="1228"/>
      <c r="G45" s="1228"/>
      <c r="H45" s="1229"/>
      <c r="I45" s="358">
        <v>5148</v>
      </c>
      <c r="J45" s="359">
        <v>5025</v>
      </c>
      <c r="K45" s="359">
        <v>4949</v>
      </c>
      <c r="L45" s="359">
        <v>4762</v>
      </c>
      <c r="M45" s="360">
        <v>4673</v>
      </c>
    </row>
    <row r="46" spans="2:13" ht="27.75" customHeight="1" x14ac:dyDescent="0.2">
      <c r="B46" s="1222"/>
      <c r="C46" s="1223"/>
      <c r="D46" s="107"/>
      <c r="E46" s="1228" t="s">
        <v>38</v>
      </c>
      <c r="F46" s="1228"/>
      <c r="G46" s="1228"/>
      <c r="H46" s="1229"/>
      <c r="I46" s="358" t="s">
        <v>526</v>
      </c>
      <c r="J46" s="359" t="s">
        <v>526</v>
      </c>
      <c r="K46" s="359" t="s">
        <v>526</v>
      </c>
      <c r="L46" s="359" t="s">
        <v>526</v>
      </c>
      <c r="M46" s="360" t="s">
        <v>526</v>
      </c>
    </row>
    <row r="47" spans="2:13" ht="27.75" customHeight="1" x14ac:dyDescent="0.2">
      <c r="B47" s="1222"/>
      <c r="C47" s="1223"/>
      <c r="D47" s="108"/>
      <c r="E47" s="1230" t="s">
        <v>39</v>
      </c>
      <c r="F47" s="1231"/>
      <c r="G47" s="1231"/>
      <c r="H47" s="1232"/>
      <c r="I47" s="358" t="s">
        <v>526</v>
      </c>
      <c r="J47" s="359" t="s">
        <v>526</v>
      </c>
      <c r="K47" s="359" t="s">
        <v>526</v>
      </c>
      <c r="L47" s="359" t="s">
        <v>526</v>
      </c>
      <c r="M47" s="360" t="s">
        <v>526</v>
      </c>
    </row>
    <row r="48" spans="2:13" ht="27.75" customHeight="1" x14ac:dyDescent="0.2">
      <c r="B48" s="1222"/>
      <c r="C48" s="1223"/>
      <c r="D48" s="106"/>
      <c r="E48" s="1228" t="s">
        <v>40</v>
      </c>
      <c r="F48" s="1228"/>
      <c r="G48" s="1228"/>
      <c r="H48" s="1229"/>
      <c r="I48" s="358" t="s">
        <v>526</v>
      </c>
      <c r="J48" s="359" t="s">
        <v>526</v>
      </c>
      <c r="K48" s="359" t="s">
        <v>526</v>
      </c>
      <c r="L48" s="359" t="s">
        <v>526</v>
      </c>
      <c r="M48" s="360" t="s">
        <v>526</v>
      </c>
    </row>
    <row r="49" spans="2:13" ht="27.75" customHeight="1" x14ac:dyDescent="0.2">
      <c r="B49" s="1224"/>
      <c r="C49" s="1225"/>
      <c r="D49" s="106"/>
      <c r="E49" s="1228" t="s">
        <v>41</v>
      </c>
      <c r="F49" s="1228"/>
      <c r="G49" s="1228"/>
      <c r="H49" s="1229"/>
      <c r="I49" s="358" t="s">
        <v>526</v>
      </c>
      <c r="J49" s="359" t="s">
        <v>526</v>
      </c>
      <c r="K49" s="359" t="s">
        <v>526</v>
      </c>
      <c r="L49" s="359" t="s">
        <v>526</v>
      </c>
      <c r="M49" s="360" t="s">
        <v>526</v>
      </c>
    </row>
    <row r="50" spans="2:13" ht="27.75" customHeight="1" x14ac:dyDescent="0.2">
      <c r="B50" s="1233" t="s">
        <v>42</v>
      </c>
      <c r="C50" s="1234"/>
      <c r="D50" s="109"/>
      <c r="E50" s="1228" t="s">
        <v>43</v>
      </c>
      <c r="F50" s="1228"/>
      <c r="G50" s="1228"/>
      <c r="H50" s="1229"/>
      <c r="I50" s="358">
        <v>2629</v>
      </c>
      <c r="J50" s="359">
        <v>3280</v>
      </c>
      <c r="K50" s="359">
        <v>3571</v>
      </c>
      <c r="L50" s="359">
        <v>5853</v>
      </c>
      <c r="M50" s="360">
        <v>7055</v>
      </c>
    </row>
    <row r="51" spans="2:13" ht="27.75" customHeight="1" x14ac:dyDescent="0.2">
      <c r="B51" s="1222"/>
      <c r="C51" s="1223"/>
      <c r="D51" s="106"/>
      <c r="E51" s="1228" t="s">
        <v>44</v>
      </c>
      <c r="F51" s="1228"/>
      <c r="G51" s="1228"/>
      <c r="H51" s="1229"/>
      <c r="I51" s="358">
        <v>2423</v>
      </c>
      <c r="J51" s="359">
        <v>2305</v>
      </c>
      <c r="K51" s="359">
        <v>2443</v>
      </c>
      <c r="L51" s="359">
        <v>1758</v>
      </c>
      <c r="M51" s="360">
        <v>2483</v>
      </c>
    </row>
    <row r="52" spans="2:13" ht="27.75" customHeight="1" x14ac:dyDescent="0.2">
      <c r="B52" s="1224"/>
      <c r="C52" s="1225"/>
      <c r="D52" s="106"/>
      <c r="E52" s="1228" t="s">
        <v>45</v>
      </c>
      <c r="F52" s="1228"/>
      <c r="G52" s="1228"/>
      <c r="H52" s="1229"/>
      <c r="I52" s="358">
        <v>21725</v>
      </c>
      <c r="J52" s="359">
        <v>21217</v>
      </c>
      <c r="K52" s="359">
        <v>20671</v>
      </c>
      <c r="L52" s="359">
        <v>20119</v>
      </c>
      <c r="M52" s="360">
        <v>19099</v>
      </c>
    </row>
    <row r="53" spans="2:13" ht="27.75" customHeight="1" thickBot="1" x14ac:dyDescent="0.25">
      <c r="B53" s="1235" t="s">
        <v>46</v>
      </c>
      <c r="C53" s="1236"/>
      <c r="D53" s="110"/>
      <c r="E53" s="1237" t="s">
        <v>47</v>
      </c>
      <c r="F53" s="1237"/>
      <c r="G53" s="1237"/>
      <c r="H53" s="1238"/>
      <c r="I53" s="361">
        <v>7880</v>
      </c>
      <c r="J53" s="362">
        <v>6989</v>
      </c>
      <c r="K53" s="362">
        <v>4233</v>
      </c>
      <c r="L53" s="362">
        <v>1286</v>
      </c>
      <c r="M53" s="363">
        <v>-1880</v>
      </c>
    </row>
    <row r="54" spans="2:13" ht="27.75" customHeight="1" x14ac:dyDescent="0.25">
      <c r="B54" s="111" t="s">
        <v>48</v>
      </c>
      <c r="C54" s="112"/>
      <c r="D54" s="112"/>
      <c r="E54" s="113"/>
      <c r="F54" s="113"/>
      <c r="G54" s="113"/>
      <c r="H54" s="113"/>
      <c r="I54" s="114"/>
      <c r="J54" s="114"/>
      <c r="K54" s="114"/>
      <c r="L54" s="114"/>
      <c r="M54" s="114"/>
    </row>
    <row r="55" spans="2:13" ht="13" x14ac:dyDescent="0.2"/>
  </sheetData>
  <sheetProtection algorithmName="SHA-512" hashValue="RVvqGe/XZkpPEVQSWpo58yHJFm+2DmLgIe6sBB1ZsAOqpqK4mhht1LC5nUpZaDmi3A3hPvemgGTCiVG+8ZnVRg==" saltValue="2q+vINisnFugnWe/JpEOM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453125" style="1" customWidth="1"/>
    <col min="3" max="5" width="26.26953125" style="1" customWidth="1"/>
    <col min="6" max="8" width="24.26953125" style="1" customWidth="1"/>
    <col min="9" max="14" width="26" style="1" customWidth="1"/>
    <col min="15" max="15" width="6.17968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49</v>
      </c>
    </row>
    <row r="54" spans="2:8" ht="29.25" customHeight="1" thickBot="1" x14ac:dyDescent="0.35">
      <c r="B54" s="116" t="s">
        <v>1</v>
      </c>
      <c r="C54" s="117"/>
      <c r="D54" s="117"/>
      <c r="E54" s="118" t="s">
        <v>2</v>
      </c>
      <c r="F54" s="119" t="s">
        <v>555</v>
      </c>
      <c r="G54" s="119" t="s">
        <v>556</v>
      </c>
      <c r="H54" s="120" t="s">
        <v>557</v>
      </c>
    </row>
    <row r="55" spans="2:8" ht="52.5" customHeight="1" x14ac:dyDescent="0.2">
      <c r="B55" s="121"/>
      <c r="C55" s="1247" t="s">
        <v>50</v>
      </c>
      <c r="D55" s="1247"/>
      <c r="E55" s="1248"/>
      <c r="F55" s="122">
        <v>2227</v>
      </c>
      <c r="G55" s="122">
        <v>3142</v>
      </c>
      <c r="H55" s="123">
        <v>3137</v>
      </c>
    </row>
    <row r="56" spans="2:8" ht="52.5" customHeight="1" x14ac:dyDescent="0.2">
      <c r="B56" s="124"/>
      <c r="C56" s="1249" t="s">
        <v>51</v>
      </c>
      <c r="D56" s="1249"/>
      <c r="E56" s="1250"/>
      <c r="F56" s="125" t="s">
        <v>526</v>
      </c>
      <c r="G56" s="125" t="s">
        <v>526</v>
      </c>
      <c r="H56" s="126" t="s">
        <v>526</v>
      </c>
    </row>
    <row r="57" spans="2:8" ht="53.25" customHeight="1" x14ac:dyDescent="0.2">
      <c r="B57" s="124"/>
      <c r="C57" s="1251" t="s">
        <v>52</v>
      </c>
      <c r="D57" s="1251"/>
      <c r="E57" s="1252"/>
      <c r="F57" s="127">
        <v>910</v>
      </c>
      <c r="G57" s="127">
        <v>2257</v>
      </c>
      <c r="H57" s="128">
        <v>3389</v>
      </c>
    </row>
    <row r="58" spans="2:8" ht="45.75" customHeight="1" x14ac:dyDescent="0.2">
      <c r="B58" s="129"/>
      <c r="C58" s="1239" t="s">
        <v>574</v>
      </c>
      <c r="D58" s="1240"/>
      <c r="E58" s="1241"/>
      <c r="F58" s="130">
        <v>150</v>
      </c>
      <c r="G58" s="130">
        <v>1450</v>
      </c>
      <c r="H58" s="131">
        <v>2550</v>
      </c>
    </row>
    <row r="59" spans="2:8" ht="45.75" customHeight="1" x14ac:dyDescent="0.2">
      <c r="B59" s="129"/>
      <c r="C59" s="1239" t="s">
        <v>575</v>
      </c>
      <c r="D59" s="1240"/>
      <c r="E59" s="1241"/>
      <c r="F59" s="130">
        <v>540</v>
      </c>
      <c r="G59" s="130">
        <v>503</v>
      </c>
      <c r="H59" s="131">
        <v>524</v>
      </c>
    </row>
    <row r="60" spans="2:8" ht="45.75" customHeight="1" x14ac:dyDescent="0.2">
      <c r="B60" s="129"/>
      <c r="C60" s="1239" t="s">
        <v>576</v>
      </c>
      <c r="D60" s="1240"/>
      <c r="E60" s="1241"/>
      <c r="F60" s="130">
        <v>99</v>
      </c>
      <c r="G60" s="130">
        <v>180</v>
      </c>
      <c r="H60" s="131">
        <v>207</v>
      </c>
    </row>
    <row r="61" spans="2:8" ht="45.75" customHeight="1" x14ac:dyDescent="0.2">
      <c r="B61" s="129"/>
      <c r="C61" s="1239" t="s">
        <v>577</v>
      </c>
      <c r="D61" s="1240"/>
      <c r="E61" s="1241"/>
      <c r="F61" s="130">
        <v>66</v>
      </c>
      <c r="G61" s="130">
        <v>75</v>
      </c>
      <c r="H61" s="131">
        <v>78</v>
      </c>
    </row>
    <row r="62" spans="2:8" ht="45.75" customHeight="1" thickBot="1" x14ac:dyDescent="0.25">
      <c r="B62" s="132"/>
      <c r="C62" s="1242" t="s">
        <v>578</v>
      </c>
      <c r="D62" s="1243"/>
      <c r="E62" s="1244"/>
      <c r="F62" s="133">
        <v>20</v>
      </c>
      <c r="G62" s="133">
        <v>20</v>
      </c>
      <c r="H62" s="134">
        <v>20</v>
      </c>
    </row>
    <row r="63" spans="2:8" ht="52.5" customHeight="1" thickBot="1" x14ac:dyDescent="0.25">
      <c r="B63" s="135"/>
      <c r="C63" s="1245" t="s">
        <v>53</v>
      </c>
      <c r="D63" s="1245"/>
      <c r="E63" s="1246"/>
      <c r="F63" s="136">
        <v>3137</v>
      </c>
      <c r="G63" s="136">
        <v>5399</v>
      </c>
      <c r="H63" s="137">
        <v>6526</v>
      </c>
    </row>
    <row r="64" spans="2:8" ht="13" x14ac:dyDescent="0.2"/>
  </sheetData>
  <sheetProtection algorithmName="SHA-512" hashValue="kBTyDNTwqUSyyWDHQAanY3UeQhdA5D0takmJvL7yvyHz/9A95q6ettcIL1sACeel4HHIBYlYxQQKfmGgkQaMQg==" saltValue="eQjt91mvtiNaUil/Wjvj0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453125" style="366" customWidth="1"/>
    <col min="2" max="107" width="2.453125" style="366" customWidth="1"/>
    <col min="108" max="108" width="6.1796875" style="373" customWidth="1"/>
    <col min="109" max="109" width="5.81640625" style="372" customWidth="1"/>
    <col min="110" max="16384" width="8.5429687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586</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587</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54" t="s">
        <v>596</v>
      </c>
      <c r="AO43" s="1255"/>
      <c r="AP43" s="1255"/>
      <c r="AQ43" s="1255"/>
      <c r="AR43" s="1255"/>
      <c r="AS43" s="1255"/>
      <c r="AT43" s="1255"/>
      <c r="AU43" s="1255"/>
      <c r="AV43" s="1255"/>
      <c r="AW43" s="1255"/>
      <c r="AX43" s="1255"/>
      <c r="AY43" s="1255"/>
      <c r="AZ43" s="1255"/>
      <c r="BA43" s="1255"/>
      <c r="BB43" s="1255"/>
      <c r="BC43" s="1255"/>
      <c r="BD43" s="1255"/>
      <c r="BE43" s="1255"/>
      <c r="BF43" s="1255"/>
      <c r="BG43" s="1255"/>
      <c r="BH43" s="1255"/>
      <c r="BI43" s="1255"/>
      <c r="BJ43" s="1255"/>
      <c r="BK43" s="1255"/>
      <c r="BL43" s="1255"/>
      <c r="BM43" s="1255"/>
      <c r="BN43" s="1255"/>
      <c r="BO43" s="1255"/>
      <c r="BP43" s="1255"/>
      <c r="BQ43" s="1255"/>
      <c r="BR43" s="1255"/>
      <c r="BS43" s="1255"/>
      <c r="BT43" s="1255"/>
      <c r="BU43" s="1255"/>
      <c r="BV43" s="1255"/>
      <c r="BW43" s="1255"/>
      <c r="BX43" s="1255"/>
      <c r="BY43" s="1255"/>
      <c r="BZ43" s="1255"/>
      <c r="CA43" s="1255"/>
      <c r="CB43" s="1255"/>
      <c r="CC43" s="1255"/>
      <c r="CD43" s="1255"/>
      <c r="CE43" s="1255"/>
      <c r="CF43" s="1255"/>
      <c r="CG43" s="1255"/>
      <c r="CH43" s="1255"/>
      <c r="CI43" s="1255"/>
      <c r="CJ43" s="1255"/>
      <c r="CK43" s="1255"/>
      <c r="CL43" s="1255"/>
      <c r="CM43" s="1255"/>
      <c r="CN43" s="1255"/>
      <c r="CO43" s="1255"/>
      <c r="CP43" s="1255"/>
      <c r="CQ43" s="1255"/>
      <c r="CR43" s="1255"/>
      <c r="CS43" s="1255"/>
      <c r="CT43" s="1255"/>
      <c r="CU43" s="1255"/>
      <c r="CV43" s="1255"/>
      <c r="CW43" s="1255"/>
      <c r="CX43" s="1255"/>
      <c r="CY43" s="1255"/>
      <c r="CZ43" s="1255"/>
      <c r="DA43" s="1255"/>
      <c r="DB43" s="1255"/>
      <c r="DC43" s="1256"/>
    </row>
    <row r="44" spans="2:109" ht="13" x14ac:dyDescent="0.2">
      <c r="B44" s="372"/>
      <c r="AN44" s="1257"/>
      <c r="AO44" s="1258"/>
      <c r="AP44" s="1258"/>
      <c r="AQ44" s="1258"/>
      <c r="AR44" s="1258"/>
      <c r="AS44" s="1258"/>
      <c r="AT44" s="1258"/>
      <c r="AU44" s="1258"/>
      <c r="AV44" s="1258"/>
      <c r="AW44" s="1258"/>
      <c r="AX44" s="1258"/>
      <c r="AY44" s="1258"/>
      <c r="AZ44" s="1258"/>
      <c r="BA44" s="1258"/>
      <c r="BB44" s="1258"/>
      <c r="BC44" s="1258"/>
      <c r="BD44" s="1258"/>
      <c r="BE44" s="1258"/>
      <c r="BF44" s="1258"/>
      <c r="BG44" s="1258"/>
      <c r="BH44" s="1258"/>
      <c r="BI44" s="1258"/>
      <c r="BJ44" s="1258"/>
      <c r="BK44" s="1258"/>
      <c r="BL44" s="1258"/>
      <c r="BM44" s="1258"/>
      <c r="BN44" s="1258"/>
      <c r="BO44" s="1258"/>
      <c r="BP44" s="1258"/>
      <c r="BQ44" s="1258"/>
      <c r="BR44" s="1258"/>
      <c r="BS44" s="1258"/>
      <c r="BT44" s="1258"/>
      <c r="BU44" s="1258"/>
      <c r="BV44" s="1258"/>
      <c r="BW44" s="1258"/>
      <c r="BX44" s="1258"/>
      <c r="BY44" s="1258"/>
      <c r="BZ44" s="1258"/>
      <c r="CA44" s="1258"/>
      <c r="CB44" s="1258"/>
      <c r="CC44" s="1258"/>
      <c r="CD44" s="1258"/>
      <c r="CE44" s="1258"/>
      <c r="CF44" s="1258"/>
      <c r="CG44" s="1258"/>
      <c r="CH44" s="1258"/>
      <c r="CI44" s="1258"/>
      <c r="CJ44" s="1258"/>
      <c r="CK44" s="1258"/>
      <c r="CL44" s="1258"/>
      <c r="CM44" s="1258"/>
      <c r="CN44" s="1258"/>
      <c r="CO44" s="1258"/>
      <c r="CP44" s="1258"/>
      <c r="CQ44" s="1258"/>
      <c r="CR44" s="1258"/>
      <c r="CS44" s="1258"/>
      <c r="CT44" s="1258"/>
      <c r="CU44" s="1258"/>
      <c r="CV44" s="1258"/>
      <c r="CW44" s="1258"/>
      <c r="CX44" s="1258"/>
      <c r="CY44" s="1258"/>
      <c r="CZ44" s="1258"/>
      <c r="DA44" s="1258"/>
      <c r="DB44" s="1258"/>
      <c r="DC44" s="1259"/>
    </row>
    <row r="45" spans="2:109" ht="13" x14ac:dyDescent="0.2">
      <c r="B45" s="372"/>
      <c r="AN45" s="1257"/>
      <c r="AO45" s="1258"/>
      <c r="AP45" s="1258"/>
      <c r="AQ45" s="1258"/>
      <c r="AR45" s="1258"/>
      <c r="AS45" s="1258"/>
      <c r="AT45" s="1258"/>
      <c r="AU45" s="1258"/>
      <c r="AV45" s="1258"/>
      <c r="AW45" s="1258"/>
      <c r="AX45" s="1258"/>
      <c r="AY45" s="1258"/>
      <c r="AZ45" s="1258"/>
      <c r="BA45" s="1258"/>
      <c r="BB45" s="1258"/>
      <c r="BC45" s="1258"/>
      <c r="BD45" s="1258"/>
      <c r="BE45" s="1258"/>
      <c r="BF45" s="1258"/>
      <c r="BG45" s="1258"/>
      <c r="BH45" s="1258"/>
      <c r="BI45" s="1258"/>
      <c r="BJ45" s="1258"/>
      <c r="BK45" s="1258"/>
      <c r="BL45" s="1258"/>
      <c r="BM45" s="1258"/>
      <c r="BN45" s="1258"/>
      <c r="BO45" s="1258"/>
      <c r="BP45" s="1258"/>
      <c r="BQ45" s="1258"/>
      <c r="BR45" s="1258"/>
      <c r="BS45" s="1258"/>
      <c r="BT45" s="1258"/>
      <c r="BU45" s="1258"/>
      <c r="BV45" s="1258"/>
      <c r="BW45" s="1258"/>
      <c r="BX45" s="1258"/>
      <c r="BY45" s="1258"/>
      <c r="BZ45" s="1258"/>
      <c r="CA45" s="1258"/>
      <c r="CB45" s="1258"/>
      <c r="CC45" s="1258"/>
      <c r="CD45" s="1258"/>
      <c r="CE45" s="1258"/>
      <c r="CF45" s="1258"/>
      <c r="CG45" s="1258"/>
      <c r="CH45" s="1258"/>
      <c r="CI45" s="1258"/>
      <c r="CJ45" s="1258"/>
      <c r="CK45" s="1258"/>
      <c r="CL45" s="1258"/>
      <c r="CM45" s="1258"/>
      <c r="CN45" s="1258"/>
      <c r="CO45" s="1258"/>
      <c r="CP45" s="1258"/>
      <c r="CQ45" s="1258"/>
      <c r="CR45" s="1258"/>
      <c r="CS45" s="1258"/>
      <c r="CT45" s="1258"/>
      <c r="CU45" s="1258"/>
      <c r="CV45" s="1258"/>
      <c r="CW45" s="1258"/>
      <c r="CX45" s="1258"/>
      <c r="CY45" s="1258"/>
      <c r="CZ45" s="1258"/>
      <c r="DA45" s="1258"/>
      <c r="DB45" s="1258"/>
      <c r="DC45" s="1259"/>
    </row>
    <row r="46" spans="2:109" ht="13" x14ac:dyDescent="0.2">
      <c r="B46" s="372"/>
      <c r="AN46" s="1257"/>
      <c r="AO46" s="1258"/>
      <c r="AP46" s="1258"/>
      <c r="AQ46" s="1258"/>
      <c r="AR46" s="1258"/>
      <c r="AS46" s="1258"/>
      <c r="AT46" s="1258"/>
      <c r="AU46" s="1258"/>
      <c r="AV46" s="1258"/>
      <c r="AW46" s="1258"/>
      <c r="AX46" s="1258"/>
      <c r="AY46" s="1258"/>
      <c r="AZ46" s="1258"/>
      <c r="BA46" s="1258"/>
      <c r="BB46" s="1258"/>
      <c r="BC46" s="1258"/>
      <c r="BD46" s="1258"/>
      <c r="BE46" s="1258"/>
      <c r="BF46" s="1258"/>
      <c r="BG46" s="1258"/>
      <c r="BH46" s="1258"/>
      <c r="BI46" s="1258"/>
      <c r="BJ46" s="1258"/>
      <c r="BK46" s="1258"/>
      <c r="BL46" s="1258"/>
      <c r="BM46" s="1258"/>
      <c r="BN46" s="1258"/>
      <c r="BO46" s="1258"/>
      <c r="BP46" s="1258"/>
      <c r="BQ46" s="1258"/>
      <c r="BR46" s="1258"/>
      <c r="BS46" s="1258"/>
      <c r="BT46" s="1258"/>
      <c r="BU46" s="1258"/>
      <c r="BV46" s="1258"/>
      <c r="BW46" s="1258"/>
      <c r="BX46" s="1258"/>
      <c r="BY46" s="1258"/>
      <c r="BZ46" s="1258"/>
      <c r="CA46" s="1258"/>
      <c r="CB46" s="1258"/>
      <c r="CC46" s="1258"/>
      <c r="CD46" s="1258"/>
      <c r="CE46" s="1258"/>
      <c r="CF46" s="1258"/>
      <c r="CG46" s="1258"/>
      <c r="CH46" s="1258"/>
      <c r="CI46" s="1258"/>
      <c r="CJ46" s="1258"/>
      <c r="CK46" s="1258"/>
      <c r="CL46" s="1258"/>
      <c r="CM46" s="1258"/>
      <c r="CN46" s="1258"/>
      <c r="CO46" s="1258"/>
      <c r="CP46" s="1258"/>
      <c r="CQ46" s="1258"/>
      <c r="CR46" s="1258"/>
      <c r="CS46" s="1258"/>
      <c r="CT46" s="1258"/>
      <c r="CU46" s="1258"/>
      <c r="CV46" s="1258"/>
      <c r="CW46" s="1258"/>
      <c r="CX46" s="1258"/>
      <c r="CY46" s="1258"/>
      <c r="CZ46" s="1258"/>
      <c r="DA46" s="1258"/>
      <c r="DB46" s="1258"/>
      <c r="DC46" s="1259"/>
    </row>
    <row r="47" spans="2:109" ht="13" x14ac:dyDescent="0.2">
      <c r="B47" s="372"/>
      <c r="AN47" s="1260"/>
      <c r="AO47" s="1261"/>
      <c r="AP47" s="1261"/>
      <c r="AQ47" s="1261"/>
      <c r="AR47" s="1261"/>
      <c r="AS47" s="1261"/>
      <c r="AT47" s="1261"/>
      <c r="AU47" s="1261"/>
      <c r="AV47" s="1261"/>
      <c r="AW47" s="1261"/>
      <c r="AX47" s="1261"/>
      <c r="AY47" s="1261"/>
      <c r="AZ47" s="1261"/>
      <c r="BA47" s="1261"/>
      <c r="BB47" s="1261"/>
      <c r="BC47" s="1261"/>
      <c r="BD47" s="1261"/>
      <c r="BE47" s="1261"/>
      <c r="BF47" s="1261"/>
      <c r="BG47" s="1261"/>
      <c r="BH47" s="1261"/>
      <c r="BI47" s="1261"/>
      <c r="BJ47" s="1261"/>
      <c r="BK47" s="1261"/>
      <c r="BL47" s="1261"/>
      <c r="BM47" s="1261"/>
      <c r="BN47" s="1261"/>
      <c r="BO47" s="1261"/>
      <c r="BP47" s="1261"/>
      <c r="BQ47" s="1261"/>
      <c r="BR47" s="1261"/>
      <c r="BS47" s="1261"/>
      <c r="BT47" s="1261"/>
      <c r="BU47" s="1261"/>
      <c r="BV47" s="1261"/>
      <c r="BW47" s="1261"/>
      <c r="BX47" s="1261"/>
      <c r="BY47" s="1261"/>
      <c r="BZ47" s="1261"/>
      <c r="CA47" s="1261"/>
      <c r="CB47" s="1261"/>
      <c r="CC47" s="1261"/>
      <c r="CD47" s="1261"/>
      <c r="CE47" s="1261"/>
      <c r="CF47" s="1261"/>
      <c r="CG47" s="1261"/>
      <c r="CH47" s="1261"/>
      <c r="CI47" s="1261"/>
      <c r="CJ47" s="1261"/>
      <c r="CK47" s="1261"/>
      <c r="CL47" s="1261"/>
      <c r="CM47" s="1261"/>
      <c r="CN47" s="1261"/>
      <c r="CO47" s="1261"/>
      <c r="CP47" s="1261"/>
      <c r="CQ47" s="1261"/>
      <c r="CR47" s="1261"/>
      <c r="CS47" s="1261"/>
      <c r="CT47" s="1261"/>
      <c r="CU47" s="1261"/>
      <c r="CV47" s="1261"/>
      <c r="CW47" s="1261"/>
      <c r="CX47" s="1261"/>
      <c r="CY47" s="1261"/>
      <c r="CZ47" s="1261"/>
      <c r="DA47" s="1261"/>
      <c r="DB47" s="1261"/>
      <c r="DC47" s="1262"/>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588</v>
      </c>
    </row>
    <row r="50" spans="1:109" ht="13" x14ac:dyDescent="0.2">
      <c r="B50" s="372"/>
      <c r="G50" s="1263"/>
      <c r="H50" s="1263"/>
      <c r="I50" s="1263"/>
      <c r="J50" s="1263"/>
      <c r="K50" s="382"/>
      <c r="L50" s="382"/>
      <c r="M50" s="383"/>
      <c r="N50" s="383"/>
      <c r="AN50" s="1264"/>
      <c r="AO50" s="1265"/>
      <c r="AP50" s="1265"/>
      <c r="AQ50" s="1265"/>
      <c r="AR50" s="1265"/>
      <c r="AS50" s="1265"/>
      <c r="AT50" s="1265"/>
      <c r="AU50" s="1265"/>
      <c r="AV50" s="1265"/>
      <c r="AW50" s="1265"/>
      <c r="AX50" s="1265"/>
      <c r="AY50" s="1265"/>
      <c r="AZ50" s="1265"/>
      <c r="BA50" s="1265"/>
      <c r="BB50" s="1265"/>
      <c r="BC50" s="1265"/>
      <c r="BD50" s="1265"/>
      <c r="BE50" s="1265"/>
      <c r="BF50" s="1265"/>
      <c r="BG50" s="1265"/>
      <c r="BH50" s="1265"/>
      <c r="BI50" s="1265"/>
      <c r="BJ50" s="1265"/>
      <c r="BK50" s="1265"/>
      <c r="BL50" s="1265"/>
      <c r="BM50" s="1265"/>
      <c r="BN50" s="1265"/>
      <c r="BO50" s="1266"/>
      <c r="BP50" s="1267" t="s">
        <v>553</v>
      </c>
      <c r="BQ50" s="1267"/>
      <c r="BR50" s="1267"/>
      <c r="BS50" s="1267"/>
      <c r="BT50" s="1267"/>
      <c r="BU50" s="1267"/>
      <c r="BV50" s="1267"/>
      <c r="BW50" s="1267"/>
      <c r="BX50" s="1267" t="s">
        <v>554</v>
      </c>
      <c r="BY50" s="1267"/>
      <c r="BZ50" s="1267"/>
      <c r="CA50" s="1267"/>
      <c r="CB50" s="1267"/>
      <c r="CC50" s="1267"/>
      <c r="CD50" s="1267"/>
      <c r="CE50" s="1267"/>
      <c r="CF50" s="1267" t="s">
        <v>555</v>
      </c>
      <c r="CG50" s="1267"/>
      <c r="CH50" s="1267"/>
      <c r="CI50" s="1267"/>
      <c r="CJ50" s="1267"/>
      <c r="CK50" s="1267"/>
      <c r="CL50" s="1267"/>
      <c r="CM50" s="1267"/>
      <c r="CN50" s="1267" t="s">
        <v>556</v>
      </c>
      <c r="CO50" s="1267"/>
      <c r="CP50" s="1267"/>
      <c r="CQ50" s="1267"/>
      <c r="CR50" s="1267"/>
      <c r="CS50" s="1267"/>
      <c r="CT50" s="1267"/>
      <c r="CU50" s="1267"/>
      <c r="CV50" s="1267" t="s">
        <v>557</v>
      </c>
      <c r="CW50" s="1267"/>
      <c r="CX50" s="1267"/>
      <c r="CY50" s="1267"/>
      <c r="CZ50" s="1267"/>
      <c r="DA50" s="1267"/>
      <c r="DB50" s="1267"/>
      <c r="DC50" s="1267"/>
    </row>
    <row r="51" spans="1:109" ht="13.5" customHeight="1" x14ac:dyDescent="0.2">
      <c r="B51" s="372"/>
      <c r="G51" s="1268"/>
      <c r="H51" s="1268"/>
      <c r="I51" s="1271"/>
      <c r="J51" s="1271"/>
      <c r="K51" s="1269"/>
      <c r="L51" s="1269"/>
      <c r="M51" s="1269"/>
      <c r="N51" s="1269"/>
      <c r="AM51" s="381"/>
      <c r="AN51" s="1270" t="s">
        <v>589</v>
      </c>
      <c r="AO51" s="1270"/>
      <c r="AP51" s="1270"/>
      <c r="AQ51" s="1270"/>
      <c r="AR51" s="1270"/>
      <c r="AS51" s="1270"/>
      <c r="AT51" s="1270"/>
      <c r="AU51" s="1270"/>
      <c r="AV51" s="1270"/>
      <c r="AW51" s="1270"/>
      <c r="AX51" s="1270"/>
      <c r="AY51" s="1270"/>
      <c r="AZ51" s="1270"/>
      <c r="BA51" s="1270"/>
      <c r="BB51" s="1270" t="s">
        <v>590</v>
      </c>
      <c r="BC51" s="1270"/>
      <c r="BD51" s="1270"/>
      <c r="BE51" s="1270"/>
      <c r="BF51" s="1270"/>
      <c r="BG51" s="1270"/>
      <c r="BH51" s="1270"/>
      <c r="BI51" s="1270"/>
      <c r="BJ51" s="1270"/>
      <c r="BK51" s="1270"/>
      <c r="BL51" s="1270"/>
      <c r="BM51" s="1270"/>
      <c r="BN51" s="1270"/>
      <c r="BO51" s="1270"/>
      <c r="BP51" s="1253">
        <v>55.4</v>
      </c>
      <c r="BQ51" s="1253"/>
      <c r="BR51" s="1253"/>
      <c r="BS51" s="1253"/>
      <c r="BT51" s="1253"/>
      <c r="BU51" s="1253"/>
      <c r="BV51" s="1253"/>
      <c r="BW51" s="1253"/>
      <c r="BX51" s="1253">
        <v>48.8</v>
      </c>
      <c r="BY51" s="1253"/>
      <c r="BZ51" s="1253"/>
      <c r="CA51" s="1253"/>
      <c r="CB51" s="1253"/>
      <c r="CC51" s="1253"/>
      <c r="CD51" s="1253"/>
      <c r="CE51" s="1253"/>
      <c r="CF51" s="1253">
        <v>28.9</v>
      </c>
      <c r="CG51" s="1253"/>
      <c r="CH51" s="1253"/>
      <c r="CI51" s="1253"/>
      <c r="CJ51" s="1253"/>
      <c r="CK51" s="1253"/>
      <c r="CL51" s="1253"/>
      <c r="CM51" s="1253"/>
      <c r="CN51" s="1253">
        <v>8.1999999999999993</v>
      </c>
      <c r="CO51" s="1253"/>
      <c r="CP51" s="1253"/>
      <c r="CQ51" s="1253"/>
      <c r="CR51" s="1253"/>
      <c r="CS51" s="1253"/>
      <c r="CT51" s="1253"/>
      <c r="CU51" s="1253"/>
      <c r="CV51" s="1253"/>
      <c r="CW51" s="1253"/>
      <c r="CX51" s="1253"/>
      <c r="CY51" s="1253"/>
      <c r="CZ51" s="1253"/>
      <c r="DA51" s="1253"/>
      <c r="DB51" s="1253"/>
      <c r="DC51" s="1253"/>
    </row>
    <row r="52" spans="1:109" ht="13" x14ac:dyDescent="0.2">
      <c r="B52" s="372"/>
      <c r="G52" s="1268"/>
      <c r="H52" s="1268"/>
      <c r="I52" s="1271"/>
      <c r="J52" s="1271"/>
      <c r="K52" s="1269"/>
      <c r="L52" s="1269"/>
      <c r="M52" s="1269"/>
      <c r="N52" s="1269"/>
      <c r="AM52" s="381"/>
      <c r="AN52" s="1270"/>
      <c r="AO52" s="1270"/>
      <c r="AP52" s="1270"/>
      <c r="AQ52" s="1270"/>
      <c r="AR52" s="1270"/>
      <c r="AS52" s="1270"/>
      <c r="AT52" s="1270"/>
      <c r="AU52" s="1270"/>
      <c r="AV52" s="1270"/>
      <c r="AW52" s="1270"/>
      <c r="AX52" s="1270"/>
      <c r="AY52" s="1270"/>
      <c r="AZ52" s="1270"/>
      <c r="BA52" s="1270"/>
      <c r="BB52" s="1270"/>
      <c r="BC52" s="1270"/>
      <c r="BD52" s="1270"/>
      <c r="BE52" s="1270"/>
      <c r="BF52" s="1270"/>
      <c r="BG52" s="1270"/>
      <c r="BH52" s="1270"/>
      <c r="BI52" s="1270"/>
      <c r="BJ52" s="1270"/>
      <c r="BK52" s="1270"/>
      <c r="BL52" s="1270"/>
      <c r="BM52" s="1270"/>
      <c r="BN52" s="1270"/>
      <c r="BO52" s="1270"/>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 x14ac:dyDescent="0.2">
      <c r="A53" s="380"/>
      <c r="B53" s="372"/>
      <c r="G53" s="1268"/>
      <c r="H53" s="1268"/>
      <c r="I53" s="1263"/>
      <c r="J53" s="1263"/>
      <c r="K53" s="1269"/>
      <c r="L53" s="1269"/>
      <c r="M53" s="1269"/>
      <c r="N53" s="1269"/>
      <c r="AM53" s="381"/>
      <c r="AN53" s="1270"/>
      <c r="AO53" s="1270"/>
      <c r="AP53" s="1270"/>
      <c r="AQ53" s="1270"/>
      <c r="AR53" s="1270"/>
      <c r="AS53" s="1270"/>
      <c r="AT53" s="1270"/>
      <c r="AU53" s="1270"/>
      <c r="AV53" s="1270"/>
      <c r="AW53" s="1270"/>
      <c r="AX53" s="1270"/>
      <c r="AY53" s="1270"/>
      <c r="AZ53" s="1270"/>
      <c r="BA53" s="1270"/>
      <c r="BB53" s="1270" t="s">
        <v>591</v>
      </c>
      <c r="BC53" s="1270"/>
      <c r="BD53" s="1270"/>
      <c r="BE53" s="1270"/>
      <c r="BF53" s="1270"/>
      <c r="BG53" s="1270"/>
      <c r="BH53" s="1270"/>
      <c r="BI53" s="1270"/>
      <c r="BJ53" s="1270"/>
      <c r="BK53" s="1270"/>
      <c r="BL53" s="1270"/>
      <c r="BM53" s="1270"/>
      <c r="BN53" s="1270"/>
      <c r="BO53" s="1270"/>
      <c r="BP53" s="1253">
        <v>35.200000000000003</v>
      </c>
      <c r="BQ53" s="1253"/>
      <c r="BR53" s="1253"/>
      <c r="BS53" s="1253"/>
      <c r="BT53" s="1253"/>
      <c r="BU53" s="1253"/>
      <c r="BV53" s="1253"/>
      <c r="BW53" s="1253"/>
      <c r="BX53" s="1253">
        <v>36.200000000000003</v>
      </c>
      <c r="BY53" s="1253"/>
      <c r="BZ53" s="1253"/>
      <c r="CA53" s="1253"/>
      <c r="CB53" s="1253"/>
      <c r="CC53" s="1253"/>
      <c r="CD53" s="1253"/>
      <c r="CE53" s="1253"/>
      <c r="CF53" s="1253">
        <v>37.5</v>
      </c>
      <c r="CG53" s="1253"/>
      <c r="CH53" s="1253"/>
      <c r="CI53" s="1253"/>
      <c r="CJ53" s="1253"/>
      <c r="CK53" s="1253"/>
      <c r="CL53" s="1253"/>
      <c r="CM53" s="1253"/>
      <c r="CN53" s="1253">
        <v>38.700000000000003</v>
      </c>
      <c r="CO53" s="1253"/>
      <c r="CP53" s="1253"/>
      <c r="CQ53" s="1253"/>
      <c r="CR53" s="1253"/>
      <c r="CS53" s="1253"/>
      <c r="CT53" s="1253"/>
      <c r="CU53" s="1253"/>
      <c r="CV53" s="1253">
        <v>39.9</v>
      </c>
      <c r="CW53" s="1253"/>
      <c r="CX53" s="1253"/>
      <c r="CY53" s="1253"/>
      <c r="CZ53" s="1253"/>
      <c r="DA53" s="1253"/>
      <c r="DB53" s="1253"/>
      <c r="DC53" s="1253"/>
    </row>
    <row r="54" spans="1:109" ht="13" x14ac:dyDescent="0.2">
      <c r="A54" s="380"/>
      <c r="B54" s="372"/>
      <c r="G54" s="1268"/>
      <c r="H54" s="1268"/>
      <c r="I54" s="1263"/>
      <c r="J54" s="1263"/>
      <c r="K54" s="1269"/>
      <c r="L54" s="1269"/>
      <c r="M54" s="1269"/>
      <c r="N54" s="1269"/>
      <c r="AM54" s="381"/>
      <c r="AN54" s="1270"/>
      <c r="AO54" s="1270"/>
      <c r="AP54" s="1270"/>
      <c r="AQ54" s="1270"/>
      <c r="AR54" s="1270"/>
      <c r="AS54" s="1270"/>
      <c r="AT54" s="1270"/>
      <c r="AU54" s="1270"/>
      <c r="AV54" s="1270"/>
      <c r="AW54" s="1270"/>
      <c r="AX54" s="1270"/>
      <c r="AY54" s="1270"/>
      <c r="AZ54" s="1270"/>
      <c r="BA54" s="1270"/>
      <c r="BB54" s="1270"/>
      <c r="BC54" s="1270"/>
      <c r="BD54" s="1270"/>
      <c r="BE54" s="1270"/>
      <c r="BF54" s="1270"/>
      <c r="BG54" s="1270"/>
      <c r="BH54" s="1270"/>
      <c r="BI54" s="1270"/>
      <c r="BJ54" s="1270"/>
      <c r="BK54" s="1270"/>
      <c r="BL54" s="1270"/>
      <c r="BM54" s="1270"/>
      <c r="BN54" s="1270"/>
      <c r="BO54" s="1270"/>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 x14ac:dyDescent="0.2">
      <c r="A55" s="380"/>
      <c r="B55" s="372"/>
      <c r="G55" s="1263"/>
      <c r="H55" s="1263"/>
      <c r="I55" s="1263"/>
      <c r="J55" s="1263"/>
      <c r="K55" s="1269"/>
      <c r="L55" s="1269"/>
      <c r="M55" s="1269"/>
      <c r="N55" s="1269"/>
      <c r="AN55" s="1267" t="s">
        <v>592</v>
      </c>
      <c r="AO55" s="1267"/>
      <c r="AP55" s="1267"/>
      <c r="AQ55" s="1267"/>
      <c r="AR55" s="1267"/>
      <c r="AS55" s="1267"/>
      <c r="AT55" s="1267"/>
      <c r="AU55" s="1267"/>
      <c r="AV55" s="1267"/>
      <c r="AW55" s="1267"/>
      <c r="AX55" s="1267"/>
      <c r="AY55" s="1267"/>
      <c r="AZ55" s="1267"/>
      <c r="BA55" s="1267"/>
      <c r="BB55" s="1270" t="s">
        <v>590</v>
      </c>
      <c r="BC55" s="1270"/>
      <c r="BD55" s="1270"/>
      <c r="BE55" s="1270"/>
      <c r="BF55" s="1270"/>
      <c r="BG55" s="1270"/>
      <c r="BH55" s="1270"/>
      <c r="BI55" s="1270"/>
      <c r="BJ55" s="1270"/>
      <c r="BK55" s="1270"/>
      <c r="BL55" s="1270"/>
      <c r="BM55" s="1270"/>
      <c r="BN55" s="1270"/>
      <c r="BO55" s="1270"/>
      <c r="BP55" s="1253">
        <v>25.3</v>
      </c>
      <c r="BQ55" s="1253"/>
      <c r="BR55" s="1253"/>
      <c r="BS55" s="1253"/>
      <c r="BT55" s="1253"/>
      <c r="BU55" s="1253"/>
      <c r="BV55" s="1253"/>
      <c r="BW55" s="1253"/>
      <c r="BX55" s="1253">
        <v>25.5</v>
      </c>
      <c r="BY55" s="1253"/>
      <c r="BZ55" s="1253"/>
      <c r="CA55" s="1253"/>
      <c r="CB55" s="1253"/>
      <c r="CC55" s="1253"/>
      <c r="CD55" s="1253"/>
      <c r="CE55" s="1253"/>
      <c r="CF55" s="1253">
        <v>25.1</v>
      </c>
      <c r="CG55" s="1253"/>
      <c r="CH55" s="1253"/>
      <c r="CI55" s="1253"/>
      <c r="CJ55" s="1253"/>
      <c r="CK55" s="1253"/>
      <c r="CL55" s="1253"/>
      <c r="CM55" s="1253"/>
      <c r="CN55" s="1253">
        <v>11.2</v>
      </c>
      <c r="CO55" s="1253"/>
      <c r="CP55" s="1253"/>
      <c r="CQ55" s="1253"/>
      <c r="CR55" s="1253"/>
      <c r="CS55" s="1253"/>
      <c r="CT55" s="1253"/>
      <c r="CU55" s="1253"/>
      <c r="CV55" s="1253">
        <v>4.5999999999999996</v>
      </c>
      <c r="CW55" s="1253"/>
      <c r="CX55" s="1253"/>
      <c r="CY55" s="1253"/>
      <c r="CZ55" s="1253"/>
      <c r="DA55" s="1253"/>
      <c r="DB55" s="1253"/>
      <c r="DC55" s="1253"/>
    </row>
    <row r="56" spans="1:109" ht="13" x14ac:dyDescent="0.2">
      <c r="A56" s="380"/>
      <c r="B56" s="372"/>
      <c r="G56" s="1263"/>
      <c r="H56" s="1263"/>
      <c r="I56" s="1263"/>
      <c r="J56" s="1263"/>
      <c r="K56" s="1269"/>
      <c r="L56" s="1269"/>
      <c r="M56" s="1269"/>
      <c r="N56" s="1269"/>
      <c r="AN56" s="1267"/>
      <c r="AO56" s="1267"/>
      <c r="AP56" s="1267"/>
      <c r="AQ56" s="1267"/>
      <c r="AR56" s="1267"/>
      <c r="AS56" s="1267"/>
      <c r="AT56" s="1267"/>
      <c r="AU56" s="1267"/>
      <c r="AV56" s="1267"/>
      <c r="AW56" s="1267"/>
      <c r="AX56" s="1267"/>
      <c r="AY56" s="1267"/>
      <c r="AZ56" s="1267"/>
      <c r="BA56" s="1267"/>
      <c r="BB56" s="1270"/>
      <c r="BC56" s="1270"/>
      <c r="BD56" s="1270"/>
      <c r="BE56" s="1270"/>
      <c r="BF56" s="1270"/>
      <c r="BG56" s="1270"/>
      <c r="BH56" s="1270"/>
      <c r="BI56" s="1270"/>
      <c r="BJ56" s="1270"/>
      <c r="BK56" s="1270"/>
      <c r="BL56" s="1270"/>
      <c r="BM56" s="1270"/>
      <c r="BN56" s="1270"/>
      <c r="BO56" s="1270"/>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 x14ac:dyDescent="0.2">
      <c r="B57" s="384"/>
      <c r="G57" s="1263"/>
      <c r="H57" s="1263"/>
      <c r="I57" s="1272"/>
      <c r="J57" s="1272"/>
      <c r="K57" s="1269"/>
      <c r="L57" s="1269"/>
      <c r="M57" s="1269"/>
      <c r="N57" s="1269"/>
      <c r="AM57" s="366"/>
      <c r="AN57" s="1267"/>
      <c r="AO57" s="1267"/>
      <c r="AP57" s="1267"/>
      <c r="AQ57" s="1267"/>
      <c r="AR57" s="1267"/>
      <c r="AS57" s="1267"/>
      <c r="AT57" s="1267"/>
      <c r="AU57" s="1267"/>
      <c r="AV57" s="1267"/>
      <c r="AW57" s="1267"/>
      <c r="AX57" s="1267"/>
      <c r="AY57" s="1267"/>
      <c r="AZ57" s="1267"/>
      <c r="BA57" s="1267"/>
      <c r="BB57" s="1270" t="s">
        <v>591</v>
      </c>
      <c r="BC57" s="1270"/>
      <c r="BD57" s="1270"/>
      <c r="BE57" s="1270"/>
      <c r="BF57" s="1270"/>
      <c r="BG57" s="1270"/>
      <c r="BH57" s="1270"/>
      <c r="BI57" s="1270"/>
      <c r="BJ57" s="1270"/>
      <c r="BK57" s="1270"/>
      <c r="BL57" s="1270"/>
      <c r="BM57" s="1270"/>
      <c r="BN57" s="1270"/>
      <c r="BO57" s="1270"/>
      <c r="BP57" s="1253">
        <v>59.7</v>
      </c>
      <c r="BQ57" s="1253"/>
      <c r="BR57" s="1253"/>
      <c r="BS57" s="1253"/>
      <c r="BT57" s="1253"/>
      <c r="BU57" s="1253"/>
      <c r="BV57" s="1253"/>
      <c r="BW57" s="1253"/>
      <c r="BX57" s="1253">
        <v>60.9</v>
      </c>
      <c r="BY57" s="1253"/>
      <c r="BZ57" s="1253"/>
      <c r="CA57" s="1253"/>
      <c r="CB57" s="1253"/>
      <c r="CC57" s="1253"/>
      <c r="CD57" s="1253"/>
      <c r="CE57" s="1253"/>
      <c r="CF57" s="1253">
        <v>61</v>
      </c>
      <c r="CG57" s="1253"/>
      <c r="CH57" s="1253"/>
      <c r="CI57" s="1253"/>
      <c r="CJ57" s="1253"/>
      <c r="CK57" s="1253"/>
      <c r="CL57" s="1253"/>
      <c r="CM57" s="1253"/>
      <c r="CN57" s="1253">
        <v>63.7</v>
      </c>
      <c r="CO57" s="1253"/>
      <c r="CP57" s="1253"/>
      <c r="CQ57" s="1253"/>
      <c r="CR57" s="1253"/>
      <c r="CS57" s="1253"/>
      <c r="CT57" s="1253"/>
      <c r="CU57" s="1253"/>
      <c r="CV57" s="1253">
        <v>64.099999999999994</v>
      </c>
      <c r="CW57" s="1253"/>
      <c r="CX57" s="1253"/>
      <c r="CY57" s="1253"/>
      <c r="CZ57" s="1253"/>
      <c r="DA57" s="1253"/>
      <c r="DB57" s="1253"/>
      <c r="DC57" s="1253"/>
      <c r="DD57" s="385"/>
      <c r="DE57" s="384"/>
    </row>
    <row r="58" spans="1:109" s="380" customFormat="1" ht="13" x14ac:dyDescent="0.2">
      <c r="A58" s="366"/>
      <c r="B58" s="384"/>
      <c r="G58" s="1263"/>
      <c r="H58" s="1263"/>
      <c r="I58" s="1272"/>
      <c r="J58" s="1272"/>
      <c r="K58" s="1269"/>
      <c r="L58" s="1269"/>
      <c r="M58" s="1269"/>
      <c r="N58" s="1269"/>
      <c r="AM58" s="366"/>
      <c r="AN58" s="1267"/>
      <c r="AO58" s="1267"/>
      <c r="AP58" s="1267"/>
      <c r="AQ58" s="1267"/>
      <c r="AR58" s="1267"/>
      <c r="AS58" s="1267"/>
      <c r="AT58" s="1267"/>
      <c r="AU58" s="1267"/>
      <c r="AV58" s="1267"/>
      <c r="AW58" s="1267"/>
      <c r="AX58" s="1267"/>
      <c r="AY58" s="1267"/>
      <c r="AZ58" s="1267"/>
      <c r="BA58" s="1267"/>
      <c r="BB58" s="1270"/>
      <c r="BC58" s="1270"/>
      <c r="BD58" s="1270"/>
      <c r="BE58" s="1270"/>
      <c r="BF58" s="1270"/>
      <c r="BG58" s="1270"/>
      <c r="BH58" s="1270"/>
      <c r="BI58" s="1270"/>
      <c r="BJ58" s="1270"/>
      <c r="BK58" s="1270"/>
      <c r="BL58" s="1270"/>
      <c r="BM58" s="1270"/>
      <c r="BN58" s="1270"/>
      <c r="BO58" s="1270"/>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593</v>
      </c>
    </row>
    <row r="64" spans="1:109" ht="13" x14ac:dyDescent="0.2">
      <c r="B64" s="372"/>
      <c r="G64" s="379"/>
      <c r="I64" s="392"/>
      <c r="J64" s="392"/>
      <c r="K64" s="392"/>
      <c r="L64" s="392"/>
      <c r="M64" s="392"/>
      <c r="N64" s="393"/>
      <c r="AM64" s="379"/>
      <c r="AN64" s="379" t="s">
        <v>587</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54" t="s">
        <v>595</v>
      </c>
      <c r="AO65" s="1255"/>
      <c r="AP65" s="1255"/>
      <c r="AQ65" s="1255"/>
      <c r="AR65" s="1255"/>
      <c r="AS65" s="1255"/>
      <c r="AT65" s="1255"/>
      <c r="AU65" s="1255"/>
      <c r="AV65" s="1255"/>
      <c r="AW65" s="1255"/>
      <c r="AX65" s="1255"/>
      <c r="AY65" s="1255"/>
      <c r="AZ65" s="1255"/>
      <c r="BA65" s="1255"/>
      <c r="BB65" s="1255"/>
      <c r="BC65" s="1255"/>
      <c r="BD65" s="1255"/>
      <c r="BE65" s="1255"/>
      <c r="BF65" s="1255"/>
      <c r="BG65" s="1255"/>
      <c r="BH65" s="1255"/>
      <c r="BI65" s="1255"/>
      <c r="BJ65" s="1255"/>
      <c r="BK65" s="1255"/>
      <c r="BL65" s="1255"/>
      <c r="BM65" s="1255"/>
      <c r="BN65" s="1255"/>
      <c r="BO65" s="1255"/>
      <c r="BP65" s="1255"/>
      <c r="BQ65" s="1255"/>
      <c r="BR65" s="1255"/>
      <c r="BS65" s="1255"/>
      <c r="BT65" s="1255"/>
      <c r="BU65" s="1255"/>
      <c r="BV65" s="1255"/>
      <c r="BW65" s="1255"/>
      <c r="BX65" s="1255"/>
      <c r="BY65" s="1255"/>
      <c r="BZ65" s="1255"/>
      <c r="CA65" s="1255"/>
      <c r="CB65" s="1255"/>
      <c r="CC65" s="1255"/>
      <c r="CD65" s="1255"/>
      <c r="CE65" s="1255"/>
      <c r="CF65" s="1255"/>
      <c r="CG65" s="1255"/>
      <c r="CH65" s="1255"/>
      <c r="CI65" s="1255"/>
      <c r="CJ65" s="1255"/>
      <c r="CK65" s="1255"/>
      <c r="CL65" s="1255"/>
      <c r="CM65" s="1255"/>
      <c r="CN65" s="1255"/>
      <c r="CO65" s="1255"/>
      <c r="CP65" s="1255"/>
      <c r="CQ65" s="1255"/>
      <c r="CR65" s="1255"/>
      <c r="CS65" s="1255"/>
      <c r="CT65" s="1255"/>
      <c r="CU65" s="1255"/>
      <c r="CV65" s="1255"/>
      <c r="CW65" s="1255"/>
      <c r="CX65" s="1255"/>
      <c r="CY65" s="1255"/>
      <c r="CZ65" s="1255"/>
      <c r="DA65" s="1255"/>
      <c r="DB65" s="1255"/>
      <c r="DC65" s="1256"/>
    </row>
    <row r="66" spans="2:107" ht="13" x14ac:dyDescent="0.2">
      <c r="B66" s="372"/>
      <c r="AN66" s="1257"/>
      <c r="AO66" s="1258"/>
      <c r="AP66" s="1258"/>
      <c r="AQ66" s="1258"/>
      <c r="AR66" s="1258"/>
      <c r="AS66" s="1258"/>
      <c r="AT66" s="1258"/>
      <c r="AU66" s="1258"/>
      <c r="AV66" s="1258"/>
      <c r="AW66" s="1258"/>
      <c r="AX66" s="1258"/>
      <c r="AY66" s="1258"/>
      <c r="AZ66" s="1258"/>
      <c r="BA66" s="1258"/>
      <c r="BB66" s="1258"/>
      <c r="BC66" s="1258"/>
      <c r="BD66" s="1258"/>
      <c r="BE66" s="1258"/>
      <c r="BF66" s="1258"/>
      <c r="BG66" s="1258"/>
      <c r="BH66" s="1258"/>
      <c r="BI66" s="1258"/>
      <c r="BJ66" s="1258"/>
      <c r="BK66" s="1258"/>
      <c r="BL66" s="1258"/>
      <c r="BM66" s="1258"/>
      <c r="BN66" s="1258"/>
      <c r="BO66" s="1258"/>
      <c r="BP66" s="1258"/>
      <c r="BQ66" s="1258"/>
      <c r="BR66" s="1258"/>
      <c r="BS66" s="1258"/>
      <c r="BT66" s="1258"/>
      <c r="BU66" s="1258"/>
      <c r="BV66" s="1258"/>
      <c r="BW66" s="1258"/>
      <c r="BX66" s="1258"/>
      <c r="BY66" s="1258"/>
      <c r="BZ66" s="1258"/>
      <c r="CA66" s="1258"/>
      <c r="CB66" s="1258"/>
      <c r="CC66" s="1258"/>
      <c r="CD66" s="1258"/>
      <c r="CE66" s="1258"/>
      <c r="CF66" s="1258"/>
      <c r="CG66" s="1258"/>
      <c r="CH66" s="1258"/>
      <c r="CI66" s="1258"/>
      <c r="CJ66" s="1258"/>
      <c r="CK66" s="1258"/>
      <c r="CL66" s="1258"/>
      <c r="CM66" s="1258"/>
      <c r="CN66" s="1258"/>
      <c r="CO66" s="1258"/>
      <c r="CP66" s="1258"/>
      <c r="CQ66" s="1258"/>
      <c r="CR66" s="1258"/>
      <c r="CS66" s="1258"/>
      <c r="CT66" s="1258"/>
      <c r="CU66" s="1258"/>
      <c r="CV66" s="1258"/>
      <c r="CW66" s="1258"/>
      <c r="CX66" s="1258"/>
      <c r="CY66" s="1258"/>
      <c r="CZ66" s="1258"/>
      <c r="DA66" s="1258"/>
      <c r="DB66" s="1258"/>
      <c r="DC66" s="1259"/>
    </row>
    <row r="67" spans="2:107" ht="13" x14ac:dyDescent="0.2">
      <c r="B67" s="372"/>
      <c r="AN67" s="1257"/>
      <c r="AO67" s="1258"/>
      <c r="AP67" s="1258"/>
      <c r="AQ67" s="1258"/>
      <c r="AR67" s="1258"/>
      <c r="AS67" s="1258"/>
      <c r="AT67" s="1258"/>
      <c r="AU67" s="1258"/>
      <c r="AV67" s="1258"/>
      <c r="AW67" s="1258"/>
      <c r="AX67" s="1258"/>
      <c r="AY67" s="1258"/>
      <c r="AZ67" s="1258"/>
      <c r="BA67" s="1258"/>
      <c r="BB67" s="1258"/>
      <c r="BC67" s="1258"/>
      <c r="BD67" s="1258"/>
      <c r="BE67" s="1258"/>
      <c r="BF67" s="1258"/>
      <c r="BG67" s="1258"/>
      <c r="BH67" s="1258"/>
      <c r="BI67" s="1258"/>
      <c r="BJ67" s="1258"/>
      <c r="BK67" s="1258"/>
      <c r="BL67" s="1258"/>
      <c r="BM67" s="1258"/>
      <c r="BN67" s="1258"/>
      <c r="BO67" s="1258"/>
      <c r="BP67" s="1258"/>
      <c r="BQ67" s="1258"/>
      <c r="BR67" s="1258"/>
      <c r="BS67" s="1258"/>
      <c r="BT67" s="1258"/>
      <c r="BU67" s="1258"/>
      <c r="BV67" s="1258"/>
      <c r="BW67" s="1258"/>
      <c r="BX67" s="1258"/>
      <c r="BY67" s="1258"/>
      <c r="BZ67" s="1258"/>
      <c r="CA67" s="1258"/>
      <c r="CB67" s="1258"/>
      <c r="CC67" s="1258"/>
      <c r="CD67" s="1258"/>
      <c r="CE67" s="1258"/>
      <c r="CF67" s="1258"/>
      <c r="CG67" s="1258"/>
      <c r="CH67" s="1258"/>
      <c r="CI67" s="1258"/>
      <c r="CJ67" s="1258"/>
      <c r="CK67" s="1258"/>
      <c r="CL67" s="1258"/>
      <c r="CM67" s="1258"/>
      <c r="CN67" s="1258"/>
      <c r="CO67" s="1258"/>
      <c r="CP67" s="1258"/>
      <c r="CQ67" s="1258"/>
      <c r="CR67" s="1258"/>
      <c r="CS67" s="1258"/>
      <c r="CT67" s="1258"/>
      <c r="CU67" s="1258"/>
      <c r="CV67" s="1258"/>
      <c r="CW67" s="1258"/>
      <c r="CX67" s="1258"/>
      <c r="CY67" s="1258"/>
      <c r="CZ67" s="1258"/>
      <c r="DA67" s="1258"/>
      <c r="DB67" s="1258"/>
      <c r="DC67" s="1259"/>
    </row>
    <row r="68" spans="2:107" ht="13" x14ac:dyDescent="0.2">
      <c r="B68" s="372"/>
      <c r="AN68" s="1257"/>
      <c r="AO68" s="1258"/>
      <c r="AP68" s="1258"/>
      <c r="AQ68" s="1258"/>
      <c r="AR68" s="1258"/>
      <c r="AS68" s="1258"/>
      <c r="AT68" s="1258"/>
      <c r="AU68" s="1258"/>
      <c r="AV68" s="1258"/>
      <c r="AW68" s="1258"/>
      <c r="AX68" s="1258"/>
      <c r="AY68" s="1258"/>
      <c r="AZ68" s="1258"/>
      <c r="BA68" s="1258"/>
      <c r="BB68" s="1258"/>
      <c r="BC68" s="1258"/>
      <c r="BD68" s="1258"/>
      <c r="BE68" s="1258"/>
      <c r="BF68" s="1258"/>
      <c r="BG68" s="1258"/>
      <c r="BH68" s="1258"/>
      <c r="BI68" s="1258"/>
      <c r="BJ68" s="1258"/>
      <c r="BK68" s="1258"/>
      <c r="BL68" s="1258"/>
      <c r="BM68" s="1258"/>
      <c r="BN68" s="1258"/>
      <c r="BO68" s="1258"/>
      <c r="BP68" s="1258"/>
      <c r="BQ68" s="1258"/>
      <c r="BR68" s="1258"/>
      <c r="BS68" s="1258"/>
      <c r="BT68" s="1258"/>
      <c r="BU68" s="1258"/>
      <c r="BV68" s="1258"/>
      <c r="BW68" s="1258"/>
      <c r="BX68" s="1258"/>
      <c r="BY68" s="1258"/>
      <c r="BZ68" s="1258"/>
      <c r="CA68" s="1258"/>
      <c r="CB68" s="1258"/>
      <c r="CC68" s="1258"/>
      <c r="CD68" s="1258"/>
      <c r="CE68" s="1258"/>
      <c r="CF68" s="1258"/>
      <c r="CG68" s="1258"/>
      <c r="CH68" s="1258"/>
      <c r="CI68" s="1258"/>
      <c r="CJ68" s="1258"/>
      <c r="CK68" s="1258"/>
      <c r="CL68" s="1258"/>
      <c r="CM68" s="1258"/>
      <c r="CN68" s="1258"/>
      <c r="CO68" s="1258"/>
      <c r="CP68" s="1258"/>
      <c r="CQ68" s="1258"/>
      <c r="CR68" s="1258"/>
      <c r="CS68" s="1258"/>
      <c r="CT68" s="1258"/>
      <c r="CU68" s="1258"/>
      <c r="CV68" s="1258"/>
      <c r="CW68" s="1258"/>
      <c r="CX68" s="1258"/>
      <c r="CY68" s="1258"/>
      <c r="CZ68" s="1258"/>
      <c r="DA68" s="1258"/>
      <c r="DB68" s="1258"/>
      <c r="DC68" s="1259"/>
    </row>
    <row r="69" spans="2:107" ht="13" x14ac:dyDescent="0.2">
      <c r="B69" s="372"/>
      <c r="AN69" s="1260"/>
      <c r="AO69" s="1261"/>
      <c r="AP69" s="1261"/>
      <c r="AQ69" s="1261"/>
      <c r="AR69" s="1261"/>
      <c r="AS69" s="1261"/>
      <c r="AT69" s="1261"/>
      <c r="AU69" s="1261"/>
      <c r="AV69" s="1261"/>
      <c r="AW69" s="1261"/>
      <c r="AX69" s="1261"/>
      <c r="AY69" s="1261"/>
      <c r="AZ69" s="1261"/>
      <c r="BA69" s="1261"/>
      <c r="BB69" s="1261"/>
      <c r="BC69" s="1261"/>
      <c r="BD69" s="1261"/>
      <c r="BE69" s="1261"/>
      <c r="BF69" s="1261"/>
      <c r="BG69" s="1261"/>
      <c r="BH69" s="1261"/>
      <c r="BI69" s="1261"/>
      <c r="BJ69" s="1261"/>
      <c r="BK69" s="1261"/>
      <c r="BL69" s="1261"/>
      <c r="BM69" s="1261"/>
      <c r="BN69" s="1261"/>
      <c r="BO69" s="1261"/>
      <c r="BP69" s="1261"/>
      <c r="BQ69" s="1261"/>
      <c r="BR69" s="1261"/>
      <c r="BS69" s="1261"/>
      <c r="BT69" s="1261"/>
      <c r="BU69" s="1261"/>
      <c r="BV69" s="1261"/>
      <c r="BW69" s="1261"/>
      <c r="BX69" s="1261"/>
      <c r="BY69" s="1261"/>
      <c r="BZ69" s="1261"/>
      <c r="CA69" s="1261"/>
      <c r="CB69" s="1261"/>
      <c r="CC69" s="1261"/>
      <c r="CD69" s="1261"/>
      <c r="CE69" s="1261"/>
      <c r="CF69" s="1261"/>
      <c r="CG69" s="1261"/>
      <c r="CH69" s="1261"/>
      <c r="CI69" s="1261"/>
      <c r="CJ69" s="1261"/>
      <c r="CK69" s="1261"/>
      <c r="CL69" s="1261"/>
      <c r="CM69" s="1261"/>
      <c r="CN69" s="1261"/>
      <c r="CO69" s="1261"/>
      <c r="CP69" s="1261"/>
      <c r="CQ69" s="1261"/>
      <c r="CR69" s="1261"/>
      <c r="CS69" s="1261"/>
      <c r="CT69" s="1261"/>
      <c r="CU69" s="1261"/>
      <c r="CV69" s="1261"/>
      <c r="CW69" s="1261"/>
      <c r="CX69" s="1261"/>
      <c r="CY69" s="1261"/>
      <c r="CZ69" s="1261"/>
      <c r="DA69" s="1261"/>
      <c r="DB69" s="1261"/>
      <c r="DC69" s="1262"/>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588</v>
      </c>
    </row>
    <row r="72" spans="2:107" ht="13" x14ac:dyDescent="0.2">
      <c r="B72" s="372"/>
      <c r="G72" s="1263"/>
      <c r="H72" s="1263"/>
      <c r="I72" s="1263"/>
      <c r="J72" s="1263"/>
      <c r="K72" s="382"/>
      <c r="L72" s="382"/>
      <c r="M72" s="383"/>
      <c r="N72" s="383"/>
      <c r="AN72" s="1264"/>
      <c r="AO72" s="1265"/>
      <c r="AP72" s="1265"/>
      <c r="AQ72" s="1265"/>
      <c r="AR72" s="1265"/>
      <c r="AS72" s="1265"/>
      <c r="AT72" s="1265"/>
      <c r="AU72" s="1265"/>
      <c r="AV72" s="1265"/>
      <c r="AW72" s="1265"/>
      <c r="AX72" s="1265"/>
      <c r="AY72" s="1265"/>
      <c r="AZ72" s="1265"/>
      <c r="BA72" s="1265"/>
      <c r="BB72" s="1265"/>
      <c r="BC72" s="1265"/>
      <c r="BD72" s="1265"/>
      <c r="BE72" s="1265"/>
      <c r="BF72" s="1265"/>
      <c r="BG72" s="1265"/>
      <c r="BH72" s="1265"/>
      <c r="BI72" s="1265"/>
      <c r="BJ72" s="1265"/>
      <c r="BK72" s="1265"/>
      <c r="BL72" s="1265"/>
      <c r="BM72" s="1265"/>
      <c r="BN72" s="1265"/>
      <c r="BO72" s="1266"/>
      <c r="BP72" s="1267" t="s">
        <v>553</v>
      </c>
      <c r="BQ72" s="1267"/>
      <c r="BR72" s="1267"/>
      <c r="BS72" s="1267"/>
      <c r="BT72" s="1267"/>
      <c r="BU72" s="1267"/>
      <c r="BV72" s="1267"/>
      <c r="BW72" s="1267"/>
      <c r="BX72" s="1267" t="s">
        <v>554</v>
      </c>
      <c r="BY72" s="1267"/>
      <c r="BZ72" s="1267"/>
      <c r="CA72" s="1267"/>
      <c r="CB72" s="1267"/>
      <c r="CC72" s="1267"/>
      <c r="CD72" s="1267"/>
      <c r="CE72" s="1267"/>
      <c r="CF72" s="1267" t="s">
        <v>555</v>
      </c>
      <c r="CG72" s="1267"/>
      <c r="CH72" s="1267"/>
      <c r="CI72" s="1267"/>
      <c r="CJ72" s="1267"/>
      <c r="CK72" s="1267"/>
      <c r="CL72" s="1267"/>
      <c r="CM72" s="1267"/>
      <c r="CN72" s="1267" t="s">
        <v>556</v>
      </c>
      <c r="CO72" s="1267"/>
      <c r="CP72" s="1267"/>
      <c r="CQ72" s="1267"/>
      <c r="CR72" s="1267"/>
      <c r="CS72" s="1267"/>
      <c r="CT72" s="1267"/>
      <c r="CU72" s="1267"/>
      <c r="CV72" s="1267" t="s">
        <v>557</v>
      </c>
      <c r="CW72" s="1267"/>
      <c r="CX72" s="1267"/>
      <c r="CY72" s="1267"/>
      <c r="CZ72" s="1267"/>
      <c r="DA72" s="1267"/>
      <c r="DB72" s="1267"/>
      <c r="DC72" s="1267"/>
    </row>
    <row r="73" spans="2:107" ht="13" x14ac:dyDescent="0.2">
      <c r="B73" s="372"/>
      <c r="G73" s="1268"/>
      <c r="H73" s="1268"/>
      <c r="I73" s="1268"/>
      <c r="J73" s="1268"/>
      <c r="K73" s="1273"/>
      <c r="L73" s="1273"/>
      <c r="M73" s="1273"/>
      <c r="N73" s="1273"/>
      <c r="AM73" s="381"/>
      <c r="AN73" s="1270" t="s">
        <v>589</v>
      </c>
      <c r="AO73" s="1270"/>
      <c r="AP73" s="1270"/>
      <c r="AQ73" s="1270"/>
      <c r="AR73" s="1270"/>
      <c r="AS73" s="1270"/>
      <c r="AT73" s="1270"/>
      <c r="AU73" s="1270"/>
      <c r="AV73" s="1270"/>
      <c r="AW73" s="1270"/>
      <c r="AX73" s="1270"/>
      <c r="AY73" s="1270"/>
      <c r="AZ73" s="1270"/>
      <c r="BA73" s="1270"/>
      <c r="BB73" s="1270" t="s">
        <v>590</v>
      </c>
      <c r="BC73" s="1270"/>
      <c r="BD73" s="1270"/>
      <c r="BE73" s="1270"/>
      <c r="BF73" s="1270"/>
      <c r="BG73" s="1270"/>
      <c r="BH73" s="1270"/>
      <c r="BI73" s="1270"/>
      <c r="BJ73" s="1270"/>
      <c r="BK73" s="1270"/>
      <c r="BL73" s="1270"/>
      <c r="BM73" s="1270"/>
      <c r="BN73" s="1270"/>
      <c r="BO73" s="1270"/>
      <c r="BP73" s="1253">
        <v>55.4</v>
      </c>
      <c r="BQ73" s="1253"/>
      <c r="BR73" s="1253"/>
      <c r="BS73" s="1253"/>
      <c r="BT73" s="1253"/>
      <c r="BU73" s="1253"/>
      <c r="BV73" s="1253"/>
      <c r="BW73" s="1253"/>
      <c r="BX73" s="1253">
        <v>48.8</v>
      </c>
      <c r="BY73" s="1253"/>
      <c r="BZ73" s="1253"/>
      <c r="CA73" s="1253"/>
      <c r="CB73" s="1253"/>
      <c r="CC73" s="1253"/>
      <c r="CD73" s="1253"/>
      <c r="CE73" s="1253"/>
      <c r="CF73" s="1253">
        <v>28.9</v>
      </c>
      <c r="CG73" s="1253"/>
      <c r="CH73" s="1253"/>
      <c r="CI73" s="1253"/>
      <c r="CJ73" s="1253"/>
      <c r="CK73" s="1253"/>
      <c r="CL73" s="1253"/>
      <c r="CM73" s="1253"/>
      <c r="CN73" s="1253">
        <v>8.1999999999999993</v>
      </c>
      <c r="CO73" s="1253"/>
      <c r="CP73" s="1253"/>
      <c r="CQ73" s="1253"/>
      <c r="CR73" s="1253"/>
      <c r="CS73" s="1253"/>
      <c r="CT73" s="1253"/>
      <c r="CU73" s="1253"/>
      <c r="CV73" s="1253"/>
      <c r="CW73" s="1253"/>
      <c r="CX73" s="1253"/>
      <c r="CY73" s="1253"/>
      <c r="CZ73" s="1253"/>
      <c r="DA73" s="1253"/>
      <c r="DB73" s="1253"/>
      <c r="DC73" s="1253"/>
    </row>
    <row r="74" spans="2:107" ht="13" x14ac:dyDescent="0.2">
      <c r="B74" s="372"/>
      <c r="G74" s="1268"/>
      <c r="H74" s="1268"/>
      <c r="I74" s="1268"/>
      <c r="J74" s="1268"/>
      <c r="K74" s="1273"/>
      <c r="L74" s="1273"/>
      <c r="M74" s="1273"/>
      <c r="N74" s="1273"/>
      <c r="AM74" s="381"/>
      <c r="AN74" s="1270"/>
      <c r="AO74" s="1270"/>
      <c r="AP74" s="1270"/>
      <c r="AQ74" s="1270"/>
      <c r="AR74" s="1270"/>
      <c r="AS74" s="1270"/>
      <c r="AT74" s="1270"/>
      <c r="AU74" s="1270"/>
      <c r="AV74" s="1270"/>
      <c r="AW74" s="1270"/>
      <c r="AX74" s="1270"/>
      <c r="AY74" s="1270"/>
      <c r="AZ74" s="1270"/>
      <c r="BA74" s="1270"/>
      <c r="BB74" s="1270"/>
      <c r="BC74" s="1270"/>
      <c r="BD74" s="1270"/>
      <c r="BE74" s="1270"/>
      <c r="BF74" s="1270"/>
      <c r="BG74" s="1270"/>
      <c r="BH74" s="1270"/>
      <c r="BI74" s="1270"/>
      <c r="BJ74" s="1270"/>
      <c r="BK74" s="1270"/>
      <c r="BL74" s="1270"/>
      <c r="BM74" s="1270"/>
      <c r="BN74" s="1270"/>
      <c r="BO74" s="1270"/>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 x14ac:dyDescent="0.2">
      <c r="B75" s="372"/>
      <c r="G75" s="1268"/>
      <c r="H75" s="1268"/>
      <c r="I75" s="1263"/>
      <c r="J75" s="1263"/>
      <c r="K75" s="1269"/>
      <c r="L75" s="1269"/>
      <c r="M75" s="1269"/>
      <c r="N75" s="1269"/>
      <c r="AM75" s="381"/>
      <c r="AN75" s="1270"/>
      <c r="AO75" s="1270"/>
      <c r="AP75" s="1270"/>
      <c r="AQ75" s="1270"/>
      <c r="AR75" s="1270"/>
      <c r="AS75" s="1270"/>
      <c r="AT75" s="1270"/>
      <c r="AU75" s="1270"/>
      <c r="AV75" s="1270"/>
      <c r="AW75" s="1270"/>
      <c r="AX75" s="1270"/>
      <c r="AY75" s="1270"/>
      <c r="AZ75" s="1270"/>
      <c r="BA75" s="1270"/>
      <c r="BB75" s="1270" t="s">
        <v>594</v>
      </c>
      <c r="BC75" s="1270"/>
      <c r="BD75" s="1270"/>
      <c r="BE75" s="1270"/>
      <c r="BF75" s="1270"/>
      <c r="BG75" s="1270"/>
      <c r="BH75" s="1270"/>
      <c r="BI75" s="1270"/>
      <c r="BJ75" s="1270"/>
      <c r="BK75" s="1270"/>
      <c r="BL75" s="1270"/>
      <c r="BM75" s="1270"/>
      <c r="BN75" s="1270"/>
      <c r="BO75" s="1270"/>
      <c r="BP75" s="1253">
        <v>7.9</v>
      </c>
      <c r="BQ75" s="1253"/>
      <c r="BR75" s="1253"/>
      <c r="BS75" s="1253"/>
      <c r="BT75" s="1253"/>
      <c r="BU75" s="1253"/>
      <c r="BV75" s="1253"/>
      <c r="BW75" s="1253"/>
      <c r="BX75" s="1253">
        <v>7.5</v>
      </c>
      <c r="BY75" s="1253"/>
      <c r="BZ75" s="1253"/>
      <c r="CA75" s="1253"/>
      <c r="CB75" s="1253"/>
      <c r="CC75" s="1253"/>
      <c r="CD75" s="1253"/>
      <c r="CE75" s="1253"/>
      <c r="CF75" s="1253">
        <v>5.7</v>
      </c>
      <c r="CG75" s="1253"/>
      <c r="CH75" s="1253"/>
      <c r="CI75" s="1253"/>
      <c r="CJ75" s="1253"/>
      <c r="CK75" s="1253"/>
      <c r="CL75" s="1253"/>
      <c r="CM75" s="1253"/>
      <c r="CN75" s="1253">
        <v>4.7</v>
      </c>
      <c r="CO75" s="1253"/>
      <c r="CP75" s="1253"/>
      <c r="CQ75" s="1253"/>
      <c r="CR75" s="1253"/>
      <c r="CS75" s="1253"/>
      <c r="CT75" s="1253"/>
      <c r="CU75" s="1253"/>
      <c r="CV75" s="1253">
        <v>3.6</v>
      </c>
      <c r="CW75" s="1253"/>
      <c r="CX75" s="1253"/>
      <c r="CY75" s="1253"/>
      <c r="CZ75" s="1253"/>
      <c r="DA75" s="1253"/>
      <c r="DB75" s="1253"/>
      <c r="DC75" s="1253"/>
    </row>
    <row r="76" spans="2:107" ht="13" x14ac:dyDescent="0.2">
      <c r="B76" s="372"/>
      <c r="G76" s="1268"/>
      <c r="H76" s="1268"/>
      <c r="I76" s="1263"/>
      <c r="J76" s="1263"/>
      <c r="K76" s="1269"/>
      <c r="L76" s="1269"/>
      <c r="M76" s="1269"/>
      <c r="N76" s="1269"/>
      <c r="AM76" s="381"/>
      <c r="AN76" s="1270"/>
      <c r="AO76" s="1270"/>
      <c r="AP76" s="1270"/>
      <c r="AQ76" s="1270"/>
      <c r="AR76" s="1270"/>
      <c r="AS76" s="1270"/>
      <c r="AT76" s="1270"/>
      <c r="AU76" s="1270"/>
      <c r="AV76" s="1270"/>
      <c r="AW76" s="1270"/>
      <c r="AX76" s="1270"/>
      <c r="AY76" s="1270"/>
      <c r="AZ76" s="1270"/>
      <c r="BA76" s="1270"/>
      <c r="BB76" s="1270"/>
      <c r="BC76" s="1270"/>
      <c r="BD76" s="1270"/>
      <c r="BE76" s="1270"/>
      <c r="BF76" s="1270"/>
      <c r="BG76" s="1270"/>
      <c r="BH76" s="1270"/>
      <c r="BI76" s="1270"/>
      <c r="BJ76" s="1270"/>
      <c r="BK76" s="1270"/>
      <c r="BL76" s="1270"/>
      <c r="BM76" s="1270"/>
      <c r="BN76" s="1270"/>
      <c r="BO76" s="1270"/>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 x14ac:dyDescent="0.2">
      <c r="B77" s="372"/>
      <c r="G77" s="1263"/>
      <c r="H77" s="1263"/>
      <c r="I77" s="1263"/>
      <c r="J77" s="1263"/>
      <c r="K77" s="1273"/>
      <c r="L77" s="1273"/>
      <c r="M77" s="1273"/>
      <c r="N77" s="1273"/>
      <c r="AN77" s="1267" t="s">
        <v>592</v>
      </c>
      <c r="AO77" s="1267"/>
      <c r="AP77" s="1267"/>
      <c r="AQ77" s="1267"/>
      <c r="AR77" s="1267"/>
      <c r="AS77" s="1267"/>
      <c r="AT77" s="1267"/>
      <c r="AU77" s="1267"/>
      <c r="AV77" s="1267"/>
      <c r="AW77" s="1267"/>
      <c r="AX77" s="1267"/>
      <c r="AY77" s="1267"/>
      <c r="AZ77" s="1267"/>
      <c r="BA77" s="1267"/>
      <c r="BB77" s="1270" t="s">
        <v>590</v>
      </c>
      <c r="BC77" s="1270"/>
      <c r="BD77" s="1270"/>
      <c r="BE77" s="1270"/>
      <c r="BF77" s="1270"/>
      <c r="BG77" s="1270"/>
      <c r="BH77" s="1270"/>
      <c r="BI77" s="1270"/>
      <c r="BJ77" s="1270"/>
      <c r="BK77" s="1270"/>
      <c r="BL77" s="1270"/>
      <c r="BM77" s="1270"/>
      <c r="BN77" s="1270"/>
      <c r="BO77" s="1270"/>
      <c r="BP77" s="1253">
        <v>25.3</v>
      </c>
      <c r="BQ77" s="1253"/>
      <c r="BR77" s="1253"/>
      <c r="BS77" s="1253"/>
      <c r="BT77" s="1253"/>
      <c r="BU77" s="1253"/>
      <c r="BV77" s="1253"/>
      <c r="BW77" s="1253"/>
      <c r="BX77" s="1253">
        <v>25.5</v>
      </c>
      <c r="BY77" s="1253"/>
      <c r="BZ77" s="1253"/>
      <c r="CA77" s="1253"/>
      <c r="CB77" s="1253"/>
      <c r="CC77" s="1253"/>
      <c r="CD77" s="1253"/>
      <c r="CE77" s="1253"/>
      <c r="CF77" s="1253">
        <v>25.1</v>
      </c>
      <c r="CG77" s="1253"/>
      <c r="CH77" s="1253"/>
      <c r="CI77" s="1253"/>
      <c r="CJ77" s="1253"/>
      <c r="CK77" s="1253"/>
      <c r="CL77" s="1253"/>
      <c r="CM77" s="1253"/>
      <c r="CN77" s="1253">
        <v>11.2</v>
      </c>
      <c r="CO77" s="1253"/>
      <c r="CP77" s="1253"/>
      <c r="CQ77" s="1253"/>
      <c r="CR77" s="1253"/>
      <c r="CS77" s="1253"/>
      <c r="CT77" s="1253"/>
      <c r="CU77" s="1253"/>
      <c r="CV77" s="1253">
        <v>4.5999999999999996</v>
      </c>
      <c r="CW77" s="1253"/>
      <c r="CX77" s="1253"/>
      <c r="CY77" s="1253"/>
      <c r="CZ77" s="1253"/>
      <c r="DA77" s="1253"/>
      <c r="DB77" s="1253"/>
      <c r="DC77" s="1253"/>
    </row>
    <row r="78" spans="2:107" ht="13" x14ac:dyDescent="0.2">
      <c r="B78" s="372"/>
      <c r="G78" s="1263"/>
      <c r="H78" s="1263"/>
      <c r="I78" s="1263"/>
      <c r="J78" s="1263"/>
      <c r="K78" s="1273"/>
      <c r="L78" s="1273"/>
      <c r="M78" s="1273"/>
      <c r="N78" s="1273"/>
      <c r="AN78" s="1267"/>
      <c r="AO78" s="1267"/>
      <c r="AP78" s="1267"/>
      <c r="AQ78" s="1267"/>
      <c r="AR78" s="1267"/>
      <c r="AS78" s="1267"/>
      <c r="AT78" s="1267"/>
      <c r="AU78" s="1267"/>
      <c r="AV78" s="1267"/>
      <c r="AW78" s="1267"/>
      <c r="AX78" s="1267"/>
      <c r="AY78" s="1267"/>
      <c r="AZ78" s="1267"/>
      <c r="BA78" s="1267"/>
      <c r="BB78" s="1270"/>
      <c r="BC78" s="1270"/>
      <c r="BD78" s="1270"/>
      <c r="BE78" s="1270"/>
      <c r="BF78" s="1270"/>
      <c r="BG78" s="1270"/>
      <c r="BH78" s="1270"/>
      <c r="BI78" s="1270"/>
      <c r="BJ78" s="1270"/>
      <c r="BK78" s="1270"/>
      <c r="BL78" s="1270"/>
      <c r="BM78" s="1270"/>
      <c r="BN78" s="1270"/>
      <c r="BO78" s="1270"/>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 x14ac:dyDescent="0.2">
      <c r="B79" s="372"/>
      <c r="G79" s="1263"/>
      <c r="H79" s="1263"/>
      <c r="I79" s="1272"/>
      <c r="J79" s="1272"/>
      <c r="K79" s="1274"/>
      <c r="L79" s="1274"/>
      <c r="M79" s="1274"/>
      <c r="N79" s="1274"/>
      <c r="AN79" s="1267"/>
      <c r="AO79" s="1267"/>
      <c r="AP79" s="1267"/>
      <c r="AQ79" s="1267"/>
      <c r="AR79" s="1267"/>
      <c r="AS79" s="1267"/>
      <c r="AT79" s="1267"/>
      <c r="AU79" s="1267"/>
      <c r="AV79" s="1267"/>
      <c r="AW79" s="1267"/>
      <c r="AX79" s="1267"/>
      <c r="AY79" s="1267"/>
      <c r="AZ79" s="1267"/>
      <c r="BA79" s="1267"/>
      <c r="BB79" s="1270" t="s">
        <v>594</v>
      </c>
      <c r="BC79" s="1270"/>
      <c r="BD79" s="1270"/>
      <c r="BE79" s="1270"/>
      <c r="BF79" s="1270"/>
      <c r="BG79" s="1270"/>
      <c r="BH79" s="1270"/>
      <c r="BI79" s="1270"/>
      <c r="BJ79" s="1270"/>
      <c r="BK79" s="1270"/>
      <c r="BL79" s="1270"/>
      <c r="BM79" s="1270"/>
      <c r="BN79" s="1270"/>
      <c r="BO79" s="1270"/>
      <c r="BP79" s="1253">
        <v>6.9</v>
      </c>
      <c r="BQ79" s="1253"/>
      <c r="BR79" s="1253"/>
      <c r="BS79" s="1253"/>
      <c r="BT79" s="1253"/>
      <c r="BU79" s="1253"/>
      <c r="BV79" s="1253"/>
      <c r="BW79" s="1253"/>
      <c r="BX79" s="1253">
        <v>6.6</v>
      </c>
      <c r="BY79" s="1253"/>
      <c r="BZ79" s="1253"/>
      <c r="CA79" s="1253"/>
      <c r="CB79" s="1253"/>
      <c r="CC79" s="1253"/>
      <c r="CD79" s="1253"/>
      <c r="CE79" s="1253"/>
      <c r="CF79" s="1253">
        <v>6.4</v>
      </c>
      <c r="CG79" s="1253"/>
      <c r="CH79" s="1253"/>
      <c r="CI79" s="1253"/>
      <c r="CJ79" s="1253"/>
      <c r="CK79" s="1253"/>
      <c r="CL79" s="1253"/>
      <c r="CM79" s="1253"/>
      <c r="CN79" s="1253">
        <v>5.7</v>
      </c>
      <c r="CO79" s="1253"/>
      <c r="CP79" s="1253"/>
      <c r="CQ79" s="1253"/>
      <c r="CR79" s="1253"/>
      <c r="CS79" s="1253"/>
      <c r="CT79" s="1253"/>
      <c r="CU79" s="1253"/>
      <c r="CV79" s="1253">
        <v>5.8</v>
      </c>
      <c r="CW79" s="1253"/>
      <c r="CX79" s="1253"/>
      <c r="CY79" s="1253"/>
      <c r="CZ79" s="1253"/>
      <c r="DA79" s="1253"/>
      <c r="DB79" s="1253"/>
      <c r="DC79" s="1253"/>
    </row>
    <row r="80" spans="2:107" ht="13" x14ac:dyDescent="0.2">
      <c r="B80" s="372"/>
      <c r="G80" s="1263"/>
      <c r="H80" s="1263"/>
      <c r="I80" s="1272"/>
      <c r="J80" s="1272"/>
      <c r="K80" s="1274"/>
      <c r="L80" s="1274"/>
      <c r="M80" s="1274"/>
      <c r="N80" s="1274"/>
      <c r="AN80" s="1267"/>
      <c r="AO80" s="1267"/>
      <c r="AP80" s="1267"/>
      <c r="AQ80" s="1267"/>
      <c r="AR80" s="1267"/>
      <c r="AS80" s="1267"/>
      <c r="AT80" s="1267"/>
      <c r="AU80" s="1267"/>
      <c r="AV80" s="1267"/>
      <c r="AW80" s="1267"/>
      <c r="AX80" s="1267"/>
      <c r="AY80" s="1267"/>
      <c r="AZ80" s="1267"/>
      <c r="BA80" s="1267"/>
      <c r="BB80" s="1270"/>
      <c r="BC80" s="1270"/>
      <c r="BD80" s="1270"/>
      <c r="BE80" s="1270"/>
      <c r="BF80" s="1270"/>
      <c r="BG80" s="1270"/>
      <c r="BH80" s="1270"/>
      <c r="BI80" s="1270"/>
      <c r="BJ80" s="1270"/>
      <c r="BK80" s="1270"/>
      <c r="BL80" s="1270"/>
      <c r="BM80" s="1270"/>
      <c r="BN80" s="1270"/>
      <c r="BO80" s="1270"/>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ubqjHDVCt43uuN9ALvqHWrh9Hox6G5fZ+N23u7QhFw7EssD204xvkX0eLGFvTd2cOmdsDfo841fitG5UgpJGgA==" saltValue="8EZSIdng5B2xlyICSP/ib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500</v>
      </c>
    </row>
  </sheetData>
  <sheetProtection algorithmName="SHA-512" hashValue="aQ5Zy2xK/fwO9eWbUsEq915Jme3DLQhGhPZEIhHCOjuWg3c0wKz0zMlJvRNhgeL7NvCYN5y2/m6rwDRtTH5siQ==" saltValue="0Gw6KJQdXuv/J+ywCJRix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500</v>
      </c>
    </row>
  </sheetData>
  <sheetProtection algorithmName="SHA-512" hashValue="/gSewZSPZ3bVmXASDGOykXhALiz1LKJgv1TzyusNbgv+PYvRsLKc8PSHdSJ7t/tp5pGCOiIRTKXiOva+fJvcNw==" saltValue="V5NjZ/KEVj54+XzK7IPtL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796875" defaultRowHeight="13" x14ac:dyDescent="0.2"/>
  <cols>
    <col min="1" max="1" width="45.81640625" style="144" customWidth="1"/>
    <col min="2" max="8" width="13.453125" style="144" customWidth="1"/>
    <col min="9" max="16384" width="11.1796875" style="144"/>
  </cols>
  <sheetData>
    <row r="1" spans="1:8" x14ac:dyDescent="0.2">
      <c r="A1" s="138"/>
      <c r="B1" s="139"/>
      <c r="C1" s="140"/>
      <c r="D1" s="141"/>
      <c r="E1" s="142"/>
      <c r="F1" s="142"/>
      <c r="G1" s="142"/>
      <c r="H1" s="143"/>
    </row>
    <row r="2" spans="1:8" x14ac:dyDescent="0.2">
      <c r="A2" s="145"/>
      <c r="B2" s="146"/>
      <c r="C2" s="147"/>
      <c r="D2" s="148" t="s">
        <v>54</v>
      </c>
      <c r="E2" s="149"/>
      <c r="F2" s="150" t="s">
        <v>550</v>
      </c>
      <c r="G2" s="151"/>
      <c r="H2" s="152"/>
    </row>
    <row r="3" spans="1:8" x14ac:dyDescent="0.2">
      <c r="A3" s="148" t="s">
        <v>543</v>
      </c>
      <c r="B3" s="153"/>
      <c r="C3" s="154"/>
      <c r="D3" s="155">
        <v>50413</v>
      </c>
      <c r="E3" s="156"/>
      <c r="F3" s="157">
        <v>54684</v>
      </c>
      <c r="G3" s="158"/>
      <c r="H3" s="159"/>
    </row>
    <row r="4" spans="1:8" x14ac:dyDescent="0.2">
      <c r="A4" s="160"/>
      <c r="B4" s="161"/>
      <c r="C4" s="162"/>
      <c r="D4" s="163">
        <v>15002</v>
      </c>
      <c r="E4" s="164"/>
      <c r="F4" s="165">
        <v>32829</v>
      </c>
      <c r="G4" s="166"/>
      <c r="H4" s="167"/>
    </row>
    <row r="5" spans="1:8" x14ac:dyDescent="0.2">
      <c r="A5" s="148" t="s">
        <v>545</v>
      </c>
      <c r="B5" s="153"/>
      <c r="C5" s="154"/>
      <c r="D5" s="155">
        <v>45141</v>
      </c>
      <c r="E5" s="156"/>
      <c r="F5" s="157">
        <v>62383</v>
      </c>
      <c r="G5" s="158"/>
      <c r="H5" s="159"/>
    </row>
    <row r="6" spans="1:8" x14ac:dyDescent="0.2">
      <c r="A6" s="160"/>
      <c r="B6" s="161"/>
      <c r="C6" s="162"/>
      <c r="D6" s="163">
        <v>11172</v>
      </c>
      <c r="E6" s="164"/>
      <c r="F6" s="165">
        <v>35325</v>
      </c>
      <c r="G6" s="166"/>
      <c r="H6" s="167"/>
    </row>
    <row r="7" spans="1:8" x14ac:dyDescent="0.2">
      <c r="A7" s="148" t="s">
        <v>546</v>
      </c>
      <c r="B7" s="153"/>
      <c r="C7" s="154"/>
      <c r="D7" s="155">
        <v>28497</v>
      </c>
      <c r="E7" s="156"/>
      <c r="F7" s="157">
        <v>63812</v>
      </c>
      <c r="G7" s="158"/>
      <c r="H7" s="159"/>
    </row>
    <row r="8" spans="1:8" x14ac:dyDescent="0.2">
      <c r="A8" s="160"/>
      <c r="B8" s="161"/>
      <c r="C8" s="162"/>
      <c r="D8" s="163">
        <v>10644</v>
      </c>
      <c r="E8" s="164"/>
      <c r="F8" s="165">
        <v>33848</v>
      </c>
      <c r="G8" s="166"/>
      <c r="H8" s="167"/>
    </row>
    <row r="9" spans="1:8" x14ac:dyDescent="0.2">
      <c r="A9" s="148" t="s">
        <v>547</v>
      </c>
      <c r="B9" s="153"/>
      <c r="C9" s="154"/>
      <c r="D9" s="155">
        <v>23820</v>
      </c>
      <c r="E9" s="156"/>
      <c r="F9" s="157">
        <v>45945</v>
      </c>
      <c r="G9" s="158"/>
      <c r="H9" s="159"/>
    </row>
    <row r="10" spans="1:8" x14ac:dyDescent="0.2">
      <c r="A10" s="160"/>
      <c r="B10" s="161"/>
      <c r="C10" s="162"/>
      <c r="D10" s="163">
        <v>8352</v>
      </c>
      <c r="E10" s="164"/>
      <c r="F10" s="165">
        <v>25180</v>
      </c>
      <c r="G10" s="166"/>
      <c r="H10" s="167"/>
    </row>
    <row r="11" spans="1:8" x14ac:dyDescent="0.2">
      <c r="A11" s="148" t="s">
        <v>548</v>
      </c>
      <c r="B11" s="153"/>
      <c r="C11" s="154"/>
      <c r="D11" s="155">
        <v>37241</v>
      </c>
      <c r="E11" s="156"/>
      <c r="F11" s="157">
        <v>44475</v>
      </c>
      <c r="G11" s="158"/>
      <c r="H11" s="159"/>
    </row>
    <row r="12" spans="1:8" x14ac:dyDescent="0.2">
      <c r="A12" s="160"/>
      <c r="B12" s="161"/>
      <c r="C12" s="168"/>
      <c r="D12" s="163">
        <v>16812</v>
      </c>
      <c r="E12" s="164"/>
      <c r="F12" s="165">
        <v>24780</v>
      </c>
      <c r="G12" s="166"/>
      <c r="H12" s="167"/>
    </row>
    <row r="13" spans="1:8" x14ac:dyDescent="0.2">
      <c r="A13" s="148"/>
      <c r="B13" s="153"/>
      <c r="C13" s="169"/>
      <c r="D13" s="170">
        <v>37022</v>
      </c>
      <c r="E13" s="171"/>
      <c r="F13" s="172">
        <v>54260</v>
      </c>
      <c r="G13" s="173"/>
      <c r="H13" s="159"/>
    </row>
    <row r="14" spans="1:8" x14ac:dyDescent="0.2">
      <c r="A14" s="160"/>
      <c r="B14" s="161"/>
      <c r="C14" s="162"/>
      <c r="D14" s="163">
        <v>12396</v>
      </c>
      <c r="E14" s="164"/>
      <c r="F14" s="165">
        <v>30392</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5.1100000000000003</v>
      </c>
      <c r="C19" s="174">
        <f>ROUND(VALUE(SUBSTITUTE(実質収支比率等に係る経年分析!G$48,"▲","-")),2)</f>
        <v>5.24</v>
      </c>
      <c r="D19" s="174">
        <f>ROUND(VALUE(SUBSTITUTE(実質収支比率等に係る経年分析!H$48,"▲","-")),2)</f>
        <v>6.8</v>
      </c>
      <c r="E19" s="174">
        <f>ROUND(VALUE(SUBSTITUTE(実質収支比率等に係る経年分析!I$48,"▲","-")),2)</f>
        <v>17.100000000000001</v>
      </c>
      <c r="F19" s="174">
        <f>ROUND(VALUE(SUBSTITUTE(実質収支比率等に係る経年分析!J$48,"▲","-")),2)</f>
        <v>9.8000000000000007</v>
      </c>
    </row>
    <row r="20" spans="1:11" x14ac:dyDescent="0.2">
      <c r="A20" s="174" t="s">
        <v>57</v>
      </c>
      <c r="B20" s="174">
        <f>ROUND(VALUE(SUBSTITUTE(実質収支比率等に係る経年分析!F$47,"▲","-")),2)</f>
        <v>9.7799999999999994</v>
      </c>
      <c r="C20" s="174">
        <f>ROUND(VALUE(SUBSTITUTE(実質収支比率等に係る経年分析!G$47,"▲","-")),2)</f>
        <v>12.61</v>
      </c>
      <c r="D20" s="174">
        <f>ROUND(VALUE(SUBSTITUTE(実質収支比率等に係る経年分析!H$47,"▲","-")),2)</f>
        <v>13.4</v>
      </c>
      <c r="E20" s="174">
        <f>ROUND(VALUE(SUBSTITUTE(実質収支比率等に係る経年分析!I$47,"▲","-")),2)</f>
        <v>17.920000000000002</v>
      </c>
      <c r="F20" s="174">
        <f>ROUND(VALUE(SUBSTITUTE(実質収支比率等に係る経年分析!J$47,"▲","-")),2)</f>
        <v>18.21</v>
      </c>
    </row>
    <row r="21" spans="1:11" x14ac:dyDescent="0.2">
      <c r="A21" s="174" t="s">
        <v>58</v>
      </c>
      <c r="B21" s="174">
        <f>IF(ISNUMBER(VALUE(SUBSTITUTE(実質収支比率等に係る経年分析!F$49,"▲","-"))),ROUND(VALUE(SUBSTITUTE(実質収支比率等に係る経年分析!F$49,"▲","-")),2),NA())</f>
        <v>-0.19</v>
      </c>
      <c r="C21" s="174">
        <f>IF(ISNUMBER(VALUE(SUBSTITUTE(実質収支比率等に係る経年分析!G$49,"▲","-"))),ROUND(VALUE(SUBSTITUTE(実質収支比率等に係る経年分析!G$49,"▲","-")),2),NA())</f>
        <v>3.02</v>
      </c>
      <c r="D21" s="174">
        <f>IF(ISNUMBER(VALUE(SUBSTITUTE(実質収支比率等に係る経年分析!H$49,"▲","-"))),ROUND(VALUE(SUBSTITUTE(実質収支比率等に係る経年分析!H$49,"▲","-")),2),NA())</f>
        <v>2.69</v>
      </c>
      <c r="E21" s="174">
        <f>IF(ISNUMBER(VALUE(SUBSTITUTE(実質収支比率等に係る経年分析!I$49,"▲","-"))),ROUND(VALUE(SUBSTITUTE(実質収支比率等に係る経年分析!I$49,"▲","-")),2),NA())</f>
        <v>15.88</v>
      </c>
      <c r="F21" s="174">
        <f>IF(ISNUMBER(VALUE(SUBSTITUTE(実質収支比率等に係る経年分析!J$49,"▲","-"))),ROUND(VALUE(SUBSTITUTE(実質収支比率等に係る経年分析!J$49,"▲","-")),2),NA())</f>
        <v>-7.64</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0.09</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0.35</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#N/A</v>
      </c>
      <c r="E28" s="175">
        <f>IF(ROUND(VALUE(SUBSTITUTE(連結実質赤字比率に係る赤字・黒字の構成分析!G$42,"▲", "-")), 2) &gt;= 0, ABS(ROUND(VALUE(SUBSTITUTE(連結実質赤字比率に係る赤字・黒字の構成分析!G$42,"▲", "-")), 2)), NA())</f>
        <v>0</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2">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0.14000000000000001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0.05</v>
      </c>
    </row>
    <row r="33" spans="1:16" x14ac:dyDescent="0.2">
      <c r="A33" s="175" t="str">
        <f>IF(連結実質赤字比率に係る赤字・黒字の構成分析!C$37="",NA(),連結実質赤字比率に係る赤字・黒字の構成分析!C$37)</f>
        <v>後期高齢者医療事業特別会計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0.14000000000000001</v>
      </c>
    </row>
    <row r="34" spans="1:16" x14ac:dyDescent="0.2">
      <c r="A34" s="175" t="str">
        <f>IF(連結実質赤字比率に係る赤字・黒字の構成分析!C$36="",NA(),連結実質赤字比率に係る赤字・黒字の構成分析!C$36)</f>
        <v>介護保険事業特別会計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0.62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0.37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0.51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0.66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0.27</v>
      </c>
    </row>
    <row r="35" spans="1:16" x14ac:dyDescent="0.2">
      <c r="A35" s="175" t="str">
        <f>IF(連結実質赤字比率に係る赤字・黒字の構成分析!C$35="",NA(),連結実質赤字比率に係る赤字・黒字の構成分析!C$35)</f>
        <v>公共下水道事業会計</v>
      </c>
      <c r="B35" s="175" t="e">
        <f>IF(ROUND(VALUE(SUBSTITUTE(連結実質赤字比率に係る赤字・黒字の構成分析!F$35,"▲", "-")), 2) &lt; 0, ABS(ROUND(VALUE(SUBSTITUTE(連結実質赤字比率に係る赤字・黒字の構成分析!F$35,"▲", "-")), 2)), NA())</f>
        <v>#VALUE!</v>
      </c>
      <c r="C35" s="175" t="e">
        <f>IF(ROUND(VALUE(SUBSTITUTE(連結実質赤字比率に係る赤字・黒字の構成分析!F$35,"▲", "-")), 2) &gt;= 0, ABS(ROUND(VALUE(SUBSTITUTE(連結実質赤字比率に係る赤字・黒字の構成分析!F$35,"▲", "-")), 2)), NA())</f>
        <v>#VALUE!</v>
      </c>
      <c r="D35" s="175" t="e">
        <f>IF(ROUND(VALUE(SUBSTITUTE(連結実質赤字比率に係る赤字・黒字の構成分析!G$35,"▲", "-")), 2) &lt; 0, ABS(ROUND(VALUE(SUBSTITUTE(連結実質赤字比率に係る赤字・黒字の構成分析!G$35,"▲", "-")), 2)), NA())</f>
        <v>#VALUE!</v>
      </c>
      <c r="E35" s="175" t="e">
        <f>IF(ROUND(VALUE(SUBSTITUTE(連結実質赤字比率に係る赤字・黒字の構成分析!G$35,"▲", "-")), 2) &gt;= 0, ABS(ROUND(VALUE(SUBSTITUTE(連結実質赤字比率に係る赤字・黒字の構成分析!G$35,"▲", "-")), 2)), NA())</f>
        <v>#VALUE!</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0.13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1.97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2.02</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5.08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5.24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6.79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17.09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9.7899999999999991</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2382</v>
      </c>
      <c r="E42" s="176"/>
      <c r="F42" s="176"/>
      <c r="G42" s="176">
        <f>'実質公債費比率（分子）の構造'!L$52</f>
        <v>2368</v>
      </c>
      <c r="H42" s="176"/>
      <c r="I42" s="176"/>
      <c r="J42" s="176">
        <f>'実質公債費比率（分子）の構造'!M$52</f>
        <v>2448</v>
      </c>
      <c r="K42" s="176"/>
      <c r="L42" s="176"/>
      <c r="M42" s="176">
        <f>'実質公債費比率（分子）の構造'!N$52</f>
        <v>2532</v>
      </c>
      <c r="N42" s="176"/>
      <c r="O42" s="176"/>
      <c r="P42" s="176">
        <f>'実質公債費比率（分子）の構造'!O$52</f>
        <v>2450</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f>'実質公債費比率（分子）の構造'!K$50</f>
        <v>159</v>
      </c>
      <c r="C44" s="176"/>
      <c r="D44" s="176"/>
      <c r="E44" s="176">
        <f>'実質公債費比率（分子）の構造'!L$50</f>
        <v>3</v>
      </c>
      <c r="F44" s="176"/>
      <c r="G44" s="176"/>
      <c r="H44" s="176">
        <f>'実質公債費比率（分子）の構造'!M$50</f>
        <v>333</v>
      </c>
      <c r="I44" s="176"/>
      <c r="J44" s="176"/>
      <c r="K44" s="176">
        <f>'実質公債費比率（分子）の構造'!N$50</f>
        <v>95</v>
      </c>
      <c r="L44" s="176"/>
      <c r="M44" s="176"/>
      <c r="N44" s="176">
        <f>'実質公債費比率（分子）の構造'!O$50</f>
        <v>0</v>
      </c>
      <c r="O44" s="176"/>
      <c r="P44" s="176"/>
    </row>
    <row r="45" spans="1:16" x14ac:dyDescent="0.2">
      <c r="A45" s="176" t="s">
        <v>68</v>
      </c>
      <c r="B45" s="176">
        <f>'実質公債費比率（分子）の構造'!K$49</f>
        <v>19</v>
      </c>
      <c r="C45" s="176"/>
      <c r="D45" s="176"/>
      <c r="E45" s="176">
        <f>'実質公債費比率（分子）の構造'!L$49</f>
        <v>45</v>
      </c>
      <c r="F45" s="176"/>
      <c r="G45" s="176"/>
      <c r="H45" s="176">
        <f>'実質公債費比率（分子）の構造'!M$49</f>
        <v>97</v>
      </c>
      <c r="I45" s="176"/>
      <c r="J45" s="176"/>
      <c r="K45" s="176">
        <f>'実質公債費比率（分子）の構造'!N$49</f>
        <v>175</v>
      </c>
      <c r="L45" s="176"/>
      <c r="M45" s="176"/>
      <c r="N45" s="176">
        <f>'実質公債費比率（分子）の構造'!O$49</f>
        <v>297</v>
      </c>
      <c r="O45" s="176"/>
      <c r="P45" s="176"/>
    </row>
    <row r="46" spans="1:16" x14ac:dyDescent="0.2">
      <c r="A46" s="176" t="s">
        <v>69</v>
      </c>
      <c r="B46" s="176">
        <f>'実質公債費比率（分子）の構造'!K$48</f>
        <v>1202</v>
      </c>
      <c r="C46" s="176"/>
      <c r="D46" s="176"/>
      <c r="E46" s="176">
        <f>'実質公債費比率（分子）の構造'!L$48</f>
        <v>1166</v>
      </c>
      <c r="F46" s="176"/>
      <c r="G46" s="176"/>
      <c r="H46" s="176">
        <f>'実質公債費比率（分子）の構造'!M$48</f>
        <v>681</v>
      </c>
      <c r="I46" s="176"/>
      <c r="J46" s="176"/>
      <c r="K46" s="176">
        <f>'実質公債費比率（分子）の構造'!N$48</f>
        <v>827</v>
      </c>
      <c r="L46" s="176"/>
      <c r="M46" s="176"/>
      <c r="N46" s="176">
        <f>'実質公債費比率（分子）の構造'!O$48</f>
        <v>662</v>
      </c>
      <c r="O46" s="176"/>
      <c r="P46" s="176"/>
    </row>
    <row r="47" spans="1:16" x14ac:dyDescent="0.2">
      <c r="A47" s="176" t="s">
        <v>14</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71</v>
      </c>
      <c r="B49" s="176">
        <f>'実質公債費比率（分子）の構造'!K$45</f>
        <v>1957</v>
      </c>
      <c r="C49" s="176"/>
      <c r="D49" s="176"/>
      <c r="E49" s="176">
        <f>'実質公債費比率（分子）の構造'!L$45</f>
        <v>2009</v>
      </c>
      <c r="F49" s="176"/>
      <c r="G49" s="176"/>
      <c r="H49" s="176">
        <f>'実質公債費比率（分子）の構造'!M$45</f>
        <v>2018</v>
      </c>
      <c r="I49" s="176"/>
      <c r="J49" s="176"/>
      <c r="K49" s="176">
        <f>'実質公債費比率（分子）の構造'!N$45</f>
        <v>2001</v>
      </c>
      <c r="L49" s="176"/>
      <c r="M49" s="176"/>
      <c r="N49" s="176">
        <f>'実質公債費比率（分子）の構造'!O$45</f>
        <v>1910</v>
      </c>
      <c r="O49" s="176"/>
      <c r="P49" s="176"/>
    </row>
    <row r="50" spans="1:16" x14ac:dyDescent="0.2">
      <c r="A50" s="176" t="s">
        <v>72</v>
      </c>
      <c r="B50" s="176" t="e">
        <f>NA()</f>
        <v>#N/A</v>
      </c>
      <c r="C50" s="176">
        <f>IF(ISNUMBER('実質公債費比率（分子）の構造'!K$53),'実質公債費比率（分子）の構造'!K$53,NA())</f>
        <v>955</v>
      </c>
      <c r="D50" s="176" t="e">
        <f>NA()</f>
        <v>#N/A</v>
      </c>
      <c r="E50" s="176" t="e">
        <f>NA()</f>
        <v>#N/A</v>
      </c>
      <c r="F50" s="176">
        <f>IF(ISNUMBER('実質公債費比率（分子）の構造'!L$53),'実質公債費比率（分子）の構造'!L$53,NA())</f>
        <v>855</v>
      </c>
      <c r="G50" s="176" t="e">
        <f>NA()</f>
        <v>#N/A</v>
      </c>
      <c r="H50" s="176" t="e">
        <f>NA()</f>
        <v>#N/A</v>
      </c>
      <c r="I50" s="176">
        <f>IF(ISNUMBER('実質公債費比率（分子）の構造'!M$53),'実質公債費比率（分子）の構造'!M$53,NA())</f>
        <v>681</v>
      </c>
      <c r="J50" s="176" t="e">
        <f>NA()</f>
        <v>#N/A</v>
      </c>
      <c r="K50" s="176" t="e">
        <f>NA()</f>
        <v>#N/A</v>
      </c>
      <c r="L50" s="176">
        <f>IF(ISNUMBER('実質公債費比率（分子）の構造'!N$53),'実質公債費比率（分子）の構造'!N$53,NA())</f>
        <v>566</v>
      </c>
      <c r="M50" s="176" t="e">
        <f>NA()</f>
        <v>#N/A</v>
      </c>
      <c r="N50" s="176" t="e">
        <f>NA()</f>
        <v>#N/A</v>
      </c>
      <c r="O50" s="176">
        <f>IF(ISNUMBER('実質公債費比率（分子）の構造'!O$53),'実質公債費比率（分子）の構造'!O$53,NA())</f>
        <v>419</v>
      </c>
      <c r="P50" s="176" t="e">
        <f>NA()</f>
        <v>#N/A</v>
      </c>
    </row>
    <row r="53" spans="1:16" x14ac:dyDescent="0.2">
      <c r="A53" s="144" t="s">
        <v>73</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2">
      <c r="A56" s="175" t="s">
        <v>45</v>
      </c>
      <c r="B56" s="175"/>
      <c r="C56" s="175"/>
      <c r="D56" s="175">
        <f>'将来負担比率（分子）の構造'!I$52</f>
        <v>21725</v>
      </c>
      <c r="E56" s="175"/>
      <c r="F56" s="175"/>
      <c r="G56" s="175">
        <f>'将来負担比率（分子）の構造'!J$52</f>
        <v>21217</v>
      </c>
      <c r="H56" s="175"/>
      <c r="I56" s="175"/>
      <c r="J56" s="175">
        <f>'将来負担比率（分子）の構造'!K$52</f>
        <v>20671</v>
      </c>
      <c r="K56" s="175"/>
      <c r="L56" s="175"/>
      <c r="M56" s="175">
        <f>'将来負担比率（分子）の構造'!L$52</f>
        <v>20119</v>
      </c>
      <c r="N56" s="175"/>
      <c r="O56" s="175"/>
      <c r="P56" s="175">
        <f>'将来負担比率（分子）の構造'!M$52</f>
        <v>19099</v>
      </c>
    </row>
    <row r="57" spans="1:16" x14ac:dyDescent="0.2">
      <c r="A57" s="175" t="s">
        <v>44</v>
      </c>
      <c r="B57" s="175"/>
      <c r="C57" s="175"/>
      <c r="D57" s="175">
        <f>'将来負担比率（分子）の構造'!I$51</f>
        <v>2423</v>
      </c>
      <c r="E57" s="175"/>
      <c r="F57" s="175"/>
      <c r="G57" s="175">
        <f>'将来負担比率（分子）の構造'!J$51</f>
        <v>2305</v>
      </c>
      <c r="H57" s="175"/>
      <c r="I57" s="175"/>
      <c r="J57" s="175">
        <f>'将来負担比率（分子）の構造'!K$51</f>
        <v>2443</v>
      </c>
      <c r="K57" s="175"/>
      <c r="L57" s="175"/>
      <c r="M57" s="175">
        <f>'将来負担比率（分子）の構造'!L$51</f>
        <v>1758</v>
      </c>
      <c r="N57" s="175"/>
      <c r="O57" s="175"/>
      <c r="P57" s="175">
        <f>'将来負担比率（分子）の構造'!M$51</f>
        <v>2483</v>
      </c>
    </row>
    <row r="58" spans="1:16" x14ac:dyDescent="0.2">
      <c r="A58" s="175" t="s">
        <v>43</v>
      </c>
      <c r="B58" s="175"/>
      <c r="C58" s="175"/>
      <c r="D58" s="175">
        <f>'将来負担比率（分子）の構造'!I$50</f>
        <v>2629</v>
      </c>
      <c r="E58" s="175"/>
      <c r="F58" s="175"/>
      <c r="G58" s="175">
        <f>'将来負担比率（分子）の構造'!J$50</f>
        <v>3280</v>
      </c>
      <c r="H58" s="175"/>
      <c r="I58" s="175"/>
      <c r="J58" s="175">
        <f>'将来負担比率（分子）の構造'!K$50</f>
        <v>3571</v>
      </c>
      <c r="K58" s="175"/>
      <c r="L58" s="175"/>
      <c r="M58" s="175">
        <f>'将来負担比率（分子）の構造'!L$50</f>
        <v>5853</v>
      </c>
      <c r="N58" s="175"/>
      <c r="O58" s="175"/>
      <c r="P58" s="175">
        <f>'将来負担比率（分子）の構造'!M$50</f>
        <v>7055</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5148</v>
      </c>
      <c r="C62" s="175"/>
      <c r="D62" s="175"/>
      <c r="E62" s="175">
        <f>'将来負担比率（分子）の構造'!J$45</f>
        <v>5025</v>
      </c>
      <c r="F62" s="175"/>
      <c r="G62" s="175"/>
      <c r="H62" s="175">
        <f>'将来負担比率（分子）の構造'!K$45</f>
        <v>4949</v>
      </c>
      <c r="I62" s="175"/>
      <c r="J62" s="175"/>
      <c r="K62" s="175">
        <f>'将来負担比率（分子）の構造'!L$45</f>
        <v>4762</v>
      </c>
      <c r="L62" s="175"/>
      <c r="M62" s="175"/>
      <c r="N62" s="175">
        <f>'将来負担比率（分子）の構造'!M$45</f>
        <v>4673</v>
      </c>
      <c r="O62" s="175"/>
      <c r="P62" s="175"/>
    </row>
    <row r="63" spans="1:16" x14ac:dyDescent="0.2">
      <c r="A63" s="175" t="s">
        <v>36</v>
      </c>
      <c r="B63" s="175">
        <f>'将来負担比率（分子）の構造'!I$44</f>
        <v>3479</v>
      </c>
      <c r="C63" s="175"/>
      <c r="D63" s="175"/>
      <c r="E63" s="175">
        <f>'将来負担比率（分子）の構造'!J$44</f>
        <v>3484</v>
      </c>
      <c r="F63" s="175"/>
      <c r="G63" s="175"/>
      <c r="H63" s="175">
        <f>'将来負担比率（分子）の構造'!K$44</f>
        <v>3460</v>
      </c>
      <c r="I63" s="175"/>
      <c r="J63" s="175"/>
      <c r="K63" s="175">
        <f>'将来負担比率（分子）の構造'!L$44</f>
        <v>3395</v>
      </c>
      <c r="L63" s="175"/>
      <c r="M63" s="175"/>
      <c r="N63" s="175">
        <f>'将来負担比率（分子）の構造'!M$44</f>
        <v>3175</v>
      </c>
      <c r="O63" s="175"/>
      <c r="P63" s="175"/>
    </row>
    <row r="64" spans="1:16" x14ac:dyDescent="0.2">
      <c r="A64" s="175" t="s">
        <v>35</v>
      </c>
      <c r="B64" s="175">
        <f>'将来負担比率（分子）の構造'!I$43</f>
        <v>8745</v>
      </c>
      <c r="C64" s="175"/>
      <c r="D64" s="175"/>
      <c r="E64" s="175">
        <f>'将来負担比率（分子）の構造'!J$43</f>
        <v>8062</v>
      </c>
      <c r="F64" s="175"/>
      <c r="G64" s="175"/>
      <c r="H64" s="175">
        <f>'将来負担比率（分子）の構造'!K$43</f>
        <v>6177</v>
      </c>
      <c r="I64" s="175"/>
      <c r="J64" s="175"/>
      <c r="K64" s="175">
        <f>'将来負担比率（分子）の構造'!L$43</f>
        <v>4987</v>
      </c>
      <c r="L64" s="175"/>
      <c r="M64" s="175"/>
      <c r="N64" s="175">
        <f>'将来負担比率（分子）の構造'!M$43</f>
        <v>3905</v>
      </c>
      <c r="O64" s="175"/>
      <c r="P64" s="175"/>
    </row>
    <row r="65" spans="1:16" x14ac:dyDescent="0.2">
      <c r="A65" s="175" t="s">
        <v>34</v>
      </c>
      <c r="B65" s="175">
        <f>'将来負担比率（分子）の構造'!I$42</f>
        <v>591</v>
      </c>
      <c r="C65" s="175"/>
      <c r="D65" s="175"/>
      <c r="E65" s="175">
        <f>'将来負担比率（分子）の構造'!J$42</f>
        <v>420</v>
      </c>
      <c r="F65" s="175"/>
      <c r="G65" s="175"/>
      <c r="H65" s="175">
        <f>'将来負担比率（分子）の構造'!K$42</f>
        <v>452</v>
      </c>
      <c r="I65" s="175"/>
      <c r="J65" s="175"/>
      <c r="K65" s="175">
        <f>'将来負担比率（分子）の構造'!L$42</f>
        <v>152</v>
      </c>
      <c r="L65" s="175"/>
      <c r="M65" s="175"/>
      <c r="N65" s="175">
        <f>'将来負担比率（分子）の構造'!M$42</f>
        <v>299</v>
      </c>
      <c r="O65" s="175"/>
      <c r="P65" s="175"/>
    </row>
    <row r="66" spans="1:16" x14ac:dyDescent="0.2">
      <c r="A66" s="175" t="s">
        <v>33</v>
      </c>
      <c r="B66" s="175">
        <f>'将来負担比率（分子）の構造'!I$41</f>
        <v>16694</v>
      </c>
      <c r="C66" s="175"/>
      <c r="D66" s="175"/>
      <c r="E66" s="175">
        <f>'将来負担比率（分子）の構造'!J$41</f>
        <v>16801</v>
      </c>
      <c r="F66" s="175"/>
      <c r="G66" s="175"/>
      <c r="H66" s="175">
        <f>'将来負担比率（分子）の構造'!K$41</f>
        <v>15881</v>
      </c>
      <c r="I66" s="175"/>
      <c r="J66" s="175"/>
      <c r="K66" s="175">
        <f>'将来負担比率（分子）の構造'!L$41</f>
        <v>15721</v>
      </c>
      <c r="L66" s="175"/>
      <c r="M66" s="175"/>
      <c r="N66" s="175">
        <f>'将来負担比率（分子）の構造'!M$41</f>
        <v>14704</v>
      </c>
      <c r="O66" s="175"/>
      <c r="P66" s="175"/>
    </row>
    <row r="67" spans="1:16" x14ac:dyDescent="0.2">
      <c r="A67" s="175" t="s">
        <v>76</v>
      </c>
      <c r="B67" s="175" t="e">
        <f>NA()</f>
        <v>#N/A</v>
      </c>
      <c r="C67" s="175">
        <f>IF(ISNUMBER('将来負担比率（分子）の構造'!I$53), IF('将来負担比率（分子）の構造'!I$53 &lt; 0, 0, '将来負担比率（分子）の構造'!I$53), NA())</f>
        <v>7880</v>
      </c>
      <c r="D67" s="175" t="e">
        <f>NA()</f>
        <v>#N/A</v>
      </c>
      <c r="E67" s="175" t="e">
        <f>NA()</f>
        <v>#N/A</v>
      </c>
      <c r="F67" s="175">
        <f>IF(ISNUMBER('将来負担比率（分子）の構造'!J$53), IF('将来負担比率（分子）の構造'!J$53 &lt; 0, 0, '将来負担比率（分子）の構造'!J$53), NA())</f>
        <v>6989</v>
      </c>
      <c r="G67" s="175" t="e">
        <f>NA()</f>
        <v>#N/A</v>
      </c>
      <c r="H67" s="175" t="e">
        <f>NA()</f>
        <v>#N/A</v>
      </c>
      <c r="I67" s="175">
        <f>IF(ISNUMBER('将来負担比率（分子）の構造'!K$53), IF('将来負担比率（分子）の構造'!K$53 &lt; 0, 0, '将来負担比率（分子）の構造'!K$53), NA())</f>
        <v>4233</v>
      </c>
      <c r="J67" s="175" t="e">
        <f>NA()</f>
        <v>#N/A</v>
      </c>
      <c r="K67" s="175" t="e">
        <f>NA()</f>
        <v>#N/A</v>
      </c>
      <c r="L67" s="175">
        <f>IF(ISNUMBER('将来負担比率（分子）の構造'!L$53), IF('将来負担比率（分子）の構造'!L$53 &lt; 0, 0, '将来負担比率（分子）の構造'!L$53), NA())</f>
        <v>1286</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77</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78</v>
      </c>
      <c r="B72" s="179">
        <f>基金残高に係る経年分析!F55</f>
        <v>2227</v>
      </c>
      <c r="C72" s="179">
        <f>基金残高に係る経年分析!G55</f>
        <v>3142</v>
      </c>
      <c r="D72" s="179">
        <f>基金残高に係る経年分析!H55</f>
        <v>3137</v>
      </c>
    </row>
    <row r="73" spans="1:16" x14ac:dyDescent="0.2">
      <c r="A73" s="178" t="s">
        <v>79</v>
      </c>
      <c r="B73" s="179" t="str">
        <f>基金残高に係る経年分析!F56</f>
        <v>-</v>
      </c>
      <c r="C73" s="179" t="str">
        <f>基金残高に係る経年分析!G56</f>
        <v>-</v>
      </c>
      <c r="D73" s="179" t="str">
        <f>基金残高に係る経年分析!H56</f>
        <v>-</v>
      </c>
    </row>
    <row r="74" spans="1:16" x14ac:dyDescent="0.2">
      <c r="A74" s="178" t="s">
        <v>80</v>
      </c>
      <c r="B74" s="179">
        <f>基金残高に係る経年分析!F57</f>
        <v>910</v>
      </c>
      <c r="C74" s="179">
        <f>基金残高に係る経年分析!G57</f>
        <v>2257</v>
      </c>
      <c r="D74" s="179">
        <f>基金残高に係る経年分析!H57</f>
        <v>3389</v>
      </c>
    </row>
  </sheetData>
  <sheetProtection algorithmName="SHA-512" hashValue="FHaIzmo9gG+6V8TZ7gqVN9TAUdGSjMzrugqq9TgPxPe5x+SEg7yrgiS7qwur7nrxIuIZaJnwQ6xhtYfdbRmxNg==" saltValue="cFrcfcC1Lqck1/fw6ltlN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1" width="1.54296875" style="214" customWidth="1"/>
    <col min="2" max="2" width="2.453125" style="214" customWidth="1"/>
    <col min="3" max="16" width="2.54296875" style="214" customWidth="1"/>
    <col min="17" max="17" width="2.453125" style="214" customWidth="1"/>
    <col min="18" max="95" width="1.54296875" style="214" customWidth="1"/>
    <col min="96" max="133" width="1.54296875" style="226" customWidth="1"/>
    <col min="134" max="143" width="1.5429687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218</v>
      </c>
      <c r="DI1" s="639"/>
      <c r="DJ1" s="639"/>
      <c r="DK1" s="639"/>
      <c r="DL1" s="639"/>
      <c r="DM1" s="639"/>
      <c r="DN1" s="640"/>
      <c r="DO1" s="214"/>
      <c r="DP1" s="638" t="s">
        <v>219</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220</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221</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222</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223</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224</v>
      </c>
      <c r="S4" s="642"/>
      <c r="T4" s="642"/>
      <c r="U4" s="642"/>
      <c r="V4" s="642"/>
      <c r="W4" s="642"/>
      <c r="X4" s="642"/>
      <c r="Y4" s="643"/>
      <c r="Z4" s="641" t="s">
        <v>225</v>
      </c>
      <c r="AA4" s="642"/>
      <c r="AB4" s="642"/>
      <c r="AC4" s="643"/>
      <c r="AD4" s="641" t="s">
        <v>226</v>
      </c>
      <c r="AE4" s="642"/>
      <c r="AF4" s="642"/>
      <c r="AG4" s="642"/>
      <c r="AH4" s="642"/>
      <c r="AI4" s="642"/>
      <c r="AJ4" s="642"/>
      <c r="AK4" s="643"/>
      <c r="AL4" s="641" t="s">
        <v>225</v>
      </c>
      <c r="AM4" s="642"/>
      <c r="AN4" s="642"/>
      <c r="AO4" s="643"/>
      <c r="AP4" s="644" t="s">
        <v>227</v>
      </c>
      <c r="AQ4" s="644"/>
      <c r="AR4" s="644"/>
      <c r="AS4" s="644"/>
      <c r="AT4" s="644"/>
      <c r="AU4" s="644"/>
      <c r="AV4" s="644"/>
      <c r="AW4" s="644"/>
      <c r="AX4" s="644"/>
      <c r="AY4" s="644"/>
      <c r="AZ4" s="644"/>
      <c r="BA4" s="644"/>
      <c r="BB4" s="644"/>
      <c r="BC4" s="644"/>
      <c r="BD4" s="644"/>
      <c r="BE4" s="644"/>
      <c r="BF4" s="644"/>
      <c r="BG4" s="644" t="s">
        <v>228</v>
      </c>
      <c r="BH4" s="644"/>
      <c r="BI4" s="644"/>
      <c r="BJ4" s="644"/>
      <c r="BK4" s="644"/>
      <c r="BL4" s="644"/>
      <c r="BM4" s="644"/>
      <c r="BN4" s="644"/>
      <c r="BO4" s="644" t="s">
        <v>225</v>
      </c>
      <c r="BP4" s="644"/>
      <c r="BQ4" s="644"/>
      <c r="BR4" s="644"/>
      <c r="BS4" s="644" t="s">
        <v>229</v>
      </c>
      <c r="BT4" s="644"/>
      <c r="BU4" s="644"/>
      <c r="BV4" s="644"/>
      <c r="BW4" s="644"/>
      <c r="BX4" s="644"/>
      <c r="BY4" s="644"/>
      <c r="BZ4" s="644"/>
      <c r="CA4" s="644"/>
      <c r="CB4" s="644"/>
      <c r="CD4" s="641" t="s">
        <v>230</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231</v>
      </c>
      <c r="C5" s="646"/>
      <c r="D5" s="646"/>
      <c r="E5" s="646"/>
      <c r="F5" s="646"/>
      <c r="G5" s="646"/>
      <c r="H5" s="646"/>
      <c r="I5" s="646"/>
      <c r="J5" s="646"/>
      <c r="K5" s="646"/>
      <c r="L5" s="646"/>
      <c r="M5" s="646"/>
      <c r="N5" s="646"/>
      <c r="O5" s="646"/>
      <c r="P5" s="646"/>
      <c r="Q5" s="647"/>
      <c r="R5" s="648">
        <v>13445293</v>
      </c>
      <c r="S5" s="649"/>
      <c r="T5" s="649"/>
      <c r="U5" s="649"/>
      <c r="V5" s="649"/>
      <c r="W5" s="649"/>
      <c r="X5" s="649"/>
      <c r="Y5" s="650"/>
      <c r="Z5" s="651">
        <v>38</v>
      </c>
      <c r="AA5" s="651"/>
      <c r="AB5" s="651"/>
      <c r="AC5" s="651"/>
      <c r="AD5" s="652">
        <v>12676268</v>
      </c>
      <c r="AE5" s="652"/>
      <c r="AF5" s="652"/>
      <c r="AG5" s="652"/>
      <c r="AH5" s="652"/>
      <c r="AI5" s="652"/>
      <c r="AJ5" s="652"/>
      <c r="AK5" s="652"/>
      <c r="AL5" s="653">
        <v>67.400000000000006</v>
      </c>
      <c r="AM5" s="654"/>
      <c r="AN5" s="654"/>
      <c r="AO5" s="655"/>
      <c r="AP5" s="645" t="s">
        <v>232</v>
      </c>
      <c r="AQ5" s="646"/>
      <c r="AR5" s="646"/>
      <c r="AS5" s="646"/>
      <c r="AT5" s="646"/>
      <c r="AU5" s="646"/>
      <c r="AV5" s="646"/>
      <c r="AW5" s="646"/>
      <c r="AX5" s="646"/>
      <c r="AY5" s="646"/>
      <c r="AZ5" s="646"/>
      <c r="BA5" s="646"/>
      <c r="BB5" s="646"/>
      <c r="BC5" s="646"/>
      <c r="BD5" s="646"/>
      <c r="BE5" s="646"/>
      <c r="BF5" s="647"/>
      <c r="BG5" s="659">
        <v>12676268</v>
      </c>
      <c r="BH5" s="660"/>
      <c r="BI5" s="660"/>
      <c r="BJ5" s="660"/>
      <c r="BK5" s="660"/>
      <c r="BL5" s="660"/>
      <c r="BM5" s="660"/>
      <c r="BN5" s="661"/>
      <c r="BO5" s="662">
        <v>94.3</v>
      </c>
      <c r="BP5" s="662"/>
      <c r="BQ5" s="662"/>
      <c r="BR5" s="662"/>
      <c r="BS5" s="663">
        <v>150182</v>
      </c>
      <c r="BT5" s="663"/>
      <c r="BU5" s="663"/>
      <c r="BV5" s="663"/>
      <c r="BW5" s="663"/>
      <c r="BX5" s="663"/>
      <c r="BY5" s="663"/>
      <c r="BZ5" s="663"/>
      <c r="CA5" s="663"/>
      <c r="CB5" s="667"/>
      <c r="CD5" s="641" t="s">
        <v>227</v>
      </c>
      <c r="CE5" s="642"/>
      <c r="CF5" s="642"/>
      <c r="CG5" s="642"/>
      <c r="CH5" s="642"/>
      <c r="CI5" s="642"/>
      <c r="CJ5" s="642"/>
      <c r="CK5" s="642"/>
      <c r="CL5" s="642"/>
      <c r="CM5" s="642"/>
      <c r="CN5" s="642"/>
      <c r="CO5" s="642"/>
      <c r="CP5" s="642"/>
      <c r="CQ5" s="643"/>
      <c r="CR5" s="641" t="s">
        <v>233</v>
      </c>
      <c r="CS5" s="642"/>
      <c r="CT5" s="642"/>
      <c r="CU5" s="642"/>
      <c r="CV5" s="642"/>
      <c r="CW5" s="642"/>
      <c r="CX5" s="642"/>
      <c r="CY5" s="643"/>
      <c r="CZ5" s="641" t="s">
        <v>225</v>
      </c>
      <c r="DA5" s="642"/>
      <c r="DB5" s="642"/>
      <c r="DC5" s="643"/>
      <c r="DD5" s="641" t="s">
        <v>234</v>
      </c>
      <c r="DE5" s="642"/>
      <c r="DF5" s="642"/>
      <c r="DG5" s="642"/>
      <c r="DH5" s="642"/>
      <c r="DI5" s="642"/>
      <c r="DJ5" s="642"/>
      <c r="DK5" s="642"/>
      <c r="DL5" s="642"/>
      <c r="DM5" s="642"/>
      <c r="DN5" s="642"/>
      <c r="DO5" s="642"/>
      <c r="DP5" s="643"/>
      <c r="DQ5" s="641" t="s">
        <v>235</v>
      </c>
      <c r="DR5" s="642"/>
      <c r="DS5" s="642"/>
      <c r="DT5" s="642"/>
      <c r="DU5" s="642"/>
      <c r="DV5" s="642"/>
      <c r="DW5" s="642"/>
      <c r="DX5" s="642"/>
      <c r="DY5" s="642"/>
      <c r="DZ5" s="642"/>
      <c r="EA5" s="642"/>
      <c r="EB5" s="642"/>
      <c r="EC5" s="643"/>
    </row>
    <row r="6" spans="2:143" ht="11.25" customHeight="1" x14ac:dyDescent="0.2">
      <c r="B6" s="656" t="s">
        <v>236</v>
      </c>
      <c r="C6" s="657"/>
      <c r="D6" s="657"/>
      <c r="E6" s="657"/>
      <c r="F6" s="657"/>
      <c r="G6" s="657"/>
      <c r="H6" s="657"/>
      <c r="I6" s="657"/>
      <c r="J6" s="657"/>
      <c r="K6" s="657"/>
      <c r="L6" s="657"/>
      <c r="M6" s="657"/>
      <c r="N6" s="657"/>
      <c r="O6" s="657"/>
      <c r="P6" s="657"/>
      <c r="Q6" s="658"/>
      <c r="R6" s="659">
        <v>177000</v>
      </c>
      <c r="S6" s="660"/>
      <c r="T6" s="660"/>
      <c r="U6" s="660"/>
      <c r="V6" s="660"/>
      <c r="W6" s="660"/>
      <c r="X6" s="660"/>
      <c r="Y6" s="661"/>
      <c r="Z6" s="662">
        <v>0.5</v>
      </c>
      <c r="AA6" s="662"/>
      <c r="AB6" s="662"/>
      <c r="AC6" s="662"/>
      <c r="AD6" s="663">
        <v>177000</v>
      </c>
      <c r="AE6" s="663"/>
      <c r="AF6" s="663"/>
      <c r="AG6" s="663"/>
      <c r="AH6" s="663"/>
      <c r="AI6" s="663"/>
      <c r="AJ6" s="663"/>
      <c r="AK6" s="663"/>
      <c r="AL6" s="664">
        <v>0.9</v>
      </c>
      <c r="AM6" s="665"/>
      <c r="AN6" s="665"/>
      <c r="AO6" s="666"/>
      <c r="AP6" s="656" t="s">
        <v>237</v>
      </c>
      <c r="AQ6" s="657"/>
      <c r="AR6" s="657"/>
      <c r="AS6" s="657"/>
      <c r="AT6" s="657"/>
      <c r="AU6" s="657"/>
      <c r="AV6" s="657"/>
      <c r="AW6" s="657"/>
      <c r="AX6" s="657"/>
      <c r="AY6" s="657"/>
      <c r="AZ6" s="657"/>
      <c r="BA6" s="657"/>
      <c r="BB6" s="657"/>
      <c r="BC6" s="657"/>
      <c r="BD6" s="657"/>
      <c r="BE6" s="657"/>
      <c r="BF6" s="658"/>
      <c r="BG6" s="659">
        <v>12676268</v>
      </c>
      <c r="BH6" s="660"/>
      <c r="BI6" s="660"/>
      <c r="BJ6" s="660"/>
      <c r="BK6" s="660"/>
      <c r="BL6" s="660"/>
      <c r="BM6" s="660"/>
      <c r="BN6" s="661"/>
      <c r="BO6" s="662">
        <v>94.3</v>
      </c>
      <c r="BP6" s="662"/>
      <c r="BQ6" s="662"/>
      <c r="BR6" s="662"/>
      <c r="BS6" s="663">
        <v>150182</v>
      </c>
      <c r="BT6" s="663"/>
      <c r="BU6" s="663"/>
      <c r="BV6" s="663"/>
      <c r="BW6" s="663"/>
      <c r="BX6" s="663"/>
      <c r="BY6" s="663"/>
      <c r="BZ6" s="663"/>
      <c r="CA6" s="663"/>
      <c r="CB6" s="667"/>
      <c r="CD6" s="645" t="s">
        <v>238</v>
      </c>
      <c r="CE6" s="646"/>
      <c r="CF6" s="646"/>
      <c r="CG6" s="646"/>
      <c r="CH6" s="646"/>
      <c r="CI6" s="646"/>
      <c r="CJ6" s="646"/>
      <c r="CK6" s="646"/>
      <c r="CL6" s="646"/>
      <c r="CM6" s="646"/>
      <c r="CN6" s="646"/>
      <c r="CO6" s="646"/>
      <c r="CP6" s="646"/>
      <c r="CQ6" s="647"/>
      <c r="CR6" s="659">
        <v>256823</v>
      </c>
      <c r="CS6" s="660"/>
      <c r="CT6" s="660"/>
      <c r="CU6" s="660"/>
      <c r="CV6" s="660"/>
      <c r="CW6" s="660"/>
      <c r="CX6" s="660"/>
      <c r="CY6" s="661"/>
      <c r="CZ6" s="653">
        <v>0.8</v>
      </c>
      <c r="DA6" s="654"/>
      <c r="DB6" s="654"/>
      <c r="DC6" s="670"/>
      <c r="DD6" s="668" t="s">
        <v>185</v>
      </c>
      <c r="DE6" s="660"/>
      <c r="DF6" s="660"/>
      <c r="DG6" s="660"/>
      <c r="DH6" s="660"/>
      <c r="DI6" s="660"/>
      <c r="DJ6" s="660"/>
      <c r="DK6" s="660"/>
      <c r="DL6" s="660"/>
      <c r="DM6" s="660"/>
      <c r="DN6" s="660"/>
      <c r="DO6" s="660"/>
      <c r="DP6" s="661"/>
      <c r="DQ6" s="668">
        <v>256823</v>
      </c>
      <c r="DR6" s="660"/>
      <c r="DS6" s="660"/>
      <c r="DT6" s="660"/>
      <c r="DU6" s="660"/>
      <c r="DV6" s="660"/>
      <c r="DW6" s="660"/>
      <c r="DX6" s="660"/>
      <c r="DY6" s="660"/>
      <c r="DZ6" s="660"/>
      <c r="EA6" s="660"/>
      <c r="EB6" s="660"/>
      <c r="EC6" s="669"/>
    </row>
    <row r="7" spans="2:143" ht="11.25" customHeight="1" x14ac:dyDescent="0.2">
      <c r="B7" s="656" t="s">
        <v>239</v>
      </c>
      <c r="C7" s="657"/>
      <c r="D7" s="657"/>
      <c r="E7" s="657"/>
      <c r="F7" s="657"/>
      <c r="G7" s="657"/>
      <c r="H7" s="657"/>
      <c r="I7" s="657"/>
      <c r="J7" s="657"/>
      <c r="K7" s="657"/>
      <c r="L7" s="657"/>
      <c r="M7" s="657"/>
      <c r="N7" s="657"/>
      <c r="O7" s="657"/>
      <c r="P7" s="657"/>
      <c r="Q7" s="658"/>
      <c r="R7" s="659">
        <v>3975</v>
      </c>
      <c r="S7" s="660"/>
      <c r="T7" s="660"/>
      <c r="U7" s="660"/>
      <c r="V7" s="660"/>
      <c r="W7" s="660"/>
      <c r="X7" s="660"/>
      <c r="Y7" s="661"/>
      <c r="Z7" s="662">
        <v>0</v>
      </c>
      <c r="AA7" s="662"/>
      <c r="AB7" s="662"/>
      <c r="AC7" s="662"/>
      <c r="AD7" s="663">
        <v>3975</v>
      </c>
      <c r="AE7" s="663"/>
      <c r="AF7" s="663"/>
      <c r="AG7" s="663"/>
      <c r="AH7" s="663"/>
      <c r="AI7" s="663"/>
      <c r="AJ7" s="663"/>
      <c r="AK7" s="663"/>
      <c r="AL7" s="664">
        <v>0</v>
      </c>
      <c r="AM7" s="665"/>
      <c r="AN7" s="665"/>
      <c r="AO7" s="666"/>
      <c r="AP7" s="656" t="s">
        <v>240</v>
      </c>
      <c r="AQ7" s="657"/>
      <c r="AR7" s="657"/>
      <c r="AS7" s="657"/>
      <c r="AT7" s="657"/>
      <c r="AU7" s="657"/>
      <c r="AV7" s="657"/>
      <c r="AW7" s="657"/>
      <c r="AX7" s="657"/>
      <c r="AY7" s="657"/>
      <c r="AZ7" s="657"/>
      <c r="BA7" s="657"/>
      <c r="BB7" s="657"/>
      <c r="BC7" s="657"/>
      <c r="BD7" s="657"/>
      <c r="BE7" s="657"/>
      <c r="BF7" s="658"/>
      <c r="BG7" s="659">
        <v>5813845</v>
      </c>
      <c r="BH7" s="660"/>
      <c r="BI7" s="660"/>
      <c r="BJ7" s="660"/>
      <c r="BK7" s="660"/>
      <c r="BL7" s="660"/>
      <c r="BM7" s="660"/>
      <c r="BN7" s="661"/>
      <c r="BO7" s="662">
        <v>43.2</v>
      </c>
      <c r="BP7" s="662"/>
      <c r="BQ7" s="662"/>
      <c r="BR7" s="662"/>
      <c r="BS7" s="663">
        <v>150182</v>
      </c>
      <c r="BT7" s="663"/>
      <c r="BU7" s="663"/>
      <c r="BV7" s="663"/>
      <c r="BW7" s="663"/>
      <c r="BX7" s="663"/>
      <c r="BY7" s="663"/>
      <c r="BZ7" s="663"/>
      <c r="CA7" s="663"/>
      <c r="CB7" s="667"/>
      <c r="CD7" s="656" t="s">
        <v>241</v>
      </c>
      <c r="CE7" s="657"/>
      <c r="CF7" s="657"/>
      <c r="CG7" s="657"/>
      <c r="CH7" s="657"/>
      <c r="CI7" s="657"/>
      <c r="CJ7" s="657"/>
      <c r="CK7" s="657"/>
      <c r="CL7" s="657"/>
      <c r="CM7" s="657"/>
      <c r="CN7" s="657"/>
      <c r="CO7" s="657"/>
      <c r="CP7" s="657"/>
      <c r="CQ7" s="658"/>
      <c r="CR7" s="659">
        <v>4768342</v>
      </c>
      <c r="CS7" s="660"/>
      <c r="CT7" s="660"/>
      <c r="CU7" s="660"/>
      <c r="CV7" s="660"/>
      <c r="CW7" s="660"/>
      <c r="CX7" s="660"/>
      <c r="CY7" s="661"/>
      <c r="CZ7" s="662">
        <v>14.2</v>
      </c>
      <c r="DA7" s="662"/>
      <c r="DB7" s="662"/>
      <c r="DC7" s="662"/>
      <c r="DD7" s="668">
        <v>392958</v>
      </c>
      <c r="DE7" s="660"/>
      <c r="DF7" s="660"/>
      <c r="DG7" s="660"/>
      <c r="DH7" s="660"/>
      <c r="DI7" s="660"/>
      <c r="DJ7" s="660"/>
      <c r="DK7" s="660"/>
      <c r="DL7" s="660"/>
      <c r="DM7" s="660"/>
      <c r="DN7" s="660"/>
      <c r="DO7" s="660"/>
      <c r="DP7" s="661"/>
      <c r="DQ7" s="668">
        <v>4488849</v>
      </c>
      <c r="DR7" s="660"/>
      <c r="DS7" s="660"/>
      <c r="DT7" s="660"/>
      <c r="DU7" s="660"/>
      <c r="DV7" s="660"/>
      <c r="DW7" s="660"/>
      <c r="DX7" s="660"/>
      <c r="DY7" s="660"/>
      <c r="DZ7" s="660"/>
      <c r="EA7" s="660"/>
      <c r="EB7" s="660"/>
      <c r="EC7" s="669"/>
    </row>
    <row r="8" spans="2:143" ht="11.25" customHeight="1" x14ac:dyDescent="0.2">
      <c r="B8" s="656" t="s">
        <v>242</v>
      </c>
      <c r="C8" s="657"/>
      <c r="D8" s="657"/>
      <c r="E8" s="657"/>
      <c r="F8" s="657"/>
      <c r="G8" s="657"/>
      <c r="H8" s="657"/>
      <c r="I8" s="657"/>
      <c r="J8" s="657"/>
      <c r="K8" s="657"/>
      <c r="L8" s="657"/>
      <c r="M8" s="657"/>
      <c r="N8" s="657"/>
      <c r="O8" s="657"/>
      <c r="P8" s="657"/>
      <c r="Q8" s="658"/>
      <c r="R8" s="659">
        <v>79863</v>
      </c>
      <c r="S8" s="660"/>
      <c r="T8" s="660"/>
      <c r="U8" s="660"/>
      <c r="V8" s="660"/>
      <c r="W8" s="660"/>
      <c r="X8" s="660"/>
      <c r="Y8" s="661"/>
      <c r="Z8" s="662">
        <v>0.2</v>
      </c>
      <c r="AA8" s="662"/>
      <c r="AB8" s="662"/>
      <c r="AC8" s="662"/>
      <c r="AD8" s="663">
        <v>79863</v>
      </c>
      <c r="AE8" s="663"/>
      <c r="AF8" s="663"/>
      <c r="AG8" s="663"/>
      <c r="AH8" s="663"/>
      <c r="AI8" s="663"/>
      <c r="AJ8" s="663"/>
      <c r="AK8" s="663"/>
      <c r="AL8" s="664">
        <v>0.4</v>
      </c>
      <c r="AM8" s="665"/>
      <c r="AN8" s="665"/>
      <c r="AO8" s="666"/>
      <c r="AP8" s="656" t="s">
        <v>243</v>
      </c>
      <c r="AQ8" s="657"/>
      <c r="AR8" s="657"/>
      <c r="AS8" s="657"/>
      <c r="AT8" s="657"/>
      <c r="AU8" s="657"/>
      <c r="AV8" s="657"/>
      <c r="AW8" s="657"/>
      <c r="AX8" s="657"/>
      <c r="AY8" s="657"/>
      <c r="AZ8" s="657"/>
      <c r="BA8" s="657"/>
      <c r="BB8" s="657"/>
      <c r="BC8" s="657"/>
      <c r="BD8" s="657"/>
      <c r="BE8" s="657"/>
      <c r="BF8" s="658"/>
      <c r="BG8" s="659">
        <v>149104</v>
      </c>
      <c r="BH8" s="660"/>
      <c r="BI8" s="660"/>
      <c r="BJ8" s="660"/>
      <c r="BK8" s="660"/>
      <c r="BL8" s="660"/>
      <c r="BM8" s="660"/>
      <c r="BN8" s="661"/>
      <c r="BO8" s="662">
        <v>1.1000000000000001</v>
      </c>
      <c r="BP8" s="662"/>
      <c r="BQ8" s="662"/>
      <c r="BR8" s="662"/>
      <c r="BS8" s="663" t="s">
        <v>244</v>
      </c>
      <c r="BT8" s="663"/>
      <c r="BU8" s="663"/>
      <c r="BV8" s="663"/>
      <c r="BW8" s="663"/>
      <c r="BX8" s="663"/>
      <c r="BY8" s="663"/>
      <c r="BZ8" s="663"/>
      <c r="CA8" s="663"/>
      <c r="CB8" s="667"/>
      <c r="CD8" s="656" t="s">
        <v>245</v>
      </c>
      <c r="CE8" s="657"/>
      <c r="CF8" s="657"/>
      <c r="CG8" s="657"/>
      <c r="CH8" s="657"/>
      <c r="CI8" s="657"/>
      <c r="CJ8" s="657"/>
      <c r="CK8" s="657"/>
      <c r="CL8" s="657"/>
      <c r="CM8" s="657"/>
      <c r="CN8" s="657"/>
      <c r="CO8" s="657"/>
      <c r="CP8" s="657"/>
      <c r="CQ8" s="658"/>
      <c r="CR8" s="659">
        <v>13639340</v>
      </c>
      <c r="CS8" s="660"/>
      <c r="CT8" s="660"/>
      <c r="CU8" s="660"/>
      <c r="CV8" s="660"/>
      <c r="CW8" s="660"/>
      <c r="CX8" s="660"/>
      <c r="CY8" s="661"/>
      <c r="CZ8" s="662">
        <v>40.6</v>
      </c>
      <c r="DA8" s="662"/>
      <c r="DB8" s="662"/>
      <c r="DC8" s="662"/>
      <c r="DD8" s="668">
        <v>70952</v>
      </c>
      <c r="DE8" s="660"/>
      <c r="DF8" s="660"/>
      <c r="DG8" s="660"/>
      <c r="DH8" s="660"/>
      <c r="DI8" s="660"/>
      <c r="DJ8" s="660"/>
      <c r="DK8" s="660"/>
      <c r="DL8" s="660"/>
      <c r="DM8" s="660"/>
      <c r="DN8" s="660"/>
      <c r="DO8" s="660"/>
      <c r="DP8" s="661"/>
      <c r="DQ8" s="668">
        <v>6643142</v>
      </c>
      <c r="DR8" s="660"/>
      <c r="DS8" s="660"/>
      <c r="DT8" s="660"/>
      <c r="DU8" s="660"/>
      <c r="DV8" s="660"/>
      <c r="DW8" s="660"/>
      <c r="DX8" s="660"/>
      <c r="DY8" s="660"/>
      <c r="DZ8" s="660"/>
      <c r="EA8" s="660"/>
      <c r="EB8" s="660"/>
      <c r="EC8" s="669"/>
    </row>
    <row r="9" spans="2:143" ht="11.25" customHeight="1" x14ac:dyDescent="0.2">
      <c r="B9" s="656" t="s">
        <v>246</v>
      </c>
      <c r="C9" s="657"/>
      <c r="D9" s="657"/>
      <c r="E9" s="657"/>
      <c r="F9" s="657"/>
      <c r="G9" s="657"/>
      <c r="H9" s="657"/>
      <c r="I9" s="657"/>
      <c r="J9" s="657"/>
      <c r="K9" s="657"/>
      <c r="L9" s="657"/>
      <c r="M9" s="657"/>
      <c r="N9" s="657"/>
      <c r="O9" s="657"/>
      <c r="P9" s="657"/>
      <c r="Q9" s="658"/>
      <c r="R9" s="659">
        <v>61133</v>
      </c>
      <c r="S9" s="660"/>
      <c r="T9" s="660"/>
      <c r="U9" s="660"/>
      <c r="V9" s="660"/>
      <c r="W9" s="660"/>
      <c r="X9" s="660"/>
      <c r="Y9" s="661"/>
      <c r="Z9" s="662">
        <v>0.2</v>
      </c>
      <c r="AA9" s="662"/>
      <c r="AB9" s="662"/>
      <c r="AC9" s="662"/>
      <c r="AD9" s="663">
        <v>61133</v>
      </c>
      <c r="AE9" s="663"/>
      <c r="AF9" s="663"/>
      <c r="AG9" s="663"/>
      <c r="AH9" s="663"/>
      <c r="AI9" s="663"/>
      <c r="AJ9" s="663"/>
      <c r="AK9" s="663"/>
      <c r="AL9" s="664">
        <v>0.3</v>
      </c>
      <c r="AM9" s="665"/>
      <c r="AN9" s="665"/>
      <c r="AO9" s="666"/>
      <c r="AP9" s="656" t="s">
        <v>247</v>
      </c>
      <c r="AQ9" s="657"/>
      <c r="AR9" s="657"/>
      <c r="AS9" s="657"/>
      <c r="AT9" s="657"/>
      <c r="AU9" s="657"/>
      <c r="AV9" s="657"/>
      <c r="AW9" s="657"/>
      <c r="AX9" s="657"/>
      <c r="AY9" s="657"/>
      <c r="AZ9" s="657"/>
      <c r="BA9" s="657"/>
      <c r="BB9" s="657"/>
      <c r="BC9" s="657"/>
      <c r="BD9" s="657"/>
      <c r="BE9" s="657"/>
      <c r="BF9" s="658"/>
      <c r="BG9" s="659">
        <v>4627337</v>
      </c>
      <c r="BH9" s="660"/>
      <c r="BI9" s="660"/>
      <c r="BJ9" s="660"/>
      <c r="BK9" s="660"/>
      <c r="BL9" s="660"/>
      <c r="BM9" s="660"/>
      <c r="BN9" s="661"/>
      <c r="BO9" s="662">
        <v>34.4</v>
      </c>
      <c r="BP9" s="662"/>
      <c r="BQ9" s="662"/>
      <c r="BR9" s="662"/>
      <c r="BS9" s="663" t="s">
        <v>185</v>
      </c>
      <c r="BT9" s="663"/>
      <c r="BU9" s="663"/>
      <c r="BV9" s="663"/>
      <c r="BW9" s="663"/>
      <c r="BX9" s="663"/>
      <c r="BY9" s="663"/>
      <c r="BZ9" s="663"/>
      <c r="CA9" s="663"/>
      <c r="CB9" s="667"/>
      <c r="CD9" s="656" t="s">
        <v>248</v>
      </c>
      <c r="CE9" s="657"/>
      <c r="CF9" s="657"/>
      <c r="CG9" s="657"/>
      <c r="CH9" s="657"/>
      <c r="CI9" s="657"/>
      <c r="CJ9" s="657"/>
      <c r="CK9" s="657"/>
      <c r="CL9" s="657"/>
      <c r="CM9" s="657"/>
      <c r="CN9" s="657"/>
      <c r="CO9" s="657"/>
      <c r="CP9" s="657"/>
      <c r="CQ9" s="658"/>
      <c r="CR9" s="659">
        <v>4106608</v>
      </c>
      <c r="CS9" s="660"/>
      <c r="CT9" s="660"/>
      <c r="CU9" s="660"/>
      <c r="CV9" s="660"/>
      <c r="CW9" s="660"/>
      <c r="CX9" s="660"/>
      <c r="CY9" s="661"/>
      <c r="CZ9" s="662">
        <v>12.2</v>
      </c>
      <c r="DA9" s="662"/>
      <c r="DB9" s="662"/>
      <c r="DC9" s="662"/>
      <c r="DD9" s="668">
        <v>10328</v>
      </c>
      <c r="DE9" s="660"/>
      <c r="DF9" s="660"/>
      <c r="DG9" s="660"/>
      <c r="DH9" s="660"/>
      <c r="DI9" s="660"/>
      <c r="DJ9" s="660"/>
      <c r="DK9" s="660"/>
      <c r="DL9" s="660"/>
      <c r="DM9" s="660"/>
      <c r="DN9" s="660"/>
      <c r="DO9" s="660"/>
      <c r="DP9" s="661"/>
      <c r="DQ9" s="668">
        <v>2649220</v>
      </c>
      <c r="DR9" s="660"/>
      <c r="DS9" s="660"/>
      <c r="DT9" s="660"/>
      <c r="DU9" s="660"/>
      <c r="DV9" s="660"/>
      <c r="DW9" s="660"/>
      <c r="DX9" s="660"/>
      <c r="DY9" s="660"/>
      <c r="DZ9" s="660"/>
      <c r="EA9" s="660"/>
      <c r="EB9" s="660"/>
      <c r="EC9" s="669"/>
    </row>
    <row r="10" spans="2:143" ht="11.25" customHeight="1" x14ac:dyDescent="0.2">
      <c r="B10" s="656" t="s">
        <v>249</v>
      </c>
      <c r="C10" s="657"/>
      <c r="D10" s="657"/>
      <c r="E10" s="657"/>
      <c r="F10" s="657"/>
      <c r="G10" s="657"/>
      <c r="H10" s="657"/>
      <c r="I10" s="657"/>
      <c r="J10" s="657"/>
      <c r="K10" s="657"/>
      <c r="L10" s="657"/>
      <c r="M10" s="657"/>
      <c r="N10" s="657"/>
      <c r="O10" s="657"/>
      <c r="P10" s="657"/>
      <c r="Q10" s="658"/>
      <c r="R10" s="659" t="s">
        <v>244</v>
      </c>
      <c r="S10" s="660"/>
      <c r="T10" s="660"/>
      <c r="U10" s="660"/>
      <c r="V10" s="660"/>
      <c r="W10" s="660"/>
      <c r="X10" s="660"/>
      <c r="Y10" s="661"/>
      <c r="Z10" s="662" t="s">
        <v>244</v>
      </c>
      <c r="AA10" s="662"/>
      <c r="AB10" s="662"/>
      <c r="AC10" s="662"/>
      <c r="AD10" s="663" t="s">
        <v>185</v>
      </c>
      <c r="AE10" s="663"/>
      <c r="AF10" s="663"/>
      <c r="AG10" s="663"/>
      <c r="AH10" s="663"/>
      <c r="AI10" s="663"/>
      <c r="AJ10" s="663"/>
      <c r="AK10" s="663"/>
      <c r="AL10" s="664" t="s">
        <v>185</v>
      </c>
      <c r="AM10" s="665"/>
      <c r="AN10" s="665"/>
      <c r="AO10" s="666"/>
      <c r="AP10" s="656" t="s">
        <v>250</v>
      </c>
      <c r="AQ10" s="657"/>
      <c r="AR10" s="657"/>
      <c r="AS10" s="657"/>
      <c r="AT10" s="657"/>
      <c r="AU10" s="657"/>
      <c r="AV10" s="657"/>
      <c r="AW10" s="657"/>
      <c r="AX10" s="657"/>
      <c r="AY10" s="657"/>
      <c r="AZ10" s="657"/>
      <c r="BA10" s="657"/>
      <c r="BB10" s="657"/>
      <c r="BC10" s="657"/>
      <c r="BD10" s="657"/>
      <c r="BE10" s="657"/>
      <c r="BF10" s="658"/>
      <c r="BG10" s="659">
        <v>262464</v>
      </c>
      <c r="BH10" s="660"/>
      <c r="BI10" s="660"/>
      <c r="BJ10" s="660"/>
      <c r="BK10" s="660"/>
      <c r="BL10" s="660"/>
      <c r="BM10" s="660"/>
      <c r="BN10" s="661"/>
      <c r="BO10" s="662">
        <v>2</v>
      </c>
      <c r="BP10" s="662"/>
      <c r="BQ10" s="662"/>
      <c r="BR10" s="662"/>
      <c r="BS10" s="663" t="s">
        <v>185</v>
      </c>
      <c r="BT10" s="663"/>
      <c r="BU10" s="663"/>
      <c r="BV10" s="663"/>
      <c r="BW10" s="663"/>
      <c r="BX10" s="663"/>
      <c r="BY10" s="663"/>
      <c r="BZ10" s="663"/>
      <c r="CA10" s="663"/>
      <c r="CB10" s="667"/>
      <c r="CD10" s="656" t="s">
        <v>251</v>
      </c>
      <c r="CE10" s="657"/>
      <c r="CF10" s="657"/>
      <c r="CG10" s="657"/>
      <c r="CH10" s="657"/>
      <c r="CI10" s="657"/>
      <c r="CJ10" s="657"/>
      <c r="CK10" s="657"/>
      <c r="CL10" s="657"/>
      <c r="CM10" s="657"/>
      <c r="CN10" s="657"/>
      <c r="CO10" s="657"/>
      <c r="CP10" s="657"/>
      <c r="CQ10" s="658"/>
      <c r="CR10" s="659">
        <v>39568</v>
      </c>
      <c r="CS10" s="660"/>
      <c r="CT10" s="660"/>
      <c r="CU10" s="660"/>
      <c r="CV10" s="660"/>
      <c r="CW10" s="660"/>
      <c r="CX10" s="660"/>
      <c r="CY10" s="661"/>
      <c r="CZ10" s="662">
        <v>0.1</v>
      </c>
      <c r="DA10" s="662"/>
      <c r="DB10" s="662"/>
      <c r="DC10" s="662"/>
      <c r="DD10" s="668" t="s">
        <v>185</v>
      </c>
      <c r="DE10" s="660"/>
      <c r="DF10" s="660"/>
      <c r="DG10" s="660"/>
      <c r="DH10" s="660"/>
      <c r="DI10" s="660"/>
      <c r="DJ10" s="660"/>
      <c r="DK10" s="660"/>
      <c r="DL10" s="660"/>
      <c r="DM10" s="660"/>
      <c r="DN10" s="660"/>
      <c r="DO10" s="660"/>
      <c r="DP10" s="661"/>
      <c r="DQ10" s="668">
        <v>8538</v>
      </c>
      <c r="DR10" s="660"/>
      <c r="DS10" s="660"/>
      <c r="DT10" s="660"/>
      <c r="DU10" s="660"/>
      <c r="DV10" s="660"/>
      <c r="DW10" s="660"/>
      <c r="DX10" s="660"/>
      <c r="DY10" s="660"/>
      <c r="DZ10" s="660"/>
      <c r="EA10" s="660"/>
      <c r="EB10" s="660"/>
      <c r="EC10" s="669"/>
    </row>
    <row r="11" spans="2:143" ht="11.25" customHeight="1" x14ac:dyDescent="0.2">
      <c r="B11" s="656" t="s">
        <v>252</v>
      </c>
      <c r="C11" s="657"/>
      <c r="D11" s="657"/>
      <c r="E11" s="657"/>
      <c r="F11" s="657"/>
      <c r="G11" s="657"/>
      <c r="H11" s="657"/>
      <c r="I11" s="657"/>
      <c r="J11" s="657"/>
      <c r="K11" s="657"/>
      <c r="L11" s="657"/>
      <c r="M11" s="657"/>
      <c r="N11" s="657"/>
      <c r="O11" s="657"/>
      <c r="P11" s="657"/>
      <c r="Q11" s="658"/>
      <c r="R11" s="659">
        <v>2011602</v>
      </c>
      <c r="S11" s="660"/>
      <c r="T11" s="660"/>
      <c r="U11" s="660"/>
      <c r="V11" s="660"/>
      <c r="W11" s="660"/>
      <c r="X11" s="660"/>
      <c r="Y11" s="661"/>
      <c r="Z11" s="664">
        <v>5.7</v>
      </c>
      <c r="AA11" s="665"/>
      <c r="AB11" s="665"/>
      <c r="AC11" s="671"/>
      <c r="AD11" s="668">
        <v>2011602</v>
      </c>
      <c r="AE11" s="660"/>
      <c r="AF11" s="660"/>
      <c r="AG11" s="660"/>
      <c r="AH11" s="660"/>
      <c r="AI11" s="660"/>
      <c r="AJ11" s="660"/>
      <c r="AK11" s="661"/>
      <c r="AL11" s="664">
        <v>10.7</v>
      </c>
      <c r="AM11" s="665"/>
      <c r="AN11" s="665"/>
      <c r="AO11" s="666"/>
      <c r="AP11" s="656" t="s">
        <v>253</v>
      </c>
      <c r="AQ11" s="657"/>
      <c r="AR11" s="657"/>
      <c r="AS11" s="657"/>
      <c r="AT11" s="657"/>
      <c r="AU11" s="657"/>
      <c r="AV11" s="657"/>
      <c r="AW11" s="657"/>
      <c r="AX11" s="657"/>
      <c r="AY11" s="657"/>
      <c r="AZ11" s="657"/>
      <c r="BA11" s="657"/>
      <c r="BB11" s="657"/>
      <c r="BC11" s="657"/>
      <c r="BD11" s="657"/>
      <c r="BE11" s="657"/>
      <c r="BF11" s="658"/>
      <c r="BG11" s="659">
        <v>774940</v>
      </c>
      <c r="BH11" s="660"/>
      <c r="BI11" s="660"/>
      <c r="BJ11" s="660"/>
      <c r="BK11" s="660"/>
      <c r="BL11" s="660"/>
      <c r="BM11" s="660"/>
      <c r="BN11" s="661"/>
      <c r="BO11" s="662">
        <v>5.8</v>
      </c>
      <c r="BP11" s="662"/>
      <c r="BQ11" s="662"/>
      <c r="BR11" s="662"/>
      <c r="BS11" s="663">
        <v>150182</v>
      </c>
      <c r="BT11" s="663"/>
      <c r="BU11" s="663"/>
      <c r="BV11" s="663"/>
      <c r="BW11" s="663"/>
      <c r="BX11" s="663"/>
      <c r="BY11" s="663"/>
      <c r="BZ11" s="663"/>
      <c r="CA11" s="663"/>
      <c r="CB11" s="667"/>
      <c r="CD11" s="656" t="s">
        <v>254</v>
      </c>
      <c r="CE11" s="657"/>
      <c r="CF11" s="657"/>
      <c r="CG11" s="657"/>
      <c r="CH11" s="657"/>
      <c r="CI11" s="657"/>
      <c r="CJ11" s="657"/>
      <c r="CK11" s="657"/>
      <c r="CL11" s="657"/>
      <c r="CM11" s="657"/>
      <c r="CN11" s="657"/>
      <c r="CO11" s="657"/>
      <c r="CP11" s="657"/>
      <c r="CQ11" s="658"/>
      <c r="CR11" s="659">
        <v>159020</v>
      </c>
      <c r="CS11" s="660"/>
      <c r="CT11" s="660"/>
      <c r="CU11" s="660"/>
      <c r="CV11" s="660"/>
      <c r="CW11" s="660"/>
      <c r="CX11" s="660"/>
      <c r="CY11" s="661"/>
      <c r="CZ11" s="662">
        <v>0.5</v>
      </c>
      <c r="DA11" s="662"/>
      <c r="DB11" s="662"/>
      <c r="DC11" s="662"/>
      <c r="DD11" s="668">
        <v>1750</v>
      </c>
      <c r="DE11" s="660"/>
      <c r="DF11" s="660"/>
      <c r="DG11" s="660"/>
      <c r="DH11" s="660"/>
      <c r="DI11" s="660"/>
      <c r="DJ11" s="660"/>
      <c r="DK11" s="660"/>
      <c r="DL11" s="660"/>
      <c r="DM11" s="660"/>
      <c r="DN11" s="660"/>
      <c r="DO11" s="660"/>
      <c r="DP11" s="661"/>
      <c r="DQ11" s="668">
        <v>152110</v>
      </c>
      <c r="DR11" s="660"/>
      <c r="DS11" s="660"/>
      <c r="DT11" s="660"/>
      <c r="DU11" s="660"/>
      <c r="DV11" s="660"/>
      <c r="DW11" s="660"/>
      <c r="DX11" s="660"/>
      <c r="DY11" s="660"/>
      <c r="DZ11" s="660"/>
      <c r="EA11" s="660"/>
      <c r="EB11" s="660"/>
      <c r="EC11" s="669"/>
    </row>
    <row r="12" spans="2:143" ht="11.25" customHeight="1" x14ac:dyDescent="0.2">
      <c r="B12" s="656" t="s">
        <v>255</v>
      </c>
      <c r="C12" s="657"/>
      <c r="D12" s="657"/>
      <c r="E12" s="657"/>
      <c r="F12" s="657"/>
      <c r="G12" s="657"/>
      <c r="H12" s="657"/>
      <c r="I12" s="657"/>
      <c r="J12" s="657"/>
      <c r="K12" s="657"/>
      <c r="L12" s="657"/>
      <c r="M12" s="657"/>
      <c r="N12" s="657"/>
      <c r="O12" s="657"/>
      <c r="P12" s="657"/>
      <c r="Q12" s="658"/>
      <c r="R12" s="659">
        <v>14890</v>
      </c>
      <c r="S12" s="660"/>
      <c r="T12" s="660"/>
      <c r="U12" s="660"/>
      <c r="V12" s="660"/>
      <c r="W12" s="660"/>
      <c r="X12" s="660"/>
      <c r="Y12" s="661"/>
      <c r="Z12" s="662">
        <v>0</v>
      </c>
      <c r="AA12" s="662"/>
      <c r="AB12" s="662"/>
      <c r="AC12" s="662"/>
      <c r="AD12" s="663">
        <v>14890</v>
      </c>
      <c r="AE12" s="663"/>
      <c r="AF12" s="663"/>
      <c r="AG12" s="663"/>
      <c r="AH12" s="663"/>
      <c r="AI12" s="663"/>
      <c r="AJ12" s="663"/>
      <c r="AK12" s="663"/>
      <c r="AL12" s="664">
        <v>0.1</v>
      </c>
      <c r="AM12" s="665"/>
      <c r="AN12" s="665"/>
      <c r="AO12" s="666"/>
      <c r="AP12" s="656" t="s">
        <v>256</v>
      </c>
      <c r="AQ12" s="657"/>
      <c r="AR12" s="657"/>
      <c r="AS12" s="657"/>
      <c r="AT12" s="657"/>
      <c r="AU12" s="657"/>
      <c r="AV12" s="657"/>
      <c r="AW12" s="657"/>
      <c r="AX12" s="657"/>
      <c r="AY12" s="657"/>
      <c r="AZ12" s="657"/>
      <c r="BA12" s="657"/>
      <c r="BB12" s="657"/>
      <c r="BC12" s="657"/>
      <c r="BD12" s="657"/>
      <c r="BE12" s="657"/>
      <c r="BF12" s="658"/>
      <c r="BG12" s="659">
        <v>6007479</v>
      </c>
      <c r="BH12" s="660"/>
      <c r="BI12" s="660"/>
      <c r="BJ12" s="660"/>
      <c r="BK12" s="660"/>
      <c r="BL12" s="660"/>
      <c r="BM12" s="660"/>
      <c r="BN12" s="661"/>
      <c r="BO12" s="662">
        <v>44.7</v>
      </c>
      <c r="BP12" s="662"/>
      <c r="BQ12" s="662"/>
      <c r="BR12" s="662"/>
      <c r="BS12" s="663" t="s">
        <v>185</v>
      </c>
      <c r="BT12" s="663"/>
      <c r="BU12" s="663"/>
      <c r="BV12" s="663"/>
      <c r="BW12" s="663"/>
      <c r="BX12" s="663"/>
      <c r="BY12" s="663"/>
      <c r="BZ12" s="663"/>
      <c r="CA12" s="663"/>
      <c r="CB12" s="667"/>
      <c r="CD12" s="656" t="s">
        <v>257</v>
      </c>
      <c r="CE12" s="657"/>
      <c r="CF12" s="657"/>
      <c r="CG12" s="657"/>
      <c r="CH12" s="657"/>
      <c r="CI12" s="657"/>
      <c r="CJ12" s="657"/>
      <c r="CK12" s="657"/>
      <c r="CL12" s="657"/>
      <c r="CM12" s="657"/>
      <c r="CN12" s="657"/>
      <c r="CO12" s="657"/>
      <c r="CP12" s="657"/>
      <c r="CQ12" s="658"/>
      <c r="CR12" s="659">
        <v>371812</v>
      </c>
      <c r="CS12" s="660"/>
      <c r="CT12" s="660"/>
      <c r="CU12" s="660"/>
      <c r="CV12" s="660"/>
      <c r="CW12" s="660"/>
      <c r="CX12" s="660"/>
      <c r="CY12" s="661"/>
      <c r="CZ12" s="662">
        <v>1.1000000000000001</v>
      </c>
      <c r="DA12" s="662"/>
      <c r="DB12" s="662"/>
      <c r="DC12" s="662"/>
      <c r="DD12" s="668" t="s">
        <v>244</v>
      </c>
      <c r="DE12" s="660"/>
      <c r="DF12" s="660"/>
      <c r="DG12" s="660"/>
      <c r="DH12" s="660"/>
      <c r="DI12" s="660"/>
      <c r="DJ12" s="660"/>
      <c r="DK12" s="660"/>
      <c r="DL12" s="660"/>
      <c r="DM12" s="660"/>
      <c r="DN12" s="660"/>
      <c r="DO12" s="660"/>
      <c r="DP12" s="661"/>
      <c r="DQ12" s="668">
        <v>367450</v>
      </c>
      <c r="DR12" s="660"/>
      <c r="DS12" s="660"/>
      <c r="DT12" s="660"/>
      <c r="DU12" s="660"/>
      <c r="DV12" s="660"/>
      <c r="DW12" s="660"/>
      <c r="DX12" s="660"/>
      <c r="DY12" s="660"/>
      <c r="DZ12" s="660"/>
      <c r="EA12" s="660"/>
      <c r="EB12" s="660"/>
      <c r="EC12" s="669"/>
    </row>
    <row r="13" spans="2:143" ht="11.25" customHeight="1" x14ac:dyDescent="0.2">
      <c r="B13" s="656" t="s">
        <v>258</v>
      </c>
      <c r="C13" s="657"/>
      <c r="D13" s="657"/>
      <c r="E13" s="657"/>
      <c r="F13" s="657"/>
      <c r="G13" s="657"/>
      <c r="H13" s="657"/>
      <c r="I13" s="657"/>
      <c r="J13" s="657"/>
      <c r="K13" s="657"/>
      <c r="L13" s="657"/>
      <c r="M13" s="657"/>
      <c r="N13" s="657"/>
      <c r="O13" s="657"/>
      <c r="P13" s="657"/>
      <c r="Q13" s="658"/>
      <c r="R13" s="659" t="s">
        <v>185</v>
      </c>
      <c r="S13" s="660"/>
      <c r="T13" s="660"/>
      <c r="U13" s="660"/>
      <c r="V13" s="660"/>
      <c r="W13" s="660"/>
      <c r="X13" s="660"/>
      <c r="Y13" s="661"/>
      <c r="Z13" s="662" t="s">
        <v>185</v>
      </c>
      <c r="AA13" s="662"/>
      <c r="AB13" s="662"/>
      <c r="AC13" s="662"/>
      <c r="AD13" s="663" t="s">
        <v>185</v>
      </c>
      <c r="AE13" s="663"/>
      <c r="AF13" s="663"/>
      <c r="AG13" s="663"/>
      <c r="AH13" s="663"/>
      <c r="AI13" s="663"/>
      <c r="AJ13" s="663"/>
      <c r="AK13" s="663"/>
      <c r="AL13" s="664" t="s">
        <v>185</v>
      </c>
      <c r="AM13" s="665"/>
      <c r="AN13" s="665"/>
      <c r="AO13" s="666"/>
      <c r="AP13" s="656" t="s">
        <v>259</v>
      </c>
      <c r="AQ13" s="657"/>
      <c r="AR13" s="657"/>
      <c r="AS13" s="657"/>
      <c r="AT13" s="657"/>
      <c r="AU13" s="657"/>
      <c r="AV13" s="657"/>
      <c r="AW13" s="657"/>
      <c r="AX13" s="657"/>
      <c r="AY13" s="657"/>
      <c r="AZ13" s="657"/>
      <c r="BA13" s="657"/>
      <c r="BB13" s="657"/>
      <c r="BC13" s="657"/>
      <c r="BD13" s="657"/>
      <c r="BE13" s="657"/>
      <c r="BF13" s="658"/>
      <c r="BG13" s="659">
        <v>5967067</v>
      </c>
      <c r="BH13" s="660"/>
      <c r="BI13" s="660"/>
      <c r="BJ13" s="660"/>
      <c r="BK13" s="660"/>
      <c r="BL13" s="660"/>
      <c r="BM13" s="660"/>
      <c r="BN13" s="661"/>
      <c r="BO13" s="662">
        <v>44.4</v>
      </c>
      <c r="BP13" s="662"/>
      <c r="BQ13" s="662"/>
      <c r="BR13" s="662"/>
      <c r="BS13" s="663" t="s">
        <v>185</v>
      </c>
      <c r="BT13" s="663"/>
      <c r="BU13" s="663"/>
      <c r="BV13" s="663"/>
      <c r="BW13" s="663"/>
      <c r="BX13" s="663"/>
      <c r="BY13" s="663"/>
      <c r="BZ13" s="663"/>
      <c r="CA13" s="663"/>
      <c r="CB13" s="667"/>
      <c r="CD13" s="656" t="s">
        <v>260</v>
      </c>
      <c r="CE13" s="657"/>
      <c r="CF13" s="657"/>
      <c r="CG13" s="657"/>
      <c r="CH13" s="657"/>
      <c r="CI13" s="657"/>
      <c r="CJ13" s="657"/>
      <c r="CK13" s="657"/>
      <c r="CL13" s="657"/>
      <c r="CM13" s="657"/>
      <c r="CN13" s="657"/>
      <c r="CO13" s="657"/>
      <c r="CP13" s="657"/>
      <c r="CQ13" s="658"/>
      <c r="CR13" s="659">
        <v>3797564</v>
      </c>
      <c r="CS13" s="660"/>
      <c r="CT13" s="660"/>
      <c r="CU13" s="660"/>
      <c r="CV13" s="660"/>
      <c r="CW13" s="660"/>
      <c r="CX13" s="660"/>
      <c r="CY13" s="661"/>
      <c r="CZ13" s="662">
        <v>11.3</v>
      </c>
      <c r="DA13" s="662"/>
      <c r="DB13" s="662"/>
      <c r="DC13" s="662"/>
      <c r="DD13" s="668">
        <v>1799057</v>
      </c>
      <c r="DE13" s="660"/>
      <c r="DF13" s="660"/>
      <c r="DG13" s="660"/>
      <c r="DH13" s="660"/>
      <c r="DI13" s="660"/>
      <c r="DJ13" s="660"/>
      <c r="DK13" s="660"/>
      <c r="DL13" s="660"/>
      <c r="DM13" s="660"/>
      <c r="DN13" s="660"/>
      <c r="DO13" s="660"/>
      <c r="DP13" s="661"/>
      <c r="DQ13" s="668">
        <v>2641410</v>
      </c>
      <c r="DR13" s="660"/>
      <c r="DS13" s="660"/>
      <c r="DT13" s="660"/>
      <c r="DU13" s="660"/>
      <c r="DV13" s="660"/>
      <c r="DW13" s="660"/>
      <c r="DX13" s="660"/>
      <c r="DY13" s="660"/>
      <c r="DZ13" s="660"/>
      <c r="EA13" s="660"/>
      <c r="EB13" s="660"/>
      <c r="EC13" s="669"/>
    </row>
    <row r="14" spans="2:143" ht="11.25" customHeight="1" x14ac:dyDescent="0.2">
      <c r="B14" s="656" t="s">
        <v>261</v>
      </c>
      <c r="C14" s="657"/>
      <c r="D14" s="657"/>
      <c r="E14" s="657"/>
      <c r="F14" s="657"/>
      <c r="G14" s="657"/>
      <c r="H14" s="657"/>
      <c r="I14" s="657"/>
      <c r="J14" s="657"/>
      <c r="K14" s="657"/>
      <c r="L14" s="657"/>
      <c r="M14" s="657"/>
      <c r="N14" s="657"/>
      <c r="O14" s="657"/>
      <c r="P14" s="657"/>
      <c r="Q14" s="658"/>
      <c r="R14" s="659">
        <v>372</v>
      </c>
      <c r="S14" s="660"/>
      <c r="T14" s="660"/>
      <c r="U14" s="660"/>
      <c r="V14" s="660"/>
      <c r="W14" s="660"/>
      <c r="X14" s="660"/>
      <c r="Y14" s="661"/>
      <c r="Z14" s="662">
        <v>0</v>
      </c>
      <c r="AA14" s="662"/>
      <c r="AB14" s="662"/>
      <c r="AC14" s="662"/>
      <c r="AD14" s="663">
        <v>372</v>
      </c>
      <c r="AE14" s="663"/>
      <c r="AF14" s="663"/>
      <c r="AG14" s="663"/>
      <c r="AH14" s="663"/>
      <c r="AI14" s="663"/>
      <c r="AJ14" s="663"/>
      <c r="AK14" s="663"/>
      <c r="AL14" s="664">
        <v>0</v>
      </c>
      <c r="AM14" s="665"/>
      <c r="AN14" s="665"/>
      <c r="AO14" s="666"/>
      <c r="AP14" s="656" t="s">
        <v>262</v>
      </c>
      <c r="AQ14" s="657"/>
      <c r="AR14" s="657"/>
      <c r="AS14" s="657"/>
      <c r="AT14" s="657"/>
      <c r="AU14" s="657"/>
      <c r="AV14" s="657"/>
      <c r="AW14" s="657"/>
      <c r="AX14" s="657"/>
      <c r="AY14" s="657"/>
      <c r="AZ14" s="657"/>
      <c r="BA14" s="657"/>
      <c r="BB14" s="657"/>
      <c r="BC14" s="657"/>
      <c r="BD14" s="657"/>
      <c r="BE14" s="657"/>
      <c r="BF14" s="658"/>
      <c r="BG14" s="659">
        <v>186531</v>
      </c>
      <c r="BH14" s="660"/>
      <c r="BI14" s="660"/>
      <c r="BJ14" s="660"/>
      <c r="BK14" s="660"/>
      <c r="BL14" s="660"/>
      <c r="BM14" s="660"/>
      <c r="BN14" s="661"/>
      <c r="BO14" s="662">
        <v>1.4</v>
      </c>
      <c r="BP14" s="662"/>
      <c r="BQ14" s="662"/>
      <c r="BR14" s="662"/>
      <c r="BS14" s="663" t="s">
        <v>185</v>
      </c>
      <c r="BT14" s="663"/>
      <c r="BU14" s="663"/>
      <c r="BV14" s="663"/>
      <c r="BW14" s="663"/>
      <c r="BX14" s="663"/>
      <c r="BY14" s="663"/>
      <c r="BZ14" s="663"/>
      <c r="CA14" s="663"/>
      <c r="CB14" s="667"/>
      <c r="CD14" s="656" t="s">
        <v>263</v>
      </c>
      <c r="CE14" s="657"/>
      <c r="CF14" s="657"/>
      <c r="CG14" s="657"/>
      <c r="CH14" s="657"/>
      <c r="CI14" s="657"/>
      <c r="CJ14" s="657"/>
      <c r="CK14" s="657"/>
      <c r="CL14" s="657"/>
      <c r="CM14" s="657"/>
      <c r="CN14" s="657"/>
      <c r="CO14" s="657"/>
      <c r="CP14" s="657"/>
      <c r="CQ14" s="658"/>
      <c r="CR14" s="659">
        <v>1514910</v>
      </c>
      <c r="CS14" s="660"/>
      <c r="CT14" s="660"/>
      <c r="CU14" s="660"/>
      <c r="CV14" s="660"/>
      <c r="CW14" s="660"/>
      <c r="CX14" s="660"/>
      <c r="CY14" s="661"/>
      <c r="CZ14" s="662">
        <v>4.5</v>
      </c>
      <c r="DA14" s="662"/>
      <c r="DB14" s="662"/>
      <c r="DC14" s="662"/>
      <c r="DD14" s="668">
        <v>227044</v>
      </c>
      <c r="DE14" s="660"/>
      <c r="DF14" s="660"/>
      <c r="DG14" s="660"/>
      <c r="DH14" s="660"/>
      <c r="DI14" s="660"/>
      <c r="DJ14" s="660"/>
      <c r="DK14" s="660"/>
      <c r="DL14" s="660"/>
      <c r="DM14" s="660"/>
      <c r="DN14" s="660"/>
      <c r="DO14" s="660"/>
      <c r="DP14" s="661"/>
      <c r="DQ14" s="668">
        <v>1363877</v>
      </c>
      <c r="DR14" s="660"/>
      <c r="DS14" s="660"/>
      <c r="DT14" s="660"/>
      <c r="DU14" s="660"/>
      <c r="DV14" s="660"/>
      <c r="DW14" s="660"/>
      <c r="DX14" s="660"/>
      <c r="DY14" s="660"/>
      <c r="DZ14" s="660"/>
      <c r="EA14" s="660"/>
      <c r="EB14" s="660"/>
      <c r="EC14" s="669"/>
    </row>
    <row r="15" spans="2:143" ht="11.25" customHeight="1" x14ac:dyDescent="0.2">
      <c r="B15" s="656" t="s">
        <v>264</v>
      </c>
      <c r="C15" s="657"/>
      <c r="D15" s="657"/>
      <c r="E15" s="657"/>
      <c r="F15" s="657"/>
      <c r="G15" s="657"/>
      <c r="H15" s="657"/>
      <c r="I15" s="657"/>
      <c r="J15" s="657"/>
      <c r="K15" s="657"/>
      <c r="L15" s="657"/>
      <c r="M15" s="657"/>
      <c r="N15" s="657"/>
      <c r="O15" s="657"/>
      <c r="P15" s="657"/>
      <c r="Q15" s="658"/>
      <c r="R15" s="659" t="s">
        <v>185</v>
      </c>
      <c r="S15" s="660"/>
      <c r="T15" s="660"/>
      <c r="U15" s="660"/>
      <c r="V15" s="660"/>
      <c r="W15" s="660"/>
      <c r="X15" s="660"/>
      <c r="Y15" s="661"/>
      <c r="Z15" s="662" t="s">
        <v>244</v>
      </c>
      <c r="AA15" s="662"/>
      <c r="AB15" s="662"/>
      <c r="AC15" s="662"/>
      <c r="AD15" s="663" t="s">
        <v>185</v>
      </c>
      <c r="AE15" s="663"/>
      <c r="AF15" s="663"/>
      <c r="AG15" s="663"/>
      <c r="AH15" s="663"/>
      <c r="AI15" s="663"/>
      <c r="AJ15" s="663"/>
      <c r="AK15" s="663"/>
      <c r="AL15" s="664" t="s">
        <v>244</v>
      </c>
      <c r="AM15" s="665"/>
      <c r="AN15" s="665"/>
      <c r="AO15" s="666"/>
      <c r="AP15" s="656" t="s">
        <v>265</v>
      </c>
      <c r="AQ15" s="657"/>
      <c r="AR15" s="657"/>
      <c r="AS15" s="657"/>
      <c r="AT15" s="657"/>
      <c r="AU15" s="657"/>
      <c r="AV15" s="657"/>
      <c r="AW15" s="657"/>
      <c r="AX15" s="657"/>
      <c r="AY15" s="657"/>
      <c r="AZ15" s="657"/>
      <c r="BA15" s="657"/>
      <c r="BB15" s="657"/>
      <c r="BC15" s="657"/>
      <c r="BD15" s="657"/>
      <c r="BE15" s="657"/>
      <c r="BF15" s="658"/>
      <c r="BG15" s="659">
        <v>668413</v>
      </c>
      <c r="BH15" s="660"/>
      <c r="BI15" s="660"/>
      <c r="BJ15" s="660"/>
      <c r="BK15" s="660"/>
      <c r="BL15" s="660"/>
      <c r="BM15" s="660"/>
      <c r="BN15" s="661"/>
      <c r="BO15" s="662">
        <v>5</v>
      </c>
      <c r="BP15" s="662"/>
      <c r="BQ15" s="662"/>
      <c r="BR15" s="662"/>
      <c r="BS15" s="663" t="s">
        <v>185</v>
      </c>
      <c r="BT15" s="663"/>
      <c r="BU15" s="663"/>
      <c r="BV15" s="663"/>
      <c r="BW15" s="663"/>
      <c r="BX15" s="663"/>
      <c r="BY15" s="663"/>
      <c r="BZ15" s="663"/>
      <c r="CA15" s="663"/>
      <c r="CB15" s="667"/>
      <c r="CD15" s="656" t="s">
        <v>266</v>
      </c>
      <c r="CE15" s="657"/>
      <c r="CF15" s="657"/>
      <c r="CG15" s="657"/>
      <c r="CH15" s="657"/>
      <c r="CI15" s="657"/>
      <c r="CJ15" s="657"/>
      <c r="CK15" s="657"/>
      <c r="CL15" s="657"/>
      <c r="CM15" s="657"/>
      <c r="CN15" s="657"/>
      <c r="CO15" s="657"/>
      <c r="CP15" s="657"/>
      <c r="CQ15" s="658"/>
      <c r="CR15" s="659">
        <v>3023735</v>
      </c>
      <c r="CS15" s="660"/>
      <c r="CT15" s="660"/>
      <c r="CU15" s="660"/>
      <c r="CV15" s="660"/>
      <c r="CW15" s="660"/>
      <c r="CX15" s="660"/>
      <c r="CY15" s="661"/>
      <c r="CZ15" s="662">
        <v>9</v>
      </c>
      <c r="DA15" s="662"/>
      <c r="DB15" s="662"/>
      <c r="DC15" s="662"/>
      <c r="DD15" s="668">
        <v>640120</v>
      </c>
      <c r="DE15" s="660"/>
      <c r="DF15" s="660"/>
      <c r="DG15" s="660"/>
      <c r="DH15" s="660"/>
      <c r="DI15" s="660"/>
      <c r="DJ15" s="660"/>
      <c r="DK15" s="660"/>
      <c r="DL15" s="660"/>
      <c r="DM15" s="660"/>
      <c r="DN15" s="660"/>
      <c r="DO15" s="660"/>
      <c r="DP15" s="661"/>
      <c r="DQ15" s="668">
        <v>2526840</v>
      </c>
      <c r="DR15" s="660"/>
      <c r="DS15" s="660"/>
      <c r="DT15" s="660"/>
      <c r="DU15" s="660"/>
      <c r="DV15" s="660"/>
      <c r="DW15" s="660"/>
      <c r="DX15" s="660"/>
      <c r="DY15" s="660"/>
      <c r="DZ15" s="660"/>
      <c r="EA15" s="660"/>
      <c r="EB15" s="660"/>
      <c r="EC15" s="669"/>
    </row>
    <row r="16" spans="2:143" ht="11.25" customHeight="1" x14ac:dyDescent="0.2">
      <c r="B16" s="656" t="s">
        <v>267</v>
      </c>
      <c r="C16" s="657"/>
      <c r="D16" s="657"/>
      <c r="E16" s="657"/>
      <c r="F16" s="657"/>
      <c r="G16" s="657"/>
      <c r="H16" s="657"/>
      <c r="I16" s="657"/>
      <c r="J16" s="657"/>
      <c r="K16" s="657"/>
      <c r="L16" s="657"/>
      <c r="M16" s="657"/>
      <c r="N16" s="657"/>
      <c r="O16" s="657"/>
      <c r="P16" s="657"/>
      <c r="Q16" s="658"/>
      <c r="R16" s="659">
        <v>39010</v>
      </c>
      <c r="S16" s="660"/>
      <c r="T16" s="660"/>
      <c r="U16" s="660"/>
      <c r="V16" s="660"/>
      <c r="W16" s="660"/>
      <c r="X16" s="660"/>
      <c r="Y16" s="661"/>
      <c r="Z16" s="662">
        <v>0.1</v>
      </c>
      <c r="AA16" s="662"/>
      <c r="AB16" s="662"/>
      <c r="AC16" s="662"/>
      <c r="AD16" s="663">
        <v>39010</v>
      </c>
      <c r="AE16" s="663"/>
      <c r="AF16" s="663"/>
      <c r="AG16" s="663"/>
      <c r="AH16" s="663"/>
      <c r="AI16" s="663"/>
      <c r="AJ16" s="663"/>
      <c r="AK16" s="663"/>
      <c r="AL16" s="664">
        <v>0.2</v>
      </c>
      <c r="AM16" s="665"/>
      <c r="AN16" s="665"/>
      <c r="AO16" s="666"/>
      <c r="AP16" s="656" t="s">
        <v>268</v>
      </c>
      <c r="AQ16" s="657"/>
      <c r="AR16" s="657"/>
      <c r="AS16" s="657"/>
      <c r="AT16" s="657"/>
      <c r="AU16" s="657"/>
      <c r="AV16" s="657"/>
      <c r="AW16" s="657"/>
      <c r="AX16" s="657"/>
      <c r="AY16" s="657"/>
      <c r="AZ16" s="657"/>
      <c r="BA16" s="657"/>
      <c r="BB16" s="657"/>
      <c r="BC16" s="657"/>
      <c r="BD16" s="657"/>
      <c r="BE16" s="657"/>
      <c r="BF16" s="658"/>
      <c r="BG16" s="659" t="s">
        <v>185</v>
      </c>
      <c r="BH16" s="660"/>
      <c r="BI16" s="660"/>
      <c r="BJ16" s="660"/>
      <c r="BK16" s="660"/>
      <c r="BL16" s="660"/>
      <c r="BM16" s="660"/>
      <c r="BN16" s="661"/>
      <c r="BO16" s="662" t="s">
        <v>244</v>
      </c>
      <c r="BP16" s="662"/>
      <c r="BQ16" s="662"/>
      <c r="BR16" s="662"/>
      <c r="BS16" s="663" t="s">
        <v>185</v>
      </c>
      <c r="BT16" s="663"/>
      <c r="BU16" s="663"/>
      <c r="BV16" s="663"/>
      <c r="BW16" s="663"/>
      <c r="BX16" s="663"/>
      <c r="BY16" s="663"/>
      <c r="BZ16" s="663"/>
      <c r="CA16" s="663"/>
      <c r="CB16" s="667"/>
      <c r="CD16" s="656" t="s">
        <v>269</v>
      </c>
      <c r="CE16" s="657"/>
      <c r="CF16" s="657"/>
      <c r="CG16" s="657"/>
      <c r="CH16" s="657"/>
      <c r="CI16" s="657"/>
      <c r="CJ16" s="657"/>
      <c r="CK16" s="657"/>
      <c r="CL16" s="657"/>
      <c r="CM16" s="657"/>
      <c r="CN16" s="657"/>
      <c r="CO16" s="657"/>
      <c r="CP16" s="657"/>
      <c r="CQ16" s="658"/>
      <c r="CR16" s="659" t="s">
        <v>244</v>
      </c>
      <c r="CS16" s="660"/>
      <c r="CT16" s="660"/>
      <c r="CU16" s="660"/>
      <c r="CV16" s="660"/>
      <c r="CW16" s="660"/>
      <c r="CX16" s="660"/>
      <c r="CY16" s="661"/>
      <c r="CZ16" s="662" t="s">
        <v>185</v>
      </c>
      <c r="DA16" s="662"/>
      <c r="DB16" s="662"/>
      <c r="DC16" s="662"/>
      <c r="DD16" s="668" t="s">
        <v>185</v>
      </c>
      <c r="DE16" s="660"/>
      <c r="DF16" s="660"/>
      <c r="DG16" s="660"/>
      <c r="DH16" s="660"/>
      <c r="DI16" s="660"/>
      <c r="DJ16" s="660"/>
      <c r="DK16" s="660"/>
      <c r="DL16" s="660"/>
      <c r="DM16" s="660"/>
      <c r="DN16" s="660"/>
      <c r="DO16" s="660"/>
      <c r="DP16" s="661"/>
      <c r="DQ16" s="668" t="s">
        <v>185</v>
      </c>
      <c r="DR16" s="660"/>
      <c r="DS16" s="660"/>
      <c r="DT16" s="660"/>
      <c r="DU16" s="660"/>
      <c r="DV16" s="660"/>
      <c r="DW16" s="660"/>
      <c r="DX16" s="660"/>
      <c r="DY16" s="660"/>
      <c r="DZ16" s="660"/>
      <c r="EA16" s="660"/>
      <c r="EB16" s="660"/>
      <c r="EC16" s="669"/>
    </row>
    <row r="17" spans="2:133" ht="11.25" customHeight="1" x14ac:dyDescent="0.2">
      <c r="B17" s="656" t="s">
        <v>270</v>
      </c>
      <c r="C17" s="657"/>
      <c r="D17" s="657"/>
      <c r="E17" s="657"/>
      <c r="F17" s="657"/>
      <c r="G17" s="657"/>
      <c r="H17" s="657"/>
      <c r="I17" s="657"/>
      <c r="J17" s="657"/>
      <c r="K17" s="657"/>
      <c r="L17" s="657"/>
      <c r="M17" s="657"/>
      <c r="N17" s="657"/>
      <c r="O17" s="657"/>
      <c r="P17" s="657"/>
      <c r="Q17" s="658"/>
      <c r="R17" s="659">
        <v>201230</v>
      </c>
      <c r="S17" s="660"/>
      <c r="T17" s="660"/>
      <c r="U17" s="660"/>
      <c r="V17" s="660"/>
      <c r="W17" s="660"/>
      <c r="X17" s="660"/>
      <c r="Y17" s="661"/>
      <c r="Z17" s="662">
        <v>0.6</v>
      </c>
      <c r="AA17" s="662"/>
      <c r="AB17" s="662"/>
      <c r="AC17" s="662"/>
      <c r="AD17" s="663">
        <v>201230</v>
      </c>
      <c r="AE17" s="663"/>
      <c r="AF17" s="663"/>
      <c r="AG17" s="663"/>
      <c r="AH17" s="663"/>
      <c r="AI17" s="663"/>
      <c r="AJ17" s="663"/>
      <c r="AK17" s="663"/>
      <c r="AL17" s="664">
        <v>1.1000000000000001</v>
      </c>
      <c r="AM17" s="665"/>
      <c r="AN17" s="665"/>
      <c r="AO17" s="666"/>
      <c r="AP17" s="656" t="s">
        <v>271</v>
      </c>
      <c r="AQ17" s="657"/>
      <c r="AR17" s="657"/>
      <c r="AS17" s="657"/>
      <c r="AT17" s="657"/>
      <c r="AU17" s="657"/>
      <c r="AV17" s="657"/>
      <c r="AW17" s="657"/>
      <c r="AX17" s="657"/>
      <c r="AY17" s="657"/>
      <c r="AZ17" s="657"/>
      <c r="BA17" s="657"/>
      <c r="BB17" s="657"/>
      <c r="BC17" s="657"/>
      <c r="BD17" s="657"/>
      <c r="BE17" s="657"/>
      <c r="BF17" s="658"/>
      <c r="BG17" s="659" t="s">
        <v>244</v>
      </c>
      <c r="BH17" s="660"/>
      <c r="BI17" s="660"/>
      <c r="BJ17" s="660"/>
      <c r="BK17" s="660"/>
      <c r="BL17" s="660"/>
      <c r="BM17" s="660"/>
      <c r="BN17" s="661"/>
      <c r="BO17" s="662" t="s">
        <v>244</v>
      </c>
      <c r="BP17" s="662"/>
      <c r="BQ17" s="662"/>
      <c r="BR17" s="662"/>
      <c r="BS17" s="663" t="s">
        <v>244</v>
      </c>
      <c r="BT17" s="663"/>
      <c r="BU17" s="663"/>
      <c r="BV17" s="663"/>
      <c r="BW17" s="663"/>
      <c r="BX17" s="663"/>
      <c r="BY17" s="663"/>
      <c r="BZ17" s="663"/>
      <c r="CA17" s="663"/>
      <c r="CB17" s="667"/>
      <c r="CD17" s="656" t="s">
        <v>272</v>
      </c>
      <c r="CE17" s="657"/>
      <c r="CF17" s="657"/>
      <c r="CG17" s="657"/>
      <c r="CH17" s="657"/>
      <c r="CI17" s="657"/>
      <c r="CJ17" s="657"/>
      <c r="CK17" s="657"/>
      <c r="CL17" s="657"/>
      <c r="CM17" s="657"/>
      <c r="CN17" s="657"/>
      <c r="CO17" s="657"/>
      <c r="CP17" s="657"/>
      <c r="CQ17" s="658"/>
      <c r="CR17" s="659">
        <v>1930210</v>
      </c>
      <c r="CS17" s="660"/>
      <c r="CT17" s="660"/>
      <c r="CU17" s="660"/>
      <c r="CV17" s="660"/>
      <c r="CW17" s="660"/>
      <c r="CX17" s="660"/>
      <c r="CY17" s="661"/>
      <c r="CZ17" s="662">
        <v>5.7</v>
      </c>
      <c r="DA17" s="662"/>
      <c r="DB17" s="662"/>
      <c r="DC17" s="662"/>
      <c r="DD17" s="668" t="s">
        <v>244</v>
      </c>
      <c r="DE17" s="660"/>
      <c r="DF17" s="660"/>
      <c r="DG17" s="660"/>
      <c r="DH17" s="660"/>
      <c r="DI17" s="660"/>
      <c r="DJ17" s="660"/>
      <c r="DK17" s="660"/>
      <c r="DL17" s="660"/>
      <c r="DM17" s="660"/>
      <c r="DN17" s="660"/>
      <c r="DO17" s="660"/>
      <c r="DP17" s="661"/>
      <c r="DQ17" s="668">
        <v>1930210</v>
      </c>
      <c r="DR17" s="660"/>
      <c r="DS17" s="660"/>
      <c r="DT17" s="660"/>
      <c r="DU17" s="660"/>
      <c r="DV17" s="660"/>
      <c r="DW17" s="660"/>
      <c r="DX17" s="660"/>
      <c r="DY17" s="660"/>
      <c r="DZ17" s="660"/>
      <c r="EA17" s="660"/>
      <c r="EB17" s="660"/>
      <c r="EC17" s="669"/>
    </row>
    <row r="18" spans="2:133" ht="11.25" customHeight="1" x14ac:dyDescent="0.2">
      <c r="B18" s="656" t="s">
        <v>273</v>
      </c>
      <c r="C18" s="657"/>
      <c r="D18" s="657"/>
      <c r="E18" s="657"/>
      <c r="F18" s="657"/>
      <c r="G18" s="657"/>
      <c r="H18" s="657"/>
      <c r="I18" s="657"/>
      <c r="J18" s="657"/>
      <c r="K18" s="657"/>
      <c r="L18" s="657"/>
      <c r="M18" s="657"/>
      <c r="N18" s="657"/>
      <c r="O18" s="657"/>
      <c r="P18" s="657"/>
      <c r="Q18" s="658"/>
      <c r="R18" s="659">
        <v>128889</v>
      </c>
      <c r="S18" s="660"/>
      <c r="T18" s="660"/>
      <c r="U18" s="660"/>
      <c r="V18" s="660"/>
      <c r="W18" s="660"/>
      <c r="X18" s="660"/>
      <c r="Y18" s="661"/>
      <c r="Z18" s="662">
        <v>0.4</v>
      </c>
      <c r="AA18" s="662"/>
      <c r="AB18" s="662"/>
      <c r="AC18" s="662"/>
      <c r="AD18" s="663">
        <v>128889</v>
      </c>
      <c r="AE18" s="663"/>
      <c r="AF18" s="663"/>
      <c r="AG18" s="663"/>
      <c r="AH18" s="663"/>
      <c r="AI18" s="663"/>
      <c r="AJ18" s="663"/>
      <c r="AK18" s="663"/>
      <c r="AL18" s="664">
        <v>0.7</v>
      </c>
      <c r="AM18" s="665"/>
      <c r="AN18" s="665"/>
      <c r="AO18" s="666"/>
      <c r="AP18" s="656" t="s">
        <v>274</v>
      </c>
      <c r="AQ18" s="657"/>
      <c r="AR18" s="657"/>
      <c r="AS18" s="657"/>
      <c r="AT18" s="657"/>
      <c r="AU18" s="657"/>
      <c r="AV18" s="657"/>
      <c r="AW18" s="657"/>
      <c r="AX18" s="657"/>
      <c r="AY18" s="657"/>
      <c r="AZ18" s="657"/>
      <c r="BA18" s="657"/>
      <c r="BB18" s="657"/>
      <c r="BC18" s="657"/>
      <c r="BD18" s="657"/>
      <c r="BE18" s="657"/>
      <c r="BF18" s="658"/>
      <c r="BG18" s="659" t="s">
        <v>185</v>
      </c>
      <c r="BH18" s="660"/>
      <c r="BI18" s="660"/>
      <c r="BJ18" s="660"/>
      <c r="BK18" s="660"/>
      <c r="BL18" s="660"/>
      <c r="BM18" s="660"/>
      <c r="BN18" s="661"/>
      <c r="BO18" s="662" t="s">
        <v>244</v>
      </c>
      <c r="BP18" s="662"/>
      <c r="BQ18" s="662"/>
      <c r="BR18" s="662"/>
      <c r="BS18" s="663" t="s">
        <v>185</v>
      </c>
      <c r="BT18" s="663"/>
      <c r="BU18" s="663"/>
      <c r="BV18" s="663"/>
      <c r="BW18" s="663"/>
      <c r="BX18" s="663"/>
      <c r="BY18" s="663"/>
      <c r="BZ18" s="663"/>
      <c r="CA18" s="663"/>
      <c r="CB18" s="667"/>
      <c r="CD18" s="656" t="s">
        <v>275</v>
      </c>
      <c r="CE18" s="657"/>
      <c r="CF18" s="657"/>
      <c r="CG18" s="657"/>
      <c r="CH18" s="657"/>
      <c r="CI18" s="657"/>
      <c r="CJ18" s="657"/>
      <c r="CK18" s="657"/>
      <c r="CL18" s="657"/>
      <c r="CM18" s="657"/>
      <c r="CN18" s="657"/>
      <c r="CO18" s="657"/>
      <c r="CP18" s="657"/>
      <c r="CQ18" s="658"/>
      <c r="CR18" s="659" t="s">
        <v>244</v>
      </c>
      <c r="CS18" s="660"/>
      <c r="CT18" s="660"/>
      <c r="CU18" s="660"/>
      <c r="CV18" s="660"/>
      <c r="CW18" s="660"/>
      <c r="CX18" s="660"/>
      <c r="CY18" s="661"/>
      <c r="CZ18" s="662" t="s">
        <v>185</v>
      </c>
      <c r="DA18" s="662"/>
      <c r="DB18" s="662"/>
      <c r="DC18" s="662"/>
      <c r="DD18" s="668" t="s">
        <v>185</v>
      </c>
      <c r="DE18" s="660"/>
      <c r="DF18" s="660"/>
      <c r="DG18" s="660"/>
      <c r="DH18" s="660"/>
      <c r="DI18" s="660"/>
      <c r="DJ18" s="660"/>
      <c r="DK18" s="660"/>
      <c r="DL18" s="660"/>
      <c r="DM18" s="660"/>
      <c r="DN18" s="660"/>
      <c r="DO18" s="660"/>
      <c r="DP18" s="661"/>
      <c r="DQ18" s="668" t="s">
        <v>244</v>
      </c>
      <c r="DR18" s="660"/>
      <c r="DS18" s="660"/>
      <c r="DT18" s="660"/>
      <c r="DU18" s="660"/>
      <c r="DV18" s="660"/>
      <c r="DW18" s="660"/>
      <c r="DX18" s="660"/>
      <c r="DY18" s="660"/>
      <c r="DZ18" s="660"/>
      <c r="EA18" s="660"/>
      <c r="EB18" s="660"/>
      <c r="EC18" s="669"/>
    </row>
    <row r="19" spans="2:133" ht="11.25" customHeight="1" x14ac:dyDescent="0.2">
      <c r="B19" s="656" t="s">
        <v>276</v>
      </c>
      <c r="C19" s="657"/>
      <c r="D19" s="657"/>
      <c r="E19" s="657"/>
      <c r="F19" s="657"/>
      <c r="G19" s="657"/>
      <c r="H19" s="657"/>
      <c r="I19" s="657"/>
      <c r="J19" s="657"/>
      <c r="K19" s="657"/>
      <c r="L19" s="657"/>
      <c r="M19" s="657"/>
      <c r="N19" s="657"/>
      <c r="O19" s="657"/>
      <c r="P19" s="657"/>
      <c r="Q19" s="658"/>
      <c r="R19" s="659">
        <v>122574</v>
      </c>
      <c r="S19" s="660"/>
      <c r="T19" s="660"/>
      <c r="U19" s="660"/>
      <c r="V19" s="660"/>
      <c r="W19" s="660"/>
      <c r="X19" s="660"/>
      <c r="Y19" s="661"/>
      <c r="Z19" s="662">
        <v>0.3</v>
      </c>
      <c r="AA19" s="662"/>
      <c r="AB19" s="662"/>
      <c r="AC19" s="662"/>
      <c r="AD19" s="663">
        <v>122574</v>
      </c>
      <c r="AE19" s="663"/>
      <c r="AF19" s="663"/>
      <c r="AG19" s="663"/>
      <c r="AH19" s="663"/>
      <c r="AI19" s="663"/>
      <c r="AJ19" s="663"/>
      <c r="AK19" s="663"/>
      <c r="AL19" s="664">
        <v>0.7</v>
      </c>
      <c r="AM19" s="665"/>
      <c r="AN19" s="665"/>
      <c r="AO19" s="666"/>
      <c r="AP19" s="656" t="s">
        <v>277</v>
      </c>
      <c r="AQ19" s="657"/>
      <c r="AR19" s="657"/>
      <c r="AS19" s="657"/>
      <c r="AT19" s="657"/>
      <c r="AU19" s="657"/>
      <c r="AV19" s="657"/>
      <c r="AW19" s="657"/>
      <c r="AX19" s="657"/>
      <c r="AY19" s="657"/>
      <c r="AZ19" s="657"/>
      <c r="BA19" s="657"/>
      <c r="BB19" s="657"/>
      <c r="BC19" s="657"/>
      <c r="BD19" s="657"/>
      <c r="BE19" s="657"/>
      <c r="BF19" s="658"/>
      <c r="BG19" s="659">
        <v>769025</v>
      </c>
      <c r="BH19" s="660"/>
      <c r="BI19" s="660"/>
      <c r="BJ19" s="660"/>
      <c r="BK19" s="660"/>
      <c r="BL19" s="660"/>
      <c r="BM19" s="660"/>
      <c r="BN19" s="661"/>
      <c r="BO19" s="662">
        <v>5.7</v>
      </c>
      <c r="BP19" s="662"/>
      <c r="BQ19" s="662"/>
      <c r="BR19" s="662"/>
      <c r="BS19" s="663" t="s">
        <v>244</v>
      </c>
      <c r="BT19" s="663"/>
      <c r="BU19" s="663"/>
      <c r="BV19" s="663"/>
      <c r="BW19" s="663"/>
      <c r="BX19" s="663"/>
      <c r="BY19" s="663"/>
      <c r="BZ19" s="663"/>
      <c r="CA19" s="663"/>
      <c r="CB19" s="667"/>
      <c r="CD19" s="656" t="s">
        <v>278</v>
      </c>
      <c r="CE19" s="657"/>
      <c r="CF19" s="657"/>
      <c r="CG19" s="657"/>
      <c r="CH19" s="657"/>
      <c r="CI19" s="657"/>
      <c r="CJ19" s="657"/>
      <c r="CK19" s="657"/>
      <c r="CL19" s="657"/>
      <c r="CM19" s="657"/>
      <c r="CN19" s="657"/>
      <c r="CO19" s="657"/>
      <c r="CP19" s="657"/>
      <c r="CQ19" s="658"/>
      <c r="CR19" s="659" t="s">
        <v>244</v>
      </c>
      <c r="CS19" s="660"/>
      <c r="CT19" s="660"/>
      <c r="CU19" s="660"/>
      <c r="CV19" s="660"/>
      <c r="CW19" s="660"/>
      <c r="CX19" s="660"/>
      <c r="CY19" s="661"/>
      <c r="CZ19" s="662" t="s">
        <v>185</v>
      </c>
      <c r="DA19" s="662"/>
      <c r="DB19" s="662"/>
      <c r="DC19" s="662"/>
      <c r="DD19" s="668" t="s">
        <v>185</v>
      </c>
      <c r="DE19" s="660"/>
      <c r="DF19" s="660"/>
      <c r="DG19" s="660"/>
      <c r="DH19" s="660"/>
      <c r="DI19" s="660"/>
      <c r="DJ19" s="660"/>
      <c r="DK19" s="660"/>
      <c r="DL19" s="660"/>
      <c r="DM19" s="660"/>
      <c r="DN19" s="660"/>
      <c r="DO19" s="660"/>
      <c r="DP19" s="661"/>
      <c r="DQ19" s="668" t="s">
        <v>185</v>
      </c>
      <c r="DR19" s="660"/>
      <c r="DS19" s="660"/>
      <c r="DT19" s="660"/>
      <c r="DU19" s="660"/>
      <c r="DV19" s="660"/>
      <c r="DW19" s="660"/>
      <c r="DX19" s="660"/>
      <c r="DY19" s="660"/>
      <c r="DZ19" s="660"/>
      <c r="EA19" s="660"/>
      <c r="EB19" s="660"/>
      <c r="EC19" s="669"/>
    </row>
    <row r="20" spans="2:133" ht="11.25" customHeight="1" x14ac:dyDescent="0.2">
      <c r="B20" s="672" t="s">
        <v>279</v>
      </c>
      <c r="C20" s="673"/>
      <c r="D20" s="673"/>
      <c r="E20" s="673"/>
      <c r="F20" s="673"/>
      <c r="G20" s="673"/>
      <c r="H20" s="673"/>
      <c r="I20" s="673"/>
      <c r="J20" s="673"/>
      <c r="K20" s="673"/>
      <c r="L20" s="673"/>
      <c r="M20" s="673"/>
      <c r="N20" s="673"/>
      <c r="O20" s="673"/>
      <c r="P20" s="673"/>
      <c r="Q20" s="674"/>
      <c r="R20" s="659">
        <v>6315</v>
      </c>
      <c r="S20" s="660"/>
      <c r="T20" s="660"/>
      <c r="U20" s="660"/>
      <c r="V20" s="660"/>
      <c r="W20" s="660"/>
      <c r="X20" s="660"/>
      <c r="Y20" s="661"/>
      <c r="Z20" s="662">
        <v>0</v>
      </c>
      <c r="AA20" s="662"/>
      <c r="AB20" s="662"/>
      <c r="AC20" s="662"/>
      <c r="AD20" s="663">
        <v>6315</v>
      </c>
      <c r="AE20" s="663"/>
      <c r="AF20" s="663"/>
      <c r="AG20" s="663"/>
      <c r="AH20" s="663"/>
      <c r="AI20" s="663"/>
      <c r="AJ20" s="663"/>
      <c r="AK20" s="663"/>
      <c r="AL20" s="664">
        <v>0</v>
      </c>
      <c r="AM20" s="665"/>
      <c r="AN20" s="665"/>
      <c r="AO20" s="666"/>
      <c r="AP20" s="656" t="s">
        <v>280</v>
      </c>
      <c r="AQ20" s="657"/>
      <c r="AR20" s="657"/>
      <c r="AS20" s="657"/>
      <c r="AT20" s="657"/>
      <c r="AU20" s="657"/>
      <c r="AV20" s="657"/>
      <c r="AW20" s="657"/>
      <c r="AX20" s="657"/>
      <c r="AY20" s="657"/>
      <c r="AZ20" s="657"/>
      <c r="BA20" s="657"/>
      <c r="BB20" s="657"/>
      <c r="BC20" s="657"/>
      <c r="BD20" s="657"/>
      <c r="BE20" s="657"/>
      <c r="BF20" s="658"/>
      <c r="BG20" s="659">
        <v>769025</v>
      </c>
      <c r="BH20" s="660"/>
      <c r="BI20" s="660"/>
      <c r="BJ20" s="660"/>
      <c r="BK20" s="660"/>
      <c r="BL20" s="660"/>
      <c r="BM20" s="660"/>
      <c r="BN20" s="661"/>
      <c r="BO20" s="662">
        <v>5.7</v>
      </c>
      <c r="BP20" s="662"/>
      <c r="BQ20" s="662"/>
      <c r="BR20" s="662"/>
      <c r="BS20" s="663" t="s">
        <v>244</v>
      </c>
      <c r="BT20" s="663"/>
      <c r="BU20" s="663"/>
      <c r="BV20" s="663"/>
      <c r="BW20" s="663"/>
      <c r="BX20" s="663"/>
      <c r="BY20" s="663"/>
      <c r="BZ20" s="663"/>
      <c r="CA20" s="663"/>
      <c r="CB20" s="667"/>
      <c r="CD20" s="656" t="s">
        <v>281</v>
      </c>
      <c r="CE20" s="657"/>
      <c r="CF20" s="657"/>
      <c r="CG20" s="657"/>
      <c r="CH20" s="657"/>
      <c r="CI20" s="657"/>
      <c r="CJ20" s="657"/>
      <c r="CK20" s="657"/>
      <c r="CL20" s="657"/>
      <c r="CM20" s="657"/>
      <c r="CN20" s="657"/>
      <c r="CO20" s="657"/>
      <c r="CP20" s="657"/>
      <c r="CQ20" s="658"/>
      <c r="CR20" s="659">
        <v>33607932</v>
      </c>
      <c r="CS20" s="660"/>
      <c r="CT20" s="660"/>
      <c r="CU20" s="660"/>
      <c r="CV20" s="660"/>
      <c r="CW20" s="660"/>
      <c r="CX20" s="660"/>
      <c r="CY20" s="661"/>
      <c r="CZ20" s="662">
        <v>100</v>
      </c>
      <c r="DA20" s="662"/>
      <c r="DB20" s="662"/>
      <c r="DC20" s="662"/>
      <c r="DD20" s="668">
        <v>3142209</v>
      </c>
      <c r="DE20" s="660"/>
      <c r="DF20" s="660"/>
      <c r="DG20" s="660"/>
      <c r="DH20" s="660"/>
      <c r="DI20" s="660"/>
      <c r="DJ20" s="660"/>
      <c r="DK20" s="660"/>
      <c r="DL20" s="660"/>
      <c r="DM20" s="660"/>
      <c r="DN20" s="660"/>
      <c r="DO20" s="660"/>
      <c r="DP20" s="661"/>
      <c r="DQ20" s="668">
        <v>23028469</v>
      </c>
      <c r="DR20" s="660"/>
      <c r="DS20" s="660"/>
      <c r="DT20" s="660"/>
      <c r="DU20" s="660"/>
      <c r="DV20" s="660"/>
      <c r="DW20" s="660"/>
      <c r="DX20" s="660"/>
      <c r="DY20" s="660"/>
      <c r="DZ20" s="660"/>
      <c r="EA20" s="660"/>
      <c r="EB20" s="660"/>
      <c r="EC20" s="669"/>
    </row>
    <row r="21" spans="2:133" ht="11.25" customHeight="1" x14ac:dyDescent="0.2">
      <c r="B21" s="656" t="s">
        <v>282</v>
      </c>
      <c r="C21" s="657"/>
      <c r="D21" s="657"/>
      <c r="E21" s="657"/>
      <c r="F21" s="657"/>
      <c r="G21" s="657"/>
      <c r="H21" s="657"/>
      <c r="I21" s="657"/>
      <c r="J21" s="657"/>
      <c r="K21" s="657"/>
      <c r="L21" s="657"/>
      <c r="M21" s="657"/>
      <c r="N21" s="657"/>
      <c r="O21" s="657"/>
      <c r="P21" s="657"/>
      <c r="Q21" s="658"/>
      <c r="R21" s="659">
        <v>2209736</v>
      </c>
      <c r="S21" s="660"/>
      <c r="T21" s="660"/>
      <c r="U21" s="660"/>
      <c r="V21" s="660"/>
      <c r="W21" s="660"/>
      <c r="X21" s="660"/>
      <c r="Y21" s="661"/>
      <c r="Z21" s="662">
        <v>6.2</v>
      </c>
      <c r="AA21" s="662"/>
      <c r="AB21" s="662"/>
      <c r="AC21" s="662"/>
      <c r="AD21" s="663">
        <v>2037031</v>
      </c>
      <c r="AE21" s="663"/>
      <c r="AF21" s="663"/>
      <c r="AG21" s="663"/>
      <c r="AH21" s="663"/>
      <c r="AI21" s="663"/>
      <c r="AJ21" s="663"/>
      <c r="AK21" s="663"/>
      <c r="AL21" s="664">
        <v>10.8</v>
      </c>
      <c r="AM21" s="665"/>
      <c r="AN21" s="665"/>
      <c r="AO21" s="666"/>
      <c r="AP21" s="656" t="s">
        <v>283</v>
      </c>
      <c r="AQ21" s="675"/>
      <c r="AR21" s="675"/>
      <c r="AS21" s="675"/>
      <c r="AT21" s="675"/>
      <c r="AU21" s="675"/>
      <c r="AV21" s="675"/>
      <c r="AW21" s="675"/>
      <c r="AX21" s="675"/>
      <c r="AY21" s="675"/>
      <c r="AZ21" s="675"/>
      <c r="BA21" s="675"/>
      <c r="BB21" s="675"/>
      <c r="BC21" s="675"/>
      <c r="BD21" s="675"/>
      <c r="BE21" s="675"/>
      <c r="BF21" s="676"/>
      <c r="BG21" s="659" t="s">
        <v>185</v>
      </c>
      <c r="BH21" s="660"/>
      <c r="BI21" s="660"/>
      <c r="BJ21" s="660"/>
      <c r="BK21" s="660"/>
      <c r="BL21" s="660"/>
      <c r="BM21" s="660"/>
      <c r="BN21" s="661"/>
      <c r="BO21" s="662" t="s">
        <v>185</v>
      </c>
      <c r="BP21" s="662"/>
      <c r="BQ21" s="662"/>
      <c r="BR21" s="662"/>
      <c r="BS21" s="663" t="s">
        <v>185</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284</v>
      </c>
      <c r="C22" s="657"/>
      <c r="D22" s="657"/>
      <c r="E22" s="657"/>
      <c r="F22" s="657"/>
      <c r="G22" s="657"/>
      <c r="H22" s="657"/>
      <c r="I22" s="657"/>
      <c r="J22" s="657"/>
      <c r="K22" s="657"/>
      <c r="L22" s="657"/>
      <c r="M22" s="657"/>
      <c r="N22" s="657"/>
      <c r="O22" s="657"/>
      <c r="P22" s="657"/>
      <c r="Q22" s="658"/>
      <c r="R22" s="659">
        <v>2037031</v>
      </c>
      <c r="S22" s="660"/>
      <c r="T22" s="660"/>
      <c r="U22" s="660"/>
      <c r="V22" s="660"/>
      <c r="W22" s="660"/>
      <c r="X22" s="660"/>
      <c r="Y22" s="661"/>
      <c r="Z22" s="662">
        <v>5.8</v>
      </c>
      <c r="AA22" s="662"/>
      <c r="AB22" s="662"/>
      <c r="AC22" s="662"/>
      <c r="AD22" s="663">
        <v>2037031</v>
      </c>
      <c r="AE22" s="663"/>
      <c r="AF22" s="663"/>
      <c r="AG22" s="663"/>
      <c r="AH22" s="663"/>
      <c r="AI22" s="663"/>
      <c r="AJ22" s="663"/>
      <c r="AK22" s="663"/>
      <c r="AL22" s="664">
        <v>10.8</v>
      </c>
      <c r="AM22" s="665"/>
      <c r="AN22" s="665"/>
      <c r="AO22" s="666"/>
      <c r="AP22" s="656" t="s">
        <v>285</v>
      </c>
      <c r="AQ22" s="675"/>
      <c r="AR22" s="675"/>
      <c r="AS22" s="675"/>
      <c r="AT22" s="675"/>
      <c r="AU22" s="675"/>
      <c r="AV22" s="675"/>
      <c r="AW22" s="675"/>
      <c r="AX22" s="675"/>
      <c r="AY22" s="675"/>
      <c r="AZ22" s="675"/>
      <c r="BA22" s="675"/>
      <c r="BB22" s="675"/>
      <c r="BC22" s="675"/>
      <c r="BD22" s="675"/>
      <c r="BE22" s="675"/>
      <c r="BF22" s="676"/>
      <c r="BG22" s="659" t="s">
        <v>185</v>
      </c>
      <c r="BH22" s="660"/>
      <c r="BI22" s="660"/>
      <c r="BJ22" s="660"/>
      <c r="BK22" s="660"/>
      <c r="BL22" s="660"/>
      <c r="BM22" s="660"/>
      <c r="BN22" s="661"/>
      <c r="BO22" s="662" t="s">
        <v>185</v>
      </c>
      <c r="BP22" s="662"/>
      <c r="BQ22" s="662"/>
      <c r="BR22" s="662"/>
      <c r="BS22" s="663" t="s">
        <v>185</v>
      </c>
      <c r="BT22" s="663"/>
      <c r="BU22" s="663"/>
      <c r="BV22" s="663"/>
      <c r="BW22" s="663"/>
      <c r="BX22" s="663"/>
      <c r="BY22" s="663"/>
      <c r="BZ22" s="663"/>
      <c r="CA22" s="663"/>
      <c r="CB22" s="667"/>
      <c r="CD22" s="641" t="s">
        <v>286</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287</v>
      </c>
      <c r="C23" s="657"/>
      <c r="D23" s="657"/>
      <c r="E23" s="657"/>
      <c r="F23" s="657"/>
      <c r="G23" s="657"/>
      <c r="H23" s="657"/>
      <c r="I23" s="657"/>
      <c r="J23" s="657"/>
      <c r="K23" s="657"/>
      <c r="L23" s="657"/>
      <c r="M23" s="657"/>
      <c r="N23" s="657"/>
      <c r="O23" s="657"/>
      <c r="P23" s="657"/>
      <c r="Q23" s="658"/>
      <c r="R23" s="659">
        <v>172705</v>
      </c>
      <c r="S23" s="660"/>
      <c r="T23" s="660"/>
      <c r="U23" s="660"/>
      <c r="V23" s="660"/>
      <c r="W23" s="660"/>
      <c r="X23" s="660"/>
      <c r="Y23" s="661"/>
      <c r="Z23" s="662">
        <v>0.5</v>
      </c>
      <c r="AA23" s="662"/>
      <c r="AB23" s="662"/>
      <c r="AC23" s="662"/>
      <c r="AD23" s="663" t="s">
        <v>185</v>
      </c>
      <c r="AE23" s="663"/>
      <c r="AF23" s="663"/>
      <c r="AG23" s="663"/>
      <c r="AH23" s="663"/>
      <c r="AI23" s="663"/>
      <c r="AJ23" s="663"/>
      <c r="AK23" s="663"/>
      <c r="AL23" s="664" t="s">
        <v>185</v>
      </c>
      <c r="AM23" s="665"/>
      <c r="AN23" s="665"/>
      <c r="AO23" s="666"/>
      <c r="AP23" s="656" t="s">
        <v>288</v>
      </c>
      <c r="AQ23" s="675"/>
      <c r="AR23" s="675"/>
      <c r="AS23" s="675"/>
      <c r="AT23" s="675"/>
      <c r="AU23" s="675"/>
      <c r="AV23" s="675"/>
      <c r="AW23" s="675"/>
      <c r="AX23" s="675"/>
      <c r="AY23" s="675"/>
      <c r="AZ23" s="675"/>
      <c r="BA23" s="675"/>
      <c r="BB23" s="675"/>
      <c r="BC23" s="675"/>
      <c r="BD23" s="675"/>
      <c r="BE23" s="675"/>
      <c r="BF23" s="676"/>
      <c r="BG23" s="659">
        <v>769025</v>
      </c>
      <c r="BH23" s="660"/>
      <c r="BI23" s="660"/>
      <c r="BJ23" s="660"/>
      <c r="BK23" s="660"/>
      <c r="BL23" s="660"/>
      <c r="BM23" s="660"/>
      <c r="BN23" s="661"/>
      <c r="BO23" s="662">
        <v>5.7</v>
      </c>
      <c r="BP23" s="662"/>
      <c r="BQ23" s="662"/>
      <c r="BR23" s="662"/>
      <c r="BS23" s="663" t="s">
        <v>185</v>
      </c>
      <c r="BT23" s="663"/>
      <c r="BU23" s="663"/>
      <c r="BV23" s="663"/>
      <c r="BW23" s="663"/>
      <c r="BX23" s="663"/>
      <c r="BY23" s="663"/>
      <c r="BZ23" s="663"/>
      <c r="CA23" s="663"/>
      <c r="CB23" s="667"/>
      <c r="CD23" s="641" t="s">
        <v>227</v>
      </c>
      <c r="CE23" s="642"/>
      <c r="CF23" s="642"/>
      <c r="CG23" s="642"/>
      <c r="CH23" s="642"/>
      <c r="CI23" s="642"/>
      <c r="CJ23" s="642"/>
      <c r="CK23" s="642"/>
      <c r="CL23" s="642"/>
      <c r="CM23" s="642"/>
      <c r="CN23" s="642"/>
      <c r="CO23" s="642"/>
      <c r="CP23" s="642"/>
      <c r="CQ23" s="643"/>
      <c r="CR23" s="641" t="s">
        <v>289</v>
      </c>
      <c r="CS23" s="642"/>
      <c r="CT23" s="642"/>
      <c r="CU23" s="642"/>
      <c r="CV23" s="642"/>
      <c r="CW23" s="642"/>
      <c r="CX23" s="642"/>
      <c r="CY23" s="643"/>
      <c r="CZ23" s="641" t="s">
        <v>290</v>
      </c>
      <c r="DA23" s="642"/>
      <c r="DB23" s="642"/>
      <c r="DC23" s="643"/>
      <c r="DD23" s="641" t="s">
        <v>291</v>
      </c>
      <c r="DE23" s="642"/>
      <c r="DF23" s="642"/>
      <c r="DG23" s="642"/>
      <c r="DH23" s="642"/>
      <c r="DI23" s="642"/>
      <c r="DJ23" s="642"/>
      <c r="DK23" s="643"/>
      <c r="DL23" s="686" t="s">
        <v>292</v>
      </c>
      <c r="DM23" s="687"/>
      <c r="DN23" s="687"/>
      <c r="DO23" s="687"/>
      <c r="DP23" s="687"/>
      <c r="DQ23" s="687"/>
      <c r="DR23" s="687"/>
      <c r="DS23" s="687"/>
      <c r="DT23" s="687"/>
      <c r="DU23" s="687"/>
      <c r="DV23" s="688"/>
      <c r="DW23" s="641" t="s">
        <v>293</v>
      </c>
      <c r="DX23" s="642"/>
      <c r="DY23" s="642"/>
      <c r="DZ23" s="642"/>
      <c r="EA23" s="642"/>
      <c r="EB23" s="642"/>
      <c r="EC23" s="643"/>
    </row>
    <row r="24" spans="2:133" ht="11.25" customHeight="1" x14ac:dyDescent="0.2">
      <c r="B24" s="656" t="s">
        <v>294</v>
      </c>
      <c r="C24" s="657"/>
      <c r="D24" s="657"/>
      <c r="E24" s="657"/>
      <c r="F24" s="657"/>
      <c r="G24" s="657"/>
      <c r="H24" s="657"/>
      <c r="I24" s="657"/>
      <c r="J24" s="657"/>
      <c r="K24" s="657"/>
      <c r="L24" s="657"/>
      <c r="M24" s="657"/>
      <c r="N24" s="657"/>
      <c r="O24" s="657"/>
      <c r="P24" s="657"/>
      <c r="Q24" s="658"/>
      <c r="R24" s="659" t="s">
        <v>244</v>
      </c>
      <c r="S24" s="660"/>
      <c r="T24" s="660"/>
      <c r="U24" s="660"/>
      <c r="V24" s="660"/>
      <c r="W24" s="660"/>
      <c r="X24" s="660"/>
      <c r="Y24" s="661"/>
      <c r="Z24" s="662" t="s">
        <v>185</v>
      </c>
      <c r="AA24" s="662"/>
      <c r="AB24" s="662"/>
      <c r="AC24" s="662"/>
      <c r="AD24" s="663" t="s">
        <v>185</v>
      </c>
      <c r="AE24" s="663"/>
      <c r="AF24" s="663"/>
      <c r="AG24" s="663"/>
      <c r="AH24" s="663"/>
      <c r="AI24" s="663"/>
      <c r="AJ24" s="663"/>
      <c r="AK24" s="663"/>
      <c r="AL24" s="664" t="s">
        <v>244</v>
      </c>
      <c r="AM24" s="665"/>
      <c r="AN24" s="665"/>
      <c r="AO24" s="666"/>
      <c r="AP24" s="656" t="s">
        <v>295</v>
      </c>
      <c r="AQ24" s="675"/>
      <c r="AR24" s="675"/>
      <c r="AS24" s="675"/>
      <c r="AT24" s="675"/>
      <c r="AU24" s="675"/>
      <c r="AV24" s="675"/>
      <c r="AW24" s="675"/>
      <c r="AX24" s="675"/>
      <c r="AY24" s="675"/>
      <c r="AZ24" s="675"/>
      <c r="BA24" s="675"/>
      <c r="BB24" s="675"/>
      <c r="BC24" s="675"/>
      <c r="BD24" s="675"/>
      <c r="BE24" s="675"/>
      <c r="BF24" s="676"/>
      <c r="BG24" s="659" t="s">
        <v>244</v>
      </c>
      <c r="BH24" s="660"/>
      <c r="BI24" s="660"/>
      <c r="BJ24" s="660"/>
      <c r="BK24" s="660"/>
      <c r="BL24" s="660"/>
      <c r="BM24" s="660"/>
      <c r="BN24" s="661"/>
      <c r="BO24" s="662" t="s">
        <v>185</v>
      </c>
      <c r="BP24" s="662"/>
      <c r="BQ24" s="662"/>
      <c r="BR24" s="662"/>
      <c r="BS24" s="663" t="s">
        <v>185</v>
      </c>
      <c r="BT24" s="663"/>
      <c r="BU24" s="663"/>
      <c r="BV24" s="663"/>
      <c r="BW24" s="663"/>
      <c r="BX24" s="663"/>
      <c r="BY24" s="663"/>
      <c r="BZ24" s="663"/>
      <c r="CA24" s="663"/>
      <c r="CB24" s="667"/>
      <c r="CD24" s="645" t="s">
        <v>296</v>
      </c>
      <c r="CE24" s="646"/>
      <c r="CF24" s="646"/>
      <c r="CG24" s="646"/>
      <c r="CH24" s="646"/>
      <c r="CI24" s="646"/>
      <c r="CJ24" s="646"/>
      <c r="CK24" s="646"/>
      <c r="CL24" s="646"/>
      <c r="CM24" s="646"/>
      <c r="CN24" s="646"/>
      <c r="CO24" s="646"/>
      <c r="CP24" s="646"/>
      <c r="CQ24" s="647"/>
      <c r="CR24" s="648">
        <v>16787386</v>
      </c>
      <c r="CS24" s="649"/>
      <c r="CT24" s="649"/>
      <c r="CU24" s="649"/>
      <c r="CV24" s="649"/>
      <c r="CW24" s="649"/>
      <c r="CX24" s="649"/>
      <c r="CY24" s="650"/>
      <c r="CZ24" s="653">
        <v>50</v>
      </c>
      <c r="DA24" s="654"/>
      <c r="DB24" s="654"/>
      <c r="DC24" s="670"/>
      <c r="DD24" s="694">
        <v>10334761</v>
      </c>
      <c r="DE24" s="649"/>
      <c r="DF24" s="649"/>
      <c r="DG24" s="649"/>
      <c r="DH24" s="649"/>
      <c r="DI24" s="649"/>
      <c r="DJ24" s="649"/>
      <c r="DK24" s="650"/>
      <c r="DL24" s="694">
        <v>9927791</v>
      </c>
      <c r="DM24" s="649"/>
      <c r="DN24" s="649"/>
      <c r="DO24" s="649"/>
      <c r="DP24" s="649"/>
      <c r="DQ24" s="649"/>
      <c r="DR24" s="649"/>
      <c r="DS24" s="649"/>
      <c r="DT24" s="649"/>
      <c r="DU24" s="649"/>
      <c r="DV24" s="650"/>
      <c r="DW24" s="653">
        <v>52.8</v>
      </c>
      <c r="DX24" s="654"/>
      <c r="DY24" s="654"/>
      <c r="DZ24" s="654"/>
      <c r="EA24" s="654"/>
      <c r="EB24" s="654"/>
      <c r="EC24" s="655"/>
    </row>
    <row r="25" spans="2:133" ht="11.25" customHeight="1" x14ac:dyDescent="0.2">
      <c r="B25" s="656" t="s">
        <v>297</v>
      </c>
      <c r="C25" s="657"/>
      <c r="D25" s="657"/>
      <c r="E25" s="657"/>
      <c r="F25" s="657"/>
      <c r="G25" s="657"/>
      <c r="H25" s="657"/>
      <c r="I25" s="657"/>
      <c r="J25" s="657"/>
      <c r="K25" s="657"/>
      <c r="L25" s="657"/>
      <c r="M25" s="657"/>
      <c r="N25" s="657"/>
      <c r="O25" s="657"/>
      <c r="P25" s="657"/>
      <c r="Q25" s="658"/>
      <c r="R25" s="659">
        <v>18372993</v>
      </c>
      <c r="S25" s="660"/>
      <c r="T25" s="660"/>
      <c r="U25" s="660"/>
      <c r="V25" s="660"/>
      <c r="W25" s="660"/>
      <c r="X25" s="660"/>
      <c r="Y25" s="661"/>
      <c r="Z25" s="662">
        <v>51.9</v>
      </c>
      <c r="AA25" s="662"/>
      <c r="AB25" s="662"/>
      <c r="AC25" s="662"/>
      <c r="AD25" s="663">
        <v>17431263</v>
      </c>
      <c r="AE25" s="663"/>
      <c r="AF25" s="663"/>
      <c r="AG25" s="663"/>
      <c r="AH25" s="663"/>
      <c r="AI25" s="663"/>
      <c r="AJ25" s="663"/>
      <c r="AK25" s="663"/>
      <c r="AL25" s="664">
        <v>92.6</v>
      </c>
      <c r="AM25" s="665"/>
      <c r="AN25" s="665"/>
      <c r="AO25" s="666"/>
      <c r="AP25" s="656" t="s">
        <v>298</v>
      </c>
      <c r="AQ25" s="675"/>
      <c r="AR25" s="675"/>
      <c r="AS25" s="675"/>
      <c r="AT25" s="675"/>
      <c r="AU25" s="675"/>
      <c r="AV25" s="675"/>
      <c r="AW25" s="675"/>
      <c r="AX25" s="675"/>
      <c r="AY25" s="675"/>
      <c r="AZ25" s="675"/>
      <c r="BA25" s="675"/>
      <c r="BB25" s="675"/>
      <c r="BC25" s="675"/>
      <c r="BD25" s="675"/>
      <c r="BE25" s="675"/>
      <c r="BF25" s="676"/>
      <c r="BG25" s="659" t="s">
        <v>185</v>
      </c>
      <c r="BH25" s="660"/>
      <c r="BI25" s="660"/>
      <c r="BJ25" s="660"/>
      <c r="BK25" s="660"/>
      <c r="BL25" s="660"/>
      <c r="BM25" s="660"/>
      <c r="BN25" s="661"/>
      <c r="BO25" s="662" t="s">
        <v>185</v>
      </c>
      <c r="BP25" s="662"/>
      <c r="BQ25" s="662"/>
      <c r="BR25" s="662"/>
      <c r="BS25" s="663" t="s">
        <v>244</v>
      </c>
      <c r="BT25" s="663"/>
      <c r="BU25" s="663"/>
      <c r="BV25" s="663"/>
      <c r="BW25" s="663"/>
      <c r="BX25" s="663"/>
      <c r="BY25" s="663"/>
      <c r="BZ25" s="663"/>
      <c r="CA25" s="663"/>
      <c r="CB25" s="667"/>
      <c r="CD25" s="656" t="s">
        <v>299</v>
      </c>
      <c r="CE25" s="657"/>
      <c r="CF25" s="657"/>
      <c r="CG25" s="657"/>
      <c r="CH25" s="657"/>
      <c r="CI25" s="657"/>
      <c r="CJ25" s="657"/>
      <c r="CK25" s="657"/>
      <c r="CL25" s="657"/>
      <c r="CM25" s="657"/>
      <c r="CN25" s="657"/>
      <c r="CO25" s="657"/>
      <c r="CP25" s="657"/>
      <c r="CQ25" s="658"/>
      <c r="CR25" s="659">
        <v>6103604</v>
      </c>
      <c r="CS25" s="691"/>
      <c r="CT25" s="691"/>
      <c r="CU25" s="691"/>
      <c r="CV25" s="691"/>
      <c r="CW25" s="691"/>
      <c r="CX25" s="691"/>
      <c r="CY25" s="692"/>
      <c r="CZ25" s="664">
        <v>18.2</v>
      </c>
      <c r="DA25" s="689"/>
      <c r="DB25" s="689"/>
      <c r="DC25" s="693"/>
      <c r="DD25" s="668">
        <v>5739619</v>
      </c>
      <c r="DE25" s="691"/>
      <c r="DF25" s="691"/>
      <c r="DG25" s="691"/>
      <c r="DH25" s="691"/>
      <c r="DI25" s="691"/>
      <c r="DJ25" s="691"/>
      <c r="DK25" s="692"/>
      <c r="DL25" s="668">
        <v>5676189</v>
      </c>
      <c r="DM25" s="691"/>
      <c r="DN25" s="691"/>
      <c r="DO25" s="691"/>
      <c r="DP25" s="691"/>
      <c r="DQ25" s="691"/>
      <c r="DR25" s="691"/>
      <c r="DS25" s="691"/>
      <c r="DT25" s="691"/>
      <c r="DU25" s="691"/>
      <c r="DV25" s="692"/>
      <c r="DW25" s="664">
        <v>30.2</v>
      </c>
      <c r="DX25" s="689"/>
      <c r="DY25" s="689"/>
      <c r="DZ25" s="689"/>
      <c r="EA25" s="689"/>
      <c r="EB25" s="689"/>
      <c r="EC25" s="690"/>
    </row>
    <row r="26" spans="2:133" ht="11.25" customHeight="1" x14ac:dyDescent="0.2">
      <c r="B26" s="656" t="s">
        <v>300</v>
      </c>
      <c r="C26" s="657"/>
      <c r="D26" s="657"/>
      <c r="E26" s="657"/>
      <c r="F26" s="657"/>
      <c r="G26" s="657"/>
      <c r="H26" s="657"/>
      <c r="I26" s="657"/>
      <c r="J26" s="657"/>
      <c r="K26" s="657"/>
      <c r="L26" s="657"/>
      <c r="M26" s="657"/>
      <c r="N26" s="657"/>
      <c r="O26" s="657"/>
      <c r="P26" s="657"/>
      <c r="Q26" s="658"/>
      <c r="R26" s="659">
        <v>12990</v>
      </c>
      <c r="S26" s="660"/>
      <c r="T26" s="660"/>
      <c r="U26" s="660"/>
      <c r="V26" s="660"/>
      <c r="W26" s="660"/>
      <c r="X26" s="660"/>
      <c r="Y26" s="661"/>
      <c r="Z26" s="662">
        <v>0</v>
      </c>
      <c r="AA26" s="662"/>
      <c r="AB26" s="662"/>
      <c r="AC26" s="662"/>
      <c r="AD26" s="663">
        <v>12990</v>
      </c>
      <c r="AE26" s="663"/>
      <c r="AF26" s="663"/>
      <c r="AG26" s="663"/>
      <c r="AH26" s="663"/>
      <c r="AI26" s="663"/>
      <c r="AJ26" s="663"/>
      <c r="AK26" s="663"/>
      <c r="AL26" s="664">
        <v>0.1</v>
      </c>
      <c r="AM26" s="665"/>
      <c r="AN26" s="665"/>
      <c r="AO26" s="666"/>
      <c r="AP26" s="656" t="s">
        <v>301</v>
      </c>
      <c r="AQ26" s="675"/>
      <c r="AR26" s="675"/>
      <c r="AS26" s="675"/>
      <c r="AT26" s="675"/>
      <c r="AU26" s="675"/>
      <c r="AV26" s="675"/>
      <c r="AW26" s="675"/>
      <c r="AX26" s="675"/>
      <c r="AY26" s="675"/>
      <c r="AZ26" s="675"/>
      <c r="BA26" s="675"/>
      <c r="BB26" s="675"/>
      <c r="BC26" s="675"/>
      <c r="BD26" s="675"/>
      <c r="BE26" s="675"/>
      <c r="BF26" s="676"/>
      <c r="BG26" s="659" t="s">
        <v>244</v>
      </c>
      <c r="BH26" s="660"/>
      <c r="BI26" s="660"/>
      <c r="BJ26" s="660"/>
      <c r="BK26" s="660"/>
      <c r="BL26" s="660"/>
      <c r="BM26" s="660"/>
      <c r="BN26" s="661"/>
      <c r="BO26" s="662" t="s">
        <v>244</v>
      </c>
      <c r="BP26" s="662"/>
      <c r="BQ26" s="662"/>
      <c r="BR26" s="662"/>
      <c r="BS26" s="663" t="s">
        <v>185</v>
      </c>
      <c r="BT26" s="663"/>
      <c r="BU26" s="663"/>
      <c r="BV26" s="663"/>
      <c r="BW26" s="663"/>
      <c r="BX26" s="663"/>
      <c r="BY26" s="663"/>
      <c r="BZ26" s="663"/>
      <c r="CA26" s="663"/>
      <c r="CB26" s="667"/>
      <c r="CD26" s="656" t="s">
        <v>302</v>
      </c>
      <c r="CE26" s="657"/>
      <c r="CF26" s="657"/>
      <c r="CG26" s="657"/>
      <c r="CH26" s="657"/>
      <c r="CI26" s="657"/>
      <c r="CJ26" s="657"/>
      <c r="CK26" s="657"/>
      <c r="CL26" s="657"/>
      <c r="CM26" s="657"/>
      <c r="CN26" s="657"/>
      <c r="CO26" s="657"/>
      <c r="CP26" s="657"/>
      <c r="CQ26" s="658"/>
      <c r="CR26" s="659">
        <v>4057645</v>
      </c>
      <c r="CS26" s="660"/>
      <c r="CT26" s="660"/>
      <c r="CU26" s="660"/>
      <c r="CV26" s="660"/>
      <c r="CW26" s="660"/>
      <c r="CX26" s="660"/>
      <c r="CY26" s="661"/>
      <c r="CZ26" s="664">
        <v>12.1</v>
      </c>
      <c r="DA26" s="689"/>
      <c r="DB26" s="689"/>
      <c r="DC26" s="693"/>
      <c r="DD26" s="668">
        <v>3776830</v>
      </c>
      <c r="DE26" s="660"/>
      <c r="DF26" s="660"/>
      <c r="DG26" s="660"/>
      <c r="DH26" s="660"/>
      <c r="DI26" s="660"/>
      <c r="DJ26" s="660"/>
      <c r="DK26" s="661"/>
      <c r="DL26" s="668" t="s">
        <v>244</v>
      </c>
      <c r="DM26" s="660"/>
      <c r="DN26" s="660"/>
      <c r="DO26" s="660"/>
      <c r="DP26" s="660"/>
      <c r="DQ26" s="660"/>
      <c r="DR26" s="660"/>
      <c r="DS26" s="660"/>
      <c r="DT26" s="660"/>
      <c r="DU26" s="660"/>
      <c r="DV26" s="661"/>
      <c r="DW26" s="664" t="s">
        <v>185</v>
      </c>
      <c r="DX26" s="689"/>
      <c r="DY26" s="689"/>
      <c r="DZ26" s="689"/>
      <c r="EA26" s="689"/>
      <c r="EB26" s="689"/>
      <c r="EC26" s="690"/>
    </row>
    <row r="27" spans="2:133" ht="11.25" customHeight="1" x14ac:dyDescent="0.2">
      <c r="B27" s="656" t="s">
        <v>303</v>
      </c>
      <c r="C27" s="657"/>
      <c r="D27" s="657"/>
      <c r="E27" s="657"/>
      <c r="F27" s="657"/>
      <c r="G27" s="657"/>
      <c r="H27" s="657"/>
      <c r="I27" s="657"/>
      <c r="J27" s="657"/>
      <c r="K27" s="657"/>
      <c r="L27" s="657"/>
      <c r="M27" s="657"/>
      <c r="N27" s="657"/>
      <c r="O27" s="657"/>
      <c r="P27" s="657"/>
      <c r="Q27" s="658"/>
      <c r="R27" s="659">
        <v>140506</v>
      </c>
      <c r="S27" s="660"/>
      <c r="T27" s="660"/>
      <c r="U27" s="660"/>
      <c r="V27" s="660"/>
      <c r="W27" s="660"/>
      <c r="X27" s="660"/>
      <c r="Y27" s="661"/>
      <c r="Z27" s="662">
        <v>0.4</v>
      </c>
      <c r="AA27" s="662"/>
      <c r="AB27" s="662"/>
      <c r="AC27" s="662"/>
      <c r="AD27" s="663" t="s">
        <v>185</v>
      </c>
      <c r="AE27" s="663"/>
      <c r="AF27" s="663"/>
      <c r="AG27" s="663"/>
      <c r="AH27" s="663"/>
      <c r="AI27" s="663"/>
      <c r="AJ27" s="663"/>
      <c r="AK27" s="663"/>
      <c r="AL27" s="664" t="s">
        <v>185</v>
      </c>
      <c r="AM27" s="665"/>
      <c r="AN27" s="665"/>
      <c r="AO27" s="666"/>
      <c r="AP27" s="656" t="s">
        <v>304</v>
      </c>
      <c r="AQ27" s="657"/>
      <c r="AR27" s="657"/>
      <c r="AS27" s="657"/>
      <c r="AT27" s="657"/>
      <c r="AU27" s="657"/>
      <c r="AV27" s="657"/>
      <c r="AW27" s="657"/>
      <c r="AX27" s="657"/>
      <c r="AY27" s="657"/>
      <c r="AZ27" s="657"/>
      <c r="BA27" s="657"/>
      <c r="BB27" s="657"/>
      <c r="BC27" s="657"/>
      <c r="BD27" s="657"/>
      <c r="BE27" s="657"/>
      <c r="BF27" s="658"/>
      <c r="BG27" s="659">
        <v>13445293</v>
      </c>
      <c r="BH27" s="660"/>
      <c r="BI27" s="660"/>
      <c r="BJ27" s="660"/>
      <c r="BK27" s="660"/>
      <c r="BL27" s="660"/>
      <c r="BM27" s="660"/>
      <c r="BN27" s="661"/>
      <c r="BO27" s="662">
        <v>100</v>
      </c>
      <c r="BP27" s="662"/>
      <c r="BQ27" s="662"/>
      <c r="BR27" s="662"/>
      <c r="BS27" s="663">
        <v>150182</v>
      </c>
      <c r="BT27" s="663"/>
      <c r="BU27" s="663"/>
      <c r="BV27" s="663"/>
      <c r="BW27" s="663"/>
      <c r="BX27" s="663"/>
      <c r="BY27" s="663"/>
      <c r="BZ27" s="663"/>
      <c r="CA27" s="663"/>
      <c r="CB27" s="667"/>
      <c r="CD27" s="656" t="s">
        <v>305</v>
      </c>
      <c r="CE27" s="657"/>
      <c r="CF27" s="657"/>
      <c r="CG27" s="657"/>
      <c r="CH27" s="657"/>
      <c r="CI27" s="657"/>
      <c r="CJ27" s="657"/>
      <c r="CK27" s="657"/>
      <c r="CL27" s="657"/>
      <c r="CM27" s="657"/>
      <c r="CN27" s="657"/>
      <c r="CO27" s="657"/>
      <c r="CP27" s="657"/>
      <c r="CQ27" s="658"/>
      <c r="CR27" s="659">
        <v>8753572</v>
      </c>
      <c r="CS27" s="691"/>
      <c r="CT27" s="691"/>
      <c r="CU27" s="691"/>
      <c r="CV27" s="691"/>
      <c r="CW27" s="691"/>
      <c r="CX27" s="691"/>
      <c r="CY27" s="692"/>
      <c r="CZ27" s="664">
        <v>26</v>
      </c>
      <c r="DA27" s="689"/>
      <c r="DB27" s="689"/>
      <c r="DC27" s="693"/>
      <c r="DD27" s="668">
        <v>2664932</v>
      </c>
      <c r="DE27" s="691"/>
      <c r="DF27" s="691"/>
      <c r="DG27" s="691"/>
      <c r="DH27" s="691"/>
      <c r="DI27" s="691"/>
      <c r="DJ27" s="691"/>
      <c r="DK27" s="692"/>
      <c r="DL27" s="668">
        <v>2321392</v>
      </c>
      <c r="DM27" s="691"/>
      <c r="DN27" s="691"/>
      <c r="DO27" s="691"/>
      <c r="DP27" s="691"/>
      <c r="DQ27" s="691"/>
      <c r="DR27" s="691"/>
      <c r="DS27" s="691"/>
      <c r="DT27" s="691"/>
      <c r="DU27" s="691"/>
      <c r="DV27" s="692"/>
      <c r="DW27" s="664">
        <v>12.3</v>
      </c>
      <c r="DX27" s="689"/>
      <c r="DY27" s="689"/>
      <c r="DZ27" s="689"/>
      <c r="EA27" s="689"/>
      <c r="EB27" s="689"/>
      <c r="EC27" s="690"/>
    </row>
    <row r="28" spans="2:133" ht="11.25" customHeight="1" x14ac:dyDescent="0.2">
      <c r="B28" s="656" t="s">
        <v>306</v>
      </c>
      <c r="C28" s="657"/>
      <c r="D28" s="657"/>
      <c r="E28" s="657"/>
      <c r="F28" s="657"/>
      <c r="G28" s="657"/>
      <c r="H28" s="657"/>
      <c r="I28" s="657"/>
      <c r="J28" s="657"/>
      <c r="K28" s="657"/>
      <c r="L28" s="657"/>
      <c r="M28" s="657"/>
      <c r="N28" s="657"/>
      <c r="O28" s="657"/>
      <c r="P28" s="657"/>
      <c r="Q28" s="658"/>
      <c r="R28" s="659">
        <v>110746</v>
      </c>
      <c r="S28" s="660"/>
      <c r="T28" s="660"/>
      <c r="U28" s="660"/>
      <c r="V28" s="660"/>
      <c r="W28" s="660"/>
      <c r="X28" s="660"/>
      <c r="Y28" s="661"/>
      <c r="Z28" s="662">
        <v>0.3</v>
      </c>
      <c r="AA28" s="662"/>
      <c r="AB28" s="662"/>
      <c r="AC28" s="662"/>
      <c r="AD28" s="663">
        <v>57499</v>
      </c>
      <c r="AE28" s="663"/>
      <c r="AF28" s="663"/>
      <c r="AG28" s="663"/>
      <c r="AH28" s="663"/>
      <c r="AI28" s="663"/>
      <c r="AJ28" s="663"/>
      <c r="AK28" s="663"/>
      <c r="AL28" s="664">
        <v>0.3</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307</v>
      </c>
      <c r="CE28" s="657"/>
      <c r="CF28" s="657"/>
      <c r="CG28" s="657"/>
      <c r="CH28" s="657"/>
      <c r="CI28" s="657"/>
      <c r="CJ28" s="657"/>
      <c r="CK28" s="657"/>
      <c r="CL28" s="657"/>
      <c r="CM28" s="657"/>
      <c r="CN28" s="657"/>
      <c r="CO28" s="657"/>
      <c r="CP28" s="657"/>
      <c r="CQ28" s="658"/>
      <c r="CR28" s="659">
        <v>1930210</v>
      </c>
      <c r="CS28" s="660"/>
      <c r="CT28" s="660"/>
      <c r="CU28" s="660"/>
      <c r="CV28" s="660"/>
      <c r="CW28" s="660"/>
      <c r="CX28" s="660"/>
      <c r="CY28" s="661"/>
      <c r="CZ28" s="664">
        <v>5.7</v>
      </c>
      <c r="DA28" s="689"/>
      <c r="DB28" s="689"/>
      <c r="DC28" s="693"/>
      <c r="DD28" s="668">
        <v>1930210</v>
      </c>
      <c r="DE28" s="660"/>
      <c r="DF28" s="660"/>
      <c r="DG28" s="660"/>
      <c r="DH28" s="660"/>
      <c r="DI28" s="660"/>
      <c r="DJ28" s="660"/>
      <c r="DK28" s="661"/>
      <c r="DL28" s="668">
        <v>1930210</v>
      </c>
      <c r="DM28" s="660"/>
      <c r="DN28" s="660"/>
      <c r="DO28" s="660"/>
      <c r="DP28" s="660"/>
      <c r="DQ28" s="660"/>
      <c r="DR28" s="660"/>
      <c r="DS28" s="660"/>
      <c r="DT28" s="660"/>
      <c r="DU28" s="660"/>
      <c r="DV28" s="661"/>
      <c r="DW28" s="664">
        <v>10.3</v>
      </c>
      <c r="DX28" s="689"/>
      <c r="DY28" s="689"/>
      <c r="DZ28" s="689"/>
      <c r="EA28" s="689"/>
      <c r="EB28" s="689"/>
      <c r="EC28" s="690"/>
    </row>
    <row r="29" spans="2:133" ht="11.25" customHeight="1" x14ac:dyDescent="0.2">
      <c r="B29" s="656" t="s">
        <v>308</v>
      </c>
      <c r="C29" s="657"/>
      <c r="D29" s="657"/>
      <c r="E29" s="657"/>
      <c r="F29" s="657"/>
      <c r="G29" s="657"/>
      <c r="H29" s="657"/>
      <c r="I29" s="657"/>
      <c r="J29" s="657"/>
      <c r="K29" s="657"/>
      <c r="L29" s="657"/>
      <c r="M29" s="657"/>
      <c r="N29" s="657"/>
      <c r="O29" s="657"/>
      <c r="P29" s="657"/>
      <c r="Q29" s="658"/>
      <c r="R29" s="659">
        <v>68196</v>
      </c>
      <c r="S29" s="660"/>
      <c r="T29" s="660"/>
      <c r="U29" s="660"/>
      <c r="V29" s="660"/>
      <c r="W29" s="660"/>
      <c r="X29" s="660"/>
      <c r="Y29" s="661"/>
      <c r="Z29" s="662">
        <v>0.2</v>
      </c>
      <c r="AA29" s="662"/>
      <c r="AB29" s="662"/>
      <c r="AC29" s="662"/>
      <c r="AD29" s="663" t="s">
        <v>185</v>
      </c>
      <c r="AE29" s="663"/>
      <c r="AF29" s="663"/>
      <c r="AG29" s="663"/>
      <c r="AH29" s="663"/>
      <c r="AI29" s="663"/>
      <c r="AJ29" s="663"/>
      <c r="AK29" s="663"/>
      <c r="AL29" s="664" t="s">
        <v>185</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309</v>
      </c>
      <c r="CE29" s="696"/>
      <c r="CF29" s="656" t="s">
        <v>71</v>
      </c>
      <c r="CG29" s="657"/>
      <c r="CH29" s="657"/>
      <c r="CI29" s="657"/>
      <c r="CJ29" s="657"/>
      <c r="CK29" s="657"/>
      <c r="CL29" s="657"/>
      <c r="CM29" s="657"/>
      <c r="CN29" s="657"/>
      <c r="CO29" s="657"/>
      <c r="CP29" s="657"/>
      <c r="CQ29" s="658"/>
      <c r="CR29" s="659">
        <v>1930210</v>
      </c>
      <c r="CS29" s="691"/>
      <c r="CT29" s="691"/>
      <c r="CU29" s="691"/>
      <c r="CV29" s="691"/>
      <c r="CW29" s="691"/>
      <c r="CX29" s="691"/>
      <c r="CY29" s="692"/>
      <c r="CZ29" s="664">
        <v>5.7</v>
      </c>
      <c r="DA29" s="689"/>
      <c r="DB29" s="689"/>
      <c r="DC29" s="693"/>
      <c r="DD29" s="668">
        <v>1930210</v>
      </c>
      <c r="DE29" s="691"/>
      <c r="DF29" s="691"/>
      <c r="DG29" s="691"/>
      <c r="DH29" s="691"/>
      <c r="DI29" s="691"/>
      <c r="DJ29" s="691"/>
      <c r="DK29" s="692"/>
      <c r="DL29" s="668">
        <v>1930210</v>
      </c>
      <c r="DM29" s="691"/>
      <c r="DN29" s="691"/>
      <c r="DO29" s="691"/>
      <c r="DP29" s="691"/>
      <c r="DQ29" s="691"/>
      <c r="DR29" s="691"/>
      <c r="DS29" s="691"/>
      <c r="DT29" s="691"/>
      <c r="DU29" s="691"/>
      <c r="DV29" s="692"/>
      <c r="DW29" s="664">
        <v>10.3</v>
      </c>
      <c r="DX29" s="689"/>
      <c r="DY29" s="689"/>
      <c r="DZ29" s="689"/>
      <c r="EA29" s="689"/>
      <c r="EB29" s="689"/>
      <c r="EC29" s="690"/>
    </row>
    <row r="30" spans="2:133" ht="11.25" customHeight="1" x14ac:dyDescent="0.2">
      <c r="B30" s="656" t="s">
        <v>310</v>
      </c>
      <c r="C30" s="657"/>
      <c r="D30" s="657"/>
      <c r="E30" s="657"/>
      <c r="F30" s="657"/>
      <c r="G30" s="657"/>
      <c r="H30" s="657"/>
      <c r="I30" s="657"/>
      <c r="J30" s="657"/>
      <c r="K30" s="657"/>
      <c r="L30" s="657"/>
      <c r="M30" s="657"/>
      <c r="N30" s="657"/>
      <c r="O30" s="657"/>
      <c r="P30" s="657"/>
      <c r="Q30" s="658"/>
      <c r="R30" s="659">
        <v>8345045</v>
      </c>
      <c r="S30" s="660"/>
      <c r="T30" s="660"/>
      <c r="U30" s="660"/>
      <c r="V30" s="660"/>
      <c r="W30" s="660"/>
      <c r="X30" s="660"/>
      <c r="Y30" s="661"/>
      <c r="Z30" s="662">
        <v>23.6</v>
      </c>
      <c r="AA30" s="662"/>
      <c r="AB30" s="662"/>
      <c r="AC30" s="662"/>
      <c r="AD30" s="663" t="s">
        <v>244</v>
      </c>
      <c r="AE30" s="663"/>
      <c r="AF30" s="663"/>
      <c r="AG30" s="663"/>
      <c r="AH30" s="663"/>
      <c r="AI30" s="663"/>
      <c r="AJ30" s="663"/>
      <c r="AK30" s="663"/>
      <c r="AL30" s="664" t="s">
        <v>185</v>
      </c>
      <c r="AM30" s="665"/>
      <c r="AN30" s="665"/>
      <c r="AO30" s="666"/>
      <c r="AP30" s="641" t="s">
        <v>227</v>
      </c>
      <c r="AQ30" s="642"/>
      <c r="AR30" s="642"/>
      <c r="AS30" s="642"/>
      <c r="AT30" s="642"/>
      <c r="AU30" s="642"/>
      <c r="AV30" s="642"/>
      <c r="AW30" s="642"/>
      <c r="AX30" s="642"/>
      <c r="AY30" s="642"/>
      <c r="AZ30" s="642"/>
      <c r="BA30" s="642"/>
      <c r="BB30" s="642"/>
      <c r="BC30" s="642"/>
      <c r="BD30" s="642"/>
      <c r="BE30" s="642"/>
      <c r="BF30" s="643"/>
      <c r="BG30" s="641" t="s">
        <v>311</v>
      </c>
      <c r="BH30" s="701"/>
      <c r="BI30" s="701"/>
      <c r="BJ30" s="701"/>
      <c r="BK30" s="701"/>
      <c r="BL30" s="701"/>
      <c r="BM30" s="701"/>
      <c r="BN30" s="701"/>
      <c r="BO30" s="701"/>
      <c r="BP30" s="701"/>
      <c r="BQ30" s="702"/>
      <c r="BR30" s="641" t="s">
        <v>312</v>
      </c>
      <c r="BS30" s="701"/>
      <c r="BT30" s="701"/>
      <c r="BU30" s="701"/>
      <c r="BV30" s="701"/>
      <c r="BW30" s="701"/>
      <c r="BX30" s="701"/>
      <c r="BY30" s="701"/>
      <c r="BZ30" s="701"/>
      <c r="CA30" s="701"/>
      <c r="CB30" s="702"/>
      <c r="CD30" s="697"/>
      <c r="CE30" s="698"/>
      <c r="CF30" s="656" t="s">
        <v>313</v>
      </c>
      <c r="CG30" s="657"/>
      <c r="CH30" s="657"/>
      <c r="CI30" s="657"/>
      <c r="CJ30" s="657"/>
      <c r="CK30" s="657"/>
      <c r="CL30" s="657"/>
      <c r="CM30" s="657"/>
      <c r="CN30" s="657"/>
      <c r="CO30" s="657"/>
      <c r="CP30" s="657"/>
      <c r="CQ30" s="658"/>
      <c r="CR30" s="659">
        <v>1880060</v>
      </c>
      <c r="CS30" s="660"/>
      <c r="CT30" s="660"/>
      <c r="CU30" s="660"/>
      <c r="CV30" s="660"/>
      <c r="CW30" s="660"/>
      <c r="CX30" s="660"/>
      <c r="CY30" s="661"/>
      <c r="CZ30" s="664">
        <v>5.6</v>
      </c>
      <c r="DA30" s="689"/>
      <c r="DB30" s="689"/>
      <c r="DC30" s="693"/>
      <c r="DD30" s="668">
        <v>1880060</v>
      </c>
      <c r="DE30" s="660"/>
      <c r="DF30" s="660"/>
      <c r="DG30" s="660"/>
      <c r="DH30" s="660"/>
      <c r="DI30" s="660"/>
      <c r="DJ30" s="660"/>
      <c r="DK30" s="661"/>
      <c r="DL30" s="668">
        <v>1880060</v>
      </c>
      <c r="DM30" s="660"/>
      <c r="DN30" s="660"/>
      <c r="DO30" s="660"/>
      <c r="DP30" s="660"/>
      <c r="DQ30" s="660"/>
      <c r="DR30" s="660"/>
      <c r="DS30" s="660"/>
      <c r="DT30" s="660"/>
      <c r="DU30" s="660"/>
      <c r="DV30" s="661"/>
      <c r="DW30" s="664">
        <v>10</v>
      </c>
      <c r="DX30" s="689"/>
      <c r="DY30" s="689"/>
      <c r="DZ30" s="689"/>
      <c r="EA30" s="689"/>
      <c r="EB30" s="689"/>
      <c r="EC30" s="690"/>
    </row>
    <row r="31" spans="2:133" ht="11.25" customHeight="1" x14ac:dyDescent="0.2">
      <c r="B31" s="672" t="s">
        <v>314</v>
      </c>
      <c r="C31" s="673"/>
      <c r="D31" s="673"/>
      <c r="E31" s="673"/>
      <c r="F31" s="673"/>
      <c r="G31" s="673"/>
      <c r="H31" s="673"/>
      <c r="I31" s="673"/>
      <c r="J31" s="673"/>
      <c r="K31" s="673"/>
      <c r="L31" s="673"/>
      <c r="M31" s="673"/>
      <c r="N31" s="673"/>
      <c r="O31" s="673"/>
      <c r="P31" s="673"/>
      <c r="Q31" s="674"/>
      <c r="R31" s="659">
        <v>1253625</v>
      </c>
      <c r="S31" s="660"/>
      <c r="T31" s="660"/>
      <c r="U31" s="660"/>
      <c r="V31" s="660"/>
      <c r="W31" s="660"/>
      <c r="X31" s="660"/>
      <c r="Y31" s="661"/>
      <c r="Z31" s="662">
        <v>3.5</v>
      </c>
      <c r="AA31" s="662"/>
      <c r="AB31" s="662"/>
      <c r="AC31" s="662"/>
      <c r="AD31" s="663">
        <v>1253625</v>
      </c>
      <c r="AE31" s="663"/>
      <c r="AF31" s="663"/>
      <c r="AG31" s="663"/>
      <c r="AH31" s="663"/>
      <c r="AI31" s="663"/>
      <c r="AJ31" s="663"/>
      <c r="AK31" s="663"/>
      <c r="AL31" s="664">
        <v>6.7</v>
      </c>
      <c r="AM31" s="665"/>
      <c r="AN31" s="665"/>
      <c r="AO31" s="666"/>
      <c r="AP31" s="705" t="s">
        <v>315</v>
      </c>
      <c r="AQ31" s="706"/>
      <c r="AR31" s="706"/>
      <c r="AS31" s="706"/>
      <c r="AT31" s="711" t="s">
        <v>316</v>
      </c>
      <c r="AU31" s="218"/>
      <c r="AV31" s="218"/>
      <c r="AW31" s="218"/>
      <c r="AX31" s="645" t="s">
        <v>190</v>
      </c>
      <c r="AY31" s="646"/>
      <c r="AZ31" s="646"/>
      <c r="BA31" s="646"/>
      <c r="BB31" s="646"/>
      <c r="BC31" s="646"/>
      <c r="BD31" s="646"/>
      <c r="BE31" s="646"/>
      <c r="BF31" s="647"/>
      <c r="BG31" s="715">
        <v>99.2</v>
      </c>
      <c r="BH31" s="703"/>
      <c r="BI31" s="703"/>
      <c r="BJ31" s="703"/>
      <c r="BK31" s="703"/>
      <c r="BL31" s="703"/>
      <c r="BM31" s="654">
        <v>97.8</v>
      </c>
      <c r="BN31" s="703"/>
      <c r="BO31" s="703"/>
      <c r="BP31" s="703"/>
      <c r="BQ31" s="704"/>
      <c r="BR31" s="715">
        <v>99.3</v>
      </c>
      <c r="BS31" s="703"/>
      <c r="BT31" s="703"/>
      <c r="BU31" s="703"/>
      <c r="BV31" s="703"/>
      <c r="BW31" s="703"/>
      <c r="BX31" s="654">
        <v>97.6</v>
      </c>
      <c r="BY31" s="703"/>
      <c r="BZ31" s="703"/>
      <c r="CA31" s="703"/>
      <c r="CB31" s="704"/>
      <c r="CD31" s="697"/>
      <c r="CE31" s="698"/>
      <c r="CF31" s="656" t="s">
        <v>317</v>
      </c>
      <c r="CG31" s="657"/>
      <c r="CH31" s="657"/>
      <c r="CI31" s="657"/>
      <c r="CJ31" s="657"/>
      <c r="CK31" s="657"/>
      <c r="CL31" s="657"/>
      <c r="CM31" s="657"/>
      <c r="CN31" s="657"/>
      <c r="CO31" s="657"/>
      <c r="CP31" s="657"/>
      <c r="CQ31" s="658"/>
      <c r="CR31" s="659">
        <v>50150</v>
      </c>
      <c r="CS31" s="691"/>
      <c r="CT31" s="691"/>
      <c r="CU31" s="691"/>
      <c r="CV31" s="691"/>
      <c r="CW31" s="691"/>
      <c r="CX31" s="691"/>
      <c r="CY31" s="692"/>
      <c r="CZ31" s="664">
        <v>0.1</v>
      </c>
      <c r="DA31" s="689"/>
      <c r="DB31" s="689"/>
      <c r="DC31" s="693"/>
      <c r="DD31" s="668">
        <v>50150</v>
      </c>
      <c r="DE31" s="691"/>
      <c r="DF31" s="691"/>
      <c r="DG31" s="691"/>
      <c r="DH31" s="691"/>
      <c r="DI31" s="691"/>
      <c r="DJ31" s="691"/>
      <c r="DK31" s="692"/>
      <c r="DL31" s="668">
        <v>50150</v>
      </c>
      <c r="DM31" s="691"/>
      <c r="DN31" s="691"/>
      <c r="DO31" s="691"/>
      <c r="DP31" s="691"/>
      <c r="DQ31" s="691"/>
      <c r="DR31" s="691"/>
      <c r="DS31" s="691"/>
      <c r="DT31" s="691"/>
      <c r="DU31" s="691"/>
      <c r="DV31" s="692"/>
      <c r="DW31" s="664">
        <v>0.3</v>
      </c>
      <c r="DX31" s="689"/>
      <c r="DY31" s="689"/>
      <c r="DZ31" s="689"/>
      <c r="EA31" s="689"/>
      <c r="EB31" s="689"/>
      <c r="EC31" s="690"/>
    </row>
    <row r="32" spans="2:133" ht="11.25" customHeight="1" x14ac:dyDescent="0.2">
      <c r="B32" s="656" t="s">
        <v>318</v>
      </c>
      <c r="C32" s="657"/>
      <c r="D32" s="657"/>
      <c r="E32" s="657"/>
      <c r="F32" s="657"/>
      <c r="G32" s="657"/>
      <c r="H32" s="657"/>
      <c r="I32" s="657"/>
      <c r="J32" s="657"/>
      <c r="K32" s="657"/>
      <c r="L32" s="657"/>
      <c r="M32" s="657"/>
      <c r="N32" s="657"/>
      <c r="O32" s="657"/>
      <c r="P32" s="657"/>
      <c r="Q32" s="658"/>
      <c r="R32" s="659">
        <v>2017168</v>
      </c>
      <c r="S32" s="660"/>
      <c r="T32" s="660"/>
      <c r="U32" s="660"/>
      <c r="V32" s="660"/>
      <c r="W32" s="660"/>
      <c r="X32" s="660"/>
      <c r="Y32" s="661"/>
      <c r="Z32" s="662">
        <v>5.7</v>
      </c>
      <c r="AA32" s="662"/>
      <c r="AB32" s="662"/>
      <c r="AC32" s="662"/>
      <c r="AD32" s="663" t="s">
        <v>185</v>
      </c>
      <c r="AE32" s="663"/>
      <c r="AF32" s="663"/>
      <c r="AG32" s="663"/>
      <c r="AH32" s="663"/>
      <c r="AI32" s="663"/>
      <c r="AJ32" s="663"/>
      <c r="AK32" s="663"/>
      <c r="AL32" s="664" t="s">
        <v>244</v>
      </c>
      <c r="AM32" s="665"/>
      <c r="AN32" s="665"/>
      <c r="AO32" s="666"/>
      <c r="AP32" s="707"/>
      <c r="AQ32" s="708"/>
      <c r="AR32" s="708"/>
      <c r="AS32" s="708"/>
      <c r="AT32" s="712"/>
      <c r="AU32" s="214" t="s">
        <v>319</v>
      </c>
      <c r="AX32" s="656" t="s">
        <v>320</v>
      </c>
      <c r="AY32" s="657"/>
      <c r="AZ32" s="657"/>
      <c r="BA32" s="657"/>
      <c r="BB32" s="657"/>
      <c r="BC32" s="657"/>
      <c r="BD32" s="657"/>
      <c r="BE32" s="657"/>
      <c r="BF32" s="658"/>
      <c r="BG32" s="716">
        <v>98.7</v>
      </c>
      <c r="BH32" s="691"/>
      <c r="BI32" s="691"/>
      <c r="BJ32" s="691"/>
      <c r="BK32" s="691"/>
      <c r="BL32" s="691"/>
      <c r="BM32" s="665">
        <v>96.2</v>
      </c>
      <c r="BN32" s="691"/>
      <c r="BO32" s="691"/>
      <c r="BP32" s="691"/>
      <c r="BQ32" s="714"/>
      <c r="BR32" s="716">
        <v>98.8</v>
      </c>
      <c r="BS32" s="691"/>
      <c r="BT32" s="691"/>
      <c r="BU32" s="691"/>
      <c r="BV32" s="691"/>
      <c r="BW32" s="691"/>
      <c r="BX32" s="665">
        <v>96</v>
      </c>
      <c r="BY32" s="691"/>
      <c r="BZ32" s="691"/>
      <c r="CA32" s="691"/>
      <c r="CB32" s="714"/>
      <c r="CD32" s="699"/>
      <c r="CE32" s="700"/>
      <c r="CF32" s="656" t="s">
        <v>321</v>
      </c>
      <c r="CG32" s="657"/>
      <c r="CH32" s="657"/>
      <c r="CI32" s="657"/>
      <c r="CJ32" s="657"/>
      <c r="CK32" s="657"/>
      <c r="CL32" s="657"/>
      <c r="CM32" s="657"/>
      <c r="CN32" s="657"/>
      <c r="CO32" s="657"/>
      <c r="CP32" s="657"/>
      <c r="CQ32" s="658"/>
      <c r="CR32" s="659" t="s">
        <v>185</v>
      </c>
      <c r="CS32" s="660"/>
      <c r="CT32" s="660"/>
      <c r="CU32" s="660"/>
      <c r="CV32" s="660"/>
      <c r="CW32" s="660"/>
      <c r="CX32" s="660"/>
      <c r="CY32" s="661"/>
      <c r="CZ32" s="664" t="s">
        <v>244</v>
      </c>
      <c r="DA32" s="689"/>
      <c r="DB32" s="689"/>
      <c r="DC32" s="693"/>
      <c r="DD32" s="668" t="s">
        <v>185</v>
      </c>
      <c r="DE32" s="660"/>
      <c r="DF32" s="660"/>
      <c r="DG32" s="660"/>
      <c r="DH32" s="660"/>
      <c r="DI32" s="660"/>
      <c r="DJ32" s="660"/>
      <c r="DK32" s="661"/>
      <c r="DL32" s="668" t="s">
        <v>185</v>
      </c>
      <c r="DM32" s="660"/>
      <c r="DN32" s="660"/>
      <c r="DO32" s="660"/>
      <c r="DP32" s="660"/>
      <c r="DQ32" s="660"/>
      <c r="DR32" s="660"/>
      <c r="DS32" s="660"/>
      <c r="DT32" s="660"/>
      <c r="DU32" s="660"/>
      <c r="DV32" s="661"/>
      <c r="DW32" s="664" t="s">
        <v>244</v>
      </c>
      <c r="DX32" s="689"/>
      <c r="DY32" s="689"/>
      <c r="DZ32" s="689"/>
      <c r="EA32" s="689"/>
      <c r="EB32" s="689"/>
      <c r="EC32" s="690"/>
    </row>
    <row r="33" spans="2:133" ht="11.25" customHeight="1" x14ac:dyDescent="0.2">
      <c r="B33" s="656" t="s">
        <v>322</v>
      </c>
      <c r="C33" s="657"/>
      <c r="D33" s="657"/>
      <c r="E33" s="657"/>
      <c r="F33" s="657"/>
      <c r="G33" s="657"/>
      <c r="H33" s="657"/>
      <c r="I33" s="657"/>
      <c r="J33" s="657"/>
      <c r="K33" s="657"/>
      <c r="L33" s="657"/>
      <c r="M33" s="657"/>
      <c r="N33" s="657"/>
      <c r="O33" s="657"/>
      <c r="P33" s="657"/>
      <c r="Q33" s="658"/>
      <c r="R33" s="659">
        <v>100387</v>
      </c>
      <c r="S33" s="660"/>
      <c r="T33" s="660"/>
      <c r="U33" s="660"/>
      <c r="V33" s="660"/>
      <c r="W33" s="660"/>
      <c r="X33" s="660"/>
      <c r="Y33" s="661"/>
      <c r="Z33" s="662">
        <v>0.3</v>
      </c>
      <c r="AA33" s="662"/>
      <c r="AB33" s="662"/>
      <c r="AC33" s="662"/>
      <c r="AD33" s="663">
        <v>63668</v>
      </c>
      <c r="AE33" s="663"/>
      <c r="AF33" s="663"/>
      <c r="AG33" s="663"/>
      <c r="AH33" s="663"/>
      <c r="AI33" s="663"/>
      <c r="AJ33" s="663"/>
      <c r="AK33" s="663"/>
      <c r="AL33" s="664">
        <v>0.3</v>
      </c>
      <c r="AM33" s="665"/>
      <c r="AN33" s="665"/>
      <c r="AO33" s="666"/>
      <c r="AP33" s="709"/>
      <c r="AQ33" s="710"/>
      <c r="AR33" s="710"/>
      <c r="AS33" s="710"/>
      <c r="AT33" s="713"/>
      <c r="AU33" s="219"/>
      <c r="AV33" s="219"/>
      <c r="AW33" s="219"/>
      <c r="AX33" s="680" t="s">
        <v>323</v>
      </c>
      <c r="AY33" s="681"/>
      <c r="AZ33" s="681"/>
      <c r="BA33" s="681"/>
      <c r="BB33" s="681"/>
      <c r="BC33" s="681"/>
      <c r="BD33" s="681"/>
      <c r="BE33" s="681"/>
      <c r="BF33" s="682"/>
      <c r="BG33" s="717">
        <v>99.7</v>
      </c>
      <c r="BH33" s="718"/>
      <c r="BI33" s="718"/>
      <c r="BJ33" s="718"/>
      <c r="BK33" s="718"/>
      <c r="BL33" s="718"/>
      <c r="BM33" s="719">
        <v>99</v>
      </c>
      <c r="BN33" s="718"/>
      <c r="BO33" s="718"/>
      <c r="BP33" s="718"/>
      <c r="BQ33" s="720"/>
      <c r="BR33" s="717">
        <v>99.7</v>
      </c>
      <c r="BS33" s="718"/>
      <c r="BT33" s="718"/>
      <c r="BU33" s="718"/>
      <c r="BV33" s="718"/>
      <c r="BW33" s="718"/>
      <c r="BX33" s="719">
        <v>98.9</v>
      </c>
      <c r="BY33" s="718"/>
      <c r="BZ33" s="718"/>
      <c r="CA33" s="718"/>
      <c r="CB33" s="720"/>
      <c r="CD33" s="656" t="s">
        <v>324</v>
      </c>
      <c r="CE33" s="657"/>
      <c r="CF33" s="657"/>
      <c r="CG33" s="657"/>
      <c r="CH33" s="657"/>
      <c r="CI33" s="657"/>
      <c r="CJ33" s="657"/>
      <c r="CK33" s="657"/>
      <c r="CL33" s="657"/>
      <c r="CM33" s="657"/>
      <c r="CN33" s="657"/>
      <c r="CO33" s="657"/>
      <c r="CP33" s="657"/>
      <c r="CQ33" s="658"/>
      <c r="CR33" s="659">
        <v>13678337</v>
      </c>
      <c r="CS33" s="691"/>
      <c r="CT33" s="691"/>
      <c r="CU33" s="691"/>
      <c r="CV33" s="691"/>
      <c r="CW33" s="691"/>
      <c r="CX33" s="691"/>
      <c r="CY33" s="692"/>
      <c r="CZ33" s="664">
        <v>40.700000000000003</v>
      </c>
      <c r="DA33" s="689"/>
      <c r="DB33" s="689"/>
      <c r="DC33" s="693"/>
      <c r="DD33" s="668">
        <v>11231371</v>
      </c>
      <c r="DE33" s="691"/>
      <c r="DF33" s="691"/>
      <c r="DG33" s="691"/>
      <c r="DH33" s="691"/>
      <c r="DI33" s="691"/>
      <c r="DJ33" s="691"/>
      <c r="DK33" s="692"/>
      <c r="DL33" s="668">
        <v>7839535</v>
      </c>
      <c r="DM33" s="691"/>
      <c r="DN33" s="691"/>
      <c r="DO33" s="691"/>
      <c r="DP33" s="691"/>
      <c r="DQ33" s="691"/>
      <c r="DR33" s="691"/>
      <c r="DS33" s="691"/>
      <c r="DT33" s="691"/>
      <c r="DU33" s="691"/>
      <c r="DV33" s="692"/>
      <c r="DW33" s="664">
        <v>41.7</v>
      </c>
      <c r="DX33" s="689"/>
      <c r="DY33" s="689"/>
      <c r="DZ33" s="689"/>
      <c r="EA33" s="689"/>
      <c r="EB33" s="689"/>
      <c r="EC33" s="690"/>
    </row>
    <row r="34" spans="2:133" ht="11.25" customHeight="1" x14ac:dyDescent="0.2">
      <c r="B34" s="656" t="s">
        <v>325</v>
      </c>
      <c r="C34" s="657"/>
      <c r="D34" s="657"/>
      <c r="E34" s="657"/>
      <c r="F34" s="657"/>
      <c r="G34" s="657"/>
      <c r="H34" s="657"/>
      <c r="I34" s="657"/>
      <c r="J34" s="657"/>
      <c r="K34" s="657"/>
      <c r="L34" s="657"/>
      <c r="M34" s="657"/>
      <c r="N34" s="657"/>
      <c r="O34" s="657"/>
      <c r="P34" s="657"/>
      <c r="Q34" s="658"/>
      <c r="R34" s="659">
        <v>348673</v>
      </c>
      <c r="S34" s="660"/>
      <c r="T34" s="660"/>
      <c r="U34" s="660"/>
      <c r="V34" s="660"/>
      <c r="W34" s="660"/>
      <c r="X34" s="660"/>
      <c r="Y34" s="661"/>
      <c r="Z34" s="662">
        <v>1</v>
      </c>
      <c r="AA34" s="662"/>
      <c r="AB34" s="662"/>
      <c r="AC34" s="662"/>
      <c r="AD34" s="663" t="s">
        <v>185</v>
      </c>
      <c r="AE34" s="663"/>
      <c r="AF34" s="663"/>
      <c r="AG34" s="663"/>
      <c r="AH34" s="663"/>
      <c r="AI34" s="663"/>
      <c r="AJ34" s="663"/>
      <c r="AK34" s="663"/>
      <c r="AL34" s="664" t="s">
        <v>244</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326</v>
      </c>
      <c r="CE34" s="657"/>
      <c r="CF34" s="657"/>
      <c r="CG34" s="657"/>
      <c r="CH34" s="657"/>
      <c r="CI34" s="657"/>
      <c r="CJ34" s="657"/>
      <c r="CK34" s="657"/>
      <c r="CL34" s="657"/>
      <c r="CM34" s="657"/>
      <c r="CN34" s="657"/>
      <c r="CO34" s="657"/>
      <c r="CP34" s="657"/>
      <c r="CQ34" s="658"/>
      <c r="CR34" s="659">
        <v>5502355</v>
      </c>
      <c r="CS34" s="660"/>
      <c r="CT34" s="660"/>
      <c r="CU34" s="660"/>
      <c r="CV34" s="660"/>
      <c r="CW34" s="660"/>
      <c r="CX34" s="660"/>
      <c r="CY34" s="661"/>
      <c r="CZ34" s="664">
        <v>16.399999999999999</v>
      </c>
      <c r="DA34" s="689"/>
      <c r="DB34" s="689"/>
      <c r="DC34" s="693"/>
      <c r="DD34" s="668">
        <v>3760197</v>
      </c>
      <c r="DE34" s="660"/>
      <c r="DF34" s="660"/>
      <c r="DG34" s="660"/>
      <c r="DH34" s="660"/>
      <c r="DI34" s="660"/>
      <c r="DJ34" s="660"/>
      <c r="DK34" s="661"/>
      <c r="DL34" s="668">
        <v>3264056</v>
      </c>
      <c r="DM34" s="660"/>
      <c r="DN34" s="660"/>
      <c r="DO34" s="660"/>
      <c r="DP34" s="660"/>
      <c r="DQ34" s="660"/>
      <c r="DR34" s="660"/>
      <c r="DS34" s="660"/>
      <c r="DT34" s="660"/>
      <c r="DU34" s="660"/>
      <c r="DV34" s="661"/>
      <c r="DW34" s="664">
        <v>17.3</v>
      </c>
      <c r="DX34" s="689"/>
      <c r="DY34" s="689"/>
      <c r="DZ34" s="689"/>
      <c r="EA34" s="689"/>
      <c r="EB34" s="689"/>
      <c r="EC34" s="690"/>
    </row>
    <row r="35" spans="2:133" ht="11.25" customHeight="1" x14ac:dyDescent="0.2">
      <c r="B35" s="656" t="s">
        <v>327</v>
      </c>
      <c r="C35" s="657"/>
      <c r="D35" s="657"/>
      <c r="E35" s="657"/>
      <c r="F35" s="657"/>
      <c r="G35" s="657"/>
      <c r="H35" s="657"/>
      <c r="I35" s="657"/>
      <c r="J35" s="657"/>
      <c r="K35" s="657"/>
      <c r="L35" s="657"/>
      <c r="M35" s="657"/>
      <c r="N35" s="657"/>
      <c r="O35" s="657"/>
      <c r="P35" s="657"/>
      <c r="Q35" s="658"/>
      <c r="R35" s="659">
        <v>285675</v>
      </c>
      <c r="S35" s="660"/>
      <c r="T35" s="660"/>
      <c r="U35" s="660"/>
      <c r="V35" s="660"/>
      <c r="W35" s="660"/>
      <c r="X35" s="660"/>
      <c r="Y35" s="661"/>
      <c r="Z35" s="662">
        <v>0.8</v>
      </c>
      <c r="AA35" s="662"/>
      <c r="AB35" s="662"/>
      <c r="AC35" s="662"/>
      <c r="AD35" s="663" t="s">
        <v>185</v>
      </c>
      <c r="AE35" s="663"/>
      <c r="AF35" s="663"/>
      <c r="AG35" s="663"/>
      <c r="AH35" s="663"/>
      <c r="AI35" s="663"/>
      <c r="AJ35" s="663"/>
      <c r="AK35" s="663"/>
      <c r="AL35" s="664" t="s">
        <v>244</v>
      </c>
      <c r="AM35" s="665"/>
      <c r="AN35" s="665"/>
      <c r="AO35" s="666"/>
      <c r="AP35" s="222"/>
      <c r="AQ35" s="641" t="s">
        <v>328</v>
      </c>
      <c r="AR35" s="642"/>
      <c r="AS35" s="642"/>
      <c r="AT35" s="642"/>
      <c r="AU35" s="642"/>
      <c r="AV35" s="642"/>
      <c r="AW35" s="642"/>
      <c r="AX35" s="642"/>
      <c r="AY35" s="642"/>
      <c r="AZ35" s="642"/>
      <c r="BA35" s="642"/>
      <c r="BB35" s="642"/>
      <c r="BC35" s="642"/>
      <c r="BD35" s="642"/>
      <c r="BE35" s="642"/>
      <c r="BF35" s="643"/>
      <c r="BG35" s="641" t="s">
        <v>329</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330</v>
      </c>
      <c r="CE35" s="657"/>
      <c r="CF35" s="657"/>
      <c r="CG35" s="657"/>
      <c r="CH35" s="657"/>
      <c r="CI35" s="657"/>
      <c r="CJ35" s="657"/>
      <c r="CK35" s="657"/>
      <c r="CL35" s="657"/>
      <c r="CM35" s="657"/>
      <c r="CN35" s="657"/>
      <c r="CO35" s="657"/>
      <c r="CP35" s="657"/>
      <c r="CQ35" s="658"/>
      <c r="CR35" s="659">
        <v>93093</v>
      </c>
      <c r="CS35" s="691"/>
      <c r="CT35" s="691"/>
      <c r="CU35" s="691"/>
      <c r="CV35" s="691"/>
      <c r="CW35" s="691"/>
      <c r="CX35" s="691"/>
      <c r="CY35" s="692"/>
      <c r="CZ35" s="664">
        <v>0.3</v>
      </c>
      <c r="DA35" s="689"/>
      <c r="DB35" s="689"/>
      <c r="DC35" s="693"/>
      <c r="DD35" s="668">
        <v>90878</v>
      </c>
      <c r="DE35" s="691"/>
      <c r="DF35" s="691"/>
      <c r="DG35" s="691"/>
      <c r="DH35" s="691"/>
      <c r="DI35" s="691"/>
      <c r="DJ35" s="691"/>
      <c r="DK35" s="692"/>
      <c r="DL35" s="668">
        <v>90878</v>
      </c>
      <c r="DM35" s="691"/>
      <c r="DN35" s="691"/>
      <c r="DO35" s="691"/>
      <c r="DP35" s="691"/>
      <c r="DQ35" s="691"/>
      <c r="DR35" s="691"/>
      <c r="DS35" s="691"/>
      <c r="DT35" s="691"/>
      <c r="DU35" s="691"/>
      <c r="DV35" s="692"/>
      <c r="DW35" s="664">
        <v>0.5</v>
      </c>
      <c r="DX35" s="689"/>
      <c r="DY35" s="689"/>
      <c r="DZ35" s="689"/>
      <c r="EA35" s="689"/>
      <c r="EB35" s="689"/>
      <c r="EC35" s="690"/>
    </row>
    <row r="36" spans="2:133" ht="11.25" customHeight="1" x14ac:dyDescent="0.2">
      <c r="B36" s="656" t="s">
        <v>331</v>
      </c>
      <c r="C36" s="657"/>
      <c r="D36" s="657"/>
      <c r="E36" s="657"/>
      <c r="F36" s="657"/>
      <c r="G36" s="657"/>
      <c r="H36" s="657"/>
      <c r="I36" s="657"/>
      <c r="J36" s="657"/>
      <c r="K36" s="657"/>
      <c r="L36" s="657"/>
      <c r="M36" s="657"/>
      <c r="N36" s="657"/>
      <c r="O36" s="657"/>
      <c r="P36" s="657"/>
      <c r="Q36" s="658"/>
      <c r="R36" s="659">
        <v>3174089</v>
      </c>
      <c r="S36" s="660"/>
      <c r="T36" s="660"/>
      <c r="U36" s="660"/>
      <c r="V36" s="660"/>
      <c r="W36" s="660"/>
      <c r="X36" s="660"/>
      <c r="Y36" s="661"/>
      <c r="Z36" s="662">
        <v>9</v>
      </c>
      <c r="AA36" s="662"/>
      <c r="AB36" s="662"/>
      <c r="AC36" s="662"/>
      <c r="AD36" s="663" t="s">
        <v>244</v>
      </c>
      <c r="AE36" s="663"/>
      <c r="AF36" s="663"/>
      <c r="AG36" s="663"/>
      <c r="AH36" s="663"/>
      <c r="AI36" s="663"/>
      <c r="AJ36" s="663"/>
      <c r="AK36" s="663"/>
      <c r="AL36" s="664" t="s">
        <v>185</v>
      </c>
      <c r="AM36" s="665"/>
      <c r="AN36" s="665"/>
      <c r="AO36" s="666"/>
      <c r="AP36" s="222"/>
      <c r="AQ36" s="725" t="s">
        <v>332</v>
      </c>
      <c r="AR36" s="726"/>
      <c r="AS36" s="726"/>
      <c r="AT36" s="726"/>
      <c r="AU36" s="726"/>
      <c r="AV36" s="726"/>
      <c r="AW36" s="726"/>
      <c r="AX36" s="726"/>
      <c r="AY36" s="727"/>
      <c r="AZ36" s="648">
        <v>3796286</v>
      </c>
      <c r="BA36" s="649"/>
      <c r="BB36" s="649"/>
      <c r="BC36" s="649"/>
      <c r="BD36" s="649"/>
      <c r="BE36" s="649"/>
      <c r="BF36" s="721"/>
      <c r="BG36" s="645" t="s">
        <v>333</v>
      </c>
      <c r="BH36" s="646"/>
      <c r="BI36" s="646"/>
      <c r="BJ36" s="646"/>
      <c r="BK36" s="646"/>
      <c r="BL36" s="646"/>
      <c r="BM36" s="646"/>
      <c r="BN36" s="646"/>
      <c r="BO36" s="646"/>
      <c r="BP36" s="646"/>
      <c r="BQ36" s="646"/>
      <c r="BR36" s="646"/>
      <c r="BS36" s="646"/>
      <c r="BT36" s="646"/>
      <c r="BU36" s="647"/>
      <c r="BV36" s="648">
        <v>10000</v>
      </c>
      <c r="BW36" s="649"/>
      <c r="BX36" s="649"/>
      <c r="BY36" s="649"/>
      <c r="BZ36" s="649"/>
      <c r="CA36" s="649"/>
      <c r="CB36" s="721"/>
      <c r="CD36" s="656" t="s">
        <v>334</v>
      </c>
      <c r="CE36" s="657"/>
      <c r="CF36" s="657"/>
      <c r="CG36" s="657"/>
      <c r="CH36" s="657"/>
      <c r="CI36" s="657"/>
      <c r="CJ36" s="657"/>
      <c r="CK36" s="657"/>
      <c r="CL36" s="657"/>
      <c r="CM36" s="657"/>
      <c r="CN36" s="657"/>
      <c r="CO36" s="657"/>
      <c r="CP36" s="657"/>
      <c r="CQ36" s="658"/>
      <c r="CR36" s="659">
        <v>3847960</v>
      </c>
      <c r="CS36" s="660"/>
      <c r="CT36" s="660"/>
      <c r="CU36" s="660"/>
      <c r="CV36" s="660"/>
      <c r="CW36" s="660"/>
      <c r="CX36" s="660"/>
      <c r="CY36" s="661"/>
      <c r="CZ36" s="664">
        <v>11.4</v>
      </c>
      <c r="DA36" s="689"/>
      <c r="DB36" s="689"/>
      <c r="DC36" s="693"/>
      <c r="DD36" s="668">
        <v>3612021</v>
      </c>
      <c r="DE36" s="660"/>
      <c r="DF36" s="660"/>
      <c r="DG36" s="660"/>
      <c r="DH36" s="660"/>
      <c r="DI36" s="660"/>
      <c r="DJ36" s="660"/>
      <c r="DK36" s="661"/>
      <c r="DL36" s="668">
        <v>2526642</v>
      </c>
      <c r="DM36" s="660"/>
      <c r="DN36" s="660"/>
      <c r="DO36" s="660"/>
      <c r="DP36" s="660"/>
      <c r="DQ36" s="660"/>
      <c r="DR36" s="660"/>
      <c r="DS36" s="660"/>
      <c r="DT36" s="660"/>
      <c r="DU36" s="660"/>
      <c r="DV36" s="661"/>
      <c r="DW36" s="664">
        <v>13.4</v>
      </c>
      <c r="DX36" s="689"/>
      <c r="DY36" s="689"/>
      <c r="DZ36" s="689"/>
      <c r="EA36" s="689"/>
      <c r="EB36" s="689"/>
      <c r="EC36" s="690"/>
    </row>
    <row r="37" spans="2:133" ht="11.25" customHeight="1" x14ac:dyDescent="0.2">
      <c r="B37" s="656" t="s">
        <v>335</v>
      </c>
      <c r="C37" s="657"/>
      <c r="D37" s="657"/>
      <c r="E37" s="657"/>
      <c r="F37" s="657"/>
      <c r="G37" s="657"/>
      <c r="H37" s="657"/>
      <c r="I37" s="657"/>
      <c r="J37" s="657"/>
      <c r="K37" s="657"/>
      <c r="L37" s="657"/>
      <c r="M37" s="657"/>
      <c r="N37" s="657"/>
      <c r="O37" s="657"/>
      <c r="P37" s="657"/>
      <c r="Q37" s="658"/>
      <c r="R37" s="659">
        <v>280802</v>
      </c>
      <c r="S37" s="660"/>
      <c r="T37" s="660"/>
      <c r="U37" s="660"/>
      <c r="V37" s="660"/>
      <c r="W37" s="660"/>
      <c r="X37" s="660"/>
      <c r="Y37" s="661"/>
      <c r="Z37" s="662">
        <v>0.8</v>
      </c>
      <c r="AA37" s="662"/>
      <c r="AB37" s="662"/>
      <c r="AC37" s="662"/>
      <c r="AD37" s="663">
        <v>43</v>
      </c>
      <c r="AE37" s="663"/>
      <c r="AF37" s="663"/>
      <c r="AG37" s="663"/>
      <c r="AH37" s="663"/>
      <c r="AI37" s="663"/>
      <c r="AJ37" s="663"/>
      <c r="AK37" s="663"/>
      <c r="AL37" s="664">
        <v>0</v>
      </c>
      <c r="AM37" s="665"/>
      <c r="AN37" s="665"/>
      <c r="AO37" s="666"/>
      <c r="AQ37" s="722" t="s">
        <v>336</v>
      </c>
      <c r="AR37" s="723"/>
      <c r="AS37" s="723"/>
      <c r="AT37" s="723"/>
      <c r="AU37" s="723"/>
      <c r="AV37" s="723"/>
      <c r="AW37" s="723"/>
      <c r="AX37" s="723"/>
      <c r="AY37" s="724"/>
      <c r="AZ37" s="659">
        <v>1039067</v>
      </c>
      <c r="BA37" s="660"/>
      <c r="BB37" s="660"/>
      <c r="BC37" s="660"/>
      <c r="BD37" s="691"/>
      <c r="BE37" s="691"/>
      <c r="BF37" s="714"/>
      <c r="BG37" s="656" t="s">
        <v>337</v>
      </c>
      <c r="BH37" s="657"/>
      <c r="BI37" s="657"/>
      <c r="BJ37" s="657"/>
      <c r="BK37" s="657"/>
      <c r="BL37" s="657"/>
      <c r="BM37" s="657"/>
      <c r="BN37" s="657"/>
      <c r="BO37" s="657"/>
      <c r="BP37" s="657"/>
      <c r="BQ37" s="657"/>
      <c r="BR37" s="657"/>
      <c r="BS37" s="657"/>
      <c r="BT37" s="657"/>
      <c r="BU37" s="658"/>
      <c r="BV37" s="659">
        <v>-279177</v>
      </c>
      <c r="BW37" s="660"/>
      <c r="BX37" s="660"/>
      <c r="BY37" s="660"/>
      <c r="BZ37" s="660"/>
      <c r="CA37" s="660"/>
      <c r="CB37" s="669"/>
      <c r="CD37" s="656" t="s">
        <v>338</v>
      </c>
      <c r="CE37" s="657"/>
      <c r="CF37" s="657"/>
      <c r="CG37" s="657"/>
      <c r="CH37" s="657"/>
      <c r="CI37" s="657"/>
      <c r="CJ37" s="657"/>
      <c r="CK37" s="657"/>
      <c r="CL37" s="657"/>
      <c r="CM37" s="657"/>
      <c r="CN37" s="657"/>
      <c r="CO37" s="657"/>
      <c r="CP37" s="657"/>
      <c r="CQ37" s="658"/>
      <c r="CR37" s="659">
        <v>800048</v>
      </c>
      <c r="CS37" s="691"/>
      <c r="CT37" s="691"/>
      <c r="CU37" s="691"/>
      <c r="CV37" s="691"/>
      <c r="CW37" s="691"/>
      <c r="CX37" s="691"/>
      <c r="CY37" s="692"/>
      <c r="CZ37" s="664">
        <v>2.4</v>
      </c>
      <c r="DA37" s="689"/>
      <c r="DB37" s="689"/>
      <c r="DC37" s="693"/>
      <c r="DD37" s="668">
        <v>797852</v>
      </c>
      <c r="DE37" s="691"/>
      <c r="DF37" s="691"/>
      <c r="DG37" s="691"/>
      <c r="DH37" s="691"/>
      <c r="DI37" s="691"/>
      <c r="DJ37" s="691"/>
      <c r="DK37" s="692"/>
      <c r="DL37" s="668">
        <v>797646</v>
      </c>
      <c r="DM37" s="691"/>
      <c r="DN37" s="691"/>
      <c r="DO37" s="691"/>
      <c r="DP37" s="691"/>
      <c r="DQ37" s="691"/>
      <c r="DR37" s="691"/>
      <c r="DS37" s="691"/>
      <c r="DT37" s="691"/>
      <c r="DU37" s="691"/>
      <c r="DV37" s="692"/>
      <c r="DW37" s="664">
        <v>4.2</v>
      </c>
      <c r="DX37" s="689"/>
      <c r="DY37" s="689"/>
      <c r="DZ37" s="689"/>
      <c r="EA37" s="689"/>
      <c r="EB37" s="689"/>
      <c r="EC37" s="690"/>
    </row>
    <row r="38" spans="2:133" ht="11.25" customHeight="1" x14ac:dyDescent="0.2">
      <c r="B38" s="656" t="s">
        <v>339</v>
      </c>
      <c r="C38" s="657"/>
      <c r="D38" s="657"/>
      <c r="E38" s="657"/>
      <c r="F38" s="657"/>
      <c r="G38" s="657"/>
      <c r="H38" s="657"/>
      <c r="I38" s="657"/>
      <c r="J38" s="657"/>
      <c r="K38" s="657"/>
      <c r="L38" s="657"/>
      <c r="M38" s="657"/>
      <c r="N38" s="657"/>
      <c r="O38" s="657"/>
      <c r="P38" s="657"/>
      <c r="Q38" s="658"/>
      <c r="R38" s="659">
        <v>862600</v>
      </c>
      <c r="S38" s="660"/>
      <c r="T38" s="660"/>
      <c r="U38" s="660"/>
      <c r="V38" s="660"/>
      <c r="W38" s="660"/>
      <c r="X38" s="660"/>
      <c r="Y38" s="661"/>
      <c r="Z38" s="662">
        <v>2.4</v>
      </c>
      <c r="AA38" s="662"/>
      <c r="AB38" s="662"/>
      <c r="AC38" s="662"/>
      <c r="AD38" s="663" t="s">
        <v>185</v>
      </c>
      <c r="AE38" s="663"/>
      <c r="AF38" s="663"/>
      <c r="AG38" s="663"/>
      <c r="AH38" s="663"/>
      <c r="AI38" s="663"/>
      <c r="AJ38" s="663"/>
      <c r="AK38" s="663"/>
      <c r="AL38" s="664" t="s">
        <v>185</v>
      </c>
      <c r="AM38" s="665"/>
      <c r="AN38" s="665"/>
      <c r="AO38" s="666"/>
      <c r="AQ38" s="722" t="s">
        <v>340</v>
      </c>
      <c r="AR38" s="723"/>
      <c r="AS38" s="723"/>
      <c r="AT38" s="723"/>
      <c r="AU38" s="723"/>
      <c r="AV38" s="723"/>
      <c r="AW38" s="723"/>
      <c r="AX38" s="723"/>
      <c r="AY38" s="724"/>
      <c r="AZ38" s="659" t="s">
        <v>244</v>
      </c>
      <c r="BA38" s="660"/>
      <c r="BB38" s="660"/>
      <c r="BC38" s="660"/>
      <c r="BD38" s="691"/>
      <c r="BE38" s="691"/>
      <c r="BF38" s="714"/>
      <c r="BG38" s="656" t="s">
        <v>341</v>
      </c>
      <c r="BH38" s="657"/>
      <c r="BI38" s="657"/>
      <c r="BJ38" s="657"/>
      <c r="BK38" s="657"/>
      <c r="BL38" s="657"/>
      <c r="BM38" s="657"/>
      <c r="BN38" s="657"/>
      <c r="BO38" s="657"/>
      <c r="BP38" s="657"/>
      <c r="BQ38" s="657"/>
      <c r="BR38" s="657"/>
      <c r="BS38" s="657"/>
      <c r="BT38" s="657"/>
      <c r="BU38" s="658"/>
      <c r="BV38" s="659">
        <v>11808</v>
      </c>
      <c r="BW38" s="660"/>
      <c r="BX38" s="660"/>
      <c r="BY38" s="660"/>
      <c r="BZ38" s="660"/>
      <c r="CA38" s="660"/>
      <c r="CB38" s="669"/>
      <c r="CD38" s="656" t="s">
        <v>342</v>
      </c>
      <c r="CE38" s="657"/>
      <c r="CF38" s="657"/>
      <c r="CG38" s="657"/>
      <c r="CH38" s="657"/>
      <c r="CI38" s="657"/>
      <c r="CJ38" s="657"/>
      <c r="CK38" s="657"/>
      <c r="CL38" s="657"/>
      <c r="CM38" s="657"/>
      <c r="CN38" s="657"/>
      <c r="CO38" s="657"/>
      <c r="CP38" s="657"/>
      <c r="CQ38" s="658"/>
      <c r="CR38" s="659">
        <v>2757219</v>
      </c>
      <c r="CS38" s="660"/>
      <c r="CT38" s="660"/>
      <c r="CU38" s="660"/>
      <c r="CV38" s="660"/>
      <c r="CW38" s="660"/>
      <c r="CX38" s="660"/>
      <c r="CY38" s="661"/>
      <c r="CZ38" s="664">
        <v>8.1999999999999993</v>
      </c>
      <c r="DA38" s="689"/>
      <c r="DB38" s="689"/>
      <c r="DC38" s="693"/>
      <c r="DD38" s="668">
        <v>2325043</v>
      </c>
      <c r="DE38" s="660"/>
      <c r="DF38" s="660"/>
      <c r="DG38" s="660"/>
      <c r="DH38" s="660"/>
      <c r="DI38" s="660"/>
      <c r="DJ38" s="660"/>
      <c r="DK38" s="661"/>
      <c r="DL38" s="668">
        <v>1922349</v>
      </c>
      <c r="DM38" s="660"/>
      <c r="DN38" s="660"/>
      <c r="DO38" s="660"/>
      <c r="DP38" s="660"/>
      <c r="DQ38" s="660"/>
      <c r="DR38" s="660"/>
      <c r="DS38" s="660"/>
      <c r="DT38" s="660"/>
      <c r="DU38" s="660"/>
      <c r="DV38" s="661"/>
      <c r="DW38" s="664">
        <v>10.199999999999999</v>
      </c>
      <c r="DX38" s="689"/>
      <c r="DY38" s="689"/>
      <c r="DZ38" s="689"/>
      <c r="EA38" s="689"/>
      <c r="EB38" s="689"/>
      <c r="EC38" s="690"/>
    </row>
    <row r="39" spans="2:133" ht="11.25" customHeight="1" x14ac:dyDescent="0.2">
      <c r="B39" s="656" t="s">
        <v>343</v>
      </c>
      <c r="C39" s="657"/>
      <c r="D39" s="657"/>
      <c r="E39" s="657"/>
      <c r="F39" s="657"/>
      <c r="G39" s="657"/>
      <c r="H39" s="657"/>
      <c r="I39" s="657"/>
      <c r="J39" s="657"/>
      <c r="K39" s="657"/>
      <c r="L39" s="657"/>
      <c r="M39" s="657"/>
      <c r="N39" s="657"/>
      <c r="O39" s="657"/>
      <c r="P39" s="657"/>
      <c r="Q39" s="658"/>
      <c r="R39" s="659" t="s">
        <v>244</v>
      </c>
      <c r="S39" s="660"/>
      <c r="T39" s="660"/>
      <c r="U39" s="660"/>
      <c r="V39" s="660"/>
      <c r="W39" s="660"/>
      <c r="X39" s="660"/>
      <c r="Y39" s="661"/>
      <c r="Z39" s="662" t="s">
        <v>244</v>
      </c>
      <c r="AA39" s="662"/>
      <c r="AB39" s="662"/>
      <c r="AC39" s="662"/>
      <c r="AD39" s="663" t="s">
        <v>185</v>
      </c>
      <c r="AE39" s="663"/>
      <c r="AF39" s="663"/>
      <c r="AG39" s="663"/>
      <c r="AH39" s="663"/>
      <c r="AI39" s="663"/>
      <c r="AJ39" s="663"/>
      <c r="AK39" s="663"/>
      <c r="AL39" s="664" t="s">
        <v>185</v>
      </c>
      <c r="AM39" s="665"/>
      <c r="AN39" s="665"/>
      <c r="AO39" s="666"/>
      <c r="AQ39" s="722" t="s">
        <v>344</v>
      </c>
      <c r="AR39" s="723"/>
      <c r="AS39" s="723"/>
      <c r="AT39" s="723"/>
      <c r="AU39" s="723"/>
      <c r="AV39" s="723"/>
      <c r="AW39" s="723"/>
      <c r="AX39" s="723"/>
      <c r="AY39" s="724"/>
      <c r="AZ39" s="659" t="s">
        <v>185</v>
      </c>
      <c r="BA39" s="660"/>
      <c r="BB39" s="660"/>
      <c r="BC39" s="660"/>
      <c r="BD39" s="691"/>
      <c r="BE39" s="691"/>
      <c r="BF39" s="714"/>
      <c r="BG39" s="656" t="s">
        <v>345</v>
      </c>
      <c r="BH39" s="657"/>
      <c r="BI39" s="657"/>
      <c r="BJ39" s="657"/>
      <c r="BK39" s="657"/>
      <c r="BL39" s="657"/>
      <c r="BM39" s="657"/>
      <c r="BN39" s="657"/>
      <c r="BO39" s="657"/>
      <c r="BP39" s="657"/>
      <c r="BQ39" s="657"/>
      <c r="BR39" s="657"/>
      <c r="BS39" s="657"/>
      <c r="BT39" s="657"/>
      <c r="BU39" s="658"/>
      <c r="BV39" s="659">
        <v>18480</v>
      </c>
      <c r="BW39" s="660"/>
      <c r="BX39" s="660"/>
      <c r="BY39" s="660"/>
      <c r="BZ39" s="660"/>
      <c r="CA39" s="660"/>
      <c r="CB39" s="669"/>
      <c r="CD39" s="656" t="s">
        <v>346</v>
      </c>
      <c r="CE39" s="657"/>
      <c r="CF39" s="657"/>
      <c r="CG39" s="657"/>
      <c r="CH39" s="657"/>
      <c r="CI39" s="657"/>
      <c r="CJ39" s="657"/>
      <c r="CK39" s="657"/>
      <c r="CL39" s="657"/>
      <c r="CM39" s="657"/>
      <c r="CN39" s="657"/>
      <c r="CO39" s="657"/>
      <c r="CP39" s="657"/>
      <c r="CQ39" s="658"/>
      <c r="CR39" s="659">
        <v>1412100</v>
      </c>
      <c r="CS39" s="691"/>
      <c r="CT39" s="691"/>
      <c r="CU39" s="691"/>
      <c r="CV39" s="691"/>
      <c r="CW39" s="691"/>
      <c r="CX39" s="691"/>
      <c r="CY39" s="692"/>
      <c r="CZ39" s="664">
        <v>4.2</v>
      </c>
      <c r="DA39" s="689"/>
      <c r="DB39" s="689"/>
      <c r="DC39" s="693"/>
      <c r="DD39" s="668">
        <v>1407622</v>
      </c>
      <c r="DE39" s="691"/>
      <c r="DF39" s="691"/>
      <c r="DG39" s="691"/>
      <c r="DH39" s="691"/>
      <c r="DI39" s="691"/>
      <c r="DJ39" s="691"/>
      <c r="DK39" s="692"/>
      <c r="DL39" s="668" t="s">
        <v>244</v>
      </c>
      <c r="DM39" s="691"/>
      <c r="DN39" s="691"/>
      <c r="DO39" s="691"/>
      <c r="DP39" s="691"/>
      <c r="DQ39" s="691"/>
      <c r="DR39" s="691"/>
      <c r="DS39" s="691"/>
      <c r="DT39" s="691"/>
      <c r="DU39" s="691"/>
      <c r="DV39" s="692"/>
      <c r="DW39" s="664" t="s">
        <v>185</v>
      </c>
      <c r="DX39" s="689"/>
      <c r="DY39" s="689"/>
      <c r="DZ39" s="689"/>
      <c r="EA39" s="689"/>
      <c r="EB39" s="689"/>
      <c r="EC39" s="690"/>
    </row>
    <row r="40" spans="2:133" ht="11.25" customHeight="1" x14ac:dyDescent="0.2">
      <c r="B40" s="656" t="s">
        <v>347</v>
      </c>
      <c r="C40" s="657"/>
      <c r="D40" s="657"/>
      <c r="E40" s="657"/>
      <c r="F40" s="657"/>
      <c r="G40" s="657"/>
      <c r="H40" s="657"/>
      <c r="I40" s="657"/>
      <c r="J40" s="657"/>
      <c r="K40" s="657"/>
      <c r="L40" s="657"/>
      <c r="M40" s="657"/>
      <c r="N40" s="657"/>
      <c r="O40" s="657"/>
      <c r="P40" s="657"/>
      <c r="Q40" s="658"/>
      <c r="R40" s="659" t="s">
        <v>185</v>
      </c>
      <c r="S40" s="660"/>
      <c r="T40" s="660"/>
      <c r="U40" s="660"/>
      <c r="V40" s="660"/>
      <c r="W40" s="660"/>
      <c r="X40" s="660"/>
      <c r="Y40" s="661"/>
      <c r="Z40" s="662" t="s">
        <v>185</v>
      </c>
      <c r="AA40" s="662"/>
      <c r="AB40" s="662"/>
      <c r="AC40" s="662"/>
      <c r="AD40" s="663" t="s">
        <v>185</v>
      </c>
      <c r="AE40" s="663"/>
      <c r="AF40" s="663"/>
      <c r="AG40" s="663"/>
      <c r="AH40" s="663"/>
      <c r="AI40" s="663"/>
      <c r="AJ40" s="663"/>
      <c r="AK40" s="663"/>
      <c r="AL40" s="664" t="s">
        <v>185</v>
      </c>
      <c r="AM40" s="665"/>
      <c r="AN40" s="665"/>
      <c r="AO40" s="666"/>
      <c r="AQ40" s="722" t="s">
        <v>348</v>
      </c>
      <c r="AR40" s="723"/>
      <c r="AS40" s="723"/>
      <c r="AT40" s="723"/>
      <c r="AU40" s="723"/>
      <c r="AV40" s="723"/>
      <c r="AW40" s="723"/>
      <c r="AX40" s="723"/>
      <c r="AY40" s="724"/>
      <c r="AZ40" s="659" t="s">
        <v>185</v>
      </c>
      <c r="BA40" s="660"/>
      <c r="BB40" s="660"/>
      <c r="BC40" s="660"/>
      <c r="BD40" s="691"/>
      <c r="BE40" s="691"/>
      <c r="BF40" s="714"/>
      <c r="BG40" s="707" t="s">
        <v>349</v>
      </c>
      <c r="BH40" s="708"/>
      <c r="BI40" s="708"/>
      <c r="BJ40" s="708"/>
      <c r="BK40" s="708"/>
      <c r="BL40" s="223"/>
      <c r="BM40" s="657" t="s">
        <v>350</v>
      </c>
      <c r="BN40" s="657"/>
      <c r="BO40" s="657"/>
      <c r="BP40" s="657"/>
      <c r="BQ40" s="657"/>
      <c r="BR40" s="657"/>
      <c r="BS40" s="657"/>
      <c r="BT40" s="657"/>
      <c r="BU40" s="658"/>
      <c r="BV40" s="659">
        <v>89</v>
      </c>
      <c r="BW40" s="660"/>
      <c r="BX40" s="660"/>
      <c r="BY40" s="660"/>
      <c r="BZ40" s="660"/>
      <c r="CA40" s="660"/>
      <c r="CB40" s="669"/>
      <c r="CD40" s="656" t="s">
        <v>351</v>
      </c>
      <c r="CE40" s="657"/>
      <c r="CF40" s="657"/>
      <c r="CG40" s="657"/>
      <c r="CH40" s="657"/>
      <c r="CI40" s="657"/>
      <c r="CJ40" s="657"/>
      <c r="CK40" s="657"/>
      <c r="CL40" s="657"/>
      <c r="CM40" s="657"/>
      <c r="CN40" s="657"/>
      <c r="CO40" s="657"/>
      <c r="CP40" s="657"/>
      <c r="CQ40" s="658"/>
      <c r="CR40" s="659">
        <v>65610</v>
      </c>
      <c r="CS40" s="660"/>
      <c r="CT40" s="660"/>
      <c r="CU40" s="660"/>
      <c r="CV40" s="660"/>
      <c r="CW40" s="660"/>
      <c r="CX40" s="660"/>
      <c r="CY40" s="661"/>
      <c r="CZ40" s="664">
        <v>0.2</v>
      </c>
      <c r="DA40" s="689"/>
      <c r="DB40" s="689"/>
      <c r="DC40" s="693"/>
      <c r="DD40" s="668">
        <v>35610</v>
      </c>
      <c r="DE40" s="660"/>
      <c r="DF40" s="660"/>
      <c r="DG40" s="660"/>
      <c r="DH40" s="660"/>
      <c r="DI40" s="660"/>
      <c r="DJ40" s="660"/>
      <c r="DK40" s="661"/>
      <c r="DL40" s="668">
        <v>35610</v>
      </c>
      <c r="DM40" s="660"/>
      <c r="DN40" s="660"/>
      <c r="DO40" s="660"/>
      <c r="DP40" s="660"/>
      <c r="DQ40" s="660"/>
      <c r="DR40" s="660"/>
      <c r="DS40" s="660"/>
      <c r="DT40" s="660"/>
      <c r="DU40" s="660"/>
      <c r="DV40" s="661"/>
      <c r="DW40" s="664">
        <v>0.2</v>
      </c>
      <c r="DX40" s="689"/>
      <c r="DY40" s="689"/>
      <c r="DZ40" s="689"/>
      <c r="EA40" s="689"/>
      <c r="EB40" s="689"/>
      <c r="EC40" s="690"/>
    </row>
    <row r="41" spans="2:133" ht="11.25" customHeight="1" x14ac:dyDescent="0.2">
      <c r="B41" s="680" t="s">
        <v>352</v>
      </c>
      <c r="C41" s="681"/>
      <c r="D41" s="681"/>
      <c r="E41" s="681"/>
      <c r="F41" s="681"/>
      <c r="G41" s="681"/>
      <c r="H41" s="681"/>
      <c r="I41" s="681"/>
      <c r="J41" s="681"/>
      <c r="K41" s="681"/>
      <c r="L41" s="681"/>
      <c r="M41" s="681"/>
      <c r="N41" s="681"/>
      <c r="O41" s="681"/>
      <c r="P41" s="681"/>
      <c r="Q41" s="682"/>
      <c r="R41" s="731">
        <v>35373495</v>
      </c>
      <c r="S41" s="732"/>
      <c r="T41" s="732"/>
      <c r="U41" s="732"/>
      <c r="V41" s="732"/>
      <c r="W41" s="732"/>
      <c r="X41" s="732"/>
      <c r="Y41" s="736"/>
      <c r="Z41" s="737">
        <v>100</v>
      </c>
      <c r="AA41" s="737"/>
      <c r="AB41" s="737"/>
      <c r="AC41" s="737"/>
      <c r="AD41" s="738">
        <v>18819088</v>
      </c>
      <c r="AE41" s="738"/>
      <c r="AF41" s="738"/>
      <c r="AG41" s="738"/>
      <c r="AH41" s="738"/>
      <c r="AI41" s="738"/>
      <c r="AJ41" s="738"/>
      <c r="AK41" s="738"/>
      <c r="AL41" s="739">
        <v>100</v>
      </c>
      <c r="AM41" s="719"/>
      <c r="AN41" s="719"/>
      <c r="AO41" s="740"/>
      <c r="AQ41" s="722" t="s">
        <v>353</v>
      </c>
      <c r="AR41" s="723"/>
      <c r="AS41" s="723"/>
      <c r="AT41" s="723"/>
      <c r="AU41" s="723"/>
      <c r="AV41" s="723"/>
      <c r="AW41" s="723"/>
      <c r="AX41" s="723"/>
      <c r="AY41" s="724"/>
      <c r="AZ41" s="659">
        <v>857317</v>
      </c>
      <c r="BA41" s="660"/>
      <c r="BB41" s="660"/>
      <c r="BC41" s="660"/>
      <c r="BD41" s="691"/>
      <c r="BE41" s="691"/>
      <c r="BF41" s="714"/>
      <c r="BG41" s="707"/>
      <c r="BH41" s="708"/>
      <c r="BI41" s="708"/>
      <c r="BJ41" s="708"/>
      <c r="BK41" s="708"/>
      <c r="BL41" s="223"/>
      <c r="BM41" s="657" t="s">
        <v>354</v>
      </c>
      <c r="BN41" s="657"/>
      <c r="BO41" s="657"/>
      <c r="BP41" s="657"/>
      <c r="BQ41" s="657"/>
      <c r="BR41" s="657"/>
      <c r="BS41" s="657"/>
      <c r="BT41" s="657"/>
      <c r="BU41" s="658"/>
      <c r="BV41" s="659" t="s">
        <v>244</v>
      </c>
      <c r="BW41" s="660"/>
      <c r="BX41" s="660"/>
      <c r="BY41" s="660"/>
      <c r="BZ41" s="660"/>
      <c r="CA41" s="660"/>
      <c r="CB41" s="669"/>
      <c r="CD41" s="656" t="s">
        <v>355</v>
      </c>
      <c r="CE41" s="657"/>
      <c r="CF41" s="657"/>
      <c r="CG41" s="657"/>
      <c r="CH41" s="657"/>
      <c r="CI41" s="657"/>
      <c r="CJ41" s="657"/>
      <c r="CK41" s="657"/>
      <c r="CL41" s="657"/>
      <c r="CM41" s="657"/>
      <c r="CN41" s="657"/>
      <c r="CO41" s="657"/>
      <c r="CP41" s="657"/>
      <c r="CQ41" s="658"/>
      <c r="CR41" s="659" t="s">
        <v>244</v>
      </c>
      <c r="CS41" s="691"/>
      <c r="CT41" s="691"/>
      <c r="CU41" s="691"/>
      <c r="CV41" s="691"/>
      <c r="CW41" s="691"/>
      <c r="CX41" s="691"/>
      <c r="CY41" s="692"/>
      <c r="CZ41" s="664" t="s">
        <v>185</v>
      </c>
      <c r="DA41" s="689"/>
      <c r="DB41" s="689"/>
      <c r="DC41" s="693"/>
      <c r="DD41" s="668" t="s">
        <v>185</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356</v>
      </c>
      <c r="AR42" s="729"/>
      <c r="AS42" s="729"/>
      <c r="AT42" s="729"/>
      <c r="AU42" s="729"/>
      <c r="AV42" s="729"/>
      <c r="AW42" s="729"/>
      <c r="AX42" s="729"/>
      <c r="AY42" s="730"/>
      <c r="AZ42" s="731">
        <v>1899902</v>
      </c>
      <c r="BA42" s="732"/>
      <c r="BB42" s="732"/>
      <c r="BC42" s="732"/>
      <c r="BD42" s="718"/>
      <c r="BE42" s="718"/>
      <c r="BF42" s="720"/>
      <c r="BG42" s="709"/>
      <c r="BH42" s="710"/>
      <c r="BI42" s="710"/>
      <c r="BJ42" s="710"/>
      <c r="BK42" s="710"/>
      <c r="BL42" s="224"/>
      <c r="BM42" s="681" t="s">
        <v>357</v>
      </c>
      <c r="BN42" s="681"/>
      <c r="BO42" s="681"/>
      <c r="BP42" s="681"/>
      <c r="BQ42" s="681"/>
      <c r="BR42" s="681"/>
      <c r="BS42" s="681"/>
      <c r="BT42" s="681"/>
      <c r="BU42" s="682"/>
      <c r="BV42" s="731">
        <v>308</v>
      </c>
      <c r="BW42" s="732"/>
      <c r="BX42" s="732"/>
      <c r="BY42" s="732"/>
      <c r="BZ42" s="732"/>
      <c r="CA42" s="732"/>
      <c r="CB42" s="741"/>
      <c r="CD42" s="656" t="s">
        <v>358</v>
      </c>
      <c r="CE42" s="657"/>
      <c r="CF42" s="657"/>
      <c r="CG42" s="657"/>
      <c r="CH42" s="657"/>
      <c r="CI42" s="657"/>
      <c r="CJ42" s="657"/>
      <c r="CK42" s="657"/>
      <c r="CL42" s="657"/>
      <c r="CM42" s="657"/>
      <c r="CN42" s="657"/>
      <c r="CO42" s="657"/>
      <c r="CP42" s="657"/>
      <c r="CQ42" s="658"/>
      <c r="CR42" s="659">
        <v>3142209</v>
      </c>
      <c r="CS42" s="691"/>
      <c r="CT42" s="691"/>
      <c r="CU42" s="691"/>
      <c r="CV42" s="691"/>
      <c r="CW42" s="691"/>
      <c r="CX42" s="691"/>
      <c r="CY42" s="692"/>
      <c r="CZ42" s="664">
        <v>9.3000000000000007</v>
      </c>
      <c r="DA42" s="689"/>
      <c r="DB42" s="689"/>
      <c r="DC42" s="693"/>
      <c r="DD42" s="668">
        <v>1462337</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359</v>
      </c>
      <c r="CD43" s="656" t="s">
        <v>360</v>
      </c>
      <c r="CE43" s="657"/>
      <c r="CF43" s="657"/>
      <c r="CG43" s="657"/>
      <c r="CH43" s="657"/>
      <c r="CI43" s="657"/>
      <c r="CJ43" s="657"/>
      <c r="CK43" s="657"/>
      <c r="CL43" s="657"/>
      <c r="CM43" s="657"/>
      <c r="CN43" s="657"/>
      <c r="CO43" s="657"/>
      <c r="CP43" s="657"/>
      <c r="CQ43" s="658"/>
      <c r="CR43" s="659">
        <v>87772</v>
      </c>
      <c r="CS43" s="691"/>
      <c r="CT43" s="691"/>
      <c r="CU43" s="691"/>
      <c r="CV43" s="691"/>
      <c r="CW43" s="691"/>
      <c r="CX43" s="691"/>
      <c r="CY43" s="692"/>
      <c r="CZ43" s="664">
        <v>0.3</v>
      </c>
      <c r="DA43" s="689"/>
      <c r="DB43" s="689"/>
      <c r="DC43" s="693"/>
      <c r="DD43" s="668">
        <v>87772</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361</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309</v>
      </c>
      <c r="CE44" s="696"/>
      <c r="CF44" s="656" t="s">
        <v>362</v>
      </c>
      <c r="CG44" s="657"/>
      <c r="CH44" s="657"/>
      <c r="CI44" s="657"/>
      <c r="CJ44" s="657"/>
      <c r="CK44" s="657"/>
      <c r="CL44" s="657"/>
      <c r="CM44" s="657"/>
      <c r="CN44" s="657"/>
      <c r="CO44" s="657"/>
      <c r="CP44" s="657"/>
      <c r="CQ44" s="658"/>
      <c r="CR44" s="659">
        <v>3142209</v>
      </c>
      <c r="CS44" s="660"/>
      <c r="CT44" s="660"/>
      <c r="CU44" s="660"/>
      <c r="CV44" s="660"/>
      <c r="CW44" s="660"/>
      <c r="CX44" s="660"/>
      <c r="CY44" s="661"/>
      <c r="CZ44" s="664">
        <v>9.3000000000000007</v>
      </c>
      <c r="DA44" s="665"/>
      <c r="DB44" s="665"/>
      <c r="DC44" s="671"/>
      <c r="DD44" s="668">
        <v>1462337</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363</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364</v>
      </c>
      <c r="CG45" s="657"/>
      <c r="CH45" s="657"/>
      <c r="CI45" s="657"/>
      <c r="CJ45" s="657"/>
      <c r="CK45" s="657"/>
      <c r="CL45" s="657"/>
      <c r="CM45" s="657"/>
      <c r="CN45" s="657"/>
      <c r="CO45" s="657"/>
      <c r="CP45" s="657"/>
      <c r="CQ45" s="658"/>
      <c r="CR45" s="659">
        <v>1721940</v>
      </c>
      <c r="CS45" s="691"/>
      <c r="CT45" s="691"/>
      <c r="CU45" s="691"/>
      <c r="CV45" s="691"/>
      <c r="CW45" s="691"/>
      <c r="CX45" s="691"/>
      <c r="CY45" s="692"/>
      <c r="CZ45" s="664">
        <v>5.0999999999999996</v>
      </c>
      <c r="DA45" s="689"/>
      <c r="DB45" s="689"/>
      <c r="DC45" s="693"/>
      <c r="DD45" s="668">
        <v>556085</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365</v>
      </c>
      <c r="CG46" s="657"/>
      <c r="CH46" s="657"/>
      <c r="CI46" s="657"/>
      <c r="CJ46" s="657"/>
      <c r="CK46" s="657"/>
      <c r="CL46" s="657"/>
      <c r="CM46" s="657"/>
      <c r="CN46" s="657"/>
      <c r="CO46" s="657"/>
      <c r="CP46" s="657"/>
      <c r="CQ46" s="658"/>
      <c r="CR46" s="659">
        <v>1418519</v>
      </c>
      <c r="CS46" s="660"/>
      <c r="CT46" s="660"/>
      <c r="CU46" s="660"/>
      <c r="CV46" s="660"/>
      <c r="CW46" s="660"/>
      <c r="CX46" s="660"/>
      <c r="CY46" s="661"/>
      <c r="CZ46" s="664">
        <v>4.2</v>
      </c>
      <c r="DA46" s="665"/>
      <c r="DB46" s="665"/>
      <c r="DC46" s="671"/>
      <c r="DD46" s="668">
        <v>904502</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366</v>
      </c>
      <c r="CG47" s="657"/>
      <c r="CH47" s="657"/>
      <c r="CI47" s="657"/>
      <c r="CJ47" s="657"/>
      <c r="CK47" s="657"/>
      <c r="CL47" s="657"/>
      <c r="CM47" s="657"/>
      <c r="CN47" s="657"/>
      <c r="CO47" s="657"/>
      <c r="CP47" s="657"/>
      <c r="CQ47" s="658"/>
      <c r="CR47" s="659" t="s">
        <v>185</v>
      </c>
      <c r="CS47" s="691"/>
      <c r="CT47" s="691"/>
      <c r="CU47" s="691"/>
      <c r="CV47" s="691"/>
      <c r="CW47" s="691"/>
      <c r="CX47" s="691"/>
      <c r="CY47" s="692"/>
      <c r="CZ47" s="664" t="s">
        <v>244</v>
      </c>
      <c r="DA47" s="689"/>
      <c r="DB47" s="689"/>
      <c r="DC47" s="693"/>
      <c r="DD47" s="668" t="s">
        <v>185</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367</v>
      </c>
      <c r="CG48" s="657"/>
      <c r="CH48" s="657"/>
      <c r="CI48" s="657"/>
      <c r="CJ48" s="657"/>
      <c r="CK48" s="657"/>
      <c r="CL48" s="657"/>
      <c r="CM48" s="657"/>
      <c r="CN48" s="657"/>
      <c r="CO48" s="657"/>
      <c r="CP48" s="657"/>
      <c r="CQ48" s="658"/>
      <c r="CR48" s="659" t="s">
        <v>185</v>
      </c>
      <c r="CS48" s="660"/>
      <c r="CT48" s="660"/>
      <c r="CU48" s="660"/>
      <c r="CV48" s="660"/>
      <c r="CW48" s="660"/>
      <c r="CX48" s="660"/>
      <c r="CY48" s="661"/>
      <c r="CZ48" s="664" t="s">
        <v>185</v>
      </c>
      <c r="DA48" s="665"/>
      <c r="DB48" s="665"/>
      <c r="DC48" s="671"/>
      <c r="DD48" s="668" t="s">
        <v>185</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368</v>
      </c>
      <c r="CE49" s="681"/>
      <c r="CF49" s="681"/>
      <c r="CG49" s="681"/>
      <c r="CH49" s="681"/>
      <c r="CI49" s="681"/>
      <c r="CJ49" s="681"/>
      <c r="CK49" s="681"/>
      <c r="CL49" s="681"/>
      <c r="CM49" s="681"/>
      <c r="CN49" s="681"/>
      <c r="CO49" s="681"/>
      <c r="CP49" s="681"/>
      <c r="CQ49" s="682"/>
      <c r="CR49" s="731">
        <v>33607932</v>
      </c>
      <c r="CS49" s="718"/>
      <c r="CT49" s="718"/>
      <c r="CU49" s="718"/>
      <c r="CV49" s="718"/>
      <c r="CW49" s="718"/>
      <c r="CX49" s="718"/>
      <c r="CY49" s="747"/>
      <c r="CZ49" s="739">
        <v>100</v>
      </c>
      <c r="DA49" s="748"/>
      <c r="DB49" s="748"/>
      <c r="DC49" s="749"/>
      <c r="DD49" s="750">
        <v>23028469</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GavVKLUo60mMYti7NNFNqRHfuuT0cQqOUQRVlDTZZJo923e1vk7T6UOLOBpuLjRLHDxtLb1bT+nZqYdTz0hTgw==" saltValue="sSM+bzp6fMDAW/VPGR6cO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5429687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369</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370</v>
      </c>
      <c r="DK2" s="759"/>
      <c r="DL2" s="759"/>
      <c r="DM2" s="759"/>
      <c r="DN2" s="759"/>
      <c r="DO2" s="760"/>
      <c r="DP2" s="228"/>
      <c r="DQ2" s="758" t="s">
        <v>371</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372</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373</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374</v>
      </c>
      <c r="B5" s="764"/>
      <c r="C5" s="764"/>
      <c r="D5" s="764"/>
      <c r="E5" s="764"/>
      <c r="F5" s="764"/>
      <c r="G5" s="764"/>
      <c r="H5" s="764"/>
      <c r="I5" s="764"/>
      <c r="J5" s="764"/>
      <c r="K5" s="764"/>
      <c r="L5" s="764"/>
      <c r="M5" s="764"/>
      <c r="N5" s="764"/>
      <c r="O5" s="764"/>
      <c r="P5" s="765"/>
      <c r="Q5" s="769" t="s">
        <v>375</v>
      </c>
      <c r="R5" s="770"/>
      <c r="S5" s="770"/>
      <c r="T5" s="770"/>
      <c r="U5" s="771"/>
      <c r="V5" s="769" t="s">
        <v>376</v>
      </c>
      <c r="W5" s="770"/>
      <c r="X5" s="770"/>
      <c r="Y5" s="770"/>
      <c r="Z5" s="771"/>
      <c r="AA5" s="769" t="s">
        <v>377</v>
      </c>
      <c r="AB5" s="770"/>
      <c r="AC5" s="770"/>
      <c r="AD5" s="770"/>
      <c r="AE5" s="770"/>
      <c r="AF5" s="775" t="s">
        <v>378</v>
      </c>
      <c r="AG5" s="770"/>
      <c r="AH5" s="770"/>
      <c r="AI5" s="770"/>
      <c r="AJ5" s="776"/>
      <c r="AK5" s="770" t="s">
        <v>379</v>
      </c>
      <c r="AL5" s="770"/>
      <c r="AM5" s="770"/>
      <c r="AN5" s="770"/>
      <c r="AO5" s="771"/>
      <c r="AP5" s="769" t="s">
        <v>380</v>
      </c>
      <c r="AQ5" s="770"/>
      <c r="AR5" s="770"/>
      <c r="AS5" s="770"/>
      <c r="AT5" s="771"/>
      <c r="AU5" s="769" t="s">
        <v>381</v>
      </c>
      <c r="AV5" s="770"/>
      <c r="AW5" s="770"/>
      <c r="AX5" s="770"/>
      <c r="AY5" s="776"/>
      <c r="AZ5" s="232"/>
      <c r="BA5" s="232"/>
      <c r="BB5" s="232"/>
      <c r="BC5" s="232"/>
      <c r="BD5" s="232"/>
      <c r="BE5" s="233"/>
      <c r="BF5" s="233"/>
      <c r="BG5" s="233"/>
      <c r="BH5" s="233"/>
      <c r="BI5" s="233"/>
      <c r="BJ5" s="233"/>
      <c r="BK5" s="233"/>
      <c r="BL5" s="233"/>
      <c r="BM5" s="233"/>
      <c r="BN5" s="233"/>
      <c r="BO5" s="233"/>
      <c r="BP5" s="233"/>
      <c r="BQ5" s="763" t="s">
        <v>382</v>
      </c>
      <c r="BR5" s="764"/>
      <c r="BS5" s="764"/>
      <c r="BT5" s="764"/>
      <c r="BU5" s="764"/>
      <c r="BV5" s="764"/>
      <c r="BW5" s="764"/>
      <c r="BX5" s="764"/>
      <c r="BY5" s="764"/>
      <c r="BZ5" s="764"/>
      <c r="CA5" s="764"/>
      <c r="CB5" s="764"/>
      <c r="CC5" s="764"/>
      <c r="CD5" s="764"/>
      <c r="CE5" s="764"/>
      <c r="CF5" s="764"/>
      <c r="CG5" s="765"/>
      <c r="CH5" s="769" t="s">
        <v>383</v>
      </c>
      <c r="CI5" s="770"/>
      <c r="CJ5" s="770"/>
      <c r="CK5" s="770"/>
      <c r="CL5" s="771"/>
      <c r="CM5" s="769" t="s">
        <v>384</v>
      </c>
      <c r="CN5" s="770"/>
      <c r="CO5" s="770"/>
      <c r="CP5" s="770"/>
      <c r="CQ5" s="771"/>
      <c r="CR5" s="769" t="s">
        <v>385</v>
      </c>
      <c r="CS5" s="770"/>
      <c r="CT5" s="770"/>
      <c r="CU5" s="770"/>
      <c r="CV5" s="771"/>
      <c r="CW5" s="769" t="s">
        <v>386</v>
      </c>
      <c r="CX5" s="770"/>
      <c r="CY5" s="770"/>
      <c r="CZ5" s="770"/>
      <c r="DA5" s="771"/>
      <c r="DB5" s="769" t="s">
        <v>387</v>
      </c>
      <c r="DC5" s="770"/>
      <c r="DD5" s="770"/>
      <c r="DE5" s="770"/>
      <c r="DF5" s="771"/>
      <c r="DG5" s="799" t="s">
        <v>388</v>
      </c>
      <c r="DH5" s="800"/>
      <c r="DI5" s="800"/>
      <c r="DJ5" s="800"/>
      <c r="DK5" s="801"/>
      <c r="DL5" s="799" t="s">
        <v>389</v>
      </c>
      <c r="DM5" s="800"/>
      <c r="DN5" s="800"/>
      <c r="DO5" s="800"/>
      <c r="DP5" s="801"/>
      <c r="DQ5" s="769" t="s">
        <v>390</v>
      </c>
      <c r="DR5" s="770"/>
      <c r="DS5" s="770"/>
      <c r="DT5" s="770"/>
      <c r="DU5" s="771"/>
      <c r="DV5" s="769" t="s">
        <v>381</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391</v>
      </c>
      <c r="C7" s="786"/>
      <c r="D7" s="786"/>
      <c r="E7" s="786"/>
      <c r="F7" s="786"/>
      <c r="G7" s="786"/>
      <c r="H7" s="786"/>
      <c r="I7" s="786"/>
      <c r="J7" s="786"/>
      <c r="K7" s="786"/>
      <c r="L7" s="786"/>
      <c r="M7" s="786"/>
      <c r="N7" s="786"/>
      <c r="O7" s="786"/>
      <c r="P7" s="787"/>
      <c r="Q7" s="788">
        <v>35385</v>
      </c>
      <c r="R7" s="789"/>
      <c r="S7" s="789"/>
      <c r="T7" s="789"/>
      <c r="U7" s="789"/>
      <c r="V7" s="789">
        <v>33620</v>
      </c>
      <c r="W7" s="789"/>
      <c r="X7" s="789"/>
      <c r="Y7" s="789"/>
      <c r="Z7" s="789"/>
      <c r="AA7" s="789">
        <v>1766</v>
      </c>
      <c r="AB7" s="789"/>
      <c r="AC7" s="789"/>
      <c r="AD7" s="789"/>
      <c r="AE7" s="790"/>
      <c r="AF7" s="791">
        <v>1687</v>
      </c>
      <c r="AG7" s="792"/>
      <c r="AH7" s="792"/>
      <c r="AI7" s="792"/>
      <c r="AJ7" s="793"/>
      <c r="AK7" s="794" t="s">
        <v>585</v>
      </c>
      <c r="AL7" s="795"/>
      <c r="AM7" s="795"/>
      <c r="AN7" s="795"/>
      <c r="AO7" s="795"/>
      <c r="AP7" s="795">
        <v>14704</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583</v>
      </c>
      <c r="BT7" s="783"/>
      <c r="BU7" s="783"/>
      <c r="BV7" s="783"/>
      <c r="BW7" s="783"/>
      <c r="BX7" s="783"/>
      <c r="BY7" s="783"/>
      <c r="BZ7" s="783"/>
      <c r="CA7" s="783"/>
      <c r="CB7" s="783"/>
      <c r="CC7" s="783"/>
      <c r="CD7" s="783"/>
      <c r="CE7" s="783"/>
      <c r="CF7" s="783"/>
      <c r="CG7" s="798"/>
      <c r="CH7" s="779">
        <v>0</v>
      </c>
      <c r="CI7" s="780"/>
      <c r="CJ7" s="780"/>
      <c r="CK7" s="780"/>
      <c r="CL7" s="781"/>
      <c r="CM7" s="779">
        <v>116</v>
      </c>
      <c r="CN7" s="780"/>
      <c r="CO7" s="780"/>
      <c r="CP7" s="780"/>
      <c r="CQ7" s="781"/>
      <c r="CR7" s="779">
        <v>2</v>
      </c>
      <c r="CS7" s="780"/>
      <c r="CT7" s="780"/>
      <c r="CU7" s="780"/>
      <c r="CV7" s="781"/>
      <c r="CW7" s="779">
        <v>0</v>
      </c>
      <c r="CX7" s="780"/>
      <c r="CY7" s="780"/>
      <c r="CZ7" s="780"/>
      <c r="DA7" s="781"/>
      <c r="DB7" s="779" t="s">
        <v>584</v>
      </c>
      <c r="DC7" s="780"/>
      <c r="DD7" s="780"/>
      <c r="DE7" s="780"/>
      <c r="DF7" s="781"/>
      <c r="DG7" s="779">
        <v>299</v>
      </c>
      <c r="DH7" s="780"/>
      <c r="DI7" s="780"/>
      <c r="DJ7" s="780"/>
      <c r="DK7" s="781"/>
      <c r="DL7" s="779" t="s">
        <v>584</v>
      </c>
      <c r="DM7" s="780"/>
      <c r="DN7" s="780"/>
      <c r="DO7" s="780"/>
      <c r="DP7" s="781"/>
      <c r="DQ7" s="779" t="s">
        <v>584</v>
      </c>
      <c r="DR7" s="780"/>
      <c r="DS7" s="780"/>
      <c r="DT7" s="780"/>
      <c r="DU7" s="781"/>
      <c r="DV7" s="782"/>
      <c r="DW7" s="783"/>
      <c r="DX7" s="783"/>
      <c r="DY7" s="783"/>
      <c r="DZ7" s="784"/>
      <c r="EA7" s="234"/>
    </row>
    <row r="8" spans="1:131" s="235" customFormat="1" ht="26.25" customHeight="1" x14ac:dyDescent="0.2">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4"/>
      <c r="R22" s="835"/>
      <c r="S22" s="835"/>
      <c r="T22" s="835"/>
      <c r="U22" s="835"/>
      <c r="V22" s="835"/>
      <c r="W22" s="835"/>
      <c r="X22" s="835"/>
      <c r="Y22" s="835"/>
      <c r="Z22" s="835"/>
      <c r="AA22" s="835"/>
      <c r="AB22" s="835"/>
      <c r="AC22" s="835"/>
      <c r="AD22" s="835"/>
      <c r="AE22" s="836"/>
      <c r="AF22" s="822"/>
      <c r="AG22" s="823"/>
      <c r="AH22" s="823"/>
      <c r="AI22" s="823"/>
      <c r="AJ22" s="824"/>
      <c r="AK22" s="837"/>
      <c r="AL22" s="838"/>
      <c r="AM22" s="838"/>
      <c r="AN22" s="838"/>
      <c r="AO22" s="838"/>
      <c r="AP22" s="838"/>
      <c r="AQ22" s="838"/>
      <c r="AR22" s="838"/>
      <c r="AS22" s="838"/>
      <c r="AT22" s="838"/>
      <c r="AU22" s="839"/>
      <c r="AV22" s="839"/>
      <c r="AW22" s="839"/>
      <c r="AX22" s="839"/>
      <c r="AY22" s="840"/>
      <c r="AZ22" s="841" t="s">
        <v>392</v>
      </c>
      <c r="BA22" s="841"/>
      <c r="BB22" s="841"/>
      <c r="BC22" s="841"/>
      <c r="BD22" s="842"/>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393</v>
      </c>
      <c r="B23" s="825" t="s">
        <v>394</v>
      </c>
      <c r="C23" s="826"/>
      <c r="D23" s="826"/>
      <c r="E23" s="826"/>
      <c r="F23" s="826"/>
      <c r="G23" s="826"/>
      <c r="H23" s="826"/>
      <c r="I23" s="826"/>
      <c r="J23" s="826"/>
      <c r="K23" s="826"/>
      <c r="L23" s="826"/>
      <c r="M23" s="826"/>
      <c r="N23" s="826"/>
      <c r="O23" s="826"/>
      <c r="P23" s="827"/>
      <c r="Q23" s="828">
        <f>SUM(Q7)</f>
        <v>35385</v>
      </c>
      <c r="R23" s="829"/>
      <c r="S23" s="829"/>
      <c r="T23" s="829"/>
      <c r="U23" s="829"/>
      <c r="V23" s="828">
        <f t="shared" ref="V23" si="0">SUM(V7)</f>
        <v>33620</v>
      </c>
      <c r="W23" s="829"/>
      <c r="X23" s="829"/>
      <c r="Y23" s="829"/>
      <c r="Z23" s="829"/>
      <c r="AA23" s="828">
        <f t="shared" ref="AA23" si="1">SUM(AA7)</f>
        <v>1766</v>
      </c>
      <c r="AB23" s="829"/>
      <c r="AC23" s="829"/>
      <c r="AD23" s="829"/>
      <c r="AE23" s="829"/>
      <c r="AF23" s="830">
        <v>1687</v>
      </c>
      <c r="AG23" s="829"/>
      <c r="AH23" s="829"/>
      <c r="AI23" s="829"/>
      <c r="AJ23" s="831"/>
      <c r="AK23" s="832"/>
      <c r="AL23" s="833"/>
      <c r="AM23" s="833"/>
      <c r="AN23" s="833"/>
      <c r="AO23" s="833"/>
      <c r="AP23" s="828">
        <f t="shared" ref="AP23" si="2">SUM(AP7)</f>
        <v>14704</v>
      </c>
      <c r="AQ23" s="829"/>
      <c r="AR23" s="829"/>
      <c r="AS23" s="829"/>
      <c r="AT23" s="829"/>
      <c r="AU23" s="844"/>
      <c r="AV23" s="844"/>
      <c r="AW23" s="844"/>
      <c r="AX23" s="844"/>
      <c r="AY23" s="845"/>
      <c r="AZ23" s="846" t="s">
        <v>185</v>
      </c>
      <c r="BA23" s="847"/>
      <c r="BB23" s="847"/>
      <c r="BC23" s="847"/>
      <c r="BD23" s="848"/>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3" t="s">
        <v>395</v>
      </c>
      <c r="B24" s="843"/>
      <c r="C24" s="843"/>
      <c r="D24" s="843"/>
      <c r="E24" s="843"/>
      <c r="F24" s="843"/>
      <c r="G24" s="843"/>
      <c r="H24" s="843"/>
      <c r="I24" s="843"/>
      <c r="J24" s="843"/>
      <c r="K24" s="843"/>
      <c r="L24" s="843"/>
      <c r="M24" s="843"/>
      <c r="N24" s="843"/>
      <c r="O24" s="843"/>
      <c r="P24" s="843"/>
      <c r="Q24" s="843"/>
      <c r="R24" s="843"/>
      <c r="S24" s="843"/>
      <c r="T24" s="843"/>
      <c r="U24" s="843"/>
      <c r="V24" s="843"/>
      <c r="W24" s="843"/>
      <c r="X24" s="843"/>
      <c r="Y24" s="843"/>
      <c r="Z24" s="843"/>
      <c r="AA24" s="843"/>
      <c r="AB24" s="843"/>
      <c r="AC24" s="843"/>
      <c r="AD24" s="843"/>
      <c r="AE24" s="843"/>
      <c r="AF24" s="843"/>
      <c r="AG24" s="843"/>
      <c r="AH24" s="843"/>
      <c r="AI24" s="843"/>
      <c r="AJ24" s="843"/>
      <c r="AK24" s="843"/>
      <c r="AL24" s="843"/>
      <c r="AM24" s="843"/>
      <c r="AN24" s="843"/>
      <c r="AO24" s="843"/>
      <c r="AP24" s="843"/>
      <c r="AQ24" s="843"/>
      <c r="AR24" s="843"/>
      <c r="AS24" s="843"/>
      <c r="AT24" s="843"/>
      <c r="AU24" s="843"/>
      <c r="AV24" s="843"/>
      <c r="AW24" s="843"/>
      <c r="AX24" s="843"/>
      <c r="AY24" s="843"/>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396</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374</v>
      </c>
      <c r="B26" s="764"/>
      <c r="C26" s="764"/>
      <c r="D26" s="764"/>
      <c r="E26" s="764"/>
      <c r="F26" s="764"/>
      <c r="G26" s="764"/>
      <c r="H26" s="764"/>
      <c r="I26" s="764"/>
      <c r="J26" s="764"/>
      <c r="K26" s="764"/>
      <c r="L26" s="764"/>
      <c r="M26" s="764"/>
      <c r="N26" s="764"/>
      <c r="O26" s="764"/>
      <c r="P26" s="765"/>
      <c r="Q26" s="769" t="s">
        <v>397</v>
      </c>
      <c r="R26" s="770"/>
      <c r="S26" s="770"/>
      <c r="T26" s="770"/>
      <c r="U26" s="771"/>
      <c r="V26" s="769" t="s">
        <v>398</v>
      </c>
      <c r="W26" s="770"/>
      <c r="X26" s="770"/>
      <c r="Y26" s="770"/>
      <c r="Z26" s="771"/>
      <c r="AA26" s="769" t="s">
        <v>399</v>
      </c>
      <c r="AB26" s="770"/>
      <c r="AC26" s="770"/>
      <c r="AD26" s="770"/>
      <c r="AE26" s="770"/>
      <c r="AF26" s="849" t="s">
        <v>400</v>
      </c>
      <c r="AG26" s="850"/>
      <c r="AH26" s="850"/>
      <c r="AI26" s="850"/>
      <c r="AJ26" s="851"/>
      <c r="AK26" s="770" t="s">
        <v>401</v>
      </c>
      <c r="AL26" s="770"/>
      <c r="AM26" s="770"/>
      <c r="AN26" s="770"/>
      <c r="AO26" s="771"/>
      <c r="AP26" s="769" t="s">
        <v>402</v>
      </c>
      <c r="AQ26" s="770"/>
      <c r="AR26" s="770"/>
      <c r="AS26" s="770"/>
      <c r="AT26" s="771"/>
      <c r="AU26" s="769" t="s">
        <v>403</v>
      </c>
      <c r="AV26" s="770"/>
      <c r="AW26" s="770"/>
      <c r="AX26" s="770"/>
      <c r="AY26" s="771"/>
      <c r="AZ26" s="769" t="s">
        <v>404</v>
      </c>
      <c r="BA26" s="770"/>
      <c r="BB26" s="770"/>
      <c r="BC26" s="770"/>
      <c r="BD26" s="771"/>
      <c r="BE26" s="769" t="s">
        <v>381</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2"/>
      <c r="AG27" s="853"/>
      <c r="AH27" s="853"/>
      <c r="AI27" s="853"/>
      <c r="AJ27" s="854"/>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405</v>
      </c>
      <c r="C28" s="786"/>
      <c r="D28" s="786"/>
      <c r="E28" s="786"/>
      <c r="F28" s="786"/>
      <c r="G28" s="786"/>
      <c r="H28" s="786"/>
      <c r="I28" s="786"/>
      <c r="J28" s="786"/>
      <c r="K28" s="786"/>
      <c r="L28" s="786"/>
      <c r="M28" s="786"/>
      <c r="N28" s="786"/>
      <c r="O28" s="786"/>
      <c r="P28" s="787"/>
      <c r="Q28" s="857">
        <v>8365</v>
      </c>
      <c r="R28" s="858"/>
      <c r="S28" s="858"/>
      <c r="T28" s="858"/>
      <c r="U28" s="858"/>
      <c r="V28" s="858">
        <v>8355</v>
      </c>
      <c r="W28" s="858"/>
      <c r="X28" s="858"/>
      <c r="Y28" s="858"/>
      <c r="Z28" s="858"/>
      <c r="AA28" s="858">
        <v>10</v>
      </c>
      <c r="AB28" s="858"/>
      <c r="AC28" s="858"/>
      <c r="AD28" s="858"/>
      <c r="AE28" s="859"/>
      <c r="AF28" s="860">
        <v>10</v>
      </c>
      <c r="AG28" s="858"/>
      <c r="AH28" s="858"/>
      <c r="AI28" s="858"/>
      <c r="AJ28" s="861"/>
      <c r="AK28" s="862">
        <v>857</v>
      </c>
      <c r="AL28" s="863"/>
      <c r="AM28" s="863"/>
      <c r="AN28" s="863"/>
      <c r="AO28" s="863"/>
      <c r="AP28" s="863" t="s">
        <v>585</v>
      </c>
      <c r="AQ28" s="863"/>
      <c r="AR28" s="863"/>
      <c r="AS28" s="863"/>
      <c r="AT28" s="863"/>
      <c r="AU28" s="863" t="s">
        <v>585</v>
      </c>
      <c r="AV28" s="863"/>
      <c r="AW28" s="863"/>
      <c r="AX28" s="863"/>
      <c r="AY28" s="863"/>
      <c r="AZ28" s="864" t="s">
        <v>585</v>
      </c>
      <c r="BA28" s="864"/>
      <c r="BB28" s="864"/>
      <c r="BC28" s="864"/>
      <c r="BD28" s="864"/>
      <c r="BE28" s="855"/>
      <c r="BF28" s="855"/>
      <c r="BG28" s="855"/>
      <c r="BH28" s="855"/>
      <c r="BI28" s="856"/>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406</v>
      </c>
      <c r="C29" s="817"/>
      <c r="D29" s="817"/>
      <c r="E29" s="817"/>
      <c r="F29" s="817"/>
      <c r="G29" s="817"/>
      <c r="H29" s="817"/>
      <c r="I29" s="817"/>
      <c r="J29" s="817"/>
      <c r="K29" s="817"/>
      <c r="L29" s="817"/>
      <c r="M29" s="817"/>
      <c r="N29" s="817"/>
      <c r="O29" s="817"/>
      <c r="P29" s="818"/>
      <c r="Q29" s="819">
        <v>6029</v>
      </c>
      <c r="R29" s="820"/>
      <c r="S29" s="820"/>
      <c r="T29" s="820"/>
      <c r="U29" s="820"/>
      <c r="V29" s="820">
        <v>5981</v>
      </c>
      <c r="W29" s="820"/>
      <c r="X29" s="820"/>
      <c r="Y29" s="820"/>
      <c r="Z29" s="820"/>
      <c r="AA29" s="820">
        <v>48</v>
      </c>
      <c r="AB29" s="820"/>
      <c r="AC29" s="820"/>
      <c r="AD29" s="820"/>
      <c r="AE29" s="821"/>
      <c r="AF29" s="822">
        <v>48</v>
      </c>
      <c r="AG29" s="823"/>
      <c r="AH29" s="823"/>
      <c r="AI29" s="823"/>
      <c r="AJ29" s="824"/>
      <c r="AK29" s="869">
        <v>930</v>
      </c>
      <c r="AL29" s="865"/>
      <c r="AM29" s="865"/>
      <c r="AN29" s="865"/>
      <c r="AO29" s="865"/>
      <c r="AP29" s="865" t="s">
        <v>585</v>
      </c>
      <c r="AQ29" s="865"/>
      <c r="AR29" s="865"/>
      <c r="AS29" s="865"/>
      <c r="AT29" s="865"/>
      <c r="AU29" s="865" t="s">
        <v>585</v>
      </c>
      <c r="AV29" s="865"/>
      <c r="AW29" s="865"/>
      <c r="AX29" s="865"/>
      <c r="AY29" s="865"/>
      <c r="AZ29" s="866" t="s">
        <v>585</v>
      </c>
      <c r="BA29" s="866"/>
      <c r="BB29" s="866"/>
      <c r="BC29" s="866"/>
      <c r="BD29" s="866"/>
      <c r="BE29" s="867"/>
      <c r="BF29" s="867"/>
      <c r="BG29" s="867"/>
      <c r="BH29" s="867"/>
      <c r="BI29" s="868"/>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407</v>
      </c>
      <c r="C30" s="817"/>
      <c r="D30" s="817"/>
      <c r="E30" s="817"/>
      <c r="F30" s="817"/>
      <c r="G30" s="817"/>
      <c r="H30" s="817"/>
      <c r="I30" s="817"/>
      <c r="J30" s="817"/>
      <c r="K30" s="817"/>
      <c r="L30" s="817"/>
      <c r="M30" s="817"/>
      <c r="N30" s="817"/>
      <c r="O30" s="817"/>
      <c r="P30" s="818"/>
      <c r="Q30" s="819">
        <v>1404</v>
      </c>
      <c r="R30" s="820"/>
      <c r="S30" s="820"/>
      <c r="T30" s="820"/>
      <c r="U30" s="820"/>
      <c r="V30" s="820">
        <v>1379</v>
      </c>
      <c r="W30" s="820"/>
      <c r="X30" s="820"/>
      <c r="Y30" s="820"/>
      <c r="Z30" s="820"/>
      <c r="AA30" s="820">
        <v>25</v>
      </c>
      <c r="AB30" s="820"/>
      <c r="AC30" s="820"/>
      <c r="AD30" s="820"/>
      <c r="AE30" s="821"/>
      <c r="AF30" s="822">
        <v>25</v>
      </c>
      <c r="AG30" s="823"/>
      <c r="AH30" s="823"/>
      <c r="AI30" s="823"/>
      <c r="AJ30" s="824"/>
      <c r="AK30" s="869">
        <v>216</v>
      </c>
      <c r="AL30" s="865"/>
      <c r="AM30" s="865"/>
      <c r="AN30" s="865"/>
      <c r="AO30" s="865"/>
      <c r="AP30" s="865" t="s">
        <v>585</v>
      </c>
      <c r="AQ30" s="865"/>
      <c r="AR30" s="865"/>
      <c r="AS30" s="865"/>
      <c r="AT30" s="865"/>
      <c r="AU30" s="865" t="s">
        <v>585</v>
      </c>
      <c r="AV30" s="865"/>
      <c r="AW30" s="865"/>
      <c r="AX30" s="865"/>
      <c r="AY30" s="865"/>
      <c r="AZ30" s="866" t="s">
        <v>585</v>
      </c>
      <c r="BA30" s="866"/>
      <c r="BB30" s="866"/>
      <c r="BC30" s="866"/>
      <c r="BD30" s="866"/>
      <c r="BE30" s="867"/>
      <c r="BF30" s="867"/>
      <c r="BG30" s="867"/>
      <c r="BH30" s="867"/>
      <c r="BI30" s="868"/>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408</v>
      </c>
      <c r="C31" s="817"/>
      <c r="D31" s="817"/>
      <c r="E31" s="817"/>
      <c r="F31" s="817"/>
      <c r="G31" s="817"/>
      <c r="H31" s="817"/>
      <c r="I31" s="817"/>
      <c r="J31" s="817"/>
      <c r="K31" s="817"/>
      <c r="L31" s="817"/>
      <c r="M31" s="817"/>
      <c r="N31" s="817"/>
      <c r="O31" s="817"/>
      <c r="P31" s="818"/>
      <c r="Q31" s="819">
        <v>2794</v>
      </c>
      <c r="R31" s="820"/>
      <c r="S31" s="820"/>
      <c r="T31" s="820"/>
      <c r="U31" s="820"/>
      <c r="V31" s="820">
        <v>2250</v>
      </c>
      <c r="W31" s="820"/>
      <c r="X31" s="820"/>
      <c r="Y31" s="820"/>
      <c r="Z31" s="820"/>
      <c r="AA31" s="820">
        <v>543</v>
      </c>
      <c r="AB31" s="820"/>
      <c r="AC31" s="820"/>
      <c r="AD31" s="820"/>
      <c r="AE31" s="821"/>
      <c r="AF31" s="822">
        <v>349</v>
      </c>
      <c r="AG31" s="823"/>
      <c r="AH31" s="823"/>
      <c r="AI31" s="823"/>
      <c r="AJ31" s="824"/>
      <c r="AK31" s="869">
        <v>1039</v>
      </c>
      <c r="AL31" s="865"/>
      <c r="AM31" s="865"/>
      <c r="AN31" s="865"/>
      <c r="AO31" s="865"/>
      <c r="AP31" s="865">
        <v>8273</v>
      </c>
      <c r="AQ31" s="865"/>
      <c r="AR31" s="865"/>
      <c r="AS31" s="865"/>
      <c r="AT31" s="865"/>
      <c r="AU31" s="865">
        <v>3905</v>
      </c>
      <c r="AV31" s="865"/>
      <c r="AW31" s="865"/>
      <c r="AX31" s="865"/>
      <c r="AY31" s="865"/>
      <c r="AZ31" s="866" t="s">
        <v>585</v>
      </c>
      <c r="BA31" s="866"/>
      <c r="BB31" s="866"/>
      <c r="BC31" s="866"/>
      <c r="BD31" s="866"/>
      <c r="BE31" s="867" t="s">
        <v>409</v>
      </c>
      <c r="BF31" s="867"/>
      <c r="BG31" s="867"/>
      <c r="BH31" s="867"/>
      <c r="BI31" s="868"/>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c r="C32" s="817"/>
      <c r="D32" s="817"/>
      <c r="E32" s="817"/>
      <c r="F32" s="817"/>
      <c r="G32" s="817"/>
      <c r="H32" s="817"/>
      <c r="I32" s="817"/>
      <c r="J32" s="817"/>
      <c r="K32" s="817"/>
      <c r="L32" s="817"/>
      <c r="M32" s="817"/>
      <c r="N32" s="817"/>
      <c r="O32" s="817"/>
      <c r="P32" s="818"/>
      <c r="Q32" s="819"/>
      <c r="R32" s="820"/>
      <c r="S32" s="820"/>
      <c r="T32" s="820"/>
      <c r="U32" s="820"/>
      <c r="V32" s="820"/>
      <c r="W32" s="820"/>
      <c r="X32" s="820"/>
      <c r="Y32" s="820"/>
      <c r="Z32" s="820"/>
      <c r="AA32" s="820"/>
      <c r="AB32" s="820"/>
      <c r="AC32" s="820"/>
      <c r="AD32" s="820"/>
      <c r="AE32" s="821"/>
      <c r="AF32" s="822"/>
      <c r="AG32" s="823"/>
      <c r="AH32" s="823"/>
      <c r="AI32" s="823"/>
      <c r="AJ32" s="824"/>
      <c r="AK32" s="869"/>
      <c r="AL32" s="865"/>
      <c r="AM32" s="865"/>
      <c r="AN32" s="865"/>
      <c r="AO32" s="865"/>
      <c r="AP32" s="865"/>
      <c r="AQ32" s="865"/>
      <c r="AR32" s="865"/>
      <c r="AS32" s="865"/>
      <c r="AT32" s="865"/>
      <c r="AU32" s="865"/>
      <c r="AV32" s="865"/>
      <c r="AW32" s="865"/>
      <c r="AX32" s="865"/>
      <c r="AY32" s="865"/>
      <c r="AZ32" s="866"/>
      <c r="BA32" s="866"/>
      <c r="BB32" s="866"/>
      <c r="BC32" s="866"/>
      <c r="BD32" s="866"/>
      <c r="BE32" s="867"/>
      <c r="BF32" s="867"/>
      <c r="BG32" s="867"/>
      <c r="BH32" s="867"/>
      <c r="BI32" s="868"/>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69"/>
      <c r="AL33" s="865"/>
      <c r="AM33" s="865"/>
      <c r="AN33" s="865"/>
      <c r="AO33" s="865"/>
      <c r="AP33" s="865"/>
      <c r="AQ33" s="865"/>
      <c r="AR33" s="865"/>
      <c r="AS33" s="865"/>
      <c r="AT33" s="865"/>
      <c r="AU33" s="865"/>
      <c r="AV33" s="865"/>
      <c r="AW33" s="865"/>
      <c r="AX33" s="865"/>
      <c r="AY33" s="865"/>
      <c r="AZ33" s="866"/>
      <c r="BA33" s="866"/>
      <c r="BB33" s="866"/>
      <c r="BC33" s="866"/>
      <c r="BD33" s="866"/>
      <c r="BE33" s="867"/>
      <c r="BF33" s="867"/>
      <c r="BG33" s="867"/>
      <c r="BH33" s="867"/>
      <c r="BI33" s="868"/>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69"/>
      <c r="AL34" s="865"/>
      <c r="AM34" s="865"/>
      <c r="AN34" s="865"/>
      <c r="AO34" s="865"/>
      <c r="AP34" s="865"/>
      <c r="AQ34" s="865"/>
      <c r="AR34" s="865"/>
      <c r="AS34" s="865"/>
      <c r="AT34" s="865"/>
      <c r="AU34" s="865"/>
      <c r="AV34" s="865"/>
      <c r="AW34" s="865"/>
      <c r="AX34" s="865"/>
      <c r="AY34" s="865"/>
      <c r="AZ34" s="866"/>
      <c r="BA34" s="866"/>
      <c r="BB34" s="866"/>
      <c r="BC34" s="866"/>
      <c r="BD34" s="866"/>
      <c r="BE34" s="867"/>
      <c r="BF34" s="867"/>
      <c r="BG34" s="867"/>
      <c r="BH34" s="867"/>
      <c r="BI34" s="868"/>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69"/>
      <c r="AL35" s="865"/>
      <c r="AM35" s="865"/>
      <c r="AN35" s="865"/>
      <c r="AO35" s="865"/>
      <c r="AP35" s="865"/>
      <c r="AQ35" s="865"/>
      <c r="AR35" s="865"/>
      <c r="AS35" s="865"/>
      <c r="AT35" s="865"/>
      <c r="AU35" s="865"/>
      <c r="AV35" s="865"/>
      <c r="AW35" s="865"/>
      <c r="AX35" s="865"/>
      <c r="AY35" s="865"/>
      <c r="AZ35" s="866"/>
      <c r="BA35" s="866"/>
      <c r="BB35" s="866"/>
      <c r="BC35" s="866"/>
      <c r="BD35" s="866"/>
      <c r="BE35" s="867"/>
      <c r="BF35" s="867"/>
      <c r="BG35" s="867"/>
      <c r="BH35" s="867"/>
      <c r="BI35" s="868"/>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69"/>
      <c r="AL36" s="865"/>
      <c r="AM36" s="865"/>
      <c r="AN36" s="865"/>
      <c r="AO36" s="865"/>
      <c r="AP36" s="865"/>
      <c r="AQ36" s="865"/>
      <c r="AR36" s="865"/>
      <c r="AS36" s="865"/>
      <c r="AT36" s="865"/>
      <c r="AU36" s="865"/>
      <c r="AV36" s="865"/>
      <c r="AW36" s="865"/>
      <c r="AX36" s="865"/>
      <c r="AY36" s="865"/>
      <c r="AZ36" s="866"/>
      <c r="BA36" s="866"/>
      <c r="BB36" s="866"/>
      <c r="BC36" s="866"/>
      <c r="BD36" s="866"/>
      <c r="BE36" s="867"/>
      <c r="BF36" s="867"/>
      <c r="BG36" s="867"/>
      <c r="BH36" s="867"/>
      <c r="BI36" s="868"/>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69"/>
      <c r="AL37" s="865"/>
      <c r="AM37" s="865"/>
      <c r="AN37" s="865"/>
      <c r="AO37" s="865"/>
      <c r="AP37" s="865"/>
      <c r="AQ37" s="865"/>
      <c r="AR37" s="865"/>
      <c r="AS37" s="865"/>
      <c r="AT37" s="865"/>
      <c r="AU37" s="865"/>
      <c r="AV37" s="865"/>
      <c r="AW37" s="865"/>
      <c r="AX37" s="865"/>
      <c r="AY37" s="865"/>
      <c r="AZ37" s="866"/>
      <c r="BA37" s="866"/>
      <c r="BB37" s="866"/>
      <c r="BC37" s="866"/>
      <c r="BD37" s="866"/>
      <c r="BE37" s="867"/>
      <c r="BF37" s="867"/>
      <c r="BG37" s="867"/>
      <c r="BH37" s="867"/>
      <c r="BI37" s="868"/>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69"/>
      <c r="AL38" s="865"/>
      <c r="AM38" s="865"/>
      <c r="AN38" s="865"/>
      <c r="AO38" s="865"/>
      <c r="AP38" s="865"/>
      <c r="AQ38" s="865"/>
      <c r="AR38" s="865"/>
      <c r="AS38" s="865"/>
      <c r="AT38" s="865"/>
      <c r="AU38" s="865"/>
      <c r="AV38" s="865"/>
      <c r="AW38" s="865"/>
      <c r="AX38" s="865"/>
      <c r="AY38" s="865"/>
      <c r="AZ38" s="866"/>
      <c r="BA38" s="866"/>
      <c r="BB38" s="866"/>
      <c r="BC38" s="866"/>
      <c r="BD38" s="866"/>
      <c r="BE38" s="867"/>
      <c r="BF38" s="867"/>
      <c r="BG38" s="867"/>
      <c r="BH38" s="867"/>
      <c r="BI38" s="868"/>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69"/>
      <c r="AL39" s="865"/>
      <c r="AM39" s="865"/>
      <c r="AN39" s="865"/>
      <c r="AO39" s="865"/>
      <c r="AP39" s="865"/>
      <c r="AQ39" s="865"/>
      <c r="AR39" s="865"/>
      <c r="AS39" s="865"/>
      <c r="AT39" s="865"/>
      <c r="AU39" s="865"/>
      <c r="AV39" s="865"/>
      <c r="AW39" s="865"/>
      <c r="AX39" s="865"/>
      <c r="AY39" s="865"/>
      <c r="AZ39" s="866"/>
      <c r="BA39" s="866"/>
      <c r="BB39" s="866"/>
      <c r="BC39" s="866"/>
      <c r="BD39" s="866"/>
      <c r="BE39" s="867"/>
      <c r="BF39" s="867"/>
      <c r="BG39" s="867"/>
      <c r="BH39" s="867"/>
      <c r="BI39" s="868"/>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69"/>
      <c r="AL40" s="865"/>
      <c r="AM40" s="865"/>
      <c r="AN40" s="865"/>
      <c r="AO40" s="865"/>
      <c r="AP40" s="865"/>
      <c r="AQ40" s="865"/>
      <c r="AR40" s="865"/>
      <c r="AS40" s="865"/>
      <c r="AT40" s="865"/>
      <c r="AU40" s="865"/>
      <c r="AV40" s="865"/>
      <c r="AW40" s="865"/>
      <c r="AX40" s="865"/>
      <c r="AY40" s="865"/>
      <c r="AZ40" s="866"/>
      <c r="BA40" s="866"/>
      <c r="BB40" s="866"/>
      <c r="BC40" s="866"/>
      <c r="BD40" s="866"/>
      <c r="BE40" s="867"/>
      <c r="BF40" s="867"/>
      <c r="BG40" s="867"/>
      <c r="BH40" s="867"/>
      <c r="BI40" s="868"/>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69"/>
      <c r="AL41" s="865"/>
      <c r="AM41" s="865"/>
      <c r="AN41" s="865"/>
      <c r="AO41" s="865"/>
      <c r="AP41" s="865"/>
      <c r="AQ41" s="865"/>
      <c r="AR41" s="865"/>
      <c r="AS41" s="865"/>
      <c r="AT41" s="865"/>
      <c r="AU41" s="865"/>
      <c r="AV41" s="865"/>
      <c r="AW41" s="865"/>
      <c r="AX41" s="865"/>
      <c r="AY41" s="865"/>
      <c r="AZ41" s="866"/>
      <c r="BA41" s="866"/>
      <c r="BB41" s="866"/>
      <c r="BC41" s="866"/>
      <c r="BD41" s="866"/>
      <c r="BE41" s="867"/>
      <c r="BF41" s="867"/>
      <c r="BG41" s="867"/>
      <c r="BH41" s="867"/>
      <c r="BI41" s="868"/>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69"/>
      <c r="AL42" s="865"/>
      <c r="AM42" s="865"/>
      <c r="AN42" s="865"/>
      <c r="AO42" s="865"/>
      <c r="AP42" s="865"/>
      <c r="AQ42" s="865"/>
      <c r="AR42" s="865"/>
      <c r="AS42" s="865"/>
      <c r="AT42" s="865"/>
      <c r="AU42" s="865"/>
      <c r="AV42" s="865"/>
      <c r="AW42" s="865"/>
      <c r="AX42" s="865"/>
      <c r="AY42" s="865"/>
      <c r="AZ42" s="866"/>
      <c r="BA42" s="866"/>
      <c r="BB42" s="866"/>
      <c r="BC42" s="866"/>
      <c r="BD42" s="866"/>
      <c r="BE42" s="867"/>
      <c r="BF42" s="867"/>
      <c r="BG42" s="867"/>
      <c r="BH42" s="867"/>
      <c r="BI42" s="868"/>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69"/>
      <c r="AL43" s="865"/>
      <c r="AM43" s="865"/>
      <c r="AN43" s="865"/>
      <c r="AO43" s="865"/>
      <c r="AP43" s="865"/>
      <c r="AQ43" s="865"/>
      <c r="AR43" s="865"/>
      <c r="AS43" s="865"/>
      <c r="AT43" s="865"/>
      <c r="AU43" s="865"/>
      <c r="AV43" s="865"/>
      <c r="AW43" s="865"/>
      <c r="AX43" s="865"/>
      <c r="AY43" s="865"/>
      <c r="AZ43" s="866"/>
      <c r="BA43" s="866"/>
      <c r="BB43" s="866"/>
      <c r="BC43" s="866"/>
      <c r="BD43" s="866"/>
      <c r="BE43" s="867"/>
      <c r="BF43" s="867"/>
      <c r="BG43" s="867"/>
      <c r="BH43" s="867"/>
      <c r="BI43" s="868"/>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69"/>
      <c r="AL44" s="865"/>
      <c r="AM44" s="865"/>
      <c r="AN44" s="865"/>
      <c r="AO44" s="865"/>
      <c r="AP44" s="865"/>
      <c r="AQ44" s="865"/>
      <c r="AR44" s="865"/>
      <c r="AS44" s="865"/>
      <c r="AT44" s="865"/>
      <c r="AU44" s="865"/>
      <c r="AV44" s="865"/>
      <c r="AW44" s="865"/>
      <c r="AX44" s="865"/>
      <c r="AY44" s="865"/>
      <c r="AZ44" s="866"/>
      <c r="BA44" s="866"/>
      <c r="BB44" s="866"/>
      <c r="BC44" s="866"/>
      <c r="BD44" s="866"/>
      <c r="BE44" s="867"/>
      <c r="BF44" s="867"/>
      <c r="BG44" s="867"/>
      <c r="BH44" s="867"/>
      <c r="BI44" s="868"/>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69"/>
      <c r="AL45" s="865"/>
      <c r="AM45" s="865"/>
      <c r="AN45" s="865"/>
      <c r="AO45" s="865"/>
      <c r="AP45" s="865"/>
      <c r="AQ45" s="865"/>
      <c r="AR45" s="865"/>
      <c r="AS45" s="865"/>
      <c r="AT45" s="865"/>
      <c r="AU45" s="865"/>
      <c r="AV45" s="865"/>
      <c r="AW45" s="865"/>
      <c r="AX45" s="865"/>
      <c r="AY45" s="865"/>
      <c r="AZ45" s="866"/>
      <c r="BA45" s="866"/>
      <c r="BB45" s="866"/>
      <c r="BC45" s="866"/>
      <c r="BD45" s="866"/>
      <c r="BE45" s="867"/>
      <c r="BF45" s="867"/>
      <c r="BG45" s="867"/>
      <c r="BH45" s="867"/>
      <c r="BI45" s="868"/>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69"/>
      <c r="AL46" s="865"/>
      <c r="AM46" s="865"/>
      <c r="AN46" s="865"/>
      <c r="AO46" s="865"/>
      <c r="AP46" s="865"/>
      <c r="AQ46" s="865"/>
      <c r="AR46" s="865"/>
      <c r="AS46" s="865"/>
      <c r="AT46" s="865"/>
      <c r="AU46" s="865"/>
      <c r="AV46" s="865"/>
      <c r="AW46" s="865"/>
      <c r="AX46" s="865"/>
      <c r="AY46" s="865"/>
      <c r="AZ46" s="866"/>
      <c r="BA46" s="866"/>
      <c r="BB46" s="866"/>
      <c r="BC46" s="866"/>
      <c r="BD46" s="866"/>
      <c r="BE46" s="867"/>
      <c r="BF46" s="867"/>
      <c r="BG46" s="867"/>
      <c r="BH46" s="867"/>
      <c r="BI46" s="868"/>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69"/>
      <c r="AL47" s="865"/>
      <c r="AM47" s="865"/>
      <c r="AN47" s="865"/>
      <c r="AO47" s="865"/>
      <c r="AP47" s="865"/>
      <c r="AQ47" s="865"/>
      <c r="AR47" s="865"/>
      <c r="AS47" s="865"/>
      <c r="AT47" s="865"/>
      <c r="AU47" s="865"/>
      <c r="AV47" s="865"/>
      <c r="AW47" s="865"/>
      <c r="AX47" s="865"/>
      <c r="AY47" s="865"/>
      <c r="AZ47" s="866"/>
      <c r="BA47" s="866"/>
      <c r="BB47" s="866"/>
      <c r="BC47" s="866"/>
      <c r="BD47" s="866"/>
      <c r="BE47" s="867"/>
      <c r="BF47" s="867"/>
      <c r="BG47" s="867"/>
      <c r="BH47" s="867"/>
      <c r="BI47" s="868"/>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69"/>
      <c r="AL48" s="865"/>
      <c r="AM48" s="865"/>
      <c r="AN48" s="865"/>
      <c r="AO48" s="865"/>
      <c r="AP48" s="865"/>
      <c r="AQ48" s="865"/>
      <c r="AR48" s="865"/>
      <c r="AS48" s="865"/>
      <c r="AT48" s="865"/>
      <c r="AU48" s="865"/>
      <c r="AV48" s="865"/>
      <c r="AW48" s="865"/>
      <c r="AX48" s="865"/>
      <c r="AY48" s="865"/>
      <c r="AZ48" s="866"/>
      <c r="BA48" s="866"/>
      <c r="BB48" s="866"/>
      <c r="BC48" s="866"/>
      <c r="BD48" s="866"/>
      <c r="BE48" s="867"/>
      <c r="BF48" s="867"/>
      <c r="BG48" s="867"/>
      <c r="BH48" s="867"/>
      <c r="BI48" s="868"/>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69"/>
      <c r="AL49" s="865"/>
      <c r="AM49" s="865"/>
      <c r="AN49" s="865"/>
      <c r="AO49" s="865"/>
      <c r="AP49" s="865"/>
      <c r="AQ49" s="865"/>
      <c r="AR49" s="865"/>
      <c r="AS49" s="865"/>
      <c r="AT49" s="865"/>
      <c r="AU49" s="865"/>
      <c r="AV49" s="865"/>
      <c r="AW49" s="865"/>
      <c r="AX49" s="865"/>
      <c r="AY49" s="865"/>
      <c r="AZ49" s="866"/>
      <c r="BA49" s="866"/>
      <c r="BB49" s="866"/>
      <c r="BC49" s="866"/>
      <c r="BD49" s="866"/>
      <c r="BE49" s="867"/>
      <c r="BF49" s="867"/>
      <c r="BG49" s="867"/>
      <c r="BH49" s="867"/>
      <c r="BI49" s="868"/>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0"/>
      <c r="R50" s="871"/>
      <c r="S50" s="871"/>
      <c r="T50" s="871"/>
      <c r="U50" s="871"/>
      <c r="V50" s="871"/>
      <c r="W50" s="871"/>
      <c r="X50" s="871"/>
      <c r="Y50" s="871"/>
      <c r="Z50" s="871"/>
      <c r="AA50" s="871"/>
      <c r="AB50" s="871"/>
      <c r="AC50" s="871"/>
      <c r="AD50" s="871"/>
      <c r="AE50" s="872"/>
      <c r="AF50" s="822"/>
      <c r="AG50" s="823"/>
      <c r="AH50" s="823"/>
      <c r="AI50" s="823"/>
      <c r="AJ50" s="824"/>
      <c r="AK50" s="874"/>
      <c r="AL50" s="871"/>
      <c r="AM50" s="871"/>
      <c r="AN50" s="871"/>
      <c r="AO50" s="871"/>
      <c r="AP50" s="871"/>
      <c r="AQ50" s="871"/>
      <c r="AR50" s="871"/>
      <c r="AS50" s="871"/>
      <c r="AT50" s="871"/>
      <c r="AU50" s="871"/>
      <c r="AV50" s="871"/>
      <c r="AW50" s="871"/>
      <c r="AX50" s="871"/>
      <c r="AY50" s="871"/>
      <c r="AZ50" s="873"/>
      <c r="BA50" s="873"/>
      <c r="BB50" s="873"/>
      <c r="BC50" s="873"/>
      <c r="BD50" s="873"/>
      <c r="BE50" s="867"/>
      <c r="BF50" s="867"/>
      <c r="BG50" s="867"/>
      <c r="BH50" s="867"/>
      <c r="BI50" s="868"/>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0"/>
      <c r="R51" s="871"/>
      <c r="S51" s="871"/>
      <c r="T51" s="871"/>
      <c r="U51" s="871"/>
      <c r="V51" s="871"/>
      <c r="W51" s="871"/>
      <c r="X51" s="871"/>
      <c r="Y51" s="871"/>
      <c r="Z51" s="871"/>
      <c r="AA51" s="871"/>
      <c r="AB51" s="871"/>
      <c r="AC51" s="871"/>
      <c r="AD51" s="871"/>
      <c r="AE51" s="872"/>
      <c r="AF51" s="822"/>
      <c r="AG51" s="823"/>
      <c r="AH51" s="823"/>
      <c r="AI51" s="823"/>
      <c r="AJ51" s="824"/>
      <c r="AK51" s="874"/>
      <c r="AL51" s="871"/>
      <c r="AM51" s="871"/>
      <c r="AN51" s="871"/>
      <c r="AO51" s="871"/>
      <c r="AP51" s="871"/>
      <c r="AQ51" s="871"/>
      <c r="AR51" s="871"/>
      <c r="AS51" s="871"/>
      <c r="AT51" s="871"/>
      <c r="AU51" s="871"/>
      <c r="AV51" s="871"/>
      <c r="AW51" s="871"/>
      <c r="AX51" s="871"/>
      <c r="AY51" s="871"/>
      <c r="AZ51" s="873"/>
      <c r="BA51" s="873"/>
      <c r="BB51" s="873"/>
      <c r="BC51" s="873"/>
      <c r="BD51" s="873"/>
      <c r="BE51" s="867"/>
      <c r="BF51" s="867"/>
      <c r="BG51" s="867"/>
      <c r="BH51" s="867"/>
      <c r="BI51" s="868"/>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0"/>
      <c r="R52" s="871"/>
      <c r="S52" s="871"/>
      <c r="T52" s="871"/>
      <c r="U52" s="871"/>
      <c r="V52" s="871"/>
      <c r="W52" s="871"/>
      <c r="X52" s="871"/>
      <c r="Y52" s="871"/>
      <c r="Z52" s="871"/>
      <c r="AA52" s="871"/>
      <c r="AB52" s="871"/>
      <c r="AC52" s="871"/>
      <c r="AD52" s="871"/>
      <c r="AE52" s="872"/>
      <c r="AF52" s="822"/>
      <c r="AG52" s="823"/>
      <c r="AH52" s="823"/>
      <c r="AI52" s="823"/>
      <c r="AJ52" s="824"/>
      <c r="AK52" s="874"/>
      <c r="AL52" s="871"/>
      <c r="AM52" s="871"/>
      <c r="AN52" s="871"/>
      <c r="AO52" s="871"/>
      <c r="AP52" s="871"/>
      <c r="AQ52" s="871"/>
      <c r="AR52" s="871"/>
      <c r="AS52" s="871"/>
      <c r="AT52" s="871"/>
      <c r="AU52" s="871"/>
      <c r="AV52" s="871"/>
      <c r="AW52" s="871"/>
      <c r="AX52" s="871"/>
      <c r="AY52" s="871"/>
      <c r="AZ52" s="873"/>
      <c r="BA52" s="873"/>
      <c r="BB52" s="873"/>
      <c r="BC52" s="873"/>
      <c r="BD52" s="873"/>
      <c r="BE52" s="867"/>
      <c r="BF52" s="867"/>
      <c r="BG52" s="867"/>
      <c r="BH52" s="867"/>
      <c r="BI52" s="868"/>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0"/>
      <c r="R53" s="871"/>
      <c r="S53" s="871"/>
      <c r="T53" s="871"/>
      <c r="U53" s="871"/>
      <c r="V53" s="871"/>
      <c r="W53" s="871"/>
      <c r="X53" s="871"/>
      <c r="Y53" s="871"/>
      <c r="Z53" s="871"/>
      <c r="AA53" s="871"/>
      <c r="AB53" s="871"/>
      <c r="AC53" s="871"/>
      <c r="AD53" s="871"/>
      <c r="AE53" s="872"/>
      <c r="AF53" s="822"/>
      <c r="AG53" s="823"/>
      <c r="AH53" s="823"/>
      <c r="AI53" s="823"/>
      <c r="AJ53" s="824"/>
      <c r="AK53" s="874"/>
      <c r="AL53" s="871"/>
      <c r="AM53" s="871"/>
      <c r="AN53" s="871"/>
      <c r="AO53" s="871"/>
      <c r="AP53" s="871"/>
      <c r="AQ53" s="871"/>
      <c r="AR53" s="871"/>
      <c r="AS53" s="871"/>
      <c r="AT53" s="871"/>
      <c r="AU53" s="871"/>
      <c r="AV53" s="871"/>
      <c r="AW53" s="871"/>
      <c r="AX53" s="871"/>
      <c r="AY53" s="871"/>
      <c r="AZ53" s="873"/>
      <c r="BA53" s="873"/>
      <c r="BB53" s="873"/>
      <c r="BC53" s="873"/>
      <c r="BD53" s="873"/>
      <c r="BE53" s="867"/>
      <c r="BF53" s="867"/>
      <c r="BG53" s="867"/>
      <c r="BH53" s="867"/>
      <c r="BI53" s="868"/>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0"/>
      <c r="R54" s="871"/>
      <c r="S54" s="871"/>
      <c r="T54" s="871"/>
      <c r="U54" s="871"/>
      <c r="V54" s="871"/>
      <c r="W54" s="871"/>
      <c r="X54" s="871"/>
      <c r="Y54" s="871"/>
      <c r="Z54" s="871"/>
      <c r="AA54" s="871"/>
      <c r="AB54" s="871"/>
      <c r="AC54" s="871"/>
      <c r="AD54" s="871"/>
      <c r="AE54" s="872"/>
      <c r="AF54" s="822"/>
      <c r="AG54" s="823"/>
      <c r="AH54" s="823"/>
      <c r="AI54" s="823"/>
      <c r="AJ54" s="824"/>
      <c r="AK54" s="874"/>
      <c r="AL54" s="871"/>
      <c r="AM54" s="871"/>
      <c r="AN54" s="871"/>
      <c r="AO54" s="871"/>
      <c r="AP54" s="871"/>
      <c r="AQ54" s="871"/>
      <c r="AR54" s="871"/>
      <c r="AS54" s="871"/>
      <c r="AT54" s="871"/>
      <c r="AU54" s="871"/>
      <c r="AV54" s="871"/>
      <c r="AW54" s="871"/>
      <c r="AX54" s="871"/>
      <c r="AY54" s="871"/>
      <c r="AZ54" s="873"/>
      <c r="BA54" s="873"/>
      <c r="BB54" s="873"/>
      <c r="BC54" s="873"/>
      <c r="BD54" s="873"/>
      <c r="BE54" s="867"/>
      <c r="BF54" s="867"/>
      <c r="BG54" s="867"/>
      <c r="BH54" s="867"/>
      <c r="BI54" s="868"/>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0"/>
      <c r="R55" s="871"/>
      <c r="S55" s="871"/>
      <c r="T55" s="871"/>
      <c r="U55" s="871"/>
      <c r="V55" s="871"/>
      <c r="W55" s="871"/>
      <c r="X55" s="871"/>
      <c r="Y55" s="871"/>
      <c r="Z55" s="871"/>
      <c r="AA55" s="871"/>
      <c r="AB55" s="871"/>
      <c r="AC55" s="871"/>
      <c r="AD55" s="871"/>
      <c r="AE55" s="872"/>
      <c r="AF55" s="822"/>
      <c r="AG55" s="823"/>
      <c r="AH55" s="823"/>
      <c r="AI55" s="823"/>
      <c r="AJ55" s="824"/>
      <c r="AK55" s="874"/>
      <c r="AL55" s="871"/>
      <c r="AM55" s="871"/>
      <c r="AN55" s="871"/>
      <c r="AO55" s="871"/>
      <c r="AP55" s="871"/>
      <c r="AQ55" s="871"/>
      <c r="AR55" s="871"/>
      <c r="AS55" s="871"/>
      <c r="AT55" s="871"/>
      <c r="AU55" s="871"/>
      <c r="AV55" s="871"/>
      <c r="AW55" s="871"/>
      <c r="AX55" s="871"/>
      <c r="AY55" s="871"/>
      <c r="AZ55" s="873"/>
      <c r="BA55" s="873"/>
      <c r="BB55" s="873"/>
      <c r="BC55" s="873"/>
      <c r="BD55" s="873"/>
      <c r="BE55" s="867"/>
      <c r="BF55" s="867"/>
      <c r="BG55" s="867"/>
      <c r="BH55" s="867"/>
      <c r="BI55" s="868"/>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0"/>
      <c r="R56" s="871"/>
      <c r="S56" s="871"/>
      <c r="T56" s="871"/>
      <c r="U56" s="871"/>
      <c r="V56" s="871"/>
      <c r="W56" s="871"/>
      <c r="X56" s="871"/>
      <c r="Y56" s="871"/>
      <c r="Z56" s="871"/>
      <c r="AA56" s="871"/>
      <c r="AB56" s="871"/>
      <c r="AC56" s="871"/>
      <c r="AD56" s="871"/>
      <c r="AE56" s="872"/>
      <c r="AF56" s="822"/>
      <c r="AG56" s="823"/>
      <c r="AH56" s="823"/>
      <c r="AI56" s="823"/>
      <c r="AJ56" s="824"/>
      <c r="AK56" s="874"/>
      <c r="AL56" s="871"/>
      <c r="AM56" s="871"/>
      <c r="AN56" s="871"/>
      <c r="AO56" s="871"/>
      <c r="AP56" s="871"/>
      <c r="AQ56" s="871"/>
      <c r="AR56" s="871"/>
      <c r="AS56" s="871"/>
      <c r="AT56" s="871"/>
      <c r="AU56" s="871"/>
      <c r="AV56" s="871"/>
      <c r="AW56" s="871"/>
      <c r="AX56" s="871"/>
      <c r="AY56" s="871"/>
      <c r="AZ56" s="873"/>
      <c r="BA56" s="873"/>
      <c r="BB56" s="873"/>
      <c r="BC56" s="873"/>
      <c r="BD56" s="873"/>
      <c r="BE56" s="867"/>
      <c r="BF56" s="867"/>
      <c r="BG56" s="867"/>
      <c r="BH56" s="867"/>
      <c r="BI56" s="868"/>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0"/>
      <c r="R57" s="871"/>
      <c r="S57" s="871"/>
      <c r="T57" s="871"/>
      <c r="U57" s="871"/>
      <c r="V57" s="871"/>
      <c r="W57" s="871"/>
      <c r="X57" s="871"/>
      <c r="Y57" s="871"/>
      <c r="Z57" s="871"/>
      <c r="AA57" s="871"/>
      <c r="AB57" s="871"/>
      <c r="AC57" s="871"/>
      <c r="AD57" s="871"/>
      <c r="AE57" s="872"/>
      <c r="AF57" s="822"/>
      <c r="AG57" s="823"/>
      <c r="AH57" s="823"/>
      <c r="AI57" s="823"/>
      <c r="AJ57" s="824"/>
      <c r="AK57" s="874"/>
      <c r="AL57" s="871"/>
      <c r="AM57" s="871"/>
      <c r="AN57" s="871"/>
      <c r="AO57" s="871"/>
      <c r="AP57" s="871"/>
      <c r="AQ57" s="871"/>
      <c r="AR57" s="871"/>
      <c r="AS57" s="871"/>
      <c r="AT57" s="871"/>
      <c r="AU57" s="871"/>
      <c r="AV57" s="871"/>
      <c r="AW57" s="871"/>
      <c r="AX57" s="871"/>
      <c r="AY57" s="871"/>
      <c r="AZ57" s="873"/>
      <c r="BA57" s="873"/>
      <c r="BB57" s="873"/>
      <c r="BC57" s="873"/>
      <c r="BD57" s="873"/>
      <c r="BE57" s="867"/>
      <c r="BF57" s="867"/>
      <c r="BG57" s="867"/>
      <c r="BH57" s="867"/>
      <c r="BI57" s="868"/>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0"/>
      <c r="R58" s="871"/>
      <c r="S58" s="871"/>
      <c r="T58" s="871"/>
      <c r="U58" s="871"/>
      <c r="V58" s="871"/>
      <c r="W58" s="871"/>
      <c r="X58" s="871"/>
      <c r="Y58" s="871"/>
      <c r="Z58" s="871"/>
      <c r="AA58" s="871"/>
      <c r="AB58" s="871"/>
      <c r="AC58" s="871"/>
      <c r="AD58" s="871"/>
      <c r="AE58" s="872"/>
      <c r="AF58" s="822"/>
      <c r="AG58" s="823"/>
      <c r="AH58" s="823"/>
      <c r="AI58" s="823"/>
      <c r="AJ58" s="824"/>
      <c r="AK58" s="874"/>
      <c r="AL58" s="871"/>
      <c r="AM58" s="871"/>
      <c r="AN58" s="871"/>
      <c r="AO58" s="871"/>
      <c r="AP58" s="871"/>
      <c r="AQ58" s="871"/>
      <c r="AR58" s="871"/>
      <c r="AS58" s="871"/>
      <c r="AT58" s="871"/>
      <c r="AU58" s="871"/>
      <c r="AV58" s="871"/>
      <c r="AW58" s="871"/>
      <c r="AX58" s="871"/>
      <c r="AY58" s="871"/>
      <c r="AZ58" s="873"/>
      <c r="BA58" s="873"/>
      <c r="BB58" s="873"/>
      <c r="BC58" s="873"/>
      <c r="BD58" s="873"/>
      <c r="BE58" s="867"/>
      <c r="BF58" s="867"/>
      <c r="BG58" s="867"/>
      <c r="BH58" s="867"/>
      <c r="BI58" s="868"/>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0"/>
      <c r="R59" s="871"/>
      <c r="S59" s="871"/>
      <c r="T59" s="871"/>
      <c r="U59" s="871"/>
      <c r="V59" s="871"/>
      <c r="W59" s="871"/>
      <c r="X59" s="871"/>
      <c r="Y59" s="871"/>
      <c r="Z59" s="871"/>
      <c r="AA59" s="871"/>
      <c r="AB59" s="871"/>
      <c r="AC59" s="871"/>
      <c r="AD59" s="871"/>
      <c r="AE59" s="872"/>
      <c r="AF59" s="822"/>
      <c r="AG59" s="823"/>
      <c r="AH59" s="823"/>
      <c r="AI59" s="823"/>
      <c r="AJ59" s="824"/>
      <c r="AK59" s="874"/>
      <c r="AL59" s="871"/>
      <c r="AM59" s="871"/>
      <c r="AN59" s="871"/>
      <c r="AO59" s="871"/>
      <c r="AP59" s="871"/>
      <c r="AQ59" s="871"/>
      <c r="AR59" s="871"/>
      <c r="AS59" s="871"/>
      <c r="AT59" s="871"/>
      <c r="AU59" s="871"/>
      <c r="AV59" s="871"/>
      <c r="AW59" s="871"/>
      <c r="AX59" s="871"/>
      <c r="AY59" s="871"/>
      <c r="AZ59" s="873"/>
      <c r="BA59" s="873"/>
      <c r="BB59" s="873"/>
      <c r="BC59" s="873"/>
      <c r="BD59" s="873"/>
      <c r="BE59" s="867"/>
      <c r="BF59" s="867"/>
      <c r="BG59" s="867"/>
      <c r="BH59" s="867"/>
      <c r="BI59" s="868"/>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0"/>
      <c r="R60" s="871"/>
      <c r="S60" s="871"/>
      <c r="T60" s="871"/>
      <c r="U60" s="871"/>
      <c r="V60" s="871"/>
      <c r="W60" s="871"/>
      <c r="X60" s="871"/>
      <c r="Y60" s="871"/>
      <c r="Z60" s="871"/>
      <c r="AA60" s="871"/>
      <c r="AB60" s="871"/>
      <c r="AC60" s="871"/>
      <c r="AD60" s="871"/>
      <c r="AE60" s="872"/>
      <c r="AF60" s="822"/>
      <c r="AG60" s="823"/>
      <c r="AH60" s="823"/>
      <c r="AI60" s="823"/>
      <c r="AJ60" s="824"/>
      <c r="AK60" s="874"/>
      <c r="AL60" s="871"/>
      <c r="AM60" s="871"/>
      <c r="AN60" s="871"/>
      <c r="AO60" s="871"/>
      <c r="AP60" s="871"/>
      <c r="AQ60" s="871"/>
      <c r="AR60" s="871"/>
      <c r="AS60" s="871"/>
      <c r="AT60" s="871"/>
      <c r="AU60" s="871"/>
      <c r="AV60" s="871"/>
      <c r="AW60" s="871"/>
      <c r="AX60" s="871"/>
      <c r="AY60" s="871"/>
      <c r="AZ60" s="873"/>
      <c r="BA60" s="873"/>
      <c r="BB60" s="873"/>
      <c r="BC60" s="873"/>
      <c r="BD60" s="873"/>
      <c r="BE60" s="867"/>
      <c r="BF60" s="867"/>
      <c r="BG60" s="867"/>
      <c r="BH60" s="867"/>
      <c r="BI60" s="868"/>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0"/>
      <c r="R61" s="871"/>
      <c r="S61" s="871"/>
      <c r="T61" s="871"/>
      <c r="U61" s="871"/>
      <c r="V61" s="871"/>
      <c r="W61" s="871"/>
      <c r="X61" s="871"/>
      <c r="Y61" s="871"/>
      <c r="Z61" s="871"/>
      <c r="AA61" s="871"/>
      <c r="AB61" s="871"/>
      <c r="AC61" s="871"/>
      <c r="AD61" s="871"/>
      <c r="AE61" s="872"/>
      <c r="AF61" s="822"/>
      <c r="AG61" s="823"/>
      <c r="AH61" s="823"/>
      <c r="AI61" s="823"/>
      <c r="AJ61" s="824"/>
      <c r="AK61" s="874"/>
      <c r="AL61" s="871"/>
      <c r="AM61" s="871"/>
      <c r="AN61" s="871"/>
      <c r="AO61" s="871"/>
      <c r="AP61" s="871"/>
      <c r="AQ61" s="871"/>
      <c r="AR61" s="871"/>
      <c r="AS61" s="871"/>
      <c r="AT61" s="871"/>
      <c r="AU61" s="871"/>
      <c r="AV61" s="871"/>
      <c r="AW61" s="871"/>
      <c r="AX61" s="871"/>
      <c r="AY61" s="871"/>
      <c r="AZ61" s="873"/>
      <c r="BA61" s="873"/>
      <c r="BB61" s="873"/>
      <c r="BC61" s="873"/>
      <c r="BD61" s="873"/>
      <c r="BE61" s="867"/>
      <c r="BF61" s="867"/>
      <c r="BG61" s="867"/>
      <c r="BH61" s="867"/>
      <c r="BI61" s="868"/>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0"/>
      <c r="R62" s="871"/>
      <c r="S62" s="871"/>
      <c r="T62" s="871"/>
      <c r="U62" s="871"/>
      <c r="V62" s="871"/>
      <c r="W62" s="871"/>
      <c r="X62" s="871"/>
      <c r="Y62" s="871"/>
      <c r="Z62" s="871"/>
      <c r="AA62" s="871"/>
      <c r="AB62" s="871"/>
      <c r="AC62" s="871"/>
      <c r="AD62" s="871"/>
      <c r="AE62" s="872"/>
      <c r="AF62" s="822"/>
      <c r="AG62" s="823"/>
      <c r="AH62" s="823"/>
      <c r="AI62" s="823"/>
      <c r="AJ62" s="824"/>
      <c r="AK62" s="874"/>
      <c r="AL62" s="871"/>
      <c r="AM62" s="871"/>
      <c r="AN62" s="871"/>
      <c r="AO62" s="871"/>
      <c r="AP62" s="871"/>
      <c r="AQ62" s="871"/>
      <c r="AR62" s="871"/>
      <c r="AS62" s="871"/>
      <c r="AT62" s="871"/>
      <c r="AU62" s="871"/>
      <c r="AV62" s="871"/>
      <c r="AW62" s="871"/>
      <c r="AX62" s="871"/>
      <c r="AY62" s="871"/>
      <c r="AZ62" s="873"/>
      <c r="BA62" s="873"/>
      <c r="BB62" s="873"/>
      <c r="BC62" s="873"/>
      <c r="BD62" s="873"/>
      <c r="BE62" s="867"/>
      <c r="BF62" s="867"/>
      <c r="BG62" s="867"/>
      <c r="BH62" s="867"/>
      <c r="BI62" s="868"/>
      <c r="BJ62" s="882" t="s">
        <v>410</v>
      </c>
      <c r="BK62" s="841"/>
      <c r="BL62" s="841"/>
      <c r="BM62" s="841"/>
      <c r="BN62" s="842"/>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393</v>
      </c>
      <c r="B63" s="825" t="s">
        <v>411</v>
      </c>
      <c r="C63" s="826"/>
      <c r="D63" s="826"/>
      <c r="E63" s="826"/>
      <c r="F63" s="826"/>
      <c r="G63" s="826"/>
      <c r="H63" s="826"/>
      <c r="I63" s="826"/>
      <c r="J63" s="826"/>
      <c r="K63" s="826"/>
      <c r="L63" s="826"/>
      <c r="M63" s="826"/>
      <c r="N63" s="826"/>
      <c r="O63" s="826"/>
      <c r="P63" s="827"/>
      <c r="Q63" s="875"/>
      <c r="R63" s="876"/>
      <c r="S63" s="876"/>
      <c r="T63" s="876"/>
      <c r="U63" s="876"/>
      <c r="V63" s="876"/>
      <c r="W63" s="876"/>
      <c r="X63" s="876"/>
      <c r="Y63" s="876"/>
      <c r="Z63" s="876"/>
      <c r="AA63" s="876"/>
      <c r="AB63" s="876"/>
      <c r="AC63" s="876"/>
      <c r="AD63" s="876"/>
      <c r="AE63" s="877"/>
      <c r="AF63" s="878">
        <v>432</v>
      </c>
      <c r="AG63" s="879"/>
      <c r="AH63" s="879"/>
      <c r="AI63" s="879"/>
      <c r="AJ63" s="880"/>
      <c r="AK63" s="881"/>
      <c r="AL63" s="876"/>
      <c r="AM63" s="876"/>
      <c r="AN63" s="876"/>
      <c r="AO63" s="876"/>
      <c r="AP63" s="879">
        <f>SUM(AP28:AT31)</f>
        <v>8273</v>
      </c>
      <c r="AQ63" s="879"/>
      <c r="AR63" s="879"/>
      <c r="AS63" s="879"/>
      <c r="AT63" s="879"/>
      <c r="AU63" s="879">
        <f>SUM(AU28:AY31)</f>
        <v>3905</v>
      </c>
      <c r="AV63" s="879"/>
      <c r="AW63" s="879"/>
      <c r="AX63" s="879"/>
      <c r="AY63" s="879"/>
      <c r="AZ63" s="883"/>
      <c r="BA63" s="883"/>
      <c r="BB63" s="883"/>
      <c r="BC63" s="883"/>
      <c r="BD63" s="883"/>
      <c r="BE63" s="884"/>
      <c r="BF63" s="884"/>
      <c r="BG63" s="884"/>
      <c r="BH63" s="884"/>
      <c r="BI63" s="885"/>
      <c r="BJ63" s="886" t="s">
        <v>185</v>
      </c>
      <c r="BK63" s="887"/>
      <c r="BL63" s="887"/>
      <c r="BM63" s="887"/>
      <c r="BN63" s="888"/>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412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413</v>
      </c>
      <c r="B66" s="764"/>
      <c r="C66" s="764"/>
      <c r="D66" s="764"/>
      <c r="E66" s="764"/>
      <c r="F66" s="764"/>
      <c r="G66" s="764"/>
      <c r="H66" s="764"/>
      <c r="I66" s="764"/>
      <c r="J66" s="764"/>
      <c r="K66" s="764"/>
      <c r="L66" s="764"/>
      <c r="M66" s="764"/>
      <c r="N66" s="764"/>
      <c r="O66" s="764"/>
      <c r="P66" s="765"/>
      <c r="Q66" s="769" t="s">
        <v>414</v>
      </c>
      <c r="R66" s="770"/>
      <c r="S66" s="770"/>
      <c r="T66" s="770"/>
      <c r="U66" s="771"/>
      <c r="V66" s="769" t="s">
        <v>415</v>
      </c>
      <c r="W66" s="770"/>
      <c r="X66" s="770"/>
      <c r="Y66" s="770"/>
      <c r="Z66" s="771"/>
      <c r="AA66" s="769" t="s">
        <v>399</v>
      </c>
      <c r="AB66" s="770"/>
      <c r="AC66" s="770"/>
      <c r="AD66" s="770"/>
      <c r="AE66" s="771"/>
      <c r="AF66" s="889" t="s">
        <v>416</v>
      </c>
      <c r="AG66" s="850"/>
      <c r="AH66" s="850"/>
      <c r="AI66" s="850"/>
      <c r="AJ66" s="890"/>
      <c r="AK66" s="769" t="s">
        <v>417</v>
      </c>
      <c r="AL66" s="764"/>
      <c r="AM66" s="764"/>
      <c r="AN66" s="764"/>
      <c r="AO66" s="765"/>
      <c r="AP66" s="769" t="s">
        <v>402</v>
      </c>
      <c r="AQ66" s="770"/>
      <c r="AR66" s="770"/>
      <c r="AS66" s="770"/>
      <c r="AT66" s="771"/>
      <c r="AU66" s="769" t="s">
        <v>418</v>
      </c>
      <c r="AV66" s="770"/>
      <c r="AW66" s="770"/>
      <c r="AX66" s="770"/>
      <c r="AY66" s="771"/>
      <c r="AZ66" s="769" t="s">
        <v>381</v>
      </c>
      <c r="BA66" s="770"/>
      <c r="BB66" s="770"/>
      <c r="BC66" s="770"/>
      <c r="BD66" s="776"/>
      <c r="BE66" s="241"/>
      <c r="BF66" s="241"/>
      <c r="BG66" s="241"/>
      <c r="BH66" s="241"/>
      <c r="BI66" s="241"/>
      <c r="BJ66" s="241"/>
      <c r="BK66" s="241"/>
      <c r="BL66" s="241"/>
      <c r="BM66" s="241"/>
      <c r="BN66" s="241"/>
      <c r="BO66" s="241"/>
      <c r="BP66" s="241"/>
      <c r="BQ66" s="238">
        <v>60</v>
      </c>
      <c r="BR66" s="243"/>
      <c r="BS66" s="894"/>
      <c r="BT66" s="895"/>
      <c r="BU66" s="895"/>
      <c r="BV66" s="895"/>
      <c r="BW66" s="895"/>
      <c r="BX66" s="895"/>
      <c r="BY66" s="895"/>
      <c r="BZ66" s="895"/>
      <c r="CA66" s="895"/>
      <c r="CB66" s="895"/>
      <c r="CC66" s="895"/>
      <c r="CD66" s="895"/>
      <c r="CE66" s="895"/>
      <c r="CF66" s="895"/>
      <c r="CG66" s="900"/>
      <c r="CH66" s="897"/>
      <c r="CI66" s="898"/>
      <c r="CJ66" s="898"/>
      <c r="CK66" s="898"/>
      <c r="CL66" s="899"/>
      <c r="CM66" s="897"/>
      <c r="CN66" s="898"/>
      <c r="CO66" s="898"/>
      <c r="CP66" s="898"/>
      <c r="CQ66" s="899"/>
      <c r="CR66" s="897"/>
      <c r="CS66" s="898"/>
      <c r="CT66" s="898"/>
      <c r="CU66" s="898"/>
      <c r="CV66" s="899"/>
      <c r="CW66" s="897"/>
      <c r="CX66" s="898"/>
      <c r="CY66" s="898"/>
      <c r="CZ66" s="898"/>
      <c r="DA66" s="899"/>
      <c r="DB66" s="897"/>
      <c r="DC66" s="898"/>
      <c r="DD66" s="898"/>
      <c r="DE66" s="898"/>
      <c r="DF66" s="899"/>
      <c r="DG66" s="897"/>
      <c r="DH66" s="898"/>
      <c r="DI66" s="898"/>
      <c r="DJ66" s="898"/>
      <c r="DK66" s="899"/>
      <c r="DL66" s="897"/>
      <c r="DM66" s="898"/>
      <c r="DN66" s="898"/>
      <c r="DO66" s="898"/>
      <c r="DP66" s="899"/>
      <c r="DQ66" s="897"/>
      <c r="DR66" s="898"/>
      <c r="DS66" s="898"/>
      <c r="DT66" s="898"/>
      <c r="DU66" s="899"/>
      <c r="DV66" s="894"/>
      <c r="DW66" s="895"/>
      <c r="DX66" s="895"/>
      <c r="DY66" s="895"/>
      <c r="DZ66" s="896"/>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1"/>
      <c r="AG67" s="853"/>
      <c r="AH67" s="853"/>
      <c r="AI67" s="853"/>
      <c r="AJ67" s="892"/>
      <c r="AK67" s="893"/>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4"/>
      <c r="BT67" s="895"/>
      <c r="BU67" s="895"/>
      <c r="BV67" s="895"/>
      <c r="BW67" s="895"/>
      <c r="BX67" s="895"/>
      <c r="BY67" s="895"/>
      <c r="BZ67" s="895"/>
      <c r="CA67" s="895"/>
      <c r="CB67" s="895"/>
      <c r="CC67" s="895"/>
      <c r="CD67" s="895"/>
      <c r="CE67" s="895"/>
      <c r="CF67" s="895"/>
      <c r="CG67" s="900"/>
      <c r="CH67" s="897"/>
      <c r="CI67" s="898"/>
      <c r="CJ67" s="898"/>
      <c r="CK67" s="898"/>
      <c r="CL67" s="899"/>
      <c r="CM67" s="897"/>
      <c r="CN67" s="898"/>
      <c r="CO67" s="898"/>
      <c r="CP67" s="898"/>
      <c r="CQ67" s="899"/>
      <c r="CR67" s="897"/>
      <c r="CS67" s="898"/>
      <c r="CT67" s="898"/>
      <c r="CU67" s="898"/>
      <c r="CV67" s="899"/>
      <c r="CW67" s="897"/>
      <c r="CX67" s="898"/>
      <c r="CY67" s="898"/>
      <c r="CZ67" s="898"/>
      <c r="DA67" s="899"/>
      <c r="DB67" s="897"/>
      <c r="DC67" s="898"/>
      <c r="DD67" s="898"/>
      <c r="DE67" s="898"/>
      <c r="DF67" s="899"/>
      <c r="DG67" s="897"/>
      <c r="DH67" s="898"/>
      <c r="DI67" s="898"/>
      <c r="DJ67" s="898"/>
      <c r="DK67" s="899"/>
      <c r="DL67" s="897"/>
      <c r="DM67" s="898"/>
      <c r="DN67" s="898"/>
      <c r="DO67" s="898"/>
      <c r="DP67" s="899"/>
      <c r="DQ67" s="897"/>
      <c r="DR67" s="898"/>
      <c r="DS67" s="898"/>
      <c r="DT67" s="898"/>
      <c r="DU67" s="899"/>
      <c r="DV67" s="894"/>
      <c r="DW67" s="895"/>
      <c r="DX67" s="895"/>
      <c r="DY67" s="895"/>
      <c r="DZ67" s="896"/>
      <c r="EA67" s="230"/>
    </row>
    <row r="68" spans="1:131" ht="26.25" customHeight="1" thickTop="1" x14ac:dyDescent="0.2">
      <c r="A68" s="236">
        <v>1</v>
      </c>
      <c r="B68" s="904" t="s">
        <v>579</v>
      </c>
      <c r="C68" s="905"/>
      <c r="D68" s="905"/>
      <c r="E68" s="905"/>
      <c r="F68" s="905"/>
      <c r="G68" s="905"/>
      <c r="H68" s="905"/>
      <c r="I68" s="905"/>
      <c r="J68" s="905"/>
      <c r="K68" s="905"/>
      <c r="L68" s="905"/>
      <c r="M68" s="905"/>
      <c r="N68" s="905"/>
      <c r="O68" s="905"/>
      <c r="P68" s="906"/>
      <c r="Q68" s="907">
        <v>480</v>
      </c>
      <c r="R68" s="901"/>
      <c r="S68" s="901"/>
      <c r="T68" s="901"/>
      <c r="U68" s="901"/>
      <c r="V68" s="901">
        <v>445</v>
      </c>
      <c r="W68" s="901"/>
      <c r="X68" s="901"/>
      <c r="Y68" s="901"/>
      <c r="Z68" s="901"/>
      <c r="AA68" s="901">
        <v>35</v>
      </c>
      <c r="AB68" s="901"/>
      <c r="AC68" s="901"/>
      <c r="AD68" s="901"/>
      <c r="AE68" s="901"/>
      <c r="AF68" s="901">
        <v>34</v>
      </c>
      <c r="AG68" s="901"/>
      <c r="AH68" s="901"/>
      <c r="AI68" s="901"/>
      <c r="AJ68" s="901"/>
      <c r="AK68" s="901" t="s">
        <v>585</v>
      </c>
      <c r="AL68" s="901"/>
      <c r="AM68" s="901"/>
      <c r="AN68" s="901"/>
      <c r="AO68" s="901"/>
      <c r="AP68" s="901">
        <v>81</v>
      </c>
      <c r="AQ68" s="901"/>
      <c r="AR68" s="901"/>
      <c r="AS68" s="901"/>
      <c r="AT68" s="901"/>
      <c r="AU68" s="901">
        <v>14</v>
      </c>
      <c r="AV68" s="901"/>
      <c r="AW68" s="901"/>
      <c r="AX68" s="901"/>
      <c r="AY68" s="901"/>
      <c r="AZ68" s="902"/>
      <c r="BA68" s="902"/>
      <c r="BB68" s="902"/>
      <c r="BC68" s="902"/>
      <c r="BD68" s="903"/>
      <c r="BE68" s="241"/>
      <c r="BF68" s="241"/>
      <c r="BG68" s="241"/>
      <c r="BH68" s="241"/>
      <c r="BI68" s="241"/>
      <c r="BJ68" s="241"/>
      <c r="BK68" s="241"/>
      <c r="BL68" s="241"/>
      <c r="BM68" s="241"/>
      <c r="BN68" s="241"/>
      <c r="BO68" s="241"/>
      <c r="BP68" s="241"/>
      <c r="BQ68" s="238">
        <v>62</v>
      </c>
      <c r="BR68" s="243"/>
      <c r="BS68" s="894"/>
      <c r="BT68" s="895"/>
      <c r="BU68" s="895"/>
      <c r="BV68" s="895"/>
      <c r="BW68" s="895"/>
      <c r="BX68" s="895"/>
      <c r="BY68" s="895"/>
      <c r="BZ68" s="895"/>
      <c r="CA68" s="895"/>
      <c r="CB68" s="895"/>
      <c r="CC68" s="895"/>
      <c r="CD68" s="895"/>
      <c r="CE68" s="895"/>
      <c r="CF68" s="895"/>
      <c r="CG68" s="900"/>
      <c r="CH68" s="897"/>
      <c r="CI68" s="898"/>
      <c r="CJ68" s="898"/>
      <c r="CK68" s="898"/>
      <c r="CL68" s="899"/>
      <c r="CM68" s="897"/>
      <c r="CN68" s="898"/>
      <c r="CO68" s="898"/>
      <c r="CP68" s="898"/>
      <c r="CQ68" s="899"/>
      <c r="CR68" s="897"/>
      <c r="CS68" s="898"/>
      <c r="CT68" s="898"/>
      <c r="CU68" s="898"/>
      <c r="CV68" s="899"/>
      <c r="CW68" s="897"/>
      <c r="CX68" s="898"/>
      <c r="CY68" s="898"/>
      <c r="CZ68" s="898"/>
      <c r="DA68" s="899"/>
      <c r="DB68" s="897"/>
      <c r="DC68" s="898"/>
      <c r="DD68" s="898"/>
      <c r="DE68" s="898"/>
      <c r="DF68" s="899"/>
      <c r="DG68" s="897"/>
      <c r="DH68" s="898"/>
      <c r="DI68" s="898"/>
      <c r="DJ68" s="898"/>
      <c r="DK68" s="899"/>
      <c r="DL68" s="897"/>
      <c r="DM68" s="898"/>
      <c r="DN68" s="898"/>
      <c r="DO68" s="898"/>
      <c r="DP68" s="899"/>
      <c r="DQ68" s="897"/>
      <c r="DR68" s="898"/>
      <c r="DS68" s="898"/>
      <c r="DT68" s="898"/>
      <c r="DU68" s="899"/>
      <c r="DV68" s="894"/>
      <c r="DW68" s="895"/>
      <c r="DX68" s="895"/>
      <c r="DY68" s="895"/>
      <c r="DZ68" s="896"/>
      <c r="EA68" s="230"/>
    </row>
    <row r="69" spans="1:131" ht="26.25" customHeight="1" x14ac:dyDescent="0.2">
      <c r="A69" s="238">
        <v>2</v>
      </c>
      <c r="B69" s="908" t="s">
        <v>580</v>
      </c>
      <c r="C69" s="909"/>
      <c r="D69" s="909"/>
      <c r="E69" s="909"/>
      <c r="F69" s="909"/>
      <c r="G69" s="909"/>
      <c r="H69" s="909"/>
      <c r="I69" s="909"/>
      <c r="J69" s="909"/>
      <c r="K69" s="909"/>
      <c r="L69" s="909"/>
      <c r="M69" s="909"/>
      <c r="N69" s="909"/>
      <c r="O69" s="909"/>
      <c r="P69" s="910"/>
      <c r="Q69" s="911">
        <v>3776</v>
      </c>
      <c r="R69" s="865"/>
      <c r="S69" s="865"/>
      <c r="T69" s="865"/>
      <c r="U69" s="865"/>
      <c r="V69" s="865">
        <v>3279</v>
      </c>
      <c r="W69" s="865"/>
      <c r="X69" s="865"/>
      <c r="Y69" s="865"/>
      <c r="Z69" s="865"/>
      <c r="AA69" s="865">
        <v>498</v>
      </c>
      <c r="AB69" s="865"/>
      <c r="AC69" s="865"/>
      <c r="AD69" s="865"/>
      <c r="AE69" s="865"/>
      <c r="AF69" s="865">
        <v>488</v>
      </c>
      <c r="AG69" s="865"/>
      <c r="AH69" s="865"/>
      <c r="AI69" s="865"/>
      <c r="AJ69" s="865"/>
      <c r="AK69" s="865" t="s">
        <v>585</v>
      </c>
      <c r="AL69" s="865"/>
      <c r="AM69" s="865"/>
      <c r="AN69" s="865"/>
      <c r="AO69" s="865"/>
      <c r="AP69" s="865">
        <v>10923</v>
      </c>
      <c r="AQ69" s="865"/>
      <c r="AR69" s="865"/>
      <c r="AS69" s="865"/>
      <c r="AT69" s="865"/>
      <c r="AU69" s="865">
        <v>3161</v>
      </c>
      <c r="AV69" s="865"/>
      <c r="AW69" s="865"/>
      <c r="AX69" s="865"/>
      <c r="AY69" s="865"/>
      <c r="AZ69" s="867"/>
      <c r="BA69" s="867"/>
      <c r="BB69" s="867"/>
      <c r="BC69" s="867"/>
      <c r="BD69" s="868"/>
      <c r="BE69" s="241"/>
      <c r="BF69" s="241"/>
      <c r="BG69" s="241"/>
      <c r="BH69" s="241"/>
      <c r="BI69" s="241"/>
      <c r="BJ69" s="241"/>
      <c r="BK69" s="241"/>
      <c r="BL69" s="241"/>
      <c r="BM69" s="241"/>
      <c r="BN69" s="241"/>
      <c r="BO69" s="241"/>
      <c r="BP69" s="241"/>
      <c r="BQ69" s="238">
        <v>63</v>
      </c>
      <c r="BR69" s="243"/>
      <c r="BS69" s="894"/>
      <c r="BT69" s="895"/>
      <c r="BU69" s="895"/>
      <c r="BV69" s="895"/>
      <c r="BW69" s="895"/>
      <c r="BX69" s="895"/>
      <c r="BY69" s="895"/>
      <c r="BZ69" s="895"/>
      <c r="CA69" s="895"/>
      <c r="CB69" s="895"/>
      <c r="CC69" s="895"/>
      <c r="CD69" s="895"/>
      <c r="CE69" s="895"/>
      <c r="CF69" s="895"/>
      <c r="CG69" s="900"/>
      <c r="CH69" s="897"/>
      <c r="CI69" s="898"/>
      <c r="CJ69" s="898"/>
      <c r="CK69" s="898"/>
      <c r="CL69" s="899"/>
      <c r="CM69" s="897"/>
      <c r="CN69" s="898"/>
      <c r="CO69" s="898"/>
      <c r="CP69" s="898"/>
      <c r="CQ69" s="899"/>
      <c r="CR69" s="897"/>
      <c r="CS69" s="898"/>
      <c r="CT69" s="898"/>
      <c r="CU69" s="898"/>
      <c r="CV69" s="899"/>
      <c r="CW69" s="897"/>
      <c r="CX69" s="898"/>
      <c r="CY69" s="898"/>
      <c r="CZ69" s="898"/>
      <c r="DA69" s="899"/>
      <c r="DB69" s="897"/>
      <c r="DC69" s="898"/>
      <c r="DD69" s="898"/>
      <c r="DE69" s="898"/>
      <c r="DF69" s="899"/>
      <c r="DG69" s="897"/>
      <c r="DH69" s="898"/>
      <c r="DI69" s="898"/>
      <c r="DJ69" s="898"/>
      <c r="DK69" s="899"/>
      <c r="DL69" s="897"/>
      <c r="DM69" s="898"/>
      <c r="DN69" s="898"/>
      <c r="DO69" s="898"/>
      <c r="DP69" s="899"/>
      <c r="DQ69" s="897"/>
      <c r="DR69" s="898"/>
      <c r="DS69" s="898"/>
      <c r="DT69" s="898"/>
      <c r="DU69" s="899"/>
      <c r="DV69" s="894"/>
      <c r="DW69" s="895"/>
      <c r="DX69" s="895"/>
      <c r="DY69" s="895"/>
      <c r="DZ69" s="896"/>
      <c r="EA69" s="230"/>
    </row>
    <row r="70" spans="1:131" ht="26.25" customHeight="1" x14ac:dyDescent="0.2">
      <c r="A70" s="238">
        <v>3</v>
      </c>
      <c r="B70" s="908" t="s">
        <v>581</v>
      </c>
      <c r="C70" s="909"/>
      <c r="D70" s="909"/>
      <c r="E70" s="909"/>
      <c r="F70" s="909"/>
      <c r="G70" s="909"/>
      <c r="H70" s="909"/>
      <c r="I70" s="909"/>
      <c r="J70" s="909"/>
      <c r="K70" s="909"/>
      <c r="L70" s="909"/>
      <c r="M70" s="909"/>
      <c r="N70" s="909"/>
      <c r="O70" s="909"/>
      <c r="P70" s="910"/>
      <c r="Q70" s="911">
        <v>4957</v>
      </c>
      <c r="R70" s="865"/>
      <c r="S70" s="865"/>
      <c r="T70" s="865"/>
      <c r="U70" s="865"/>
      <c r="V70" s="865">
        <v>4411</v>
      </c>
      <c r="W70" s="865"/>
      <c r="X70" s="865"/>
      <c r="Y70" s="865"/>
      <c r="Z70" s="865"/>
      <c r="AA70" s="865">
        <v>546</v>
      </c>
      <c r="AB70" s="865"/>
      <c r="AC70" s="865"/>
      <c r="AD70" s="865"/>
      <c r="AE70" s="865"/>
      <c r="AF70" s="865">
        <v>546</v>
      </c>
      <c r="AG70" s="865"/>
      <c r="AH70" s="865"/>
      <c r="AI70" s="865"/>
      <c r="AJ70" s="865"/>
      <c r="AK70" s="865">
        <v>543</v>
      </c>
      <c r="AL70" s="865"/>
      <c r="AM70" s="865"/>
      <c r="AN70" s="865"/>
      <c r="AO70" s="865"/>
      <c r="AP70" s="865" t="s">
        <v>585</v>
      </c>
      <c r="AQ70" s="865"/>
      <c r="AR70" s="865"/>
      <c r="AS70" s="865"/>
      <c r="AT70" s="865"/>
      <c r="AU70" s="865" t="s">
        <v>585</v>
      </c>
      <c r="AV70" s="865"/>
      <c r="AW70" s="865"/>
      <c r="AX70" s="865"/>
      <c r="AY70" s="865"/>
      <c r="AZ70" s="867"/>
      <c r="BA70" s="867"/>
      <c r="BB70" s="867"/>
      <c r="BC70" s="867"/>
      <c r="BD70" s="868"/>
      <c r="BE70" s="241"/>
      <c r="BF70" s="241"/>
      <c r="BG70" s="241"/>
      <c r="BH70" s="241"/>
      <c r="BI70" s="241"/>
      <c r="BJ70" s="241"/>
      <c r="BK70" s="241"/>
      <c r="BL70" s="241"/>
      <c r="BM70" s="241"/>
      <c r="BN70" s="241"/>
      <c r="BO70" s="241"/>
      <c r="BP70" s="241"/>
      <c r="BQ70" s="238">
        <v>64</v>
      </c>
      <c r="BR70" s="243"/>
      <c r="BS70" s="894"/>
      <c r="BT70" s="895"/>
      <c r="BU70" s="895"/>
      <c r="BV70" s="895"/>
      <c r="BW70" s="895"/>
      <c r="BX70" s="895"/>
      <c r="BY70" s="895"/>
      <c r="BZ70" s="895"/>
      <c r="CA70" s="895"/>
      <c r="CB70" s="895"/>
      <c r="CC70" s="895"/>
      <c r="CD70" s="895"/>
      <c r="CE70" s="895"/>
      <c r="CF70" s="895"/>
      <c r="CG70" s="900"/>
      <c r="CH70" s="897"/>
      <c r="CI70" s="898"/>
      <c r="CJ70" s="898"/>
      <c r="CK70" s="898"/>
      <c r="CL70" s="899"/>
      <c r="CM70" s="897"/>
      <c r="CN70" s="898"/>
      <c r="CO70" s="898"/>
      <c r="CP70" s="898"/>
      <c r="CQ70" s="899"/>
      <c r="CR70" s="897"/>
      <c r="CS70" s="898"/>
      <c r="CT70" s="898"/>
      <c r="CU70" s="898"/>
      <c r="CV70" s="899"/>
      <c r="CW70" s="897"/>
      <c r="CX70" s="898"/>
      <c r="CY70" s="898"/>
      <c r="CZ70" s="898"/>
      <c r="DA70" s="899"/>
      <c r="DB70" s="897"/>
      <c r="DC70" s="898"/>
      <c r="DD70" s="898"/>
      <c r="DE70" s="898"/>
      <c r="DF70" s="899"/>
      <c r="DG70" s="897"/>
      <c r="DH70" s="898"/>
      <c r="DI70" s="898"/>
      <c r="DJ70" s="898"/>
      <c r="DK70" s="899"/>
      <c r="DL70" s="897"/>
      <c r="DM70" s="898"/>
      <c r="DN70" s="898"/>
      <c r="DO70" s="898"/>
      <c r="DP70" s="899"/>
      <c r="DQ70" s="897"/>
      <c r="DR70" s="898"/>
      <c r="DS70" s="898"/>
      <c r="DT70" s="898"/>
      <c r="DU70" s="899"/>
      <c r="DV70" s="894"/>
      <c r="DW70" s="895"/>
      <c r="DX70" s="895"/>
      <c r="DY70" s="895"/>
      <c r="DZ70" s="896"/>
      <c r="EA70" s="230"/>
    </row>
    <row r="71" spans="1:131" ht="26.25" customHeight="1" x14ac:dyDescent="0.2">
      <c r="A71" s="238">
        <v>4</v>
      </c>
      <c r="B71" s="908" t="s">
        <v>582</v>
      </c>
      <c r="C71" s="909"/>
      <c r="D71" s="909"/>
      <c r="E71" s="909"/>
      <c r="F71" s="909"/>
      <c r="G71" s="909"/>
      <c r="H71" s="909"/>
      <c r="I71" s="909"/>
      <c r="J71" s="909"/>
      <c r="K71" s="909"/>
      <c r="L71" s="909"/>
      <c r="M71" s="909"/>
      <c r="N71" s="909"/>
      <c r="O71" s="909"/>
      <c r="P71" s="910"/>
      <c r="Q71" s="911">
        <v>1038597</v>
      </c>
      <c r="R71" s="865"/>
      <c r="S71" s="865"/>
      <c r="T71" s="865"/>
      <c r="U71" s="865"/>
      <c r="V71" s="865">
        <v>1027785</v>
      </c>
      <c r="W71" s="865"/>
      <c r="X71" s="865"/>
      <c r="Y71" s="865"/>
      <c r="Z71" s="865"/>
      <c r="AA71" s="865">
        <v>10811</v>
      </c>
      <c r="AB71" s="865"/>
      <c r="AC71" s="865"/>
      <c r="AD71" s="865"/>
      <c r="AE71" s="865"/>
      <c r="AF71" s="865">
        <v>10811</v>
      </c>
      <c r="AG71" s="865"/>
      <c r="AH71" s="865"/>
      <c r="AI71" s="865"/>
      <c r="AJ71" s="865"/>
      <c r="AK71" s="865">
        <v>7967</v>
      </c>
      <c r="AL71" s="865"/>
      <c r="AM71" s="865"/>
      <c r="AN71" s="865"/>
      <c r="AO71" s="865"/>
      <c r="AP71" s="865" t="s">
        <v>585</v>
      </c>
      <c r="AQ71" s="865"/>
      <c r="AR71" s="865"/>
      <c r="AS71" s="865"/>
      <c r="AT71" s="865"/>
      <c r="AU71" s="865" t="s">
        <v>585</v>
      </c>
      <c r="AV71" s="865"/>
      <c r="AW71" s="865"/>
      <c r="AX71" s="865"/>
      <c r="AY71" s="865"/>
      <c r="AZ71" s="867"/>
      <c r="BA71" s="867"/>
      <c r="BB71" s="867"/>
      <c r="BC71" s="867"/>
      <c r="BD71" s="868"/>
      <c r="BE71" s="241"/>
      <c r="BF71" s="241"/>
      <c r="BG71" s="241"/>
      <c r="BH71" s="241"/>
      <c r="BI71" s="241"/>
      <c r="BJ71" s="241"/>
      <c r="BK71" s="241"/>
      <c r="BL71" s="241"/>
      <c r="BM71" s="241"/>
      <c r="BN71" s="241"/>
      <c r="BO71" s="241"/>
      <c r="BP71" s="241"/>
      <c r="BQ71" s="238">
        <v>65</v>
      </c>
      <c r="BR71" s="243"/>
      <c r="BS71" s="894"/>
      <c r="BT71" s="895"/>
      <c r="BU71" s="895"/>
      <c r="BV71" s="895"/>
      <c r="BW71" s="895"/>
      <c r="BX71" s="895"/>
      <c r="BY71" s="895"/>
      <c r="BZ71" s="895"/>
      <c r="CA71" s="895"/>
      <c r="CB71" s="895"/>
      <c r="CC71" s="895"/>
      <c r="CD71" s="895"/>
      <c r="CE71" s="895"/>
      <c r="CF71" s="895"/>
      <c r="CG71" s="900"/>
      <c r="CH71" s="897"/>
      <c r="CI71" s="898"/>
      <c r="CJ71" s="898"/>
      <c r="CK71" s="898"/>
      <c r="CL71" s="899"/>
      <c r="CM71" s="897"/>
      <c r="CN71" s="898"/>
      <c r="CO71" s="898"/>
      <c r="CP71" s="898"/>
      <c r="CQ71" s="899"/>
      <c r="CR71" s="897"/>
      <c r="CS71" s="898"/>
      <c r="CT71" s="898"/>
      <c r="CU71" s="898"/>
      <c r="CV71" s="899"/>
      <c r="CW71" s="897"/>
      <c r="CX71" s="898"/>
      <c r="CY71" s="898"/>
      <c r="CZ71" s="898"/>
      <c r="DA71" s="899"/>
      <c r="DB71" s="897"/>
      <c r="DC71" s="898"/>
      <c r="DD71" s="898"/>
      <c r="DE71" s="898"/>
      <c r="DF71" s="899"/>
      <c r="DG71" s="897"/>
      <c r="DH71" s="898"/>
      <c r="DI71" s="898"/>
      <c r="DJ71" s="898"/>
      <c r="DK71" s="899"/>
      <c r="DL71" s="897"/>
      <c r="DM71" s="898"/>
      <c r="DN71" s="898"/>
      <c r="DO71" s="898"/>
      <c r="DP71" s="899"/>
      <c r="DQ71" s="897"/>
      <c r="DR71" s="898"/>
      <c r="DS71" s="898"/>
      <c r="DT71" s="898"/>
      <c r="DU71" s="899"/>
      <c r="DV71" s="894"/>
      <c r="DW71" s="895"/>
      <c r="DX71" s="895"/>
      <c r="DY71" s="895"/>
      <c r="DZ71" s="896"/>
      <c r="EA71" s="230"/>
    </row>
    <row r="72" spans="1:131" ht="26.25" customHeight="1" x14ac:dyDescent="0.2">
      <c r="A72" s="238">
        <v>5</v>
      </c>
      <c r="B72" s="908"/>
      <c r="C72" s="909"/>
      <c r="D72" s="909"/>
      <c r="E72" s="909"/>
      <c r="F72" s="909"/>
      <c r="G72" s="909"/>
      <c r="H72" s="909"/>
      <c r="I72" s="909"/>
      <c r="J72" s="909"/>
      <c r="K72" s="909"/>
      <c r="L72" s="909"/>
      <c r="M72" s="909"/>
      <c r="N72" s="909"/>
      <c r="O72" s="909"/>
      <c r="P72" s="910"/>
      <c r="Q72" s="911"/>
      <c r="R72" s="865"/>
      <c r="S72" s="865"/>
      <c r="T72" s="865"/>
      <c r="U72" s="865"/>
      <c r="V72" s="865"/>
      <c r="W72" s="865"/>
      <c r="X72" s="865"/>
      <c r="Y72" s="865"/>
      <c r="Z72" s="865"/>
      <c r="AA72" s="865"/>
      <c r="AB72" s="865"/>
      <c r="AC72" s="865"/>
      <c r="AD72" s="865"/>
      <c r="AE72" s="865"/>
      <c r="AF72" s="865"/>
      <c r="AG72" s="865"/>
      <c r="AH72" s="865"/>
      <c r="AI72" s="865"/>
      <c r="AJ72" s="865"/>
      <c r="AK72" s="865"/>
      <c r="AL72" s="865"/>
      <c r="AM72" s="865"/>
      <c r="AN72" s="865"/>
      <c r="AO72" s="865"/>
      <c r="AP72" s="865"/>
      <c r="AQ72" s="865"/>
      <c r="AR72" s="865"/>
      <c r="AS72" s="865"/>
      <c r="AT72" s="865"/>
      <c r="AU72" s="865"/>
      <c r="AV72" s="865"/>
      <c r="AW72" s="865"/>
      <c r="AX72" s="865"/>
      <c r="AY72" s="865"/>
      <c r="AZ72" s="867"/>
      <c r="BA72" s="867"/>
      <c r="BB72" s="867"/>
      <c r="BC72" s="867"/>
      <c r="BD72" s="868"/>
      <c r="BE72" s="241"/>
      <c r="BF72" s="241"/>
      <c r="BG72" s="241"/>
      <c r="BH72" s="241"/>
      <c r="BI72" s="241"/>
      <c r="BJ72" s="241"/>
      <c r="BK72" s="241"/>
      <c r="BL72" s="241"/>
      <c r="BM72" s="241"/>
      <c r="BN72" s="241"/>
      <c r="BO72" s="241"/>
      <c r="BP72" s="241"/>
      <c r="BQ72" s="238">
        <v>66</v>
      </c>
      <c r="BR72" s="243"/>
      <c r="BS72" s="894"/>
      <c r="BT72" s="895"/>
      <c r="BU72" s="895"/>
      <c r="BV72" s="895"/>
      <c r="BW72" s="895"/>
      <c r="BX72" s="895"/>
      <c r="BY72" s="895"/>
      <c r="BZ72" s="895"/>
      <c r="CA72" s="895"/>
      <c r="CB72" s="895"/>
      <c r="CC72" s="895"/>
      <c r="CD72" s="895"/>
      <c r="CE72" s="895"/>
      <c r="CF72" s="895"/>
      <c r="CG72" s="900"/>
      <c r="CH72" s="897"/>
      <c r="CI72" s="898"/>
      <c r="CJ72" s="898"/>
      <c r="CK72" s="898"/>
      <c r="CL72" s="899"/>
      <c r="CM72" s="897"/>
      <c r="CN72" s="898"/>
      <c r="CO72" s="898"/>
      <c r="CP72" s="898"/>
      <c r="CQ72" s="899"/>
      <c r="CR72" s="897"/>
      <c r="CS72" s="898"/>
      <c r="CT72" s="898"/>
      <c r="CU72" s="898"/>
      <c r="CV72" s="899"/>
      <c r="CW72" s="897"/>
      <c r="CX72" s="898"/>
      <c r="CY72" s="898"/>
      <c r="CZ72" s="898"/>
      <c r="DA72" s="899"/>
      <c r="DB72" s="897"/>
      <c r="DC72" s="898"/>
      <c r="DD72" s="898"/>
      <c r="DE72" s="898"/>
      <c r="DF72" s="899"/>
      <c r="DG72" s="897"/>
      <c r="DH72" s="898"/>
      <c r="DI72" s="898"/>
      <c r="DJ72" s="898"/>
      <c r="DK72" s="899"/>
      <c r="DL72" s="897"/>
      <c r="DM72" s="898"/>
      <c r="DN72" s="898"/>
      <c r="DO72" s="898"/>
      <c r="DP72" s="899"/>
      <c r="DQ72" s="897"/>
      <c r="DR72" s="898"/>
      <c r="DS72" s="898"/>
      <c r="DT72" s="898"/>
      <c r="DU72" s="899"/>
      <c r="DV72" s="894"/>
      <c r="DW72" s="895"/>
      <c r="DX72" s="895"/>
      <c r="DY72" s="895"/>
      <c r="DZ72" s="896"/>
      <c r="EA72" s="230"/>
    </row>
    <row r="73" spans="1:131" ht="26.25" customHeight="1" x14ac:dyDescent="0.2">
      <c r="A73" s="238">
        <v>6</v>
      </c>
      <c r="B73" s="908"/>
      <c r="C73" s="909"/>
      <c r="D73" s="909"/>
      <c r="E73" s="909"/>
      <c r="F73" s="909"/>
      <c r="G73" s="909"/>
      <c r="H73" s="909"/>
      <c r="I73" s="909"/>
      <c r="J73" s="909"/>
      <c r="K73" s="909"/>
      <c r="L73" s="909"/>
      <c r="M73" s="909"/>
      <c r="N73" s="909"/>
      <c r="O73" s="909"/>
      <c r="P73" s="910"/>
      <c r="Q73" s="911"/>
      <c r="R73" s="865"/>
      <c r="S73" s="865"/>
      <c r="T73" s="865"/>
      <c r="U73" s="865"/>
      <c r="V73" s="865"/>
      <c r="W73" s="865"/>
      <c r="X73" s="865"/>
      <c r="Y73" s="865"/>
      <c r="Z73" s="865"/>
      <c r="AA73" s="865"/>
      <c r="AB73" s="865"/>
      <c r="AC73" s="865"/>
      <c r="AD73" s="865"/>
      <c r="AE73" s="865"/>
      <c r="AF73" s="865"/>
      <c r="AG73" s="865"/>
      <c r="AH73" s="865"/>
      <c r="AI73" s="865"/>
      <c r="AJ73" s="865"/>
      <c r="AK73" s="865"/>
      <c r="AL73" s="865"/>
      <c r="AM73" s="865"/>
      <c r="AN73" s="865"/>
      <c r="AO73" s="865"/>
      <c r="AP73" s="865"/>
      <c r="AQ73" s="865"/>
      <c r="AR73" s="865"/>
      <c r="AS73" s="865"/>
      <c r="AT73" s="865"/>
      <c r="AU73" s="865"/>
      <c r="AV73" s="865"/>
      <c r="AW73" s="865"/>
      <c r="AX73" s="865"/>
      <c r="AY73" s="865"/>
      <c r="AZ73" s="867"/>
      <c r="BA73" s="867"/>
      <c r="BB73" s="867"/>
      <c r="BC73" s="867"/>
      <c r="BD73" s="868"/>
      <c r="BE73" s="241"/>
      <c r="BF73" s="241"/>
      <c r="BG73" s="241"/>
      <c r="BH73" s="241"/>
      <c r="BI73" s="241"/>
      <c r="BJ73" s="241"/>
      <c r="BK73" s="241"/>
      <c r="BL73" s="241"/>
      <c r="BM73" s="241"/>
      <c r="BN73" s="241"/>
      <c r="BO73" s="241"/>
      <c r="BP73" s="241"/>
      <c r="BQ73" s="238">
        <v>67</v>
      </c>
      <c r="BR73" s="243"/>
      <c r="BS73" s="894"/>
      <c r="BT73" s="895"/>
      <c r="BU73" s="895"/>
      <c r="BV73" s="895"/>
      <c r="BW73" s="895"/>
      <c r="BX73" s="895"/>
      <c r="BY73" s="895"/>
      <c r="BZ73" s="895"/>
      <c r="CA73" s="895"/>
      <c r="CB73" s="895"/>
      <c r="CC73" s="895"/>
      <c r="CD73" s="895"/>
      <c r="CE73" s="895"/>
      <c r="CF73" s="895"/>
      <c r="CG73" s="900"/>
      <c r="CH73" s="897"/>
      <c r="CI73" s="898"/>
      <c r="CJ73" s="898"/>
      <c r="CK73" s="898"/>
      <c r="CL73" s="899"/>
      <c r="CM73" s="897"/>
      <c r="CN73" s="898"/>
      <c r="CO73" s="898"/>
      <c r="CP73" s="898"/>
      <c r="CQ73" s="899"/>
      <c r="CR73" s="897"/>
      <c r="CS73" s="898"/>
      <c r="CT73" s="898"/>
      <c r="CU73" s="898"/>
      <c r="CV73" s="899"/>
      <c r="CW73" s="897"/>
      <c r="CX73" s="898"/>
      <c r="CY73" s="898"/>
      <c r="CZ73" s="898"/>
      <c r="DA73" s="899"/>
      <c r="DB73" s="897"/>
      <c r="DC73" s="898"/>
      <c r="DD73" s="898"/>
      <c r="DE73" s="898"/>
      <c r="DF73" s="899"/>
      <c r="DG73" s="897"/>
      <c r="DH73" s="898"/>
      <c r="DI73" s="898"/>
      <c r="DJ73" s="898"/>
      <c r="DK73" s="899"/>
      <c r="DL73" s="897"/>
      <c r="DM73" s="898"/>
      <c r="DN73" s="898"/>
      <c r="DO73" s="898"/>
      <c r="DP73" s="899"/>
      <c r="DQ73" s="897"/>
      <c r="DR73" s="898"/>
      <c r="DS73" s="898"/>
      <c r="DT73" s="898"/>
      <c r="DU73" s="899"/>
      <c r="DV73" s="894"/>
      <c r="DW73" s="895"/>
      <c r="DX73" s="895"/>
      <c r="DY73" s="895"/>
      <c r="DZ73" s="896"/>
      <c r="EA73" s="230"/>
    </row>
    <row r="74" spans="1:131" ht="26.25" customHeight="1" x14ac:dyDescent="0.2">
      <c r="A74" s="238">
        <v>7</v>
      </c>
      <c r="B74" s="908"/>
      <c r="C74" s="909"/>
      <c r="D74" s="909"/>
      <c r="E74" s="909"/>
      <c r="F74" s="909"/>
      <c r="G74" s="909"/>
      <c r="H74" s="909"/>
      <c r="I74" s="909"/>
      <c r="J74" s="909"/>
      <c r="K74" s="909"/>
      <c r="L74" s="909"/>
      <c r="M74" s="909"/>
      <c r="N74" s="909"/>
      <c r="O74" s="909"/>
      <c r="P74" s="910"/>
      <c r="Q74" s="911"/>
      <c r="R74" s="865"/>
      <c r="S74" s="865"/>
      <c r="T74" s="865"/>
      <c r="U74" s="865"/>
      <c r="V74" s="865"/>
      <c r="W74" s="865"/>
      <c r="X74" s="865"/>
      <c r="Y74" s="865"/>
      <c r="Z74" s="865"/>
      <c r="AA74" s="865"/>
      <c r="AB74" s="865"/>
      <c r="AC74" s="865"/>
      <c r="AD74" s="865"/>
      <c r="AE74" s="865"/>
      <c r="AF74" s="865"/>
      <c r="AG74" s="865"/>
      <c r="AH74" s="865"/>
      <c r="AI74" s="865"/>
      <c r="AJ74" s="865"/>
      <c r="AK74" s="865"/>
      <c r="AL74" s="865"/>
      <c r="AM74" s="865"/>
      <c r="AN74" s="865"/>
      <c r="AO74" s="865"/>
      <c r="AP74" s="865"/>
      <c r="AQ74" s="865"/>
      <c r="AR74" s="865"/>
      <c r="AS74" s="865"/>
      <c r="AT74" s="865"/>
      <c r="AU74" s="865"/>
      <c r="AV74" s="865"/>
      <c r="AW74" s="865"/>
      <c r="AX74" s="865"/>
      <c r="AY74" s="865"/>
      <c r="AZ74" s="867"/>
      <c r="BA74" s="867"/>
      <c r="BB74" s="867"/>
      <c r="BC74" s="867"/>
      <c r="BD74" s="868"/>
      <c r="BE74" s="241"/>
      <c r="BF74" s="241"/>
      <c r="BG74" s="241"/>
      <c r="BH74" s="241"/>
      <c r="BI74" s="241"/>
      <c r="BJ74" s="241"/>
      <c r="BK74" s="241"/>
      <c r="BL74" s="241"/>
      <c r="BM74" s="241"/>
      <c r="BN74" s="241"/>
      <c r="BO74" s="241"/>
      <c r="BP74" s="241"/>
      <c r="BQ74" s="238">
        <v>68</v>
      </c>
      <c r="BR74" s="243"/>
      <c r="BS74" s="894"/>
      <c r="BT74" s="895"/>
      <c r="BU74" s="895"/>
      <c r="BV74" s="895"/>
      <c r="BW74" s="895"/>
      <c r="BX74" s="895"/>
      <c r="BY74" s="895"/>
      <c r="BZ74" s="895"/>
      <c r="CA74" s="895"/>
      <c r="CB74" s="895"/>
      <c r="CC74" s="895"/>
      <c r="CD74" s="895"/>
      <c r="CE74" s="895"/>
      <c r="CF74" s="895"/>
      <c r="CG74" s="900"/>
      <c r="CH74" s="897"/>
      <c r="CI74" s="898"/>
      <c r="CJ74" s="898"/>
      <c r="CK74" s="898"/>
      <c r="CL74" s="899"/>
      <c r="CM74" s="897"/>
      <c r="CN74" s="898"/>
      <c r="CO74" s="898"/>
      <c r="CP74" s="898"/>
      <c r="CQ74" s="899"/>
      <c r="CR74" s="897"/>
      <c r="CS74" s="898"/>
      <c r="CT74" s="898"/>
      <c r="CU74" s="898"/>
      <c r="CV74" s="899"/>
      <c r="CW74" s="897"/>
      <c r="CX74" s="898"/>
      <c r="CY74" s="898"/>
      <c r="CZ74" s="898"/>
      <c r="DA74" s="899"/>
      <c r="DB74" s="897"/>
      <c r="DC74" s="898"/>
      <c r="DD74" s="898"/>
      <c r="DE74" s="898"/>
      <c r="DF74" s="899"/>
      <c r="DG74" s="897"/>
      <c r="DH74" s="898"/>
      <c r="DI74" s="898"/>
      <c r="DJ74" s="898"/>
      <c r="DK74" s="899"/>
      <c r="DL74" s="897"/>
      <c r="DM74" s="898"/>
      <c r="DN74" s="898"/>
      <c r="DO74" s="898"/>
      <c r="DP74" s="899"/>
      <c r="DQ74" s="897"/>
      <c r="DR74" s="898"/>
      <c r="DS74" s="898"/>
      <c r="DT74" s="898"/>
      <c r="DU74" s="899"/>
      <c r="DV74" s="894"/>
      <c r="DW74" s="895"/>
      <c r="DX74" s="895"/>
      <c r="DY74" s="895"/>
      <c r="DZ74" s="896"/>
      <c r="EA74" s="230"/>
    </row>
    <row r="75" spans="1:131" ht="26.25" customHeight="1" x14ac:dyDescent="0.2">
      <c r="A75" s="238">
        <v>8</v>
      </c>
      <c r="B75" s="908"/>
      <c r="C75" s="909"/>
      <c r="D75" s="909"/>
      <c r="E75" s="909"/>
      <c r="F75" s="909"/>
      <c r="G75" s="909"/>
      <c r="H75" s="909"/>
      <c r="I75" s="909"/>
      <c r="J75" s="909"/>
      <c r="K75" s="909"/>
      <c r="L75" s="909"/>
      <c r="M75" s="909"/>
      <c r="N75" s="909"/>
      <c r="O75" s="909"/>
      <c r="P75" s="910"/>
      <c r="Q75" s="912"/>
      <c r="R75" s="913"/>
      <c r="S75" s="913"/>
      <c r="T75" s="913"/>
      <c r="U75" s="869"/>
      <c r="V75" s="914"/>
      <c r="W75" s="913"/>
      <c r="X75" s="913"/>
      <c r="Y75" s="913"/>
      <c r="Z75" s="869"/>
      <c r="AA75" s="914"/>
      <c r="AB75" s="913"/>
      <c r="AC75" s="913"/>
      <c r="AD75" s="913"/>
      <c r="AE75" s="869"/>
      <c r="AF75" s="914"/>
      <c r="AG75" s="913"/>
      <c r="AH75" s="913"/>
      <c r="AI75" s="913"/>
      <c r="AJ75" s="869"/>
      <c r="AK75" s="914"/>
      <c r="AL75" s="913"/>
      <c r="AM75" s="913"/>
      <c r="AN75" s="913"/>
      <c r="AO75" s="869"/>
      <c r="AP75" s="914"/>
      <c r="AQ75" s="913"/>
      <c r="AR75" s="913"/>
      <c r="AS75" s="913"/>
      <c r="AT75" s="869"/>
      <c r="AU75" s="914"/>
      <c r="AV75" s="913"/>
      <c r="AW75" s="913"/>
      <c r="AX75" s="913"/>
      <c r="AY75" s="869"/>
      <c r="AZ75" s="867"/>
      <c r="BA75" s="867"/>
      <c r="BB75" s="867"/>
      <c r="BC75" s="867"/>
      <c r="BD75" s="868"/>
      <c r="BE75" s="241"/>
      <c r="BF75" s="241"/>
      <c r="BG75" s="241"/>
      <c r="BH75" s="241"/>
      <c r="BI75" s="241"/>
      <c r="BJ75" s="241"/>
      <c r="BK75" s="241"/>
      <c r="BL75" s="241"/>
      <c r="BM75" s="241"/>
      <c r="BN75" s="241"/>
      <c r="BO75" s="241"/>
      <c r="BP75" s="241"/>
      <c r="BQ75" s="238">
        <v>69</v>
      </c>
      <c r="BR75" s="243"/>
      <c r="BS75" s="894"/>
      <c r="BT75" s="895"/>
      <c r="BU75" s="895"/>
      <c r="BV75" s="895"/>
      <c r="BW75" s="895"/>
      <c r="BX75" s="895"/>
      <c r="BY75" s="895"/>
      <c r="BZ75" s="895"/>
      <c r="CA75" s="895"/>
      <c r="CB75" s="895"/>
      <c r="CC75" s="895"/>
      <c r="CD75" s="895"/>
      <c r="CE75" s="895"/>
      <c r="CF75" s="895"/>
      <c r="CG75" s="900"/>
      <c r="CH75" s="897"/>
      <c r="CI75" s="898"/>
      <c r="CJ75" s="898"/>
      <c r="CK75" s="898"/>
      <c r="CL75" s="899"/>
      <c r="CM75" s="897"/>
      <c r="CN75" s="898"/>
      <c r="CO75" s="898"/>
      <c r="CP75" s="898"/>
      <c r="CQ75" s="899"/>
      <c r="CR75" s="897"/>
      <c r="CS75" s="898"/>
      <c r="CT75" s="898"/>
      <c r="CU75" s="898"/>
      <c r="CV75" s="899"/>
      <c r="CW75" s="897"/>
      <c r="CX75" s="898"/>
      <c r="CY75" s="898"/>
      <c r="CZ75" s="898"/>
      <c r="DA75" s="899"/>
      <c r="DB75" s="897"/>
      <c r="DC75" s="898"/>
      <c r="DD75" s="898"/>
      <c r="DE75" s="898"/>
      <c r="DF75" s="899"/>
      <c r="DG75" s="897"/>
      <c r="DH75" s="898"/>
      <c r="DI75" s="898"/>
      <c r="DJ75" s="898"/>
      <c r="DK75" s="899"/>
      <c r="DL75" s="897"/>
      <c r="DM75" s="898"/>
      <c r="DN75" s="898"/>
      <c r="DO75" s="898"/>
      <c r="DP75" s="899"/>
      <c r="DQ75" s="897"/>
      <c r="DR75" s="898"/>
      <c r="DS75" s="898"/>
      <c r="DT75" s="898"/>
      <c r="DU75" s="899"/>
      <c r="DV75" s="894"/>
      <c r="DW75" s="895"/>
      <c r="DX75" s="895"/>
      <c r="DY75" s="895"/>
      <c r="DZ75" s="896"/>
      <c r="EA75" s="230"/>
    </row>
    <row r="76" spans="1:131" ht="26.25" customHeight="1" x14ac:dyDescent="0.2">
      <c r="A76" s="238">
        <v>9</v>
      </c>
      <c r="B76" s="908"/>
      <c r="C76" s="909"/>
      <c r="D76" s="909"/>
      <c r="E76" s="909"/>
      <c r="F76" s="909"/>
      <c r="G76" s="909"/>
      <c r="H76" s="909"/>
      <c r="I76" s="909"/>
      <c r="J76" s="909"/>
      <c r="K76" s="909"/>
      <c r="L76" s="909"/>
      <c r="M76" s="909"/>
      <c r="N76" s="909"/>
      <c r="O76" s="909"/>
      <c r="P76" s="910"/>
      <c r="Q76" s="912"/>
      <c r="R76" s="913"/>
      <c r="S76" s="913"/>
      <c r="T76" s="913"/>
      <c r="U76" s="869"/>
      <c r="V76" s="914"/>
      <c r="W76" s="913"/>
      <c r="X76" s="913"/>
      <c r="Y76" s="913"/>
      <c r="Z76" s="869"/>
      <c r="AA76" s="914"/>
      <c r="AB76" s="913"/>
      <c r="AC76" s="913"/>
      <c r="AD76" s="913"/>
      <c r="AE76" s="869"/>
      <c r="AF76" s="914"/>
      <c r="AG76" s="913"/>
      <c r="AH76" s="913"/>
      <c r="AI76" s="913"/>
      <c r="AJ76" s="869"/>
      <c r="AK76" s="914"/>
      <c r="AL76" s="913"/>
      <c r="AM76" s="913"/>
      <c r="AN76" s="913"/>
      <c r="AO76" s="869"/>
      <c r="AP76" s="914"/>
      <c r="AQ76" s="913"/>
      <c r="AR76" s="913"/>
      <c r="AS76" s="913"/>
      <c r="AT76" s="869"/>
      <c r="AU76" s="914"/>
      <c r="AV76" s="913"/>
      <c r="AW76" s="913"/>
      <c r="AX76" s="913"/>
      <c r="AY76" s="869"/>
      <c r="AZ76" s="867"/>
      <c r="BA76" s="867"/>
      <c r="BB76" s="867"/>
      <c r="BC76" s="867"/>
      <c r="BD76" s="868"/>
      <c r="BE76" s="241"/>
      <c r="BF76" s="241"/>
      <c r="BG76" s="241"/>
      <c r="BH76" s="241"/>
      <c r="BI76" s="241"/>
      <c r="BJ76" s="241"/>
      <c r="BK76" s="241"/>
      <c r="BL76" s="241"/>
      <c r="BM76" s="241"/>
      <c r="BN76" s="241"/>
      <c r="BO76" s="241"/>
      <c r="BP76" s="241"/>
      <c r="BQ76" s="238">
        <v>70</v>
      </c>
      <c r="BR76" s="243"/>
      <c r="BS76" s="894"/>
      <c r="BT76" s="895"/>
      <c r="BU76" s="895"/>
      <c r="BV76" s="895"/>
      <c r="BW76" s="895"/>
      <c r="BX76" s="895"/>
      <c r="BY76" s="895"/>
      <c r="BZ76" s="895"/>
      <c r="CA76" s="895"/>
      <c r="CB76" s="895"/>
      <c r="CC76" s="895"/>
      <c r="CD76" s="895"/>
      <c r="CE76" s="895"/>
      <c r="CF76" s="895"/>
      <c r="CG76" s="900"/>
      <c r="CH76" s="897"/>
      <c r="CI76" s="898"/>
      <c r="CJ76" s="898"/>
      <c r="CK76" s="898"/>
      <c r="CL76" s="899"/>
      <c r="CM76" s="897"/>
      <c r="CN76" s="898"/>
      <c r="CO76" s="898"/>
      <c r="CP76" s="898"/>
      <c r="CQ76" s="899"/>
      <c r="CR76" s="897"/>
      <c r="CS76" s="898"/>
      <c r="CT76" s="898"/>
      <c r="CU76" s="898"/>
      <c r="CV76" s="899"/>
      <c r="CW76" s="897"/>
      <c r="CX76" s="898"/>
      <c r="CY76" s="898"/>
      <c r="CZ76" s="898"/>
      <c r="DA76" s="899"/>
      <c r="DB76" s="897"/>
      <c r="DC76" s="898"/>
      <c r="DD76" s="898"/>
      <c r="DE76" s="898"/>
      <c r="DF76" s="899"/>
      <c r="DG76" s="897"/>
      <c r="DH76" s="898"/>
      <c r="DI76" s="898"/>
      <c r="DJ76" s="898"/>
      <c r="DK76" s="899"/>
      <c r="DL76" s="897"/>
      <c r="DM76" s="898"/>
      <c r="DN76" s="898"/>
      <c r="DO76" s="898"/>
      <c r="DP76" s="899"/>
      <c r="DQ76" s="897"/>
      <c r="DR76" s="898"/>
      <c r="DS76" s="898"/>
      <c r="DT76" s="898"/>
      <c r="DU76" s="899"/>
      <c r="DV76" s="894"/>
      <c r="DW76" s="895"/>
      <c r="DX76" s="895"/>
      <c r="DY76" s="895"/>
      <c r="DZ76" s="896"/>
      <c r="EA76" s="230"/>
    </row>
    <row r="77" spans="1:131" ht="26.25" customHeight="1" x14ac:dyDescent="0.2">
      <c r="A77" s="238">
        <v>10</v>
      </c>
      <c r="B77" s="908"/>
      <c r="C77" s="909"/>
      <c r="D77" s="909"/>
      <c r="E77" s="909"/>
      <c r="F77" s="909"/>
      <c r="G77" s="909"/>
      <c r="H77" s="909"/>
      <c r="I77" s="909"/>
      <c r="J77" s="909"/>
      <c r="K77" s="909"/>
      <c r="L77" s="909"/>
      <c r="M77" s="909"/>
      <c r="N77" s="909"/>
      <c r="O77" s="909"/>
      <c r="P77" s="910"/>
      <c r="Q77" s="912"/>
      <c r="R77" s="913"/>
      <c r="S77" s="913"/>
      <c r="T77" s="913"/>
      <c r="U77" s="869"/>
      <c r="V77" s="914"/>
      <c r="W77" s="913"/>
      <c r="X77" s="913"/>
      <c r="Y77" s="913"/>
      <c r="Z77" s="869"/>
      <c r="AA77" s="914"/>
      <c r="AB77" s="913"/>
      <c r="AC77" s="913"/>
      <c r="AD77" s="913"/>
      <c r="AE77" s="869"/>
      <c r="AF77" s="914"/>
      <c r="AG77" s="913"/>
      <c r="AH77" s="913"/>
      <c r="AI77" s="913"/>
      <c r="AJ77" s="869"/>
      <c r="AK77" s="914"/>
      <c r="AL77" s="913"/>
      <c r="AM77" s="913"/>
      <c r="AN77" s="913"/>
      <c r="AO77" s="869"/>
      <c r="AP77" s="914"/>
      <c r="AQ77" s="913"/>
      <c r="AR77" s="913"/>
      <c r="AS77" s="913"/>
      <c r="AT77" s="869"/>
      <c r="AU77" s="914"/>
      <c r="AV77" s="913"/>
      <c r="AW77" s="913"/>
      <c r="AX77" s="913"/>
      <c r="AY77" s="869"/>
      <c r="AZ77" s="867"/>
      <c r="BA77" s="867"/>
      <c r="BB77" s="867"/>
      <c r="BC77" s="867"/>
      <c r="BD77" s="868"/>
      <c r="BE77" s="241"/>
      <c r="BF77" s="241"/>
      <c r="BG77" s="241"/>
      <c r="BH77" s="241"/>
      <c r="BI77" s="241"/>
      <c r="BJ77" s="241"/>
      <c r="BK77" s="241"/>
      <c r="BL77" s="241"/>
      <c r="BM77" s="241"/>
      <c r="BN77" s="241"/>
      <c r="BO77" s="241"/>
      <c r="BP77" s="241"/>
      <c r="BQ77" s="238">
        <v>71</v>
      </c>
      <c r="BR77" s="243"/>
      <c r="BS77" s="894"/>
      <c r="BT77" s="895"/>
      <c r="BU77" s="895"/>
      <c r="BV77" s="895"/>
      <c r="BW77" s="895"/>
      <c r="BX77" s="895"/>
      <c r="BY77" s="895"/>
      <c r="BZ77" s="895"/>
      <c r="CA77" s="895"/>
      <c r="CB77" s="895"/>
      <c r="CC77" s="895"/>
      <c r="CD77" s="895"/>
      <c r="CE77" s="895"/>
      <c r="CF77" s="895"/>
      <c r="CG77" s="900"/>
      <c r="CH77" s="897"/>
      <c r="CI77" s="898"/>
      <c r="CJ77" s="898"/>
      <c r="CK77" s="898"/>
      <c r="CL77" s="899"/>
      <c r="CM77" s="897"/>
      <c r="CN77" s="898"/>
      <c r="CO77" s="898"/>
      <c r="CP77" s="898"/>
      <c r="CQ77" s="899"/>
      <c r="CR77" s="897"/>
      <c r="CS77" s="898"/>
      <c r="CT77" s="898"/>
      <c r="CU77" s="898"/>
      <c r="CV77" s="899"/>
      <c r="CW77" s="897"/>
      <c r="CX77" s="898"/>
      <c r="CY77" s="898"/>
      <c r="CZ77" s="898"/>
      <c r="DA77" s="899"/>
      <c r="DB77" s="897"/>
      <c r="DC77" s="898"/>
      <c r="DD77" s="898"/>
      <c r="DE77" s="898"/>
      <c r="DF77" s="899"/>
      <c r="DG77" s="897"/>
      <c r="DH77" s="898"/>
      <c r="DI77" s="898"/>
      <c r="DJ77" s="898"/>
      <c r="DK77" s="899"/>
      <c r="DL77" s="897"/>
      <c r="DM77" s="898"/>
      <c r="DN77" s="898"/>
      <c r="DO77" s="898"/>
      <c r="DP77" s="899"/>
      <c r="DQ77" s="897"/>
      <c r="DR77" s="898"/>
      <c r="DS77" s="898"/>
      <c r="DT77" s="898"/>
      <c r="DU77" s="899"/>
      <c r="DV77" s="894"/>
      <c r="DW77" s="895"/>
      <c r="DX77" s="895"/>
      <c r="DY77" s="895"/>
      <c r="DZ77" s="896"/>
      <c r="EA77" s="230"/>
    </row>
    <row r="78" spans="1:131" ht="26.25" customHeight="1" x14ac:dyDescent="0.2">
      <c r="A78" s="238">
        <v>11</v>
      </c>
      <c r="B78" s="908"/>
      <c r="C78" s="909"/>
      <c r="D78" s="909"/>
      <c r="E78" s="909"/>
      <c r="F78" s="909"/>
      <c r="G78" s="909"/>
      <c r="H78" s="909"/>
      <c r="I78" s="909"/>
      <c r="J78" s="909"/>
      <c r="K78" s="909"/>
      <c r="L78" s="909"/>
      <c r="M78" s="909"/>
      <c r="N78" s="909"/>
      <c r="O78" s="909"/>
      <c r="P78" s="910"/>
      <c r="Q78" s="911"/>
      <c r="R78" s="865"/>
      <c r="S78" s="865"/>
      <c r="T78" s="865"/>
      <c r="U78" s="865"/>
      <c r="V78" s="865"/>
      <c r="W78" s="865"/>
      <c r="X78" s="865"/>
      <c r="Y78" s="865"/>
      <c r="Z78" s="865"/>
      <c r="AA78" s="865"/>
      <c r="AB78" s="865"/>
      <c r="AC78" s="865"/>
      <c r="AD78" s="865"/>
      <c r="AE78" s="865"/>
      <c r="AF78" s="865"/>
      <c r="AG78" s="865"/>
      <c r="AH78" s="865"/>
      <c r="AI78" s="865"/>
      <c r="AJ78" s="865"/>
      <c r="AK78" s="865"/>
      <c r="AL78" s="865"/>
      <c r="AM78" s="865"/>
      <c r="AN78" s="865"/>
      <c r="AO78" s="865"/>
      <c r="AP78" s="865"/>
      <c r="AQ78" s="865"/>
      <c r="AR78" s="865"/>
      <c r="AS78" s="865"/>
      <c r="AT78" s="865"/>
      <c r="AU78" s="865"/>
      <c r="AV78" s="865"/>
      <c r="AW78" s="865"/>
      <c r="AX78" s="865"/>
      <c r="AY78" s="865"/>
      <c r="AZ78" s="867"/>
      <c r="BA78" s="867"/>
      <c r="BB78" s="867"/>
      <c r="BC78" s="867"/>
      <c r="BD78" s="868"/>
      <c r="BE78" s="241"/>
      <c r="BF78" s="241"/>
      <c r="BG78" s="241"/>
      <c r="BH78" s="241"/>
      <c r="BI78" s="241"/>
      <c r="BJ78" s="230"/>
      <c r="BK78" s="230"/>
      <c r="BL78" s="230"/>
      <c r="BM78" s="230"/>
      <c r="BN78" s="230"/>
      <c r="BO78" s="241"/>
      <c r="BP78" s="241"/>
      <c r="BQ78" s="238">
        <v>72</v>
      </c>
      <c r="BR78" s="243"/>
      <c r="BS78" s="894"/>
      <c r="BT78" s="895"/>
      <c r="BU78" s="895"/>
      <c r="BV78" s="895"/>
      <c r="BW78" s="895"/>
      <c r="BX78" s="895"/>
      <c r="BY78" s="895"/>
      <c r="BZ78" s="895"/>
      <c r="CA78" s="895"/>
      <c r="CB78" s="895"/>
      <c r="CC78" s="895"/>
      <c r="CD78" s="895"/>
      <c r="CE78" s="895"/>
      <c r="CF78" s="895"/>
      <c r="CG78" s="900"/>
      <c r="CH78" s="897"/>
      <c r="CI78" s="898"/>
      <c r="CJ78" s="898"/>
      <c r="CK78" s="898"/>
      <c r="CL78" s="899"/>
      <c r="CM78" s="897"/>
      <c r="CN78" s="898"/>
      <c r="CO78" s="898"/>
      <c r="CP78" s="898"/>
      <c r="CQ78" s="899"/>
      <c r="CR78" s="897"/>
      <c r="CS78" s="898"/>
      <c r="CT78" s="898"/>
      <c r="CU78" s="898"/>
      <c r="CV78" s="899"/>
      <c r="CW78" s="897"/>
      <c r="CX78" s="898"/>
      <c r="CY78" s="898"/>
      <c r="CZ78" s="898"/>
      <c r="DA78" s="899"/>
      <c r="DB78" s="897"/>
      <c r="DC78" s="898"/>
      <c r="DD78" s="898"/>
      <c r="DE78" s="898"/>
      <c r="DF78" s="899"/>
      <c r="DG78" s="897"/>
      <c r="DH78" s="898"/>
      <c r="DI78" s="898"/>
      <c r="DJ78" s="898"/>
      <c r="DK78" s="899"/>
      <c r="DL78" s="897"/>
      <c r="DM78" s="898"/>
      <c r="DN78" s="898"/>
      <c r="DO78" s="898"/>
      <c r="DP78" s="899"/>
      <c r="DQ78" s="897"/>
      <c r="DR78" s="898"/>
      <c r="DS78" s="898"/>
      <c r="DT78" s="898"/>
      <c r="DU78" s="899"/>
      <c r="DV78" s="894"/>
      <c r="DW78" s="895"/>
      <c r="DX78" s="895"/>
      <c r="DY78" s="895"/>
      <c r="DZ78" s="896"/>
      <c r="EA78" s="230"/>
    </row>
    <row r="79" spans="1:131" ht="26.25" customHeight="1" x14ac:dyDescent="0.2">
      <c r="A79" s="238">
        <v>12</v>
      </c>
      <c r="B79" s="908"/>
      <c r="C79" s="909"/>
      <c r="D79" s="909"/>
      <c r="E79" s="909"/>
      <c r="F79" s="909"/>
      <c r="G79" s="909"/>
      <c r="H79" s="909"/>
      <c r="I79" s="909"/>
      <c r="J79" s="909"/>
      <c r="K79" s="909"/>
      <c r="L79" s="909"/>
      <c r="M79" s="909"/>
      <c r="N79" s="909"/>
      <c r="O79" s="909"/>
      <c r="P79" s="910"/>
      <c r="Q79" s="911"/>
      <c r="R79" s="865"/>
      <c r="S79" s="865"/>
      <c r="T79" s="865"/>
      <c r="U79" s="865"/>
      <c r="V79" s="865"/>
      <c r="W79" s="865"/>
      <c r="X79" s="865"/>
      <c r="Y79" s="865"/>
      <c r="Z79" s="865"/>
      <c r="AA79" s="865"/>
      <c r="AB79" s="865"/>
      <c r="AC79" s="865"/>
      <c r="AD79" s="865"/>
      <c r="AE79" s="865"/>
      <c r="AF79" s="865"/>
      <c r="AG79" s="865"/>
      <c r="AH79" s="865"/>
      <c r="AI79" s="865"/>
      <c r="AJ79" s="865"/>
      <c r="AK79" s="865"/>
      <c r="AL79" s="865"/>
      <c r="AM79" s="865"/>
      <c r="AN79" s="865"/>
      <c r="AO79" s="865"/>
      <c r="AP79" s="865"/>
      <c r="AQ79" s="865"/>
      <c r="AR79" s="865"/>
      <c r="AS79" s="865"/>
      <c r="AT79" s="865"/>
      <c r="AU79" s="865"/>
      <c r="AV79" s="865"/>
      <c r="AW79" s="865"/>
      <c r="AX79" s="865"/>
      <c r="AY79" s="865"/>
      <c r="AZ79" s="867"/>
      <c r="BA79" s="867"/>
      <c r="BB79" s="867"/>
      <c r="BC79" s="867"/>
      <c r="BD79" s="868"/>
      <c r="BE79" s="241"/>
      <c r="BF79" s="241"/>
      <c r="BG79" s="241"/>
      <c r="BH79" s="241"/>
      <c r="BI79" s="241"/>
      <c r="BJ79" s="230"/>
      <c r="BK79" s="230"/>
      <c r="BL79" s="230"/>
      <c r="BM79" s="230"/>
      <c r="BN79" s="230"/>
      <c r="BO79" s="241"/>
      <c r="BP79" s="241"/>
      <c r="BQ79" s="238">
        <v>73</v>
      </c>
      <c r="BR79" s="243"/>
      <c r="BS79" s="894"/>
      <c r="BT79" s="895"/>
      <c r="BU79" s="895"/>
      <c r="BV79" s="895"/>
      <c r="BW79" s="895"/>
      <c r="BX79" s="895"/>
      <c r="BY79" s="895"/>
      <c r="BZ79" s="895"/>
      <c r="CA79" s="895"/>
      <c r="CB79" s="895"/>
      <c r="CC79" s="895"/>
      <c r="CD79" s="895"/>
      <c r="CE79" s="895"/>
      <c r="CF79" s="895"/>
      <c r="CG79" s="900"/>
      <c r="CH79" s="897"/>
      <c r="CI79" s="898"/>
      <c r="CJ79" s="898"/>
      <c r="CK79" s="898"/>
      <c r="CL79" s="899"/>
      <c r="CM79" s="897"/>
      <c r="CN79" s="898"/>
      <c r="CO79" s="898"/>
      <c r="CP79" s="898"/>
      <c r="CQ79" s="899"/>
      <c r="CR79" s="897"/>
      <c r="CS79" s="898"/>
      <c r="CT79" s="898"/>
      <c r="CU79" s="898"/>
      <c r="CV79" s="899"/>
      <c r="CW79" s="897"/>
      <c r="CX79" s="898"/>
      <c r="CY79" s="898"/>
      <c r="CZ79" s="898"/>
      <c r="DA79" s="899"/>
      <c r="DB79" s="897"/>
      <c r="DC79" s="898"/>
      <c r="DD79" s="898"/>
      <c r="DE79" s="898"/>
      <c r="DF79" s="899"/>
      <c r="DG79" s="897"/>
      <c r="DH79" s="898"/>
      <c r="DI79" s="898"/>
      <c r="DJ79" s="898"/>
      <c r="DK79" s="899"/>
      <c r="DL79" s="897"/>
      <c r="DM79" s="898"/>
      <c r="DN79" s="898"/>
      <c r="DO79" s="898"/>
      <c r="DP79" s="899"/>
      <c r="DQ79" s="897"/>
      <c r="DR79" s="898"/>
      <c r="DS79" s="898"/>
      <c r="DT79" s="898"/>
      <c r="DU79" s="899"/>
      <c r="DV79" s="894"/>
      <c r="DW79" s="895"/>
      <c r="DX79" s="895"/>
      <c r="DY79" s="895"/>
      <c r="DZ79" s="896"/>
      <c r="EA79" s="230"/>
    </row>
    <row r="80" spans="1:131" ht="26.25" customHeight="1" x14ac:dyDescent="0.2">
      <c r="A80" s="238">
        <v>13</v>
      </c>
      <c r="B80" s="908"/>
      <c r="C80" s="909"/>
      <c r="D80" s="909"/>
      <c r="E80" s="909"/>
      <c r="F80" s="909"/>
      <c r="G80" s="909"/>
      <c r="H80" s="909"/>
      <c r="I80" s="909"/>
      <c r="J80" s="909"/>
      <c r="K80" s="909"/>
      <c r="L80" s="909"/>
      <c r="M80" s="909"/>
      <c r="N80" s="909"/>
      <c r="O80" s="909"/>
      <c r="P80" s="910"/>
      <c r="Q80" s="911"/>
      <c r="R80" s="865"/>
      <c r="S80" s="865"/>
      <c r="T80" s="865"/>
      <c r="U80" s="865"/>
      <c r="V80" s="865"/>
      <c r="W80" s="865"/>
      <c r="X80" s="865"/>
      <c r="Y80" s="865"/>
      <c r="Z80" s="865"/>
      <c r="AA80" s="865"/>
      <c r="AB80" s="865"/>
      <c r="AC80" s="865"/>
      <c r="AD80" s="865"/>
      <c r="AE80" s="865"/>
      <c r="AF80" s="865"/>
      <c r="AG80" s="865"/>
      <c r="AH80" s="865"/>
      <c r="AI80" s="865"/>
      <c r="AJ80" s="865"/>
      <c r="AK80" s="865"/>
      <c r="AL80" s="865"/>
      <c r="AM80" s="865"/>
      <c r="AN80" s="865"/>
      <c r="AO80" s="865"/>
      <c r="AP80" s="865"/>
      <c r="AQ80" s="865"/>
      <c r="AR80" s="865"/>
      <c r="AS80" s="865"/>
      <c r="AT80" s="865"/>
      <c r="AU80" s="865"/>
      <c r="AV80" s="865"/>
      <c r="AW80" s="865"/>
      <c r="AX80" s="865"/>
      <c r="AY80" s="865"/>
      <c r="AZ80" s="867"/>
      <c r="BA80" s="867"/>
      <c r="BB80" s="867"/>
      <c r="BC80" s="867"/>
      <c r="BD80" s="868"/>
      <c r="BE80" s="241"/>
      <c r="BF80" s="241"/>
      <c r="BG80" s="241"/>
      <c r="BH80" s="241"/>
      <c r="BI80" s="241"/>
      <c r="BJ80" s="241"/>
      <c r="BK80" s="241"/>
      <c r="BL80" s="241"/>
      <c r="BM80" s="241"/>
      <c r="BN80" s="241"/>
      <c r="BO80" s="241"/>
      <c r="BP80" s="241"/>
      <c r="BQ80" s="238">
        <v>74</v>
      </c>
      <c r="BR80" s="243"/>
      <c r="BS80" s="894"/>
      <c r="BT80" s="895"/>
      <c r="BU80" s="895"/>
      <c r="BV80" s="895"/>
      <c r="BW80" s="895"/>
      <c r="BX80" s="895"/>
      <c r="BY80" s="895"/>
      <c r="BZ80" s="895"/>
      <c r="CA80" s="895"/>
      <c r="CB80" s="895"/>
      <c r="CC80" s="895"/>
      <c r="CD80" s="895"/>
      <c r="CE80" s="895"/>
      <c r="CF80" s="895"/>
      <c r="CG80" s="900"/>
      <c r="CH80" s="897"/>
      <c r="CI80" s="898"/>
      <c r="CJ80" s="898"/>
      <c r="CK80" s="898"/>
      <c r="CL80" s="899"/>
      <c r="CM80" s="897"/>
      <c r="CN80" s="898"/>
      <c r="CO80" s="898"/>
      <c r="CP80" s="898"/>
      <c r="CQ80" s="899"/>
      <c r="CR80" s="897"/>
      <c r="CS80" s="898"/>
      <c r="CT80" s="898"/>
      <c r="CU80" s="898"/>
      <c r="CV80" s="899"/>
      <c r="CW80" s="897"/>
      <c r="CX80" s="898"/>
      <c r="CY80" s="898"/>
      <c r="CZ80" s="898"/>
      <c r="DA80" s="899"/>
      <c r="DB80" s="897"/>
      <c r="DC80" s="898"/>
      <c r="DD80" s="898"/>
      <c r="DE80" s="898"/>
      <c r="DF80" s="899"/>
      <c r="DG80" s="897"/>
      <c r="DH80" s="898"/>
      <c r="DI80" s="898"/>
      <c r="DJ80" s="898"/>
      <c r="DK80" s="899"/>
      <c r="DL80" s="897"/>
      <c r="DM80" s="898"/>
      <c r="DN80" s="898"/>
      <c r="DO80" s="898"/>
      <c r="DP80" s="899"/>
      <c r="DQ80" s="897"/>
      <c r="DR80" s="898"/>
      <c r="DS80" s="898"/>
      <c r="DT80" s="898"/>
      <c r="DU80" s="899"/>
      <c r="DV80" s="894"/>
      <c r="DW80" s="895"/>
      <c r="DX80" s="895"/>
      <c r="DY80" s="895"/>
      <c r="DZ80" s="896"/>
      <c r="EA80" s="230"/>
    </row>
    <row r="81" spans="1:131" ht="26.25" customHeight="1" x14ac:dyDescent="0.2">
      <c r="A81" s="238">
        <v>14</v>
      </c>
      <c r="B81" s="908"/>
      <c r="C81" s="909"/>
      <c r="D81" s="909"/>
      <c r="E81" s="909"/>
      <c r="F81" s="909"/>
      <c r="G81" s="909"/>
      <c r="H81" s="909"/>
      <c r="I81" s="909"/>
      <c r="J81" s="909"/>
      <c r="K81" s="909"/>
      <c r="L81" s="909"/>
      <c r="M81" s="909"/>
      <c r="N81" s="909"/>
      <c r="O81" s="909"/>
      <c r="P81" s="910"/>
      <c r="Q81" s="911"/>
      <c r="R81" s="865"/>
      <c r="S81" s="865"/>
      <c r="T81" s="865"/>
      <c r="U81" s="865"/>
      <c r="V81" s="865"/>
      <c r="W81" s="865"/>
      <c r="X81" s="865"/>
      <c r="Y81" s="865"/>
      <c r="Z81" s="865"/>
      <c r="AA81" s="865"/>
      <c r="AB81" s="865"/>
      <c r="AC81" s="865"/>
      <c r="AD81" s="865"/>
      <c r="AE81" s="865"/>
      <c r="AF81" s="865"/>
      <c r="AG81" s="865"/>
      <c r="AH81" s="865"/>
      <c r="AI81" s="865"/>
      <c r="AJ81" s="865"/>
      <c r="AK81" s="865"/>
      <c r="AL81" s="865"/>
      <c r="AM81" s="865"/>
      <c r="AN81" s="865"/>
      <c r="AO81" s="865"/>
      <c r="AP81" s="865"/>
      <c r="AQ81" s="865"/>
      <c r="AR81" s="865"/>
      <c r="AS81" s="865"/>
      <c r="AT81" s="865"/>
      <c r="AU81" s="865"/>
      <c r="AV81" s="865"/>
      <c r="AW81" s="865"/>
      <c r="AX81" s="865"/>
      <c r="AY81" s="865"/>
      <c r="AZ81" s="867"/>
      <c r="BA81" s="867"/>
      <c r="BB81" s="867"/>
      <c r="BC81" s="867"/>
      <c r="BD81" s="868"/>
      <c r="BE81" s="241"/>
      <c r="BF81" s="241"/>
      <c r="BG81" s="241"/>
      <c r="BH81" s="241"/>
      <c r="BI81" s="241"/>
      <c r="BJ81" s="241"/>
      <c r="BK81" s="241"/>
      <c r="BL81" s="241"/>
      <c r="BM81" s="241"/>
      <c r="BN81" s="241"/>
      <c r="BO81" s="241"/>
      <c r="BP81" s="241"/>
      <c r="BQ81" s="238">
        <v>75</v>
      </c>
      <c r="BR81" s="243"/>
      <c r="BS81" s="894"/>
      <c r="BT81" s="895"/>
      <c r="BU81" s="895"/>
      <c r="BV81" s="895"/>
      <c r="BW81" s="895"/>
      <c r="BX81" s="895"/>
      <c r="BY81" s="895"/>
      <c r="BZ81" s="895"/>
      <c r="CA81" s="895"/>
      <c r="CB81" s="895"/>
      <c r="CC81" s="895"/>
      <c r="CD81" s="895"/>
      <c r="CE81" s="895"/>
      <c r="CF81" s="895"/>
      <c r="CG81" s="900"/>
      <c r="CH81" s="897"/>
      <c r="CI81" s="898"/>
      <c r="CJ81" s="898"/>
      <c r="CK81" s="898"/>
      <c r="CL81" s="899"/>
      <c r="CM81" s="897"/>
      <c r="CN81" s="898"/>
      <c r="CO81" s="898"/>
      <c r="CP81" s="898"/>
      <c r="CQ81" s="899"/>
      <c r="CR81" s="897"/>
      <c r="CS81" s="898"/>
      <c r="CT81" s="898"/>
      <c r="CU81" s="898"/>
      <c r="CV81" s="899"/>
      <c r="CW81" s="897"/>
      <c r="CX81" s="898"/>
      <c r="CY81" s="898"/>
      <c r="CZ81" s="898"/>
      <c r="DA81" s="899"/>
      <c r="DB81" s="897"/>
      <c r="DC81" s="898"/>
      <c r="DD81" s="898"/>
      <c r="DE81" s="898"/>
      <c r="DF81" s="899"/>
      <c r="DG81" s="897"/>
      <c r="DH81" s="898"/>
      <c r="DI81" s="898"/>
      <c r="DJ81" s="898"/>
      <c r="DK81" s="899"/>
      <c r="DL81" s="897"/>
      <c r="DM81" s="898"/>
      <c r="DN81" s="898"/>
      <c r="DO81" s="898"/>
      <c r="DP81" s="899"/>
      <c r="DQ81" s="897"/>
      <c r="DR81" s="898"/>
      <c r="DS81" s="898"/>
      <c r="DT81" s="898"/>
      <c r="DU81" s="899"/>
      <c r="DV81" s="894"/>
      <c r="DW81" s="895"/>
      <c r="DX81" s="895"/>
      <c r="DY81" s="895"/>
      <c r="DZ81" s="896"/>
      <c r="EA81" s="230"/>
    </row>
    <row r="82" spans="1:131" ht="26.25" customHeight="1" x14ac:dyDescent="0.2">
      <c r="A82" s="238">
        <v>15</v>
      </c>
      <c r="B82" s="908"/>
      <c r="C82" s="909"/>
      <c r="D82" s="909"/>
      <c r="E82" s="909"/>
      <c r="F82" s="909"/>
      <c r="G82" s="909"/>
      <c r="H82" s="909"/>
      <c r="I82" s="909"/>
      <c r="J82" s="909"/>
      <c r="K82" s="909"/>
      <c r="L82" s="909"/>
      <c r="M82" s="909"/>
      <c r="N82" s="909"/>
      <c r="O82" s="909"/>
      <c r="P82" s="910"/>
      <c r="Q82" s="911"/>
      <c r="R82" s="865"/>
      <c r="S82" s="865"/>
      <c r="T82" s="865"/>
      <c r="U82" s="865"/>
      <c r="V82" s="865"/>
      <c r="W82" s="865"/>
      <c r="X82" s="865"/>
      <c r="Y82" s="865"/>
      <c r="Z82" s="865"/>
      <c r="AA82" s="865"/>
      <c r="AB82" s="865"/>
      <c r="AC82" s="865"/>
      <c r="AD82" s="865"/>
      <c r="AE82" s="865"/>
      <c r="AF82" s="865"/>
      <c r="AG82" s="865"/>
      <c r="AH82" s="865"/>
      <c r="AI82" s="865"/>
      <c r="AJ82" s="865"/>
      <c r="AK82" s="865"/>
      <c r="AL82" s="865"/>
      <c r="AM82" s="865"/>
      <c r="AN82" s="865"/>
      <c r="AO82" s="865"/>
      <c r="AP82" s="865"/>
      <c r="AQ82" s="865"/>
      <c r="AR82" s="865"/>
      <c r="AS82" s="865"/>
      <c r="AT82" s="865"/>
      <c r="AU82" s="865"/>
      <c r="AV82" s="865"/>
      <c r="AW82" s="865"/>
      <c r="AX82" s="865"/>
      <c r="AY82" s="865"/>
      <c r="AZ82" s="867"/>
      <c r="BA82" s="867"/>
      <c r="BB82" s="867"/>
      <c r="BC82" s="867"/>
      <c r="BD82" s="868"/>
      <c r="BE82" s="241"/>
      <c r="BF82" s="241"/>
      <c r="BG82" s="241"/>
      <c r="BH82" s="241"/>
      <c r="BI82" s="241"/>
      <c r="BJ82" s="241"/>
      <c r="BK82" s="241"/>
      <c r="BL82" s="241"/>
      <c r="BM82" s="241"/>
      <c r="BN82" s="241"/>
      <c r="BO82" s="241"/>
      <c r="BP82" s="241"/>
      <c r="BQ82" s="238">
        <v>76</v>
      </c>
      <c r="BR82" s="243"/>
      <c r="BS82" s="894"/>
      <c r="BT82" s="895"/>
      <c r="BU82" s="895"/>
      <c r="BV82" s="895"/>
      <c r="BW82" s="895"/>
      <c r="BX82" s="895"/>
      <c r="BY82" s="895"/>
      <c r="BZ82" s="895"/>
      <c r="CA82" s="895"/>
      <c r="CB82" s="895"/>
      <c r="CC82" s="895"/>
      <c r="CD82" s="895"/>
      <c r="CE82" s="895"/>
      <c r="CF82" s="895"/>
      <c r="CG82" s="900"/>
      <c r="CH82" s="897"/>
      <c r="CI82" s="898"/>
      <c r="CJ82" s="898"/>
      <c r="CK82" s="898"/>
      <c r="CL82" s="899"/>
      <c r="CM82" s="897"/>
      <c r="CN82" s="898"/>
      <c r="CO82" s="898"/>
      <c r="CP82" s="898"/>
      <c r="CQ82" s="899"/>
      <c r="CR82" s="897"/>
      <c r="CS82" s="898"/>
      <c r="CT82" s="898"/>
      <c r="CU82" s="898"/>
      <c r="CV82" s="899"/>
      <c r="CW82" s="897"/>
      <c r="CX82" s="898"/>
      <c r="CY82" s="898"/>
      <c r="CZ82" s="898"/>
      <c r="DA82" s="899"/>
      <c r="DB82" s="897"/>
      <c r="DC82" s="898"/>
      <c r="DD82" s="898"/>
      <c r="DE82" s="898"/>
      <c r="DF82" s="899"/>
      <c r="DG82" s="897"/>
      <c r="DH82" s="898"/>
      <c r="DI82" s="898"/>
      <c r="DJ82" s="898"/>
      <c r="DK82" s="899"/>
      <c r="DL82" s="897"/>
      <c r="DM82" s="898"/>
      <c r="DN82" s="898"/>
      <c r="DO82" s="898"/>
      <c r="DP82" s="899"/>
      <c r="DQ82" s="897"/>
      <c r="DR82" s="898"/>
      <c r="DS82" s="898"/>
      <c r="DT82" s="898"/>
      <c r="DU82" s="899"/>
      <c r="DV82" s="894"/>
      <c r="DW82" s="895"/>
      <c r="DX82" s="895"/>
      <c r="DY82" s="895"/>
      <c r="DZ82" s="896"/>
      <c r="EA82" s="230"/>
    </row>
    <row r="83" spans="1:131" ht="26.25" customHeight="1" x14ac:dyDescent="0.2">
      <c r="A83" s="238">
        <v>16</v>
      </c>
      <c r="B83" s="908"/>
      <c r="C83" s="909"/>
      <c r="D83" s="909"/>
      <c r="E83" s="909"/>
      <c r="F83" s="909"/>
      <c r="G83" s="909"/>
      <c r="H83" s="909"/>
      <c r="I83" s="909"/>
      <c r="J83" s="909"/>
      <c r="K83" s="909"/>
      <c r="L83" s="909"/>
      <c r="M83" s="909"/>
      <c r="N83" s="909"/>
      <c r="O83" s="909"/>
      <c r="P83" s="910"/>
      <c r="Q83" s="911"/>
      <c r="R83" s="865"/>
      <c r="S83" s="865"/>
      <c r="T83" s="865"/>
      <c r="U83" s="865"/>
      <c r="V83" s="865"/>
      <c r="W83" s="865"/>
      <c r="X83" s="865"/>
      <c r="Y83" s="865"/>
      <c r="Z83" s="865"/>
      <c r="AA83" s="865"/>
      <c r="AB83" s="865"/>
      <c r="AC83" s="865"/>
      <c r="AD83" s="865"/>
      <c r="AE83" s="865"/>
      <c r="AF83" s="865"/>
      <c r="AG83" s="865"/>
      <c r="AH83" s="865"/>
      <c r="AI83" s="865"/>
      <c r="AJ83" s="865"/>
      <c r="AK83" s="865"/>
      <c r="AL83" s="865"/>
      <c r="AM83" s="865"/>
      <c r="AN83" s="865"/>
      <c r="AO83" s="865"/>
      <c r="AP83" s="865"/>
      <c r="AQ83" s="865"/>
      <c r="AR83" s="865"/>
      <c r="AS83" s="865"/>
      <c r="AT83" s="865"/>
      <c r="AU83" s="865"/>
      <c r="AV83" s="865"/>
      <c r="AW83" s="865"/>
      <c r="AX83" s="865"/>
      <c r="AY83" s="865"/>
      <c r="AZ83" s="867"/>
      <c r="BA83" s="867"/>
      <c r="BB83" s="867"/>
      <c r="BC83" s="867"/>
      <c r="BD83" s="868"/>
      <c r="BE83" s="241"/>
      <c r="BF83" s="241"/>
      <c r="BG83" s="241"/>
      <c r="BH83" s="241"/>
      <c r="BI83" s="241"/>
      <c r="BJ83" s="241"/>
      <c r="BK83" s="241"/>
      <c r="BL83" s="241"/>
      <c r="BM83" s="241"/>
      <c r="BN83" s="241"/>
      <c r="BO83" s="241"/>
      <c r="BP83" s="241"/>
      <c r="BQ83" s="238">
        <v>77</v>
      </c>
      <c r="BR83" s="243"/>
      <c r="BS83" s="894"/>
      <c r="BT83" s="895"/>
      <c r="BU83" s="895"/>
      <c r="BV83" s="895"/>
      <c r="BW83" s="895"/>
      <c r="BX83" s="895"/>
      <c r="BY83" s="895"/>
      <c r="BZ83" s="895"/>
      <c r="CA83" s="895"/>
      <c r="CB83" s="895"/>
      <c r="CC83" s="895"/>
      <c r="CD83" s="895"/>
      <c r="CE83" s="895"/>
      <c r="CF83" s="895"/>
      <c r="CG83" s="900"/>
      <c r="CH83" s="897"/>
      <c r="CI83" s="898"/>
      <c r="CJ83" s="898"/>
      <c r="CK83" s="898"/>
      <c r="CL83" s="899"/>
      <c r="CM83" s="897"/>
      <c r="CN83" s="898"/>
      <c r="CO83" s="898"/>
      <c r="CP83" s="898"/>
      <c r="CQ83" s="899"/>
      <c r="CR83" s="897"/>
      <c r="CS83" s="898"/>
      <c r="CT83" s="898"/>
      <c r="CU83" s="898"/>
      <c r="CV83" s="899"/>
      <c r="CW83" s="897"/>
      <c r="CX83" s="898"/>
      <c r="CY83" s="898"/>
      <c r="CZ83" s="898"/>
      <c r="DA83" s="899"/>
      <c r="DB83" s="897"/>
      <c r="DC83" s="898"/>
      <c r="DD83" s="898"/>
      <c r="DE83" s="898"/>
      <c r="DF83" s="899"/>
      <c r="DG83" s="897"/>
      <c r="DH83" s="898"/>
      <c r="DI83" s="898"/>
      <c r="DJ83" s="898"/>
      <c r="DK83" s="899"/>
      <c r="DL83" s="897"/>
      <c r="DM83" s="898"/>
      <c r="DN83" s="898"/>
      <c r="DO83" s="898"/>
      <c r="DP83" s="899"/>
      <c r="DQ83" s="897"/>
      <c r="DR83" s="898"/>
      <c r="DS83" s="898"/>
      <c r="DT83" s="898"/>
      <c r="DU83" s="899"/>
      <c r="DV83" s="894"/>
      <c r="DW83" s="895"/>
      <c r="DX83" s="895"/>
      <c r="DY83" s="895"/>
      <c r="DZ83" s="896"/>
      <c r="EA83" s="230"/>
    </row>
    <row r="84" spans="1:131" ht="26.25" customHeight="1" x14ac:dyDescent="0.2">
      <c r="A84" s="238">
        <v>17</v>
      </c>
      <c r="B84" s="908"/>
      <c r="C84" s="909"/>
      <c r="D84" s="909"/>
      <c r="E84" s="909"/>
      <c r="F84" s="909"/>
      <c r="G84" s="909"/>
      <c r="H84" s="909"/>
      <c r="I84" s="909"/>
      <c r="J84" s="909"/>
      <c r="K84" s="909"/>
      <c r="L84" s="909"/>
      <c r="M84" s="909"/>
      <c r="N84" s="909"/>
      <c r="O84" s="909"/>
      <c r="P84" s="910"/>
      <c r="Q84" s="911"/>
      <c r="R84" s="865"/>
      <c r="S84" s="865"/>
      <c r="T84" s="865"/>
      <c r="U84" s="865"/>
      <c r="V84" s="865"/>
      <c r="W84" s="865"/>
      <c r="X84" s="865"/>
      <c r="Y84" s="865"/>
      <c r="Z84" s="865"/>
      <c r="AA84" s="865"/>
      <c r="AB84" s="865"/>
      <c r="AC84" s="865"/>
      <c r="AD84" s="865"/>
      <c r="AE84" s="865"/>
      <c r="AF84" s="865"/>
      <c r="AG84" s="865"/>
      <c r="AH84" s="865"/>
      <c r="AI84" s="865"/>
      <c r="AJ84" s="865"/>
      <c r="AK84" s="865"/>
      <c r="AL84" s="865"/>
      <c r="AM84" s="865"/>
      <c r="AN84" s="865"/>
      <c r="AO84" s="865"/>
      <c r="AP84" s="865"/>
      <c r="AQ84" s="865"/>
      <c r="AR84" s="865"/>
      <c r="AS84" s="865"/>
      <c r="AT84" s="865"/>
      <c r="AU84" s="865"/>
      <c r="AV84" s="865"/>
      <c r="AW84" s="865"/>
      <c r="AX84" s="865"/>
      <c r="AY84" s="865"/>
      <c r="AZ84" s="867"/>
      <c r="BA84" s="867"/>
      <c r="BB84" s="867"/>
      <c r="BC84" s="867"/>
      <c r="BD84" s="868"/>
      <c r="BE84" s="241"/>
      <c r="BF84" s="241"/>
      <c r="BG84" s="241"/>
      <c r="BH84" s="241"/>
      <c r="BI84" s="241"/>
      <c r="BJ84" s="241"/>
      <c r="BK84" s="241"/>
      <c r="BL84" s="241"/>
      <c r="BM84" s="241"/>
      <c r="BN84" s="241"/>
      <c r="BO84" s="241"/>
      <c r="BP84" s="241"/>
      <c r="BQ84" s="238">
        <v>78</v>
      </c>
      <c r="BR84" s="243"/>
      <c r="BS84" s="894"/>
      <c r="BT84" s="895"/>
      <c r="BU84" s="895"/>
      <c r="BV84" s="895"/>
      <c r="BW84" s="895"/>
      <c r="BX84" s="895"/>
      <c r="BY84" s="895"/>
      <c r="BZ84" s="895"/>
      <c r="CA84" s="895"/>
      <c r="CB84" s="895"/>
      <c r="CC84" s="895"/>
      <c r="CD84" s="895"/>
      <c r="CE84" s="895"/>
      <c r="CF84" s="895"/>
      <c r="CG84" s="900"/>
      <c r="CH84" s="897"/>
      <c r="CI84" s="898"/>
      <c r="CJ84" s="898"/>
      <c r="CK84" s="898"/>
      <c r="CL84" s="899"/>
      <c r="CM84" s="897"/>
      <c r="CN84" s="898"/>
      <c r="CO84" s="898"/>
      <c r="CP84" s="898"/>
      <c r="CQ84" s="899"/>
      <c r="CR84" s="897"/>
      <c r="CS84" s="898"/>
      <c r="CT84" s="898"/>
      <c r="CU84" s="898"/>
      <c r="CV84" s="899"/>
      <c r="CW84" s="897"/>
      <c r="CX84" s="898"/>
      <c r="CY84" s="898"/>
      <c r="CZ84" s="898"/>
      <c r="DA84" s="899"/>
      <c r="DB84" s="897"/>
      <c r="DC84" s="898"/>
      <c r="DD84" s="898"/>
      <c r="DE84" s="898"/>
      <c r="DF84" s="899"/>
      <c r="DG84" s="897"/>
      <c r="DH84" s="898"/>
      <c r="DI84" s="898"/>
      <c r="DJ84" s="898"/>
      <c r="DK84" s="899"/>
      <c r="DL84" s="897"/>
      <c r="DM84" s="898"/>
      <c r="DN84" s="898"/>
      <c r="DO84" s="898"/>
      <c r="DP84" s="899"/>
      <c r="DQ84" s="897"/>
      <c r="DR84" s="898"/>
      <c r="DS84" s="898"/>
      <c r="DT84" s="898"/>
      <c r="DU84" s="899"/>
      <c r="DV84" s="894"/>
      <c r="DW84" s="895"/>
      <c r="DX84" s="895"/>
      <c r="DY84" s="895"/>
      <c r="DZ84" s="896"/>
      <c r="EA84" s="230"/>
    </row>
    <row r="85" spans="1:131" ht="26.25" customHeight="1" x14ac:dyDescent="0.2">
      <c r="A85" s="238">
        <v>18</v>
      </c>
      <c r="B85" s="908"/>
      <c r="C85" s="909"/>
      <c r="D85" s="909"/>
      <c r="E85" s="909"/>
      <c r="F85" s="909"/>
      <c r="G85" s="909"/>
      <c r="H85" s="909"/>
      <c r="I85" s="909"/>
      <c r="J85" s="909"/>
      <c r="K85" s="909"/>
      <c r="L85" s="909"/>
      <c r="M85" s="909"/>
      <c r="N85" s="909"/>
      <c r="O85" s="909"/>
      <c r="P85" s="910"/>
      <c r="Q85" s="911"/>
      <c r="R85" s="865"/>
      <c r="S85" s="865"/>
      <c r="T85" s="865"/>
      <c r="U85" s="865"/>
      <c r="V85" s="865"/>
      <c r="W85" s="865"/>
      <c r="X85" s="865"/>
      <c r="Y85" s="865"/>
      <c r="Z85" s="865"/>
      <c r="AA85" s="865"/>
      <c r="AB85" s="865"/>
      <c r="AC85" s="865"/>
      <c r="AD85" s="865"/>
      <c r="AE85" s="865"/>
      <c r="AF85" s="865"/>
      <c r="AG85" s="865"/>
      <c r="AH85" s="865"/>
      <c r="AI85" s="865"/>
      <c r="AJ85" s="865"/>
      <c r="AK85" s="865"/>
      <c r="AL85" s="865"/>
      <c r="AM85" s="865"/>
      <c r="AN85" s="865"/>
      <c r="AO85" s="865"/>
      <c r="AP85" s="865"/>
      <c r="AQ85" s="865"/>
      <c r="AR85" s="865"/>
      <c r="AS85" s="865"/>
      <c r="AT85" s="865"/>
      <c r="AU85" s="865"/>
      <c r="AV85" s="865"/>
      <c r="AW85" s="865"/>
      <c r="AX85" s="865"/>
      <c r="AY85" s="865"/>
      <c r="AZ85" s="867"/>
      <c r="BA85" s="867"/>
      <c r="BB85" s="867"/>
      <c r="BC85" s="867"/>
      <c r="BD85" s="868"/>
      <c r="BE85" s="241"/>
      <c r="BF85" s="241"/>
      <c r="BG85" s="241"/>
      <c r="BH85" s="241"/>
      <c r="BI85" s="241"/>
      <c r="BJ85" s="241"/>
      <c r="BK85" s="241"/>
      <c r="BL85" s="241"/>
      <c r="BM85" s="241"/>
      <c r="BN85" s="241"/>
      <c r="BO85" s="241"/>
      <c r="BP85" s="241"/>
      <c r="BQ85" s="238">
        <v>79</v>
      </c>
      <c r="BR85" s="243"/>
      <c r="BS85" s="894"/>
      <c r="BT85" s="895"/>
      <c r="BU85" s="895"/>
      <c r="BV85" s="895"/>
      <c r="BW85" s="895"/>
      <c r="BX85" s="895"/>
      <c r="BY85" s="895"/>
      <c r="BZ85" s="895"/>
      <c r="CA85" s="895"/>
      <c r="CB85" s="895"/>
      <c r="CC85" s="895"/>
      <c r="CD85" s="895"/>
      <c r="CE85" s="895"/>
      <c r="CF85" s="895"/>
      <c r="CG85" s="900"/>
      <c r="CH85" s="897"/>
      <c r="CI85" s="898"/>
      <c r="CJ85" s="898"/>
      <c r="CK85" s="898"/>
      <c r="CL85" s="899"/>
      <c r="CM85" s="897"/>
      <c r="CN85" s="898"/>
      <c r="CO85" s="898"/>
      <c r="CP85" s="898"/>
      <c r="CQ85" s="899"/>
      <c r="CR85" s="897"/>
      <c r="CS85" s="898"/>
      <c r="CT85" s="898"/>
      <c r="CU85" s="898"/>
      <c r="CV85" s="899"/>
      <c r="CW85" s="897"/>
      <c r="CX85" s="898"/>
      <c r="CY85" s="898"/>
      <c r="CZ85" s="898"/>
      <c r="DA85" s="899"/>
      <c r="DB85" s="897"/>
      <c r="DC85" s="898"/>
      <c r="DD85" s="898"/>
      <c r="DE85" s="898"/>
      <c r="DF85" s="899"/>
      <c r="DG85" s="897"/>
      <c r="DH85" s="898"/>
      <c r="DI85" s="898"/>
      <c r="DJ85" s="898"/>
      <c r="DK85" s="899"/>
      <c r="DL85" s="897"/>
      <c r="DM85" s="898"/>
      <c r="DN85" s="898"/>
      <c r="DO85" s="898"/>
      <c r="DP85" s="899"/>
      <c r="DQ85" s="897"/>
      <c r="DR85" s="898"/>
      <c r="DS85" s="898"/>
      <c r="DT85" s="898"/>
      <c r="DU85" s="899"/>
      <c r="DV85" s="894"/>
      <c r="DW85" s="895"/>
      <c r="DX85" s="895"/>
      <c r="DY85" s="895"/>
      <c r="DZ85" s="896"/>
      <c r="EA85" s="230"/>
    </row>
    <row r="86" spans="1:131" ht="26.25" customHeight="1" x14ac:dyDescent="0.2">
      <c r="A86" s="238">
        <v>19</v>
      </c>
      <c r="B86" s="908"/>
      <c r="C86" s="909"/>
      <c r="D86" s="909"/>
      <c r="E86" s="909"/>
      <c r="F86" s="909"/>
      <c r="G86" s="909"/>
      <c r="H86" s="909"/>
      <c r="I86" s="909"/>
      <c r="J86" s="909"/>
      <c r="K86" s="909"/>
      <c r="L86" s="909"/>
      <c r="M86" s="909"/>
      <c r="N86" s="909"/>
      <c r="O86" s="909"/>
      <c r="P86" s="910"/>
      <c r="Q86" s="911"/>
      <c r="R86" s="865"/>
      <c r="S86" s="865"/>
      <c r="T86" s="865"/>
      <c r="U86" s="865"/>
      <c r="V86" s="865"/>
      <c r="W86" s="865"/>
      <c r="X86" s="865"/>
      <c r="Y86" s="865"/>
      <c r="Z86" s="865"/>
      <c r="AA86" s="865"/>
      <c r="AB86" s="865"/>
      <c r="AC86" s="865"/>
      <c r="AD86" s="865"/>
      <c r="AE86" s="865"/>
      <c r="AF86" s="865"/>
      <c r="AG86" s="865"/>
      <c r="AH86" s="865"/>
      <c r="AI86" s="865"/>
      <c r="AJ86" s="865"/>
      <c r="AK86" s="865"/>
      <c r="AL86" s="865"/>
      <c r="AM86" s="865"/>
      <c r="AN86" s="865"/>
      <c r="AO86" s="865"/>
      <c r="AP86" s="865"/>
      <c r="AQ86" s="865"/>
      <c r="AR86" s="865"/>
      <c r="AS86" s="865"/>
      <c r="AT86" s="865"/>
      <c r="AU86" s="865"/>
      <c r="AV86" s="865"/>
      <c r="AW86" s="865"/>
      <c r="AX86" s="865"/>
      <c r="AY86" s="865"/>
      <c r="AZ86" s="867"/>
      <c r="BA86" s="867"/>
      <c r="BB86" s="867"/>
      <c r="BC86" s="867"/>
      <c r="BD86" s="868"/>
      <c r="BE86" s="241"/>
      <c r="BF86" s="241"/>
      <c r="BG86" s="241"/>
      <c r="BH86" s="241"/>
      <c r="BI86" s="241"/>
      <c r="BJ86" s="241"/>
      <c r="BK86" s="241"/>
      <c r="BL86" s="241"/>
      <c r="BM86" s="241"/>
      <c r="BN86" s="241"/>
      <c r="BO86" s="241"/>
      <c r="BP86" s="241"/>
      <c r="BQ86" s="238">
        <v>80</v>
      </c>
      <c r="BR86" s="243"/>
      <c r="BS86" s="894"/>
      <c r="BT86" s="895"/>
      <c r="BU86" s="895"/>
      <c r="BV86" s="895"/>
      <c r="BW86" s="895"/>
      <c r="BX86" s="895"/>
      <c r="BY86" s="895"/>
      <c r="BZ86" s="895"/>
      <c r="CA86" s="895"/>
      <c r="CB86" s="895"/>
      <c r="CC86" s="895"/>
      <c r="CD86" s="895"/>
      <c r="CE86" s="895"/>
      <c r="CF86" s="895"/>
      <c r="CG86" s="900"/>
      <c r="CH86" s="897"/>
      <c r="CI86" s="898"/>
      <c r="CJ86" s="898"/>
      <c r="CK86" s="898"/>
      <c r="CL86" s="899"/>
      <c r="CM86" s="897"/>
      <c r="CN86" s="898"/>
      <c r="CO86" s="898"/>
      <c r="CP86" s="898"/>
      <c r="CQ86" s="899"/>
      <c r="CR86" s="897"/>
      <c r="CS86" s="898"/>
      <c r="CT86" s="898"/>
      <c r="CU86" s="898"/>
      <c r="CV86" s="899"/>
      <c r="CW86" s="897"/>
      <c r="CX86" s="898"/>
      <c r="CY86" s="898"/>
      <c r="CZ86" s="898"/>
      <c r="DA86" s="899"/>
      <c r="DB86" s="897"/>
      <c r="DC86" s="898"/>
      <c r="DD86" s="898"/>
      <c r="DE86" s="898"/>
      <c r="DF86" s="899"/>
      <c r="DG86" s="897"/>
      <c r="DH86" s="898"/>
      <c r="DI86" s="898"/>
      <c r="DJ86" s="898"/>
      <c r="DK86" s="899"/>
      <c r="DL86" s="897"/>
      <c r="DM86" s="898"/>
      <c r="DN86" s="898"/>
      <c r="DO86" s="898"/>
      <c r="DP86" s="899"/>
      <c r="DQ86" s="897"/>
      <c r="DR86" s="898"/>
      <c r="DS86" s="898"/>
      <c r="DT86" s="898"/>
      <c r="DU86" s="899"/>
      <c r="DV86" s="894"/>
      <c r="DW86" s="895"/>
      <c r="DX86" s="895"/>
      <c r="DY86" s="895"/>
      <c r="DZ86" s="896"/>
      <c r="EA86" s="230"/>
    </row>
    <row r="87" spans="1:131" ht="26.25" customHeight="1" x14ac:dyDescent="0.2">
      <c r="A87" s="244">
        <v>20</v>
      </c>
      <c r="B87" s="915"/>
      <c r="C87" s="916"/>
      <c r="D87" s="916"/>
      <c r="E87" s="916"/>
      <c r="F87" s="916"/>
      <c r="G87" s="916"/>
      <c r="H87" s="916"/>
      <c r="I87" s="916"/>
      <c r="J87" s="916"/>
      <c r="K87" s="916"/>
      <c r="L87" s="916"/>
      <c r="M87" s="916"/>
      <c r="N87" s="916"/>
      <c r="O87" s="916"/>
      <c r="P87" s="917"/>
      <c r="Q87" s="918"/>
      <c r="R87" s="919"/>
      <c r="S87" s="919"/>
      <c r="T87" s="919"/>
      <c r="U87" s="919"/>
      <c r="V87" s="919"/>
      <c r="W87" s="919"/>
      <c r="X87" s="919"/>
      <c r="Y87" s="919"/>
      <c r="Z87" s="919"/>
      <c r="AA87" s="919"/>
      <c r="AB87" s="919"/>
      <c r="AC87" s="919"/>
      <c r="AD87" s="919"/>
      <c r="AE87" s="919"/>
      <c r="AF87" s="919"/>
      <c r="AG87" s="919"/>
      <c r="AH87" s="919"/>
      <c r="AI87" s="919"/>
      <c r="AJ87" s="919"/>
      <c r="AK87" s="919"/>
      <c r="AL87" s="919"/>
      <c r="AM87" s="919"/>
      <c r="AN87" s="919"/>
      <c r="AO87" s="919"/>
      <c r="AP87" s="919"/>
      <c r="AQ87" s="919"/>
      <c r="AR87" s="919"/>
      <c r="AS87" s="919"/>
      <c r="AT87" s="919"/>
      <c r="AU87" s="919"/>
      <c r="AV87" s="919"/>
      <c r="AW87" s="919"/>
      <c r="AX87" s="919"/>
      <c r="AY87" s="919"/>
      <c r="AZ87" s="920"/>
      <c r="BA87" s="920"/>
      <c r="BB87" s="920"/>
      <c r="BC87" s="920"/>
      <c r="BD87" s="921"/>
      <c r="BE87" s="241"/>
      <c r="BF87" s="241"/>
      <c r="BG87" s="241"/>
      <c r="BH87" s="241"/>
      <c r="BI87" s="241"/>
      <c r="BJ87" s="241"/>
      <c r="BK87" s="241"/>
      <c r="BL87" s="241"/>
      <c r="BM87" s="241"/>
      <c r="BN87" s="241"/>
      <c r="BO87" s="241"/>
      <c r="BP87" s="241"/>
      <c r="BQ87" s="238">
        <v>81</v>
      </c>
      <c r="BR87" s="243"/>
      <c r="BS87" s="894"/>
      <c r="BT87" s="895"/>
      <c r="BU87" s="895"/>
      <c r="BV87" s="895"/>
      <c r="BW87" s="895"/>
      <c r="BX87" s="895"/>
      <c r="BY87" s="895"/>
      <c r="BZ87" s="895"/>
      <c r="CA87" s="895"/>
      <c r="CB87" s="895"/>
      <c r="CC87" s="895"/>
      <c r="CD87" s="895"/>
      <c r="CE87" s="895"/>
      <c r="CF87" s="895"/>
      <c r="CG87" s="900"/>
      <c r="CH87" s="897"/>
      <c r="CI87" s="898"/>
      <c r="CJ87" s="898"/>
      <c r="CK87" s="898"/>
      <c r="CL87" s="899"/>
      <c r="CM87" s="897"/>
      <c r="CN87" s="898"/>
      <c r="CO87" s="898"/>
      <c r="CP87" s="898"/>
      <c r="CQ87" s="899"/>
      <c r="CR87" s="897"/>
      <c r="CS87" s="898"/>
      <c r="CT87" s="898"/>
      <c r="CU87" s="898"/>
      <c r="CV87" s="899"/>
      <c r="CW87" s="897"/>
      <c r="CX87" s="898"/>
      <c r="CY87" s="898"/>
      <c r="CZ87" s="898"/>
      <c r="DA87" s="899"/>
      <c r="DB87" s="897"/>
      <c r="DC87" s="898"/>
      <c r="DD87" s="898"/>
      <c r="DE87" s="898"/>
      <c r="DF87" s="899"/>
      <c r="DG87" s="897"/>
      <c r="DH87" s="898"/>
      <c r="DI87" s="898"/>
      <c r="DJ87" s="898"/>
      <c r="DK87" s="899"/>
      <c r="DL87" s="897"/>
      <c r="DM87" s="898"/>
      <c r="DN87" s="898"/>
      <c r="DO87" s="898"/>
      <c r="DP87" s="899"/>
      <c r="DQ87" s="897"/>
      <c r="DR87" s="898"/>
      <c r="DS87" s="898"/>
      <c r="DT87" s="898"/>
      <c r="DU87" s="899"/>
      <c r="DV87" s="894"/>
      <c r="DW87" s="895"/>
      <c r="DX87" s="895"/>
      <c r="DY87" s="895"/>
      <c r="DZ87" s="896"/>
      <c r="EA87" s="230"/>
    </row>
    <row r="88" spans="1:131" ht="26.25" customHeight="1" thickBot="1" x14ac:dyDescent="0.25">
      <c r="A88" s="240" t="s">
        <v>393</v>
      </c>
      <c r="B88" s="825" t="s">
        <v>419</v>
      </c>
      <c r="C88" s="826"/>
      <c r="D88" s="826"/>
      <c r="E88" s="826"/>
      <c r="F88" s="826"/>
      <c r="G88" s="826"/>
      <c r="H88" s="826"/>
      <c r="I88" s="826"/>
      <c r="J88" s="826"/>
      <c r="K88" s="826"/>
      <c r="L88" s="826"/>
      <c r="M88" s="826"/>
      <c r="N88" s="826"/>
      <c r="O88" s="826"/>
      <c r="P88" s="827"/>
      <c r="Q88" s="875"/>
      <c r="R88" s="876"/>
      <c r="S88" s="876"/>
      <c r="T88" s="876"/>
      <c r="U88" s="876"/>
      <c r="V88" s="876"/>
      <c r="W88" s="876"/>
      <c r="X88" s="876"/>
      <c r="Y88" s="876"/>
      <c r="Z88" s="876"/>
      <c r="AA88" s="876"/>
      <c r="AB88" s="876"/>
      <c r="AC88" s="876"/>
      <c r="AD88" s="876"/>
      <c r="AE88" s="876"/>
      <c r="AF88" s="879">
        <f>SUM(AF68:AJ71)</f>
        <v>11879</v>
      </c>
      <c r="AG88" s="879"/>
      <c r="AH88" s="879"/>
      <c r="AI88" s="879"/>
      <c r="AJ88" s="879"/>
      <c r="AK88" s="876"/>
      <c r="AL88" s="876"/>
      <c r="AM88" s="876"/>
      <c r="AN88" s="876"/>
      <c r="AO88" s="876"/>
      <c r="AP88" s="879">
        <f>SUM(AP68:AT71)</f>
        <v>11004</v>
      </c>
      <c r="AQ88" s="879"/>
      <c r="AR88" s="879"/>
      <c r="AS88" s="879"/>
      <c r="AT88" s="879"/>
      <c r="AU88" s="879">
        <f>SUM(AU68:AY71)</f>
        <v>3175</v>
      </c>
      <c r="AV88" s="879"/>
      <c r="AW88" s="879"/>
      <c r="AX88" s="879"/>
      <c r="AY88" s="879"/>
      <c r="AZ88" s="922"/>
      <c r="BA88" s="826"/>
      <c r="BB88" s="826"/>
      <c r="BC88" s="826"/>
      <c r="BD88" s="923"/>
      <c r="BE88" s="241"/>
      <c r="BF88" s="241"/>
      <c r="BG88" s="241"/>
      <c r="BH88" s="241"/>
      <c r="BI88" s="241"/>
      <c r="BJ88" s="241"/>
      <c r="BK88" s="241"/>
      <c r="BL88" s="241"/>
      <c r="BM88" s="241"/>
      <c r="BN88" s="241"/>
      <c r="BO88" s="241"/>
      <c r="BP88" s="241"/>
      <c r="BQ88" s="238">
        <v>82</v>
      </c>
      <c r="BR88" s="243"/>
      <c r="BS88" s="894"/>
      <c r="BT88" s="895"/>
      <c r="BU88" s="895"/>
      <c r="BV88" s="895"/>
      <c r="BW88" s="895"/>
      <c r="BX88" s="895"/>
      <c r="BY88" s="895"/>
      <c r="BZ88" s="895"/>
      <c r="CA88" s="895"/>
      <c r="CB88" s="895"/>
      <c r="CC88" s="895"/>
      <c r="CD88" s="895"/>
      <c r="CE88" s="895"/>
      <c r="CF88" s="895"/>
      <c r="CG88" s="900"/>
      <c r="CH88" s="897"/>
      <c r="CI88" s="898"/>
      <c r="CJ88" s="898"/>
      <c r="CK88" s="898"/>
      <c r="CL88" s="899"/>
      <c r="CM88" s="897"/>
      <c r="CN88" s="898"/>
      <c r="CO88" s="898"/>
      <c r="CP88" s="898"/>
      <c r="CQ88" s="899"/>
      <c r="CR88" s="897"/>
      <c r="CS88" s="898"/>
      <c r="CT88" s="898"/>
      <c r="CU88" s="898"/>
      <c r="CV88" s="899"/>
      <c r="CW88" s="897"/>
      <c r="CX88" s="898"/>
      <c r="CY88" s="898"/>
      <c r="CZ88" s="898"/>
      <c r="DA88" s="899"/>
      <c r="DB88" s="897"/>
      <c r="DC88" s="898"/>
      <c r="DD88" s="898"/>
      <c r="DE88" s="898"/>
      <c r="DF88" s="899"/>
      <c r="DG88" s="897"/>
      <c r="DH88" s="898"/>
      <c r="DI88" s="898"/>
      <c r="DJ88" s="898"/>
      <c r="DK88" s="899"/>
      <c r="DL88" s="897"/>
      <c r="DM88" s="898"/>
      <c r="DN88" s="898"/>
      <c r="DO88" s="898"/>
      <c r="DP88" s="899"/>
      <c r="DQ88" s="897"/>
      <c r="DR88" s="898"/>
      <c r="DS88" s="898"/>
      <c r="DT88" s="898"/>
      <c r="DU88" s="899"/>
      <c r="DV88" s="894"/>
      <c r="DW88" s="895"/>
      <c r="DX88" s="895"/>
      <c r="DY88" s="895"/>
      <c r="DZ88" s="896"/>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4"/>
      <c r="BT89" s="895"/>
      <c r="BU89" s="895"/>
      <c r="BV89" s="895"/>
      <c r="BW89" s="895"/>
      <c r="BX89" s="895"/>
      <c r="BY89" s="895"/>
      <c r="BZ89" s="895"/>
      <c r="CA89" s="895"/>
      <c r="CB89" s="895"/>
      <c r="CC89" s="895"/>
      <c r="CD89" s="895"/>
      <c r="CE89" s="895"/>
      <c r="CF89" s="895"/>
      <c r="CG89" s="900"/>
      <c r="CH89" s="897"/>
      <c r="CI89" s="898"/>
      <c r="CJ89" s="898"/>
      <c r="CK89" s="898"/>
      <c r="CL89" s="899"/>
      <c r="CM89" s="897"/>
      <c r="CN89" s="898"/>
      <c r="CO89" s="898"/>
      <c r="CP89" s="898"/>
      <c r="CQ89" s="899"/>
      <c r="CR89" s="897"/>
      <c r="CS89" s="898"/>
      <c r="CT89" s="898"/>
      <c r="CU89" s="898"/>
      <c r="CV89" s="899"/>
      <c r="CW89" s="897"/>
      <c r="CX89" s="898"/>
      <c r="CY89" s="898"/>
      <c r="CZ89" s="898"/>
      <c r="DA89" s="899"/>
      <c r="DB89" s="897"/>
      <c r="DC89" s="898"/>
      <c r="DD89" s="898"/>
      <c r="DE89" s="898"/>
      <c r="DF89" s="899"/>
      <c r="DG89" s="897"/>
      <c r="DH89" s="898"/>
      <c r="DI89" s="898"/>
      <c r="DJ89" s="898"/>
      <c r="DK89" s="899"/>
      <c r="DL89" s="897"/>
      <c r="DM89" s="898"/>
      <c r="DN89" s="898"/>
      <c r="DO89" s="898"/>
      <c r="DP89" s="899"/>
      <c r="DQ89" s="897"/>
      <c r="DR89" s="898"/>
      <c r="DS89" s="898"/>
      <c r="DT89" s="898"/>
      <c r="DU89" s="899"/>
      <c r="DV89" s="894"/>
      <c r="DW89" s="895"/>
      <c r="DX89" s="895"/>
      <c r="DY89" s="895"/>
      <c r="DZ89" s="896"/>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4"/>
      <c r="BT90" s="895"/>
      <c r="BU90" s="895"/>
      <c r="BV90" s="895"/>
      <c r="BW90" s="895"/>
      <c r="BX90" s="895"/>
      <c r="BY90" s="895"/>
      <c r="BZ90" s="895"/>
      <c r="CA90" s="895"/>
      <c r="CB90" s="895"/>
      <c r="CC90" s="895"/>
      <c r="CD90" s="895"/>
      <c r="CE90" s="895"/>
      <c r="CF90" s="895"/>
      <c r="CG90" s="900"/>
      <c r="CH90" s="897"/>
      <c r="CI90" s="898"/>
      <c r="CJ90" s="898"/>
      <c r="CK90" s="898"/>
      <c r="CL90" s="899"/>
      <c r="CM90" s="897"/>
      <c r="CN90" s="898"/>
      <c r="CO90" s="898"/>
      <c r="CP90" s="898"/>
      <c r="CQ90" s="899"/>
      <c r="CR90" s="897"/>
      <c r="CS90" s="898"/>
      <c r="CT90" s="898"/>
      <c r="CU90" s="898"/>
      <c r="CV90" s="899"/>
      <c r="CW90" s="897"/>
      <c r="CX90" s="898"/>
      <c r="CY90" s="898"/>
      <c r="CZ90" s="898"/>
      <c r="DA90" s="899"/>
      <c r="DB90" s="897"/>
      <c r="DC90" s="898"/>
      <c r="DD90" s="898"/>
      <c r="DE90" s="898"/>
      <c r="DF90" s="899"/>
      <c r="DG90" s="897"/>
      <c r="DH90" s="898"/>
      <c r="DI90" s="898"/>
      <c r="DJ90" s="898"/>
      <c r="DK90" s="899"/>
      <c r="DL90" s="897"/>
      <c r="DM90" s="898"/>
      <c r="DN90" s="898"/>
      <c r="DO90" s="898"/>
      <c r="DP90" s="899"/>
      <c r="DQ90" s="897"/>
      <c r="DR90" s="898"/>
      <c r="DS90" s="898"/>
      <c r="DT90" s="898"/>
      <c r="DU90" s="899"/>
      <c r="DV90" s="894"/>
      <c r="DW90" s="895"/>
      <c r="DX90" s="895"/>
      <c r="DY90" s="895"/>
      <c r="DZ90" s="896"/>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4"/>
      <c r="BT91" s="895"/>
      <c r="BU91" s="895"/>
      <c r="BV91" s="895"/>
      <c r="BW91" s="895"/>
      <c r="BX91" s="895"/>
      <c r="BY91" s="895"/>
      <c r="BZ91" s="895"/>
      <c r="CA91" s="895"/>
      <c r="CB91" s="895"/>
      <c r="CC91" s="895"/>
      <c r="CD91" s="895"/>
      <c r="CE91" s="895"/>
      <c r="CF91" s="895"/>
      <c r="CG91" s="900"/>
      <c r="CH91" s="897"/>
      <c r="CI91" s="898"/>
      <c r="CJ91" s="898"/>
      <c r="CK91" s="898"/>
      <c r="CL91" s="899"/>
      <c r="CM91" s="897"/>
      <c r="CN91" s="898"/>
      <c r="CO91" s="898"/>
      <c r="CP91" s="898"/>
      <c r="CQ91" s="899"/>
      <c r="CR91" s="897"/>
      <c r="CS91" s="898"/>
      <c r="CT91" s="898"/>
      <c r="CU91" s="898"/>
      <c r="CV91" s="899"/>
      <c r="CW91" s="897"/>
      <c r="CX91" s="898"/>
      <c r="CY91" s="898"/>
      <c r="CZ91" s="898"/>
      <c r="DA91" s="899"/>
      <c r="DB91" s="897"/>
      <c r="DC91" s="898"/>
      <c r="DD91" s="898"/>
      <c r="DE91" s="898"/>
      <c r="DF91" s="899"/>
      <c r="DG91" s="897"/>
      <c r="DH91" s="898"/>
      <c r="DI91" s="898"/>
      <c r="DJ91" s="898"/>
      <c r="DK91" s="899"/>
      <c r="DL91" s="897"/>
      <c r="DM91" s="898"/>
      <c r="DN91" s="898"/>
      <c r="DO91" s="898"/>
      <c r="DP91" s="899"/>
      <c r="DQ91" s="897"/>
      <c r="DR91" s="898"/>
      <c r="DS91" s="898"/>
      <c r="DT91" s="898"/>
      <c r="DU91" s="899"/>
      <c r="DV91" s="894"/>
      <c r="DW91" s="895"/>
      <c r="DX91" s="895"/>
      <c r="DY91" s="895"/>
      <c r="DZ91" s="896"/>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4"/>
      <c r="BT92" s="895"/>
      <c r="BU92" s="895"/>
      <c r="BV92" s="895"/>
      <c r="BW92" s="895"/>
      <c r="BX92" s="895"/>
      <c r="BY92" s="895"/>
      <c r="BZ92" s="895"/>
      <c r="CA92" s="895"/>
      <c r="CB92" s="895"/>
      <c r="CC92" s="895"/>
      <c r="CD92" s="895"/>
      <c r="CE92" s="895"/>
      <c r="CF92" s="895"/>
      <c r="CG92" s="900"/>
      <c r="CH92" s="897"/>
      <c r="CI92" s="898"/>
      <c r="CJ92" s="898"/>
      <c r="CK92" s="898"/>
      <c r="CL92" s="899"/>
      <c r="CM92" s="897"/>
      <c r="CN92" s="898"/>
      <c r="CO92" s="898"/>
      <c r="CP92" s="898"/>
      <c r="CQ92" s="899"/>
      <c r="CR92" s="897"/>
      <c r="CS92" s="898"/>
      <c r="CT92" s="898"/>
      <c r="CU92" s="898"/>
      <c r="CV92" s="899"/>
      <c r="CW92" s="897"/>
      <c r="CX92" s="898"/>
      <c r="CY92" s="898"/>
      <c r="CZ92" s="898"/>
      <c r="DA92" s="899"/>
      <c r="DB92" s="897"/>
      <c r="DC92" s="898"/>
      <c r="DD92" s="898"/>
      <c r="DE92" s="898"/>
      <c r="DF92" s="899"/>
      <c r="DG92" s="897"/>
      <c r="DH92" s="898"/>
      <c r="DI92" s="898"/>
      <c r="DJ92" s="898"/>
      <c r="DK92" s="899"/>
      <c r="DL92" s="897"/>
      <c r="DM92" s="898"/>
      <c r="DN92" s="898"/>
      <c r="DO92" s="898"/>
      <c r="DP92" s="899"/>
      <c r="DQ92" s="897"/>
      <c r="DR92" s="898"/>
      <c r="DS92" s="898"/>
      <c r="DT92" s="898"/>
      <c r="DU92" s="899"/>
      <c r="DV92" s="894"/>
      <c r="DW92" s="895"/>
      <c r="DX92" s="895"/>
      <c r="DY92" s="895"/>
      <c r="DZ92" s="896"/>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4"/>
      <c r="BT93" s="895"/>
      <c r="BU93" s="895"/>
      <c r="BV93" s="895"/>
      <c r="BW93" s="895"/>
      <c r="BX93" s="895"/>
      <c r="BY93" s="895"/>
      <c r="BZ93" s="895"/>
      <c r="CA93" s="895"/>
      <c r="CB93" s="895"/>
      <c r="CC93" s="895"/>
      <c r="CD93" s="895"/>
      <c r="CE93" s="895"/>
      <c r="CF93" s="895"/>
      <c r="CG93" s="900"/>
      <c r="CH93" s="897"/>
      <c r="CI93" s="898"/>
      <c r="CJ93" s="898"/>
      <c r="CK93" s="898"/>
      <c r="CL93" s="899"/>
      <c r="CM93" s="897"/>
      <c r="CN93" s="898"/>
      <c r="CO93" s="898"/>
      <c r="CP93" s="898"/>
      <c r="CQ93" s="899"/>
      <c r="CR93" s="897"/>
      <c r="CS93" s="898"/>
      <c r="CT93" s="898"/>
      <c r="CU93" s="898"/>
      <c r="CV93" s="899"/>
      <c r="CW93" s="897"/>
      <c r="CX93" s="898"/>
      <c r="CY93" s="898"/>
      <c r="CZ93" s="898"/>
      <c r="DA93" s="899"/>
      <c r="DB93" s="897"/>
      <c r="DC93" s="898"/>
      <c r="DD93" s="898"/>
      <c r="DE93" s="898"/>
      <c r="DF93" s="899"/>
      <c r="DG93" s="897"/>
      <c r="DH93" s="898"/>
      <c r="DI93" s="898"/>
      <c r="DJ93" s="898"/>
      <c r="DK93" s="899"/>
      <c r="DL93" s="897"/>
      <c r="DM93" s="898"/>
      <c r="DN93" s="898"/>
      <c r="DO93" s="898"/>
      <c r="DP93" s="899"/>
      <c r="DQ93" s="897"/>
      <c r="DR93" s="898"/>
      <c r="DS93" s="898"/>
      <c r="DT93" s="898"/>
      <c r="DU93" s="899"/>
      <c r="DV93" s="894"/>
      <c r="DW93" s="895"/>
      <c r="DX93" s="895"/>
      <c r="DY93" s="895"/>
      <c r="DZ93" s="896"/>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4"/>
      <c r="BT94" s="895"/>
      <c r="BU94" s="895"/>
      <c r="BV94" s="895"/>
      <c r="BW94" s="895"/>
      <c r="BX94" s="895"/>
      <c r="BY94" s="895"/>
      <c r="BZ94" s="895"/>
      <c r="CA94" s="895"/>
      <c r="CB94" s="895"/>
      <c r="CC94" s="895"/>
      <c r="CD94" s="895"/>
      <c r="CE94" s="895"/>
      <c r="CF94" s="895"/>
      <c r="CG94" s="900"/>
      <c r="CH94" s="897"/>
      <c r="CI94" s="898"/>
      <c r="CJ94" s="898"/>
      <c r="CK94" s="898"/>
      <c r="CL94" s="899"/>
      <c r="CM94" s="897"/>
      <c r="CN94" s="898"/>
      <c r="CO94" s="898"/>
      <c r="CP94" s="898"/>
      <c r="CQ94" s="899"/>
      <c r="CR94" s="897"/>
      <c r="CS94" s="898"/>
      <c r="CT94" s="898"/>
      <c r="CU94" s="898"/>
      <c r="CV94" s="899"/>
      <c r="CW94" s="897"/>
      <c r="CX94" s="898"/>
      <c r="CY94" s="898"/>
      <c r="CZ94" s="898"/>
      <c r="DA94" s="899"/>
      <c r="DB94" s="897"/>
      <c r="DC94" s="898"/>
      <c r="DD94" s="898"/>
      <c r="DE94" s="898"/>
      <c r="DF94" s="899"/>
      <c r="DG94" s="897"/>
      <c r="DH94" s="898"/>
      <c r="DI94" s="898"/>
      <c r="DJ94" s="898"/>
      <c r="DK94" s="899"/>
      <c r="DL94" s="897"/>
      <c r="DM94" s="898"/>
      <c r="DN94" s="898"/>
      <c r="DO94" s="898"/>
      <c r="DP94" s="899"/>
      <c r="DQ94" s="897"/>
      <c r="DR94" s="898"/>
      <c r="DS94" s="898"/>
      <c r="DT94" s="898"/>
      <c r="DU94" s="899"/>
      <c r="DV94" s="894"/>
      <c r="DW94" s="895"/>
      <c r="DX94" s="895"/>
      <c r="DY94" s="895"/>
      <c r="DZ94" s="896"/>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4"/>
      <c r="BT95" s="895"/>
      <c r="BU95" s="895"/>
      <c r="BV95" s="895"/>
      <c r="BW95" s="895"/>
      <c r="BX95" s="895"/>
      <c r="BY95" s="895"/>
      <c r="BZ95" s="895"/>
      <c r="CA95" s="895"/>
      <c r="CB95" s="895"/>
      <c r="CC95" s="895"/>
      <c r="CD95" s="895"/>
      <c r="CE95" s="895"/>
      <c r="CF95" s="895"/>
      <c r="CG95" s="900"/>
      <c r="CH95" s="897"/>
      <c r="CI95" s="898"/>
      <c r="CJ95" s="898"/>
      <c r="CK95" s="898"/>
      <c r="CL95" s="899"/>
      <c r="CM95" s="897"/>
      <c r="CN95" s="898"/>
      <c r="CO95" s="898"/>
      <c r="CP95" s="898"/>
      <c r="CQ95" s="899"/>
      <c r="CR95" s="897"/>
      <c r="CS95" s="898"/>
      <c r="CT95" s="898"/>
      <c r="CU95" s="898"/>
      <c r="CV95" s="899"/>
      <c r="CW95" s="897"/>
      <c r="CX95" s="898"/>
      <c r="CY95" s="898"/>
      <c r="CZ95" s="898"/>
      <c r="DA95" s="899"/>
      <c r="DB95" s="897"/>
      <c r="DC95" s="898"/>
      <c r="DD95" s="898"/>
      <c r="DE95" s="898"/>
      <c r="DF95" s="899"/>
      <c r="DG95" s="897"/>
      <c r="DH95" s="898"/>
      <c r="DI95" s="898"/>
      <c r="DJ95" s="898"/>
      <c r="DK95" s="899"/>
      <c r="DL95" s="897"/>
      <c r="DM95" s="898"/>
      <c r="DN95" s="898"/>
      <c r="DO95" s="898"/>
      <c r="DP95" s="899"/>
      <c r="DQ95" s="897"/>
      <c r="DR95" s="898"/>
      <c r="DS95" s="898"/>
      <c r="DT95" s="898"/>
      <c r="DU95" s="899"/>
      <c r="DV95" s="894"/>
      <c r="DW95" s="895"/>
      <c r="DX95" s="895"/>
      <c r="DY95" s="895"/>
      <c r="DZ95" s="896"/>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4"/>
      <c r="BT96" s="895"/>
      <c r="BU96" s="895"/>
      <c r="BV96" s="895"/>
      <c r="BW96" s="895"/>
      <c r="BX96" s="895"/>
      <c r="BY96" s="895"/>
      <c r="BZ96" s="895"/>
      <c r="CA96" s="895"/>
      <c r="CB96" s="895"/>
      <c r="CC96" s="895"/>
      <c r="CD96" s="895"/>
      <c r="CE96" s="895"/>
      <c r="CF96" s="895"/>
      <c r="CG96" s="900"/>
      <c r="CH96" s="897"/>
      <c r="CI96" s="898"/>
      <c r="CJ96" s="898"/>
      <c r="CK96" s="898"/>
      <c r="CL96" s="899"/>
      <c r="CM96" s="897"/>
      <c r="CN96" s="898"/>
      <c r="CO96" s="898"/>
      <c r="CP96" s="898"/>
      <c r="CQ96" s="899"/>
      <c r="CR96" s="897"/>
      <c r="CS96" s="898"/>
      <c r="CT96" s="898"/>
      <c r="CU96" s="898"/>
      <c r="CV96" s="899"/>
      <c r="CW96" s="897"/>
      <c r="CX96" s="898"/>
      <c r="CY96" s="898"/>
      <c r="CZ96" s="898"/>
      <c r="DA96" s="899"/>
      <c r="DB96" s="897"/>
      <c r="DC96" s="898"/>
      <c r="DD96" s="898"/>
      <c r="DE96" s="898"/>
      <c r="DF96" s="899"/>
      <c r="DG96" s="897"/>
      <c r="DH96" s="898"/>
      <c r="DI96" s="898"/>
      <c r="DJ96" s="898"/>
      <c r="DK96" s="899"/>
      <c r="DL96" s="897"/>
      <c r="DM96" s="898"/>
      <c r="DN96" s="898"/>
      <c r="DO96" s="898"/>
      <c r="DP96" s="899"/>
      <c r="DQ96" s="897"/>
      <c r="DR96" s="898"/>
      <c r="DS96" s="898"/>
      <c r="DT96" s="898"/>
      <c r="DU96" s="899"/>
      <c r="DV96" s="894"/>
      <c r="DW96" s="895"/>
      <c r="DX96" s="895"/>
      <c r="DY96" s="895"/>
      <c r="DZ96" s="896"/>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4"/>
      <c r="BT97" s="895"/>
      <c r="BU97" s="895"/>
      <c r="BV97" s="895"/>
      <c r="BW97" s="895"/>
      <c r="BX97" s="895"/>
      <c r="BY97" s="895"/>
      <c r="BZ97" s="895"/>
      <c r="CA97" s="895"/>
      <c r="CB97" s="895"/>
      <c r="CC97" s="895"/>
      <c r="CD97" s="895"/>
      <c r="CE97" s="895"/>
      <c r="CF97" s="895"/>
      <c r="CG97" s="900"/>
      <c r="CH97" s="897"/>
      <c r="CI97" s="898"/>
      <c r="CJ97" s="898"/>
      <c r="CK97" s="898"/>
      <c r="CL97" s="899"/>
      <c r="CM97" s="897"/>
      <c r="CN97" s="898"/>
      <c r="CO97" s="898"/>
      <c r="CP97" s="898"/>
      <c r="CQ97" s="899"/>
      <c r="CR97" s="897"/>
      <c r="CS97" s="898"/>
      <c r="CT97" s="898"/>
      <c r="CU97" s="898"/>
      <c r="CV97" s="899"/>
      <c r="CW97" s="897"/>
      <c r="CX97" s="898"/>
      <c r="CY97" s="898"/>
      <c r="CZ97" s="898"/>
      <c r="DA97" s="899"/>
      <c r="DB97" s="897"/>
      <c r="DC97" s="898"/>
      <c r="DD97" s="898"/>
      <c r="DE97" s="898"/>
      <c r="DF97" s="899"/>
      <c r="DG97" s="897"/>
      <c r="DH97" s="898"/>
      <c r="DI97" s="898"/>
      <c r="DJ97" s="898"/>
      <c r="DK97" s="899"/>
      <c r="DL97" s="897"/>
      <c r="DM97" s="898"/>
      <c r="DN97" s="898"/>
      <c r="DO97" s="898"/>
      <c r="DP97" s="899"/>
      <c r="DQ97" s="897"/>
      <c r="DR97" s="898"/>
      <c r="DS97" s="898"/>
      <c r="DT97" s="898"/>
      <c r="DU97" s="899"/>
      <c r="DV97" s="894"/>
      <c r="DW97" s="895"/>
      <c r="DX97" s="895"/>
      <c r="DY97" s="895"/>
      <c r="DZ97" s="896"/>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4"/>
      <c r="BT98" s="895"/>
      <c r="BU98" s="895"/>
      <c r="BV98" s="895"/>
      <c r="BW98" s="895"/>
      <c r="BX98" s="895"/>
      <c r="BY98" s="895"/>
      <c r="BZ98" s="895"/>
      <c r="CA98" s="895"/>
      <c r="CB98" s="895"/>
      <c r="CC98" s="895"/>
      <c r="CD98" s="895"/>
      <c r="CE98" s="895"/>
      <c r="CF98" s="895"/>
      <c r="CG98" s="900"/>
      <c r="CH98" s="897"/>
      <c r="CI98" s="898"/>
      <c r="CJ98" s="898"/>
      <c r="CK98" s="898"/>
      <c r="CL98" s="899"/>
      <c r="CM98" s="897"/>
      <c r="CN98" s="898"/>
      <c r="CO98" s="898"/>
      <c r="CP98" s="898"/>
      <c r="CQ98" s="899"/>
      <c r="CR98" s="897"/>
      <c r="CS98" s="898"/>
      <c r="CT98" s="898"/>
      <c r="CU98" s="898"/>
      <c r="CV98" s="899"/>
      <c r="CW98" s="897"/>
      <c r="CX98" s="898"/>
      <c r="CY98" s="898"/>
      <c r="CZ98" s="898"/>
      <c r="DA98" s="899"/>
      <c r="DB98" s="897"/>
      <c r="DC98" s="898"/>
      <c r="DD98" s="898"/>
      <c r="DE98" s="898"/>
      <c r="DF98" s="899"/>
      <c r="DG98" s="897"/>
      <c r="DH98" s="898"/>
      <c r="DI98" s="898"/>
      <c r="DJ98" s="898"/>
      <c r="DK98" s="899"/>
      <c r="DL98" s="897"/>
      <c r="DM98" s="898"/>
      <c r="DN98" s="898"/>
      <c r="DO98" s="898"/>
      <c r="DP98" s="899"/>
      <c r="DQ98" s="897"/>
      <c r="DR98" s="898"/>
      <c r="DS98" s="898"/>
      <c r="DT98" s="898"/>
      <c r="DU98" s="899"/>
      <c r="DV98" s="894"/>
      <c r="DW98" s="895"/>
      <c r="DX98" s="895"/>
      <c r="DY98" s="895"/>
      <c r="DZ98" s="896"/>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4"/>
      <c r="BT99" s="895"/>
      <c r="BU99" s="895"/>
      <c r="BV99" s="895"/>
      <c r="BW99" s="895"/>
      <c r="BX99" s="895"/>
      <c r="BY99" s="895"/>
      <c r="BZ99" s="895"/>
      <c r="CA99" s="895"/>
      <c r="CB99" s="895"/>
      <c r="CC99" s="895"/>
      <c r="CD99" s="895"/>
      <c r="CE99" s="895"/>
      <c r="CF99" s="895"/>
      <c r="CG99" s="900"/>
      <c r="CH99" s="897"/>
      <c r="CI99" s="898"/>
      <c r="CJ99" s="898"/>
      <c r="CK99" s="898"/>
      <c r="CL99" s="899"/>
      <c r="CM99" s="897"/>
      <c r="CN99" s="898"/>
      <c r="CO99" s="898"/>
      <c r="CP99" s="898"/>
      <c r="CQ99" s="899"/>
      <c r="CR99" s="897"/>
      <c r="CS99" s="898"/>
      <c r="CT99" s="898"/>
      <c r="CU99" s="898"/>
      <c r="CV99" s="899"/>
      <c r="CW99" s="897"/>
      <c r="CX99" s="898"/>
      <c r="CY99" s="898"/>
      <c r="CZ99" s="898"/>
      <c r="DA99" s="899"/>
      <c r="DB99" s="897"/>
      <c r="DC99" s="898"/>
      <c r="DD99" s="898"/>
      <c r="DE99" s="898"/>
      <c r="DF99" s="899"/>
      <c r="DG99" s="897"/>
      <c r="DH99" s="898"/>
      <c r="DI99" s="898"/>
      <c r="DJ99" s="898"/>
      <c r="DK99" s="899"/>
      <c r="DL99" s="897"/>
      <c r="DM99" s="898"/>
      <c r="DN99" s="898"/>
      <c r="DO99" s="898"/>
      <c r="DP99" s="899"/>
      <c r="DQ99" s="897"/>
      <c r="DR99" s="898"/>
      <c r="DS99" s="898"/>
      <c r="DT99" s="898"/>
      <c r="DU99" s="899"/>
      <c r="DV99" s="894"/>
      <c r="DW99" s="895"/>
      <c r="DX99" s="895"/>
      <c r="DY99" s="895"/>
      <c r="DZ99" s="896"/>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4"/>
      <c r="BT100" s="895"/>
      <c r="BU100" s="895"/>
      <c r="BV100" s="895"/>
      <c r="BW100" s="895"/>
      <c r="BX100" s="895"/>
      <c r="BY100" s="895"/>
      <c r="BZ100" s="895"/>
      <c r="CA100" s="895"/>
      <c r="CB100" s="895"/>
      <c r="CC100" s="895"/>
      <c r="CD100" s="895"/>
      <c r="CE100" s="895"/>
      <c r="CF100" s="895"/>
      <c r="CG100" s="900"/>
      <c r="CH100" s="897"/>
      <c r="CI100" s="898"/>
      <c r="CJ100" s="898"/>
      <c r="CK100" s="898"/>
      <c r="CL100" s="899"/>
      <c r="CM100" s="897"/>
      <c r="CN100" s="898"/>
      <c r="CO100" s="898"/>
      <c r="CP100" s="898"/>
      <c r="CQ100" s="899"/>
      <c r="CR100" s="897"/>
      <c r="CS100" s="898"/>
      <c r="CT100" s="898"/>
      <c r="CU100" s="898"/>
      <c r="CV100" s="899"/>
      <c r="CW100" s="897"/>
      <c r="CX100" s="898"/>
      <c r="CY100" s="898"/>
      <c r="CZ100" s="898"/>
      <c r="DA100" s="899"/>
      <c r="DB100" s="897"/>
      <c r="DC100" s="898"/>
      <c r="DD100" s="898"/>
      <c r="DE100" s="898"/>
      <c r="DF100" s="899"/>
      <c r="DG100" s="897"/>
      <c r="DH100" s="898"/>
      <c r="DI100" s="898"/>
      <c r="DJ100" s="898"/>
      <c r="DK100" s="899"/>
      <c r="DL100" s="897"/>
      <c r="DM100" s="898"/>
      <c r="DN100" s="898"/>
      <c r="DO100" s="898"/>
      <c r="DP100" s="899"/>
      <c r="DQ100" s="897"/>
      <c r="DR100" s="898"/>
      <c r="DS100" s="898"/>
      <c r="DT100" s="898"/>
      <c r="DU100" s="899"/>
      <c r="DV100" s="894"/>
      <c r="DW100" s="895"/>
      <c r="DX100" s="895"/>
      <c r="DY100" s="895"/>
      <c r="DZ100" s="896"/>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4"/>
      <c r="BT101" s="895"/>
      <c r="BU101" s="895"/>
      <c r="BV101" s="895"/>
      <c r="BW101" s="895"/>
      <c r="BX101" s="895"/>
      <c r="BY101" s="895"/>
      <c r="BZ101" s="895"/>
      <c r="CA101" s="895"/>
      <c r="CB101" s="895"/>
      <c r="CC101" s="895"/>
      <c r="CD101" s="895"/>
      <c r="CE101" s="895"/>
      <c r="CF101" s="895"/>
      <c r="CG101" s="900"/>
      <c r="CH101" s="897"/>
      <c r="CI101" s="898"/>
      <c r="CJ101" s="898"/>
      <c r="CK101" s="898"/>
      <c r="CL101" s="899"/>
      <c r="CM101" s="897"/>
      <c r="CN101" s="898"/>
      <c r="CO101" s="898"/>
      <c r="CP101" s="898"/>
      <c r="CQ101" s="899"/>
      <c r="CR101" s="897"/>
      <c r="CS101" s="898"/>
      <c r="CT101" s="898"/>
      <c r="CU101" s="898"/>
      <c r="CV101" s="899"/>
      <c r="CW101" s="897"/>
      <c r="CX101" s="898"/>
      <c r="CY101" s="898"/>
      <c r="CZ101" s="898"/>
      <c r="DA101" s="899"/>
      <c r="DB101" s="897"/>
      <c r="DC101" s="898"/>
      <c r="DD101" s="898"/>
      <c r="DE101" s="898"/>
      <c r="DF101" s="899"/>
      <c r="DG101" s="897"/>
      <c r="DH101" s="898"/>
      <c r="DI101" s="898"/>
      <c r="DJ101" s="898"/>
      <c r="DK101" s="899"/>
      <c r="DL101" s="897"/>
      <c r="DM101" s="898"/>
      <c r="DN101" s="898"/>
      <c r="DO101" s="898"/>
      <c r="DP101" s="899"/>
      <c r="DQ101" s="897"/>
      <c r="DR101" s="898"/>
      <c r="DS101" s="898"/>
      <c r="DT101" s="898"/>
      <c r="DU101" s="899"/>
      <c r="DV101" s="894"/>
      <c r="DW101" s="895"/>
      <c r="DX101" s="895"/>
      <c r="DY101" s="895"/>
      <c r="DZ101" s="896"/>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393</v>
      </c>
      <c r="BR102" s="825" t="s">
        <v>420</v>
      </c>
      <c r="BS102" s="826"/>
      <c r="BT102" s="826"/>
      <c r="BU102" s="826"/>
      <c r="BV102" s="826"/>
      <c r="BW102" s="826"/>
      <c r="BX102" s="826"/>
      <c r="BY102" s="826"/>
      <c r="BZ102" s="826"/>
      <c r="CA102" s="826"/>
      <c r="CB102" s="826"/>
      <c r="CC102" s="826"/>
      <c r="CD102" s="826"/>
      <c r="CE102" s="826"/>
      <c r="CF102" s="826"/>
      <c r="CG102" s="827"/>
      <c r="CH102" s="924"/>
      <c r="CI102" s="925"/>
      <c r="CJ102" s="925"/>
      <c r="CK102" s="925"/>
      <c r="CL102" s="926"/>
      <c r="CM102" s="924"/>
      <c r="CN102" s="925"/>
      <c r="CO102" s="925"/>
      <c r="CP102" s="925"/>
      <c r="CQ102" s="926"/>
      <c r="CR102" s="927">
        <f>CR7</f>
        <v>2</v>
      </c>
      <c r="CS102" s="887"/>
      <c r="CT102" s="887"/>
      <c r="CU102" s="887"/>
      <c r="CV102" s="928"/>
      <c r="CW102" s="927">
        <f>CW7</f>
        <v>0</v>
      </c>
      <c r="CX102" s="887"/>
      <c r="CY102" s="887"/>
      <c r="CZ102" s="887"/>
      <c r="DA102" s="928"/>
      <c r="DB102" s="927" t="str">
        <f>DB7</f>
        <v>-</v>
      </c>
      <c r="DC102" s="887"/>
      <c r="DD102" s="887"/>
      <c r="DE102" s="887"/>
      <c r="DF102" s="928"/>
      <c r="DG102" s="927">
        <f>DG7</f>
        <v>299</v>
      </c>
      <c r="DH102" s="887"/>
      <c r="DI102" s="887"/>
      <c r="DJ102" s="887"/>
      <c r="DK102" s="928"/>
      <c r="DL102" s="927" t="str">
        <f>DL7</f>
        <v>-</v>
      </c>
      <c r="DM102" s="887"/>
      <c r="DN102" s="887"/>
      <c r="DO102" s="887"/>
      <c r="DP102" s="928"/>
      <c r="DQ102" s="927" t="str">
        <f>DQ7</f>
        <v>-</v>
      </c>
      <c r="DR102" s="887"/>
      <c r="DS102" s="887"/>
      <c r="DT102" s="887"/>
      <c r="DU102" s="928"/>
      <c r="DV102" s="825"/>
      <c r="DW102" s="826"/>
      <c r="DX102" s="826"/>
      <c r="DY102" s="826"/>
      <c r="DZ102" s="923"/>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421</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422</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425</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426</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9" t="s">
        <v>427</v>
      </c>
      <c r="B109" s="930"/>
      <c r="C109" s="930"/>
      <c r="D109" s="930"/>
      <c r="E109" s="930"/>
      <c r="F109" s="930"/>
      <c r="G109" s="930"/>
      <c r="H109" s="930"/>
      <c r="I109" s="930"/>
      <c r="J109" s="930"/>
      <c r="K109" s="930"/>
      <c r="L109" s="930"/>
      <c r="M109" s="930"/>
      <c r="N109" s="930"/>
      <c r="O109" s="930"/>
      <c r="P109" s="930"/>
      <c r="Q109" s="930"/>
      <c r="R109" s="930"/>
      <c r="S109" s="930"/>
      <c r="T109" s="930"/>
      <c r="U109" s="930"/>
      <c r="V109" s="930"/>
      <c r="W109" s="930"/>
      <c r="X109" s="930"/>
      <c r="Y109" s="930"/>
      <c r="Z109" s="931"/>
      <c r="AA109" s="929" t="s">
        <v>428</v>
      </c>
      <c r="AB109" s="930"/>
      <c r="AC109" s="930"/>
      <c r="AD109" s="930"/>
      <c r="AE109" s="931"/>
      <c r="AF109" s="929" t="s">
        <v>429</v>
      </c>
      <c r="AG109" s="930"/>
      <c r="AH109" s="930"/>
      <c r="AI109" s="930"/>
      <c r="AJ109" s="931"/>
      <c r="AK109" s="929" t="s">
        <v>311</v>
      </c>
      <c r="AL109" s="930"/>
      <c r="AM109" s="930"/>
      <c r="AN109" s="930"/>
      <c r="AO109" s="931"/>
      <c r="AP109" s="929" t="s">
        <v>430</v>
      </c>
      <c r="AQ109" s="930"/>
      <c r="AR109" s="930"/>
      <c r="AS109" s="930"/>
      <c r="AT109" s="932"/>
      <c r="AU109" s="949" t="s">
        <v>427</v>
      </c>
      <c r="AV109" s="930"/>
      <c r="AW109" s="930"/>
      <c r="AX109" s="930"/>
      <c r="AY109" s="930"/>
      <c r="AZ109" s="930"/>
      <c r="BA109" s="930"/>
      <c r="BB109" s="930"/>
      <c r="BC109" s="930"/>
      <c r="BD109" s="930"/>
      <c r="BE109" s="930"/>
      <c r="BF109" s="930"/>
      <c r="BG109" s="930"/>
      <c r="BH109" s="930"/>
      <c r="BI109" s="930"/>
      <c r="BJ109" s="930"/>
      <c r="BK109" s="930"/>
      <c r="BL109" s="930"/>
      <c r="BM109" s="930"/>
      <c r="BN109" s="930"/>
      <c r="BO109" s="930"/>
      <c r="BP109" s="931"/>
      <c r="BQ109" s="929" t="s">
        <v>428</v>
      </c>
      <c r="BR109" s="930"/>
      <c r="BS109" s="930"/>
      <c r="BT109" s="930"/>
      <c r="BU109" s="931"/>
      <c r="BV109" s="929" t="s">
        <v>429</v>
      </c>
      <c r="BW109" s="930"/>
      <c r="BX109" s="930"/>
      <c r="BY109" s="930"/>
      <c r="BZ109" s="931"/>
      <c r="CA109" s="929" t="s">
        <v>311</v>
      </c>
      <c r="CB109" s="930"/>
      <c r="CC109" s="930"/>
      <c r="CD109" s="930"/>
      <c r="CE109" s="931"/>
      <c r="CF109" s="950" t="s">
        <v>430</v>
      </c>
      <c r="CG109" s="950"/>
      <c r="CH109" s="950"/>
      <c r="CI109" s="950"/>
      <c r="CJ109" s="950"/>
      <c r="CK109" s="929" t="s">
        <v>431</v>
      </c>
      <c r="CL109" s="930"/>
      <c r="CM109" s="930"/>
      <c r="CN109" s="930"/>
      <c r="CO109" s="930"/>
      <c r="CP109" s="930"/>
      <c r="CQ109" s="930"/>
      <c r="CR109" s="930"/>
      <c r="CS109" s="930"/>
      <c r="CT109" s="930"/>
      <c r="CU109" s="930"/>
      <c r="CV109" s="930"/>
      <c r="CW109" s="930"/>
      <c r="CX109" s="930"/>
      <c r="CY109" s="930"/>
      <c r="CZ109" s="930"/>
      <c r="DA109" s="930"/>
      <c r="DB109" s="930"/>
      <c r="DC109" s="930"/>
      <c r="DD109" s="930"/>
      <c r="DE109" s="930"/>
      <c r="DF109" s="931"/>
      <c r="DG109" s="929" t="s">
        <v>428</v>
      </c>
      <c r="DH109" s="930"/>
      <c r="DI109" s="930"/>
      <c r="DJ109" s="930"/>
      <c r="DK109" s="931"/>
      <c r="DL109" s="929" t="s">
        <v>429</v>
      </c>
      <c r="DM109" s="930"/>
      <c r="DN109" s="930"/>
      <c r="DO109" s="930"/>
      <c r="DP109" s="931"/>
      <c r="DQ109" s="929" t="s">
        <v>311</v>
      </c>
      <c r="DR109" s="930"/>
      <c r="DS109" s="930"/>
      <c r="DT109" s="930"/>
      <c r="DU109" s="931"/>
      <c r="DV109" s="929" t="s">
        <v>430</v>
      </c>
      <c r="DW109" s="930"/>
      <c r="DX109" s="930"/>
      <c r="DY109" s="930"/>
      <c r="DZ109" s="932"/>
    </row>
    <row r="110" spans="1:131" s="230" customFormat="1" ht="26.25" customHeight="1" x14ac:dyDescent="0.2">
      <c r="A110" s="933" t="s">
        <v>432</v>
      </c>
      <c r="B110" s="934"/>
      <c r="C110" s="934"/>
      <c r="D110" s="934"/>
      <c r="E110" s="934"/>
      <c r="F110" s="934"/>
      <c r="G110" s="934"/>
      <c r="H110" s="934"/>
      <c r="I110" s="934"/>
      <c r="J110" s="934"/>
      <c r="K110" s="934"/>
      <c r="L110" s="934"/>
      <c r="M110" s="934"/>
      <c r="N110" s="934"/>
      <c r="O110" s="934"/>
      <c r="P110" s="934"/>
      <c r="Q110" s="934"/>
      <c r="R110" s="934"/>
      <c r="S110" s="934"/>
      <c r="T110" s="934"/>
      <c r="U110" s="934"/>
      <c r="V110" s="934"/>
      <c r="W110" s="934"/>
      <c r="X110" s="934"/>
      <c r="Y110" s="934"/>
      <c r="Z110" s="935"/>
      <c r="AA110" s="936">
        <v>2017940</v>
      </c>
      <c r="AB110" s="937"/>
      <c r="AC110" s="937"/>
      <c r="AD110" s="937"/>
      <c r="AE110" s="938"/>
      <c r="AF110" s="939">
        <v>2001219</v>
      </c>
      <c r="AG110" s="937"/>
      <c r="AH110" s="937"/>
      <c r="AI110" s="937"/>
      <c r="AJ110" s="938"/>
      <c r="AK110" s="939">
        <v>1910373</v>
      </c>
      <c r="AL110" s="937"/>
      <c r="AM110" s="937"/>
      <c r="AN110" s="937"/>
      <c r="AO110" s="938"/>
      <c r="AP110" s="940">
        <v>12.5</v>
      </c>
      <c r="AQ110" s="941"/>
      <c r="AR110" s="941"/>
      <c r="AS110" s="941"/>
      <c r="AT110" s="942"/>
      <c r="AU110" s="943" t="s">
        <v>74</v>
      </c>
      <c r="AV110" s="944"/>
      <c r="AW110" s="944"/>
      <c r="AX110" s="944"/>
      <c r="AY110" s="944"/>
      <c r="AZ110" s="965" t="s">
        <v>433</v>
      </c>
      <c r="BA110" s="934"/>
      <c r="BB110" s="934"/>
      <c r="BC110" s="934"/>
      <c r="BD110" s="934"/>
      <c r="BE110" s="934"/>
      <c r="BF110" s="934"/>
      <c r="BG110" s="934"/>
      <c r="BH110" s="934"/>
      <c r="BI110" s="934"/>
      <c r="BJ110" s="934"/>
      <c r="BK110" s="934"/>
      <c r="BL110" s="934"/>
      <c r="BM110" s="934"/>
      <c r="BN110" s="934"/>
      <c r="BO110" s="934"/>
      <c r="BP110" s="935"/>
      <c r="BQ110" s="966">
        <v>15880586</v>
      </c>
      <c r="BR110" s="967"/>
      <c r="BS110" s="967"/>
      <c r="BT110" s="967"/>
      <c r="BU110" s="967"/>
      <c r="BV110" s="967">
        <v>15721212</v>
      </c>
      <c r="BW110" s="967"/>
      <c r="BX110" s="967"/>
      <c r="BY110" s="967"/>
      <c r="BZ110" s="967"/>
      <c r="CA110" s="967">
        <v>14703753</v>
      </c>
      <c r="CB110" s="967"/>
      <c r="CC110" s="967"/>
      <c r="CD110" s="967"/>
      <c r="CE110" s="967"/>
      <c r="CF110" s="980">
        <v>96.4</v>
      </c>
      <c r="CG110" s="981"/>
      <c r="CH110" s="981"/>
      <c r="CI110" s="981"/>
      <c r="CJ110" s="981"/>
      <c r="CK110" s="982" t="s">
        <v>434</v>
      </c>
      <c r="CL110" s="983"/>
      <c r="CM110" s="965" t="s">
        <v>435</v>
      </c>
      <c r="CN110" s="934"/>
      <c r="CO110" s="934"/>
      <c r="CP110" s="934"/>
      <c r="CQ110" s="934"/>
      <c r="CR110" s="934"/>
      <c r="CS110" s="934"/>
      <c r="CT110" s="934"/>
      <c r="CU110" s="934"/>
      <c r="CV110" s="934"/>
      <c r="CW110" s="934"/>
      <c r="CX110" s="934"/>
      <c r="CY110" s="934"/>
      <c r="CZ110" s="934"/>
      <c r="DA110" s="934"/>
      <c r="DB110" s="934"/>
      <c r="DC110" s="934"/>
      <c r="DD110" s="934"/>
      <c r="DE110" s="934"/>
      <c r="DF110" s="935"/>
      <c r="DG110" s="966" t="s">
        <v>185</v>
      </c>
      <c r="DH110" s="967"/>
      <c r="DI110" s="967"/>
      <c r="DJ110" s="967"/>
      <c r="DK110" s="967"/>
      <c r="DL110" s="967" t="s">
        <v>436</v>
      </c>
      <c r="DM110" s="967"/>
      <c r="DN110" s="967"/>
      <c r="DO110" s="967"/>
      <c r="DP110" s="967"/>
      <c r="DQ110" s="967" t="s">
        <v>185</v>
      </c>
      <c r="DR110" s="967"/>
      <c r="DS110" s="967"/>
      <c r="DT110" s="967"/>
      <c r="DU110" s="967"/>
      <c r="DV110" s="968" t="s">
        <v>436</v>
      </c>
      <c r="DW110" s="968"/>
      <c r="DX110" s="968"/>
      <c r="DY110" s="968"/>
      <c r="DZ110" s="969"/>
    </row>
    <row r="111" spans="1:131" s="230" customFormat="1" ht="26.25" customHeight="1" x14ac:dyDescent="0.2">
      <c r="A111" s="970" t="s">
        <v>437</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185</v>
      </c>
      <c r="AB111" s="974"/>
      <c r="AC111" s="974"/>
      <c r="AD111" s="974"/>
      <c r="AE111" s="975"/>
      <c r="AF111" s="976" t="s">
        <v>185</v>
      </c>
      <c r="AG111" s="974"/>
      <c r="AH111" s="974"/>
      <c r="AI111" s="974"/>
      <c r="AJ111" s="975"/>
      <c r="AK111" s="976" t="s">
        <v>438</v>
      </c>
      <c r="AL111" s="974"/>
      <c r="AM111" s="974"/>
      <c r="AN111" s="974"/>
      <c r="AO111" s="975"/>
      <c r="AP111" s="977" t="s">
        <v>185</v>
      </c>
      <c r="AQ111" s="978"/>
      <c r="AR111" s="978"/>
      <c r="AS111" s="978"/>
      <c r="AT111" s="979"/>
      <c r="AU111" s="945"/>
      <c r="AV111" s="946"/>
      <c r="AW111" s="946"/>
      <c r="AX111" s="946"/>
      <c r="AY111" s="946"/>
      <c r="AZ111" s="958" t="s">
        <v>439</v>
      </c>
      <c r="BA111" s="959"/>
      <c r="BB111" s="959"/>
      <c r="BC111" s="959"/>
      <c r="BD111" s="959"/>
      <c r="BE111" s="959"/>
      <c r="BF111" s="959"/>
      <c r="BG111" s="959"/>
      <c r="BH111" s="959"/>
      <c r="BI111" s="959"/>
      <c r="BJ111" s="959"/>
      <c r="BK111" s="959"/>
      <c r="BL111" s="959"/>
      <c r="BM111" s="959"/>
      <c r="BN111" s="959"/>
      <c r="BO111" s="959"/>
      <c r="BP111" s="960"/>
      <c r="BQ111" s="961">
        <v>451958</v>
      </c>
      <c r="BR111" s="962"/>
      <c r="BS111" s="962"/>
      <c r="BT111" s="962"/>
      <c r="BU111" s="962"/>
      <c r="BV111" s="962">
        <v>151738</v>
      </c>
      <c r="BW111" s="962"/>
      <c r="BX111" s="962"/>
      <c r="BY111" s="962"/>
      <c r="BZ111" s="962"/>
      <c r="CA111" s="962">
        <v>299322</v>
      </c>
      <c r="CB111" s="962"/>
      <c r="CC111" s="962"/>
      <c r="CD111" s="962"/>
      <c r="CE111" s="962"/>
      <c r="CF111" s="956">
        <v>2</v>
      </c>
      <c r="CG111" s="957"/>
      <c r="CH111" s="957"/>
      <c r="CI111" s="957"/>
      <c r="CJ111" s="957"/>
      <c r="CK111" s="984"/>
      <c r="CL111" s="985"/>
      <c r="CM111" s="958" t="s">
        <v>440</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185</v>
      </c>
      <c r="DH111" s="962"/>
      <c r="DI111" s="962"/>
      <c r="DJ111" s="962"/>
      <c r="DK111" s="962"/>
      <c r="DL111" s="962" t="s">
        <v>185</v>
      </c>
      <c r="DM111" s="962"/>
      <c r="DN111" s="962"/>
      <c r="DO111" s="962"/>
      <c r="DP111" s="962"/>
      <c r="DQ111" s="962" t="s">
        <v>185</v>
      </c>
      <c r="DR111" s="962"/>
      <c r="DS111" s="962"/>
      <c r="DT111" s="962"/>
      <c r="DU111" s="962"/>
      <c r="DV111" s="963" t="s">
        <v>438</v>
      </c>
      <c r="DW111" s="963"/>
      <c r="DX111" s="963"/>
      <c r="DY111" s="963"/>
      <c r="DZ111" s="964"/>
    </row>
    <row r="112" spans="1:131" s="230" customFormat="1" ht="26.25" customHeight="1" x14ac:dyDescent="0.2">
      <c r="A112" s="988" t="s">
        <v>441</v>
      </c>
      <c r="B112" s="989"/>
      <c r="C112" s="959" t="s">
        <v>442</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438</v>
      </c>
      <c r="AB112" s="995"/>
      <c r="AC112" s="995"/>
      <c r="AD112" s="995"/>
      <c r="AE112" s="996"/>
      <c r="AF112" s="997" t="s">
        <v>185</v>
      </c>
      <c r="AG112" s="995"/>
      <c r="AH112" s="995"/>
      <c r="AI112" s="995"/>
      <c r="AJ112" s="996"/>
      <c r="AK112" s="997" t="s">
        <v>438</v>
      </c>
      <c r="AL112" s="995"/>
      <c r="AM112" s="995"/>
      <c r="AN112" s="995"/>
      <c r="AO112" s="996"/>
      <c r="AP112" s="998" t="s">
        <v>438</v>
      </c>
      <c r="AQ112" s="999"/>
      <c r="AR112" s="999"/>
      <c r="AS112" s="999"/>
      <c r="AT112" s="1000"/>
      <c r="AU112" s="945"/>
      <c r="AV112" s="946"/>
      <c r="AW112" s="946"/>
      <c r="AX112" s="946"/>
      <c r="AY112" s="946"/>
      <c r="AZ112" s="958" t="s">
        <v>443</v>
      </c>
      <c r="BA112" s="959"/>
      <c r="BB112" s="959"/>
      <c r="BC112" s="959"/>
      <c r="BD112" s="959"/>
      <c r="BE112" s="959"/>
      <c r="BF112" s="959"/>
      <c r="BG112" s="959"/>
      <c r="BH112" s="959"/>
      <c r="BI112" s="959"/>
      <c r="BJ112" s="959"/>
      <c r="BK112" s="959"/>
      <c r="BL112" s="959"/>
      <c r="BM112" s="959"/>
      <c r="BN112" s="959"/>
      <c r="BO112" s="959"/>
      <c r="BP112" s="960"/>
      <c r="BQ112" s="961">
        <v>6176579</v>
      </c>
      <c r="BR112" s="962"/>
      <c r="BS112" s="962"/>
      <c r="BT112" s="962"/>
      <c r="BU112" s="962"/>
      <c r="BV112" s="962">
        <v>4986582</v>
      </c>
      <c r="BW112" s="962"/>
      <c r="BX112" s="962"/>
      <c r="BY112" s="962"/>
      <c r="BZ112" s="962"/>
      <c r="CA112" s="962">
        <v>3904931</v>
      </c>
      <c r="CB112" s="962"/>
      <c r="CC112" s="962"/>
      <c r="CD112" s="962"/>
      <c r="CE112" s="962"/>
      <c r="CF112" s="956">
        <v>25.6</v>
      </c>
      <c r="CG112" s="957"/>
      <c r="CH112" s="957"/>
      <c r="CI112" s="957"/>
      <c r="CJ112" s="957"/>
      <c r="CK112" s="984"/>
      <c r="CL112" s="985"/>
      <c r="CM112" s="958" t="s">
        <v>444</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185</v>
      </c>
      <c r="DH112" s="962"/>
      <c r="DI112" s="962"/>
      <c r="DJ112" s="962"/>
      <c r="DK112" s="962"/>
      <c r="DL112" s="962" t="s">
        <v>185</v>
      </c>
      <c r="DM112" s="962"/>
      <c r="DN112" s="962"/>
      <c r="DO112" s="962"/>
      <c r="DP112" s="962"/>
      <c r="DQ112" s="962" t="s">
        <v>185</v>
      </c>
      <c r="DR112" s="962"/>
      <c r="DS112" s="962"/>
      <c r="DT112" s="962"/>
      <c r="DU112" s="962"/>
      <c r="DV112" s="963" t="s">
        <v>185</v>
      </c>
      <c r="DW112" s="963"/>
      <c r="DX112" s="963"/>
      <c r="DY112" s="963"/>
      <c r="DZ112" s="964"/>
    </row>
    <row r="113" spans="1:130" s="230" customFormat="1" ht="26.25" customHeight="1" x14ac:dyDescent="0.2">
      <c r="A113" s="990"/>
      <c r="B113" s="991"/>
      <c r="C113" s="959" t="s">
        <v>445</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680927</v>
      </c>
      <c r="AB113" s="974"/>
      <c r="AC113" s="974"/>
      <c r="AD113" s="974"/>
      <c r="AE113" s="975"/>
      <c r="AF113" s="976">
        <v>826937</v>
      </c>
      <c r="AG113" s="974"/>
      <c r="AH113" s="974"/>
      <c r="AI113" s="974"/>
      <c r="AJ113" s="975"/>
      <c r="AK113" s="976">
        <v>661633</v>
      </c>
      <c r="AL113" s="974"/>
      <c r="AM113" s="974"/>
      <c r="AN113" s="974"/>
      <c r="AO113" s="975"/>
      <c r="AP113" s="977">
        <v>4.3</v>
      </c>
      <c r="AQ113" s="978"/>
      <c r="AR113" s="978"/>
      <c r="AS113" s="978"/>
      <c r="AT113" s="979"/>
      <c r="AU113" s="945"/>
      <c r="AV113" s="946"/>
      <c r="AW113" s="946"/>
      <c r="AX113" s="946"/>
      <c r="AY113" s="946"/>
      <c r="AZ113" s="958" t="s">
        <v>446</v>
      </c>
      <c r="BA113" s="959"/>
      <c r="BB113" s="959"/>
      <c r="BC113" s="959"/>
      <c r="BD113" s="959"/>
      <c r="BE113" s="959"/>
      <c r="BF113" s="959"/>
      <c r="BG113" s="959"/>
      <c r="BH113" s="959"/>
      <c r="BI113" s="959"/>
      <c r="BJ113" s="959"/>
      <c r="BK113" s="959"/>
      <c r="BL113" s="959"/>
      <c r="BM113" s="959"/>
      <c r="BN113" s="959"/>
      <c r="BO113" s="959"/>
      <c r="BP113" s="960"/>
      <c r="BQ113" s="961">
        <v>3460076</v>
      </c>
      <c r="BR113" s="962"/>
      <c r="BS113" s="962"/>
      <c r="BT113" s="962"/>
      <c r="BU113" s="962"/>
      <c r="BV113" s="962">
        <v>3394554</v>
      </c>
      <c r="BW113" s="962"/>
      <c r="BX113" s="962"/>
      <c r="BY113" s="962"/>
      <c r="BZ113" s="962"/>
      <c r="CA113" s="962">
        <v>3174678</v>
      </c>
      <c r="CB113" s="962"/>
      <c r="CC113" s="962"/>
      <c r="CD113" s="962"/>
      <c r="CE113" s="962"/>
      <c r="CF113" s="956">
        <v>20.8</v>
      </c>
      <c r="CG113" s="957"/>
      <c r="CH113" s="957"/>
      <c r="CI113" s="957"/>
      <c r="CJ113" s="957"/>
      <c r="CK113" s="984"/>
      <c r="CL113" s="985"/>
      <c r="CM113" s="958" t="s">
        <v>447</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438</v>
      </c>
      <c r="DH113" s="995"/>
      <c r="DI113" s="995"/>
      <c r="DJ113" s="995"/>
      <c r="DK113" s="996"/>
      <c r="DL113" s="997" t="s">
        <v>438</v>
      </c>
      <c r="DM113" s="995"/>
      <c r="DN113" s="995"/>
      <c r="DO113" s="995"/>
      <c r="DP113" s="996"/>
      <c r="DQ113" s="997" t="s">
        <v>185</v>
      </c>
      <c r="DR113" s="995"/>
      <c r="DS113" s="995"/>
      <c r="DT113" s="995"/>
      <c r="DU113" s="996"/>
      <c r="DV113" s="998" t="s">
        <v>185</v>
      </c>
      <c r="DW113" s="999"/>
      <c r="DX113" s="999"/>
      <c r="DY113" s="999"/>
      <c r="DZ113" s="1000"/>
    </row>
    <row r="114" spans="1:130" s="230" customFormat="1" ht="26.25" customHeight="1" x14ac:dyDescent="0.2">
      <c r="A114" s="990"/>
      <c r="B114" s="991"/>
      <c r="C114" s="959" t="s">
        <v>448</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97217</v>
      </c>
      <c r="AB114" s="995"/>
      <c r="AC114" s="995"/>
      <c r="AD114" s="995"/>
      <c r="AE114" s="996"/>
      <c r="AF114" s="997">
        <v>175371</v>
      </c>
      <c r="AG114" s="995"/>
      <c r="AH114" s="995"/>
      <c r="AI114" s="995"/>
      <c r="AJ114" s="996"/>
      <c r="AK114" s="997">
        <v>297354</v>
      </c>
      <c r="AL114" s="995"/>
      <c r="AM114" s="995"/>
      <c r="AN114" s="995"/>
      <c r="AO114" s="996"/>
      <c r="AP114" s="998">
        <v>1.9</v>
      </c>
      <c r="AQ114" s="999"/>
      <c r="AR114" s="999"/>
      <c r="AS114" s="999"/>
      <c r="AT114" s="1000"/>
      <c r="AU114" s="945"/>
      <c r="AV114" s="946"/>
      <c r="AW114" s="946"/>
      <c r="AX114" s="946"/>
      <c r="AY114" s="946"/>
      <c r="AZ114" s="958" t="s">
        <v>449</v>
      </c>
      <c r="BA114" s="959"/>
      <c r="BB114" s="959"/>
      <c r="BC114" s="959"/>
      <c r="BD114" s="959"/>
      <c r="BE114" s="959"/>
      <c r="BF114" s="959"/>
      <c r="BG114" s="959"/>
      <c r="BH114" s="959"/>
      <c r="BI114" s="959"/>
      <c r="BJ114" s="959"/>
      <c r="BK114" s="959"/>
      <c r="BL114" s="959"/>
      <c r="BM114" s="959"/>
      <c r="BN114" s="959"/>
      <c r="BO114" s="959"/>
      <c r="BP114" s="960"/>
      <c r="BQ114" s="961">
        <v>4949031</v>
      </c>
      <c r="BR114" s="962"/>
      <c r="BS114" s="962"/>
      <c r="BT114" s="962"/>
      <c r="BU114" s="962"/>
      <c r="BV114" s="962">
        <v>4762493</v>
      </c>
      <c r="BW114" s="962"/>
      <c r="BX114" s="962"/>
      <c r="BY114" s="962"/>
      <c r="BZ114" s="962"/>
      <c r="CA114" s="962">
        <v>4673269</v>
      </c>
      <c r="CB114" s="962"/>
      <c r="CC114" s="962"/>
      <c r="CD114" s="962"/>
      <c r="CE114" s="962"/>
      <c r="CF114" s="956">
        <v>30.6</v>
      </c>
      <c r="CG114" s="957"/>
      <c r="CH114" s="957"/>
      <c r="CI114" s="957"/>
      <c r="CJ114" s="957"/>
      <c r="CK114" s="984"/>
      <c r="CL114" s="985"/>
      <c r="CM114" s="958" t="s">
        <v>450</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185</v>
      </c>
      <c r="DH114" s="995"/>
      <c r="DI114" s="995"/>
      <c r="DJ114" s="995"/>
      <c r="DK114" s="996"/>
      <c r="DL114" s="997" t="s">
        <v>185</v>
      </c>
      <c r="DM114" s="995"/>
      <c r="DN114" s="995"/>
      <c r="DO114" s="995"/>
      <c r="DP114" s="996"/>
      <c r="DQ114" s="997" t="s">
        <v>185</v>
      </c>
      <c r="DR114" s="995"/>
      <c r="DS114" s="995"/>
      <c r="DT114" s="995"/>
      <c r="DU114" s="996"/>
      <c r="DV114" s="998" t="s">
        <v>185</v>
      </c>
      <c r="DW114" s="999"/>
      <c r="DX114" s="999"/>
      <c r="DY114" s="999"/>
      <c r="DZ114" s="1000"/>
    </row>
    <row r="115" spans="1:130" s="230" customFormat="1" ht="26.25" customHeight="1" x14ac:dyDescent="0.2">
      <c r="A115" s="990"/>
      <c r="B115" s="991"/>
      <c r="C115" s="959" t="s">
        <v>451</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332982</v>
      </c>
      <c r="AB115" s="974"/>
      <c r="AC115" s="974"/>
      <c r="AD115" s="974"/>
      <c r="AE115" s="975"/>
      <c r="AF115" s="976">
        <v>95369</v>
      </c>
      <c r="AG115" s="974"/>
      <c r="AH115" s="974"/>
      <c r="AI115" s="974"/>
      <c r="AJ115" s="975"/>
      <c r="AK115" s="976">
        <v>236</v>
      </c>
      <c r="AL115" s="974"/>
      <c r="AM115" s="974"/>
      <c r="AN115" s="974"/>
      <c r="AO115" s="975"/>
      <c r="AP115" s="977">
        <v>0</v>
      </c>
      <c r="AQ115" s="978"/>
      <c r="AR115" s="978"/>
      <c r="AS115" s="978"/>
      <c r="AT115" s="979"/>
      <c r="AU115" s="945"/>
      <c r="AV115" s="946"/>
      <c r="AW115" s="946"/>
      <c r="AX115" s="946"/>
      <c r="AY115" s="946"/>
      <c r="AZ115" s="958" t="s">
        <v>452</v>
      </c>
      <c r="BA115" s="959"/>
      <c r="BB115" s="959"/>
      <c r="BC115" s="959"/>
      <c r="BD115" s="959"/>
      <c r="BE115" s="959"/>
      <c r="BF115" s="959"/>
      <c r="BG115" s="959"/>
      <c r="BH115" s="959"/>
      <c r="BI115" s="959"/>
      <c r="BJ115" s="959"/>
      <c r="BK115" s="959"/>
      <c r="BL115" s="959"/>
      <c r="BM115" s="959"/>
      <c r="BN115" s="959"/>
      <c r="BO115" s="959"/>
      <c r="BP115" s="960"/>
      <c r="BQ115" s="961" t="s">
        <v>438</v>
      </c>
      <c r="BR115" s="962"/>
      <c r="BS115" s="962"/>
      <c r="BT115" s="962"/>
      <c r="BU115" s="962"/>
      <c r="BV115" s="962" t="s">
        <v>185</v>
      </c>
      <c r="BW115" s="962"/>
      <c r="BX115" s="962"/>
      <c r="BY115" s="962"/>
      <c r="BZ115" s="962"/>
      <c r="CA115" s="962" t="s">
        <v>438</v>
      </c>
      <c r="CB115" s="962"/>
      <c r="CC115" s="962"/>
      <c r="CD115" s="962"/>
      <c r="CE115" s="962"/>
      <c r="CF115" s="956" t="s">
        <v>438</v>
      </c>
      <c r="CG115" s="957"/>
      <c r="CH115" s="957"/>
      <c r="CI115" s="957"/>
      <c r="CJ115" s="957"/>
      <c r="CK115" s="984"/>
      <c r="CL115" s="985"/>
      <c r="CM115" s="958" t="s">
        <v>453</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v>451958</v>
      </c>
      <c r="DH115" s="995"/>
      <c r="DI115" s="995"/>
      <c r="DJ115" s="995"/>
      <c r="DK115" s="996"/>
      <c r="DL115" s="997">
        <v>151738</v>
      </c>
      <c r="DM115" s="995"/>
      <c r="DN115" s="995"/>
      <c r="DO115" s="995"/>
      <c r="DP115" s="996"/>
      <c r="DQ115" s="997">
        <v>299322</v>
      </c>
      <c r="DR115" s="995"/>
      <c r="DS115" s="995"/>
      <c r="DT115" s="995"/>
      <c r="DU115" s="996"/>
      <c r="DV115" s="998">
        <v>2</v>
      </c>
      <c r="DW115" s="999"/>
      <c r="DX115" s="999"/>
      <c r="DY115" s="999"/>
      <c r="DZ115" s="1000"/>
    </row>
    <row r="116" spans="1:130" s="230" customFormat="1" ht="26.25" customHeight="1" x14ac:dyDescent="0.2">
      <c r="A116" s="992"/>
      <c r="B116" s="993"/>
      <c r="C116" s="1001" t="s">
        <v>454</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185</v>
      </c>
      <c r="AB116" s="995"/>
      <c r="AC116" s="995"/>
      <c r="AD116" s="995"/>
      <c r="AE116" s="996"/>
      <c r="AF116" s="997" t="s">
        <v>185</v>
      </c>
      <c r="AG116" s="995"/>
      <c r="AH116" s="995"/>
      <c r="AI116" s="995"/>
      <c r="AJ116" s="996"/>
      <c r="AK116" s="997" t="s">
        <v>438</v>
      </c>
      <c r="AL116" s="995"/>
      <c r="AM116" s="995"/>
      <c r="AN116" s="995"/>
      <c r="AO116" s="996"/>
      <c r="AP116" s="998" t="s">
        <v>185</v>
      </c>
      <c r="AQ116" s="999"/>
      <c r="AR116" s="999"/>
      <c r="AS116" s="999"/>
      <c r="AT116" s="1000"/>
      <c r="AU116" s="945"/>
      <c r="AV116" s="946"/>
      <c r="AW116" s="946"/>
      <c r="AX116" s="946"/>
      <c r="AY116" s="946"/>
      <c r="AZ116" s="1003" t="s">
        <v>455</v>
      </c>
      <c r="BA116" s="1004"/>
      <c r="BB116" s="1004"/>
      <c r="BC116" s="1004"/>
      <c r="BD116" s="1004"/>
      <c r="BE116" s="1004"/>
      <c r="BF116" s="1004"/>
      <c r="BG116" s="1004"/>
      <c r="BH116" s="1004"/>
      <c r="BI116" s="1004"/>
      <c r="BJ116" s="1004"/>
      <c r="BK116" s="1004"/>
      <c r="BL116" s="1004"/>
      <c r="BM116" s="1004"/>
      <c r="BN116" s="1004"/>
      <c r="BO116" s="1004"/>
      <c r="BP116" s="1005"/>
      <c r="BQ116" s="961" t="s">
        <v>185</v>
      </c>
      <c r="BR116" s="962"/>
      <c r="BS116" s="962"/>
      <c r="BT116" s="962"/>
      <c r="BU116" s="962"/>
      <c r="BV116" s="962" t="s">
        <v>185</v>
      </c>
      <c r="BW116" s="962"/>
      <c r="BX116" s="962"/>
      <c r="BY116" s="962"/>
      <c r="BZ116" s="962"/>
      <c r="CA116" s="962" t="s">
        <v>438</v>
      </c>
      <c r="CB116" s="962"/>
      <c r="CC116" s="962"/>
      <c r="CD116" s="962"/>
      <c r="CE116" s="962"/>
      <c r="CF116" s="956" t="s">
        <v>185</v>
      </c>
      <c r="CG116" s="957"/>
      <c r="CH116" s="957"/>
      <c r="CI116" s="957"/>
      <c r="CJ116" s="957"/>
      <c r="CK116" s="984"/>
      <c r="CL116" s="985"/>
      <c r="CM116" s="958" t="s">
        <v>456</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185</v>
      </c>
      <c r="DH116" s="995"/>
      <c r="DI116" s="995"/>
      <c r="DJ116" s="995"/>
      <c r="DK116" s="996"/>
      <c r="DL116" s="997" t="s">
        <v>185</v>
      </c>
      <c r="DM116" s="995"/>
      <c r="DN116" s="995"/>
      <c r="DO116" s="995"/>
      <c r="DP116" s="996"/>
      <c r="DQ116" s="997" t="s">
        <v>185</v>
      </c>
      <c r="DR116" s="995"/>
      <c r="DS116" s="995"/>
      <c r="DT116" s="995"/>
      <c r="DU116" s="996"/>
      <c r="DV116" s="998" t="s">
        <v>185</v>
      </c>
      <c r="DW116" s="999"/>
      <c r="DX116" s="999"/>
      <c r="DY116" s="999"/>
      <c r="DZ116" s="1000"/>
    </row>
    <row r="117" spans="1:130" s="230" customFormat="1" ht="26.25" customHeight="1" x14ac:dyDescent="0.2">
      <c r="A117" s="949" t="s">
        <v>190</v>
      </c>
      <c r="B117" s="930"/>
      <c r="C117" s="930"/>
      <c r="D117" s="930"/>
      <c r="E117" s="930"/>
      <c r="F117" s="930"/>
      <c r="G117" s="930"/>
      <c r="H117" s="930"/>
      <c r="I117" s="930"/>
      <c r="J117" s="930"/>
      <c r="K117" s="930"/>
      <c r="L117" s="930"/>
      <c r="M117" s="930"/>
      <c r="N117" s="930"/>
      <c r="O117" s="930"/>
      <c r="P117" s="930"/>
      <c r="Q117" s="930"/>
      <c r="R117" s="930"/>
      <c r="S117" s="930"/>
      <c r="T117" s="930"/>
      <c r="U117" s="930"/>
      <c r="V117" s="930"/>
      <c r="W117" s="930"/>
      <c r="X117" s="930"/>
      <c r="Y117" s="1013" t="s">
        <v>457</v>
      </c>
      <c r="Z117" s="931"/>
      <c r="AA117" s="1014">
        <v>3129066</v>
      </c>
      <c r="AB117" s="1015"/>
      <c r="AC117" s="1015"/>
      <c r="AD117" s="1015"/>
      <c r="AE117" s="1016"/>
      <c r="AF117" s="1017">
        <v>3098896</v>
      </c>
      <c r="AG117" s="1015"/>
      <c r="AH117" s="1015"/>
      <c r="AI117" s="1015"/>
      <c r="AJ117" s="1016"/>
      <c r="AK117" s="1017">
        <v>2869596</v>
      </c>
      <c r="AL117" s="1015"/>
      <c r="AM117" s="1015"/>
      <c r="AN117" s="1015"/>
      <c r="AO117" s="1016"/>
      <c r="AP117" s="1018"/>
      <c r="AQ117" s="1019"/>
      <c r="AR117" s="1019"/>
      <c r="AS117" s="1019"/>
      <c r="AT117" s="1020"/>
      <c r="AU117" s="945"/>
      <c r="AV117" s="946"/>
      <c r="AW117" s="946"/>
      <c r="AX117" s="946"/>
      <c r="AY117" s="946"/>
      <c r="AZ117" s="1010" t="s">
        <v>458</v>
      </c>
      <c r="BA117" s="1011"/>
      <c r="BB117" s="1011"/>
      <c r="BC117" s="1011"/>
      <c r="BD117" s="1011"/>
      <c r="BE117" s="1011"/>
      <c r="BF117" s="1011"/>
      <c r="BG117" s="1011"/>
      <c r="BH117" s="1011"/>
      <c r="BI117" s="1011"/>
      <c r="BJ117" s="1011"/>
      <c r="BK117" s="1011"/>
      <c r="BL117" s="1011"/>
      <c r="BM117" s="1011"/>
      <c r="BN117" s="1011"/>
      <c r="BO117" s="1011"/>
      <c r="BP117" s="1012"/>
      <c r="BQ117" s="961" t="s">
        <v>185</v>
      </c>
      <c r="BR117" s="962"/>
      <c r="BS117" s="962"/>
      <c r="BT117" s="962"/>
      <c r="BU117" s="962"/>
      <c r="BV117" s="962" t="s">
        <v>438</v>
      </c>
      <c r="BW117" s="962"/>
      <c r="BX117" s="962"/>
      <c r="BY117" s="962"/>
      <c r="BZ117" s="962"/>
      <c r="CA117" s="962" t="s">
        <v>185</v>
      </c>
      <c r="CB117" s="962"/>
      <c r="CC117" s="962"/>
      <c r="CD117" s="962"/>
      <c r="CE117" s="962"/>
      <c r="CF117" s="956" t="s">
        <v>438</v>
      </c>
      <c r="CG117" s="957"/>
      <c r="CH117" s="957"/>
      <c r="CI117" s="957"/>
      <c r="CJ117" s="957"/>
      <c r="CK117" s="984"/>
      <c r="CL117" s="985"/>
      <c r="CM117" s="958" t="s">
        <v>459</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185</v>
      </c>
      <c r="DH117" s="995"/>
      <c r="DI117" s="995"/>
      <c r="DJ117" s="995"/>
      <c r="DK117" s="996"/>
      <c r="DL117" s="997" t="s">
        <v>438</v>
      </c>
      <c r="DM117" s="995"/>
      <c r="DN117" s="995"/>
      <c r="DO117" s="995"/>
      <c r="DP117" s="996"/>
      <c r="DQ117" s="997" t="s">
        <v>185</v>
      </c>
      <c r="DR117" s="995"/>
      <c r="DS117" s="995"/>
      <c r="DT117" s="995"/>
      <c r="DU117" s="996"/>
      <c r="DV117" s="998" t="s">
        <v>185</v>
      </c>
      <c r="DW117" s="999"/>
      <c r="DX117" s="999"/>
      <c r="DY117" s="999"/>
      <c r="DZ117" s="1000"/>
    </row>
    <row r="118" spans="1:130" s="230" customFormat="1" ht="26.25" customHeight="1" x14ac:dyDescent="0.2">
      <c r="A118" s="949" t="s">
        <v>431</v>
      </c>
      <c r="B118" s="930"/>
      <c r="C118" s="930"/>
      <c r="D118" s="930"/>
      <c r="E118" s="930"/>
      <c r="F118" s="930"/>
      <c r="G118" s="930"/>
      <c r="H118" s="930"/>
      <c r="I118" s="930"/>
      <c r="J118" s="930"/>
      <c r="K118" s="930"/>
      <c r="L118" s="930"/>
      <c r="M118" s="930"/>
      <c r="N118" s="930"/>
      <c r="O118" s="930"/>
      <c r="P118" s="930"/>
      <c r="Q118" s="930"/>
      <c r="R118" s="930"/>
      <c r="S118" s="930"/>
      <c r="T118" s="930"/>
      <c r="U118" s="930"/>
      <c r="V118" s="930"/>
      <c r="W118" s="930"/>
      <c r="X118" s="930"/>
      <c r="Y118" s="930"/>
      <c r="Z118" s="931"/>
      <c r="AA118" s="929" t="s">
        <v>428</v>
      </c>
      <c r="AB118" s="930"/>
      <c r="AC118" s="930"/>
      <c r="AD118" s="930"/>
      <c r="AE118" s="931"/>
      <c r="AF118" s="929" t="s">
        <v>429</v>
      </c>
      <c r="AG118" s="930"/>
      <c r="AH118" s="930"/>
      <c r="AI118" s="930"/>
      <c r="AJ118" s="931"/>
      <c r="AK118" s="929" t="s">
        <v>311</v>
      </c>
      <c r="AL118" s="930"/>
      <c r="AM118" s="930"/>
      <c r="AN118" s="930"/>
      <c r="AO118" s="931"/>
      <c r="AP118" s="1006" t="s">
        <v>430</v>
      </c>
      <c r="AQ118" s="1007"/>
      <c r="AR118" s="1007"/>
      <c r="AS118" s="1007"/>
      <c r="AT118" s="1008"/>
      <c r="AU118" s="945"/>
      <c r="AV118" s="946"/>
      <c r="AW118" s="946"/>
      <c r="AX118" s="946"/>
      <c r="AY118" s="946"/>
      <c r="AZ118" s="1009" t="s">
        <v>460</v>
      </c>
      <c r="BA118" s="1001"/>
      <c r="BB118" s="1001"/>
      <c r="BC118" s="1001"/>
      <c r="BD118" s="1001"/>
      <c r="BE118" s="1001"/>
      <c r="BF118" s="1001"/>
      <c r="BG118" s="1001"/>
      <c r="BH118" s="1001"/>
      <c r="BI118" s="1001"/>
      <c r="BJ118" s="1001"/>
      <c r="BK118" s="1001"/>
      <c r="BL118" s="1001"/>
      <c r="BM118" s="1001"/>
      <c r="BN118" s="1001"/>
      <c r="BO118" s="1001"/>
      <c r="BP118" s="1002"/>
      <c r="BQ118" s="1035" t="s">
        <v>185</v>
      </c>
      <c r="BR118" s="1036"/>
      <c r="BS118" s="1036"/>
      <c r="BT118" s="1036"/>
      <c r="BU118" s="1036"/>
      <c r="BV118" s="1036" t="s">
        <v>185</v>
      </c>
      <c r="BW118" s="1036"/>
      <c r="BX118" s="1036"/>
      <c r="BY118" s="1036"/>
      <c r="BZ118" s="1036"/>
      <c r="CA118" s="1036" t="s">
        <v>185</v>
      </c>
      <c r="CB118" s="1036"/>
      <c r="CC118" s="1036"/>
      <c r="CD118" s="1036"/>
      <c r="CE118" s="1036"/>
      <c r="CF118" s="956" t="s">
        <v>185</v>
      </c>
      <c r="CG118" s="957"/>
      <c r="CH118" s="957"/>
      <c r="CI118" s="957"/>
      <c r="CJ118" s="957"/>
      <c r="CK118" s="984"/>
      <c r="CL118" s="985"/>
      <c r="CM118" s="958" t="s">
        <v>461</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185</v>
      </c>
      <c r="DH118" s="995"/>
      <c r="DI118" s="995"/>
      <c r="DJ118" s="995"/>
      <c r="DK118" s="996"/>
      <c r="DL118" s="997" t="s">
        <v>185</v>
      </c>
      <c r="DM118" s="995"/>
      <c r="DN118" s="995"/>
      <c r="DO118" s="995"/>
      <c r="DP118" s="996"/>
      <c r="DQ118" s="997" t="s">
        <v>185</v>
      </c>
      <c r="DR118" s="995"/>
      <c r="DS118" s="995"/>
      <c r="DT118" s="995"/>
      <c r="DU118" s="996"/>
      <c r="DV118" s="998" t="s">
        <v>462</v>
      </c>
      <c r="DW118" s="999"/>
      <c r="DX118" s="999"/>
      <c r="DY118" s="999"/>
      <c r="DZ118" s="1000"/>
    </row>
    <row r="119" spans="1:130" s="230" customFormat="1" ht="26.25" customHeight="1" x14ac:dyDescent="0.2">
      <c r="A119" s="1092" t="s">
        <v>434</v>
      </c>
      <c r="B119" s="983"/>
      <c r="C119" s="965" t="s">
        <v>435</v>
      </c>
      <c r="D119" s="934"/>
      <c r="E119" s="934"/>
      <c r="F119" s="934"/>
      <c r="G119" s="934"/>
      <c r="H119" s="934"/>
      <c r="I119" s="934"/>
      <c r="J119" s="934"/>
      <c r="K119" s="934"/>
      <c r="L119" s="934"/>
      <c r="M119" s="934"/>
      <c r="N119" s="934"/>
      <c r="O119" s="934"/>
      <c r="P119" s="934"/>
      <c r="Q119" s="934"/>
      <c r="R119" s="934"/>
      <c r="S119" s="934"/>
      <c r="T119" s="934"/>
      <c r="U119" s="934"/>
      <c r="V119" s="934"/>
      <c r="W119" s="934"/>
      <c r="X119" s="934"/>
      <c r="Y119" s="934"/>
      <c r="Z119" s="935"/>
      <c r="AA119" s="936" t="s">
        <v>462</v>
      </c>
      <c r="AB119" s="937"/>
      <c r="AC119" s="937"/>
      <c r="AD119" s="937"/>
      <c r="AE119" s="938"/>
      <c r="AF119" s="939" t="s">
        <v>462</v>
      </c>
      <c r="AG119" s="937"/>
      <c r="AH119" s="937"/>
      <c r="AI119" s="937"/>
      <c r="AJ119" s="938"/>
      <c r="AK119" s="939" t="s">
        <v>462</v>
      </c>
      <c r="AL119" s="937"/>
      <c r="AM119" s="937"/>
      <c r="AN119" s="937"/>
      <c r="AO119" s="938"/>
      <c r="AP119" s="940" t="s">
        <v>185</v>
      </c>
      <c r="AQ119" s="941"/>
      <c r="AR119" s="941"/>
      <c r="AS119" s="941"/>
      <c r="AT119" s="942"/>
      <c r="AU119" s="947"/>
      <c r="AV119" s="948"/>
      <c r="AW119" s="948"/>
      <c r="AX119" s="948"/>
      <c r="AY119" s="948"/>
      <c r="AZ119" s="251" t="s">
        <v>190</v>
      </c>
      <c r="BA119" s="251"/>
      <c r="BB119" s="251"/>
      <c r="BC119" s="251"/>
      <c r="BD119" s="251"/>
      <c r="BE119" s="251"/>
      <c r="BF119" s="251"/>
      <c r="BG119" s="251"/>
      <c r="BH119" s="251"/>
      <c r="BI119" s="251"/>
      <c r="BJ119" s="251"/>
      <c r="BK119" s="251"/>
      <c r="BL119" s="251"/>
      <c r="BM119" s="251"/>
      <c r="BN119" s="251"/>
      <c r="BO119" s="1013" t="s">
        <v>463</v>
      </c>
      <c r="BP119" s="1041"/>
      <c r="BQ119" s="1035">
        <v>30918230</v>
      </c>
      <c r="BR119" s="1036"/>
      <c r="BS119" s="1036"/>
      <c r="BT119" s="1036"/>
      <c r="BU119" s="1036"/>
      <c r="BV119" s="1036">
        <v>29016579</v>
      </c>
      <c r="BW119" s="1036"/>
      <c r="BX119" s="1036"/>
      <c r="BY119" s="1036"/>
      <c r="BZ119" s="1036"/>
      <c r="CA119" s="1036">
        <v>26755953</v>
      </c>
      <c r="CB119" s="1036"/>
      <c r="CC119" s="1036"/>
      <c r="CD119" s="1036"/>
      <c r="CE119" s="1036"/>
      <c r="CF119" s="1037"/>
      <c r="CG119" s="1038"/>
      <c r="CH119" s="1038"/>
      <c r="CI119" s="1038"/>
      <c r="CJ119" s="1039"/>
      <c r="CK119" s="986"/>
      <c r="CL119" s="987"/>
      <c r="CM119" s="1009" t="s">
        <v>464</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185</v>
      </c>
      <c r="DH119" s="1022"/>
      <c r="DI119" s="1022"/>
      <c r="DJ119" s="1022"/>
      <c r="DK119" s="1023"/>
      <c r="DL119" s="1021" t="s">
        <v>185</v>
      </c>
      <c r="DM119" s="1022"/>
      <c r="DN119" s="1022"/>
      <c r="DO119" s="1022"/>
      <c r="DP119" s="1023"/>
      <c r="DQ119" s="1021" t="s">
        <v>438</v>
      </c>
      <c r="DR119" s="1022"/>
      <c r="DS119" s="1022"/>
      <c r="DT119" s="1022"/>
      <c r="DU119" s="1023"/>
      <c r="DV119" s="1024" t="s">
        <v>185</v>
      </c>
      <c r="DW119" s="1025"/>
      <c r="DX119" s="1025"/>
      <c r="DY119" s="1025"/>
      <c r="DZ119" s="1026"/>
    </row>
    <row r="120" spans="1:130" s="230" customFormat="1" ht="26.25" customHeight="1" x14ac:dyDescent="0.2">
      <c r="A120" s="1093"/>
      <c r="B120" s="985"/>
      <c r="C120" s="958" t="s">
        <v>440</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438</v>
      </c>
      <c r="AB120" s="995"/>
      <c r="AC120" s="995"/>
      <c r="AD120" s="995"/>
      <c r="AE120" s="996"/>
      <c r="AF120" s="997" t="s">
        <v>185</v>
      </c>
      <c r="AG120" s="995"/>
      <c r="AH120" s="995"/>
      <c r="AI120" s="995"/>
      <c r="AJ120" s="996"/>
      <c r="AK120" s="997" t="s">
        <v>462</v>
      </c>
      <c r="AL120" s="995"/>
      <c r="AM120" s="995"/>
      <c r="AN120" s="995"/>
      <c r="AO120" s="996"/>
      <c r="AP120" s="998" t="s">
        <v>438</v>
      </c>
      <c r="AQ120" s="999"/>
      <c r="AR120" s="999"/>
      <c r="AS120" s="999"/>
      <c r="AT120" s="1000"/>
      <c r="AU120" s="1027" t="s">
        <v>465</v>
      </c>
      <c r="AV120" s="1028"/>
      <c r="AW120" s="1028"/>
      <c r="AX120" s="1028"/>
      <c r="AY120" s="1029"/>
      <c r="AZ120" s="965" t="s">
        <v>466</v>
      </c>
      <c r="BA120" s="934"/>
      <c r="BB120" s="934"/>
      <c r="BC120" s="934"/>
      <c r="BD120" s="934"/>
      <c r="BE120" s="934"/>
      <c r="BF120" s="934"/>
      <c r="BG120" s="934"/>
      <c r="BH120" s="934"/>
      <c r="BI120" s="934"/>
      <c r="BJ120" s="934"/>
      <c r="BK120" s="934"/>
      <c r="BL120" s="934"/>
      <c r="BM120" s="934"/>
      <c r="BN120" s="934"/>
      <c r="BO120" s="934"/>
      <c r="BP120" s="935"/>
      <c r="BQ120" s="966">
        <v>3570724</v>
      </c>
      <c r="BR120" s="967"/>
      <c r="BS120" s="967"/>
      <c r="BT120" s="967"/>
      <c r="BU120" s="967"/>
      <c r="BV120" s="967">
        <v>5852857</v>
      </c>
      <c r="BW120" s="967"/>
      <c r="BX120" s="967"/>
      <c r="BY120" s="967"/>
      <c r="BZ120" s="967"/>
      <c r="CA120" s="967">
        <v>7054703</v>
      </c>
      <c r="CB120" s="967"/>
      <c r="CC120" s="967"/>
      <c r="CD120" s="967"/>
      <c r="CE120" s="967"/>
      <c r="CF120" s="980">
        <v>46.2</v>
      </c>
      <c r="CG120" s="981"/>
      <c r="CH120" s="981"/>
      <c r="CI120" s="981"/>
      <c r="CJ120" s="981"/>
      <c r="CK120" s="1042" t="s">
        <v>467</v>
      </c>
      <c r="CL120" s="1043"/>
      <c r="CM120" s="1043"/>
      <c r="CN120" s="1043"/>
      <c r="CO120" s="1044"/>
      <c r="CP120" s="1050" t="s">
        <v>408</v>
      </c>
      <c r="CQ120" s="1051"/>
      <c r="CR120" s="1051"/>
      <c r="CS120" s="1051"/>
      <c r="CT120" s="1051"/>
      <c r="CU120" s="1051"/>
      <c r="CV120" s="1051"/>
      <c r="CW120" s="1051"/>
      <c r="CX120" s="1051"/>
      <c r="CY120" s="1051"/>
      <c r="CZ120" s="1051"/>
      <c r="DA120" s="1051"/>
      <c r="DB120" s="1051"/>
      <c r="DC120" s="1051"/>
      <c r="DD120" s="1051"/>
      <c r="DE120" s="1051"/>
      <c r="DF120" s="1052"/>
      <c r="DG120" s="966">
        <v>6176579</v>
      </c>
      <c r="DH120" s="967"/>
      <c r="DI120" s="967"/>
      <c r="DJ120" s="967"/>
      <c r="DK120" s="967"/>
      <c r="DL120" s="967">
        <v>4986582</v>
      </c>
      <c r="DM120" s="967"/>
      <c r="DN120" s="967"/>
      <c r="DO120" s="967"/>
      <c r="DP120" s="967"/>
      <c r="DQ120" s="967">
        <v>3904931</v>
      </c>
      <c r="DR120" s="967"/>
      <c r="DS120" s="967"/>
      <c r="DT120" s="967"/>
      <c r="DU120" s="967"/>
      <c r="DV120" s="968">
        <v>25.6</v>
      </c>
      <c r="DW120" s="968"/>
      <c r="DX120" s="968"/>
      <c r="DY120" s="968"/>
      <c r="DZ120" s="969"/>
    </row>
    <row r="121" spans="1:130" s="230" customFormat="1" ht="26.25" customHeight="1" x14ac:dyDescent="0.2">
      <c r="A121" s="1093"/>
      <c r="B121" s="985"/>
      <c r="C121" s="1010" t="s">
        <v>468</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185</v>
      </c>
      <c r="AB121" s="995"/>
      <c r="AC121" s="995"/>
      <c r="AD121" s="995"/>
      <c r="AE121" s="996"/>
      <c r="AF121" s="997" t="s">
        <v>438</v>
      </c>
      <c r="AG121" s="995"/>
      <c r="AH121" s="995"/>
      <c r="AI121" s="995"/>
      <c r="AJ121" s="996"/>
      <c r="AK121" s="997" t="s">
        <v>185</v>
      </c>
      <c r="AL121" s="995"/>
      <c r="AM121" s="995"/>
      <c r="AN121" s="995"/>
      <c r="AO121" s="996"/>
      <c r="AP121" s="998" t="s">
        <v>462</v>
      </c>
      <c r="AQ121" s="999"/>
      <c r="AR121" s="999"/>
      <c r="AS121" s="999"/>
      <c r="AT121" s="1000"/>
      <c r="AU121" s="1030"/>
      <c r="AV121" s="1031"/>
      <c r="AW121" s="1031"/>
      <c r="AX121" s="1031"/>
      <c r="AY121" s="1032"/>
      <c r="AZ121" s="958" t="s">
        <v>469</v>
      </c>
      <c r="BA121" s="959"/>
      <c r="BB121" s="959"/>
      <c r="BC121" s="959"/>
      <c r="BD121" s="959"/>
      <c r="BE121" s="959"/>
      <c r="BF121" s="959"/>
      <c r="BG121" s="959"/>
      <c r="BH121" s="959"/>
      <c r="BI121" s="959"/>
      <c r="BJ121" s="959"/>
      <c r="BK121" s="959"/>
      <c r="BL121" s="959"/>
      <c r="BM121" s="959"/>
      <c r="BN121" s="959"/>
      <c r="BO121" s="959"/>
      <c r="BP121" s="960"/>
      <c r="BQ121" s="961">
        <v>2443004</v>
      </c>
      <c r="BR121" s="962"/>
      <c r="BS121" s="962"/>
      <c r="BT121" s="962"/>
      <c r="BU121" s="962"/>
      <c r="BV121" s="962">
        <v>1758137</v>
      </c>
      <c r="BW121" s="962"/>
      <c r="BX121" s="962"/>
      <c r="BY121" s="962"/>
      <c r="BZ121" s="962"/>
      <c r="CA121" s="962">
        <v>2483061</v>
      </c>
      <c r="CB121" s="962"/>
      <c r="CC121" s="962"/>
      <c r="CD121" s="962"/>
      <c r="CE121" s="962"/>
      <c r="CF121" s="956">
        <v>16.3</v>
      </c>
      <c r="CG121" s="957"/>
      <c r="CH121" s="957"/>
      <c r="CI121" s="957"/>
      <c r="CJ121" s="957"/>
      <c r="CK121" s="1045"/>
      <c r="CL121" s="1046"/>
      <c r="CM121" s="1046"/>
      <c r="CN121" s="1046"/>
      <c r="CO121" s="1047"/>
      <c r="CP121" s="1055" t="s">
        <v>470</v>
      </c>
      <c r="CQ121" s="1056"/>
      <c r="CR121" s="1056"/>
      <c r="CS121" s="1056"/>
      <c r="CT121" s="1056"/>
      <c r="CU121" s="1056"/>
      <c r="CV121" s="1056"/>
      <c r="CW121" s="1056"/>
      <c r="CX121" s="1056"/>
      <c r="CY121" s="1056"/>
      <c r="CZ121" s="1056"/>
      <c r="DA121" s="1056"/>
      <c r="DB121" s="1056"/>
      <c r="DC121" s="1056"/>
      <c r="DD121" s="1056"/>
      <c r="DE121" s="1056"/>
      <c r="DF121" s="1057"/>
      <c r="DG121" s="961" t="s">
        <v>438</v>
      </c>
      <c r="DH121" s="962"/>
      <c r="DI121" s="962"/>
      <c r="DJ121" s="962"/>
      <c r="DK121" s="962"/>
      <c r="DL121" s="962" t="s">
        <v>185</v>
      </c>
      <c r="DM121" s="962"/>
      <c r="DN121" s="962"/>
      <c r="DO121" s="962"/>
      <c r="DP121" s="962"/>
      <c r="DQ121" s="962" t="s">
        <v>438</v>
      </c>
      <c r="DR121" s="962"/>
      <c r="DS121" s="962"/>
      <c r="DT121" s="962"/>
      <c r="DU121" s="962"/>
      <c r="DV121" s="963" t="s">
        <v>185</v>
      </c>
      <c r="DW121" s="963"/>
      <c r="DX121" s="963"/>
      <c r="DY121" s="963"/>
      <c r="DZ121" s="964"/>
    </row>
    <row r="122" spans="1:130" s="230" customFormat="1" ht="26.25" customHeight="1" x14ac:dyDescent="0.2">
      <c r="A122" s="1093"/>
      <c r="B122" s="985"/>
      <c r="C122" s="958" t="s">
        <v>450</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185</v>
      </c>
      <c r="AB122" s="995"/>
      <c r="AC122" s="995"/>
      <c r="AD122" s="995"/>
      <c r="AE122" s="996"/>
      <c r="AF122" s="997" t="s">
        <v>438</v>
      </c>
      <c r="AG122" s="995"/>
      <c r="AH122" s="995"/>
      <c r="AI122" s="995"/>
      <c r="AJ122" s="996"/>
      <c r="AK122" s="997" t="s">
        <v>185</v>
      </c>
      <c r="AL122" s="995"/>
      <c r="AM122" s="995"/>
      <c r="AN122" s="995"/>
      <c r="AO122" s="996"/>
      <c r="AP122" s="998" t="s">
        <v>185</v>
      </c>
      <c r="AQ122" s="999"/>
      <c r="AR122" s="999"/>
      <c r="AS122" s="999"/>
      <c r="AT122" s="1000"/>
      <c r="AU122" s="1030"/>
      <c r="AV122" s="1031"/>
      <c r="AW122" s="1031"/>
      <c r="AX122" s="1031"/>
      <c r="AY122" s="1032"/>
      <c r="AZ122" s="1009" t="s">
        <v>471</v>
      </c>
      <c r="BA122" s="1001"/>
      <c r="BB122" s="1001"/>
      <c r="BC122" s="1001"/>
      <c r="BD122" s="1001"/>
      <c r="BE122" s="1001"/>
      <c r="BF122" s="1001"/>
      <c r="BG122" s="1001"/>
      <c r="BH122" s="1001"/>
      <c r="BI122" s="1001"/>
      <c r="BJ122" s="1001"/>
      <c r="BK122" s="1001"/>
      <c r="BL122" s="1001"/>
      <c r="BM122" s="1001"/>
      <c r="BN122" s="1001"/>
      <c r="BO122" s="1001"/>
      <c r="BP122" s="1002"/>
      <c r="BQ122" s="1035">
        <v>20671104</v>
      </c>
      <c r="BR122" s="1036"/>
      <c r="BS122" s="1036"/>
      <c r="BT122" s="1036"/>
      <c r="BU122" s="1036"/>
      <c r="BV122" s="1036">
        <v>20119398</v>
      </c>
      <c r="BW122" s="1036"/>
      <c r="BX122" s="1036"/>
      <c r="BY122" s="1036"/>
      <c r="BZ122" s="1036"/>
      <c r="CA122" s="1036">
        <v>19098633</v>
      </c>
      <c r="CB122" s="1036"/>
      <c r="CC122" s="1036"/>
      <c r="CD122" s="1036"/>
      <c r="CE122" s="1036"/>
      <c r="CF122" s="1053">
        <v>125.2</v>
      </c>
      <c r="CG122" s="1054"/>
      <c r="CH122" s="1054"/>
      <c r="CI122" s="1054"/>
      <c r="CJ122" s="1054"/>
      <c r="CK122" s="1045"/>
      <c r="CL122" s="1046"/>
      <c r="CM122" s="1046"/>
      <c r="CN122" s="1046"/>
      <c r="CO122" s="1047"/>
      <c r="CP122" s="1055" t="s">
        <v>407</v>
      </c>
      <c r="CQ122" s="1056"/>
      <c r="CR122" s="1056"/>
      <c r="CS122" s="1056"/>
      <c r="CT122" s="1056"/>
      <c r="CU122" s="1056"/>
      <c r="CV122" s="1056"/>
      <c r="CW122" s="1056"/>
      <c r="CX122" s="1056"/>
      <c r="CY122" s="1056"/>
      <c r="CZ122" s="1056"/>
      <c r="DA122" s="1056"/>
      <c r="DB122" s="1056"/>
      <c r="DC122" s="1056"/>
      <c r="DD122" s="1056"/>
      <c r="DE122" s="1056"/>
      <c r="DF122" s="1057"/>
      <c r="DG122" s="961" t="s">
        <v>185</v>
      </c>
      <c r="DH122" s="962"/>
      <c r="DI122" s="962"/>
      <c r="DJ122" s="962"/>
      <c r="DK122" s="962"/>
      <c r="DL122" s="962" t="s">
        <v>185</v>
      </c>
      <c r="DM122" s="962"/>
      <c r="DN122" s="962"/>
      <c r="DO122" s="962"/>
      <c r="DP122" s="962"/>
      <c r="DQ122" s="962" t="s">
        <v>185</v>
      </c>
      <c r="DR122" s="962"/>
      <c r="DS122" s="962"/>
      <c r="DT122" s="962"/>
      <c r="DU122" s="962"/>
      <c r="DV122" s="963" t="s">
        <v>185</v>
      </c>
      <c r="DW122" s="963"/>
      <c r="DX122" s="963"/>
      <c r="DY122" s="963"/>
      <c r="DZ122" s="964"/>
    </row>
    <row r="123" spans="1:130" s="230" customFormat="1" ht="26.25" customHeight="1" x14ac:dyDescent="0.2">
      <c r="A123" s="1093"/>
      <c r="B123" s="985"/>
      <c r="C123" s="958" t="s">
        <v>456</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438</v>
      </c>
      <c r="AB123" s="995"/>
      <c r="AC123" s="995"/>
      <c r="AD123" s="995"/>
      <c r="AE123" s="996"/>
      <c r="AF123" s="997" t="s">
        <v>185</v>
      </c>
      <c r="AG123" s="995"/>
      <c r="AH123" s="995"/>
      <c r="AI123" s="995"/>
      <c r="AJ123" s="996"/>
      <c r="AK123" s="997" t="s">
        <v>185</v>
      </c>
      <c r="AL123" s="995"/>
      <c r="AM123" s="995"/>
      <c r="AN123" s="995"/>
      <c r="AO123" s="996"/>
      <c r="AP123" s="998" t="s">
        <v>438</v>
      </c>
      <c r="AQ123" s="999"/>
      <c r="AR123" s="999"/>
      <c r="AS123" s="999"/>
      <c r="AT123" s="1000"/>
      <c r="AU123" s="1033"/>
      <c r="AV123" s="1034"/>
      <c r="AW123" s="1034"/>
      <c r="AX123" s="1034"/>
      <c r="AY123" s="1034"/>
      <c r="AZ123" s="251" t="s">
        <v>190</v>
      </c>
      <c r="BA123" s="251"/>
      <c r="BB123" s="251"/>
      <c r="BC123" s="251"/>
      <c r="BD123" s="251"/>
      <c r="BE123" s="251"/>
      <c r="BF123" s="251"/>
      <c r="BG123" s="251"/>
      <c r="BH123" s="251"/>
      <c r="BI123" s="251"/>
      <c r="BJ123" s="251"/>
      <c r="BK123" s="251"/>
      <c r="BL123" s="251"/>
      <c r="BM123" s="251"/>
      <c r="BN123" s="251"/>
      <c r="BO123" s="1013" t="s">
        <v>472</v>
      </c>
      <c r="BP123" s="1041"/>
      <c r="BQ123" s="1099">
        <v>26684832</v>
      </c>
      <c r="BR123" s="1100"/>
      <c r="BS123" s="1100"/>
      <c r="BT123" s="1100"/>
      <c r="BU123" s="1100"/>
      <c r="BV123" s="1100">
        <v>27730392</v>
      </c>
      <c r="BW123" s="1100"/>
      <c r="BX123" s="1100"/>
      <c r="BY123" s="1100"/>
      <c r="BZ123" s="1100"/>
      <c r="CA123" s="1100">
        <v>28636397</v>
      </c>
      <c r="CB123" s="1100"/>
      <c r="CC123" s="1100"/>
      <c r="CD123" s="1100"/>
      <c r="CE123" s="1100"/>
      <c r="CF123" s="1037"/>
      <c r="CG123" s="1038"/>
      <c r="CH123" s="1038"/>
      <c r="CI123" s="1038"/>
      <c r="CJ123" s="1039"/>
      <c r="CK123" s="1045"/>
      <c r="CL123" s="1046"/>
      <c r="CM123" s="1046"/>
      <c r="CN123" s="1046"/>
      <c r="CO123" s="1047"/>
      <c r="CP123" s="1055" t="s">
        <v>405</v>
      </c>
      <c r="CQ123" s="1056"/>
      <c r="CR123" s="1056"/>
      <c r="CS123" s="1056"/>
      <c r="CT123" s="1056"/>
      <c r="CU123" s="1056"/>
      <c r="CV123" s="1056"/>
      <c r="CW123" s="1056"/>
      <c r="CX123" s="1056"/>
      <c r="CY123" s="1056"/>
      <c r="CZ123" s="1056"/>
      <c r="DA123" s="1056"/>
      <c r="DB123" s="1056"/>
      <c r="DC123" s="1056"/>
      <c r="DD123" s="1056"/>
      <c r="DE123" s="1056"/>
      <c r="DF123" s="1057"/>
      <c r="DG123" s="994" t="s">
        <v>185</v>
      </c>
      <c r="DH123" s="995"/>
      <c r="DI123" s="995"/>
      <c r="DJ123" s="995"/>
      <c r="DK123" s="996"/>
      <c r="DL123" s="997" t="s">
        <v>185</v>
      </c>
      <c r="DM123" s="995"/>
      <c r="DN123" s="995"/>
      <c r="DO123" s="995"/>
      <c r="DP123" s="996"/>
      <c r="DQ123" s="997" t="s">
        <v>185</v>
      </c>
      <c r="DR123" s="995"/>
      <c r="DS123" s="995"/>
      <c r="DT123" s="995"/>
      <c r="DU123" s="996"/>
      <c r="DV123" s="998" t="s">
        <v>438</v>
      </c>
      <c r="DW123" s="999"/>
      <c r="DX123" s="999"/>
      <c r="DY123" s="999"/>
      <c r="DZ123" s="1000"/>
    </row>
    <row r="124" spans="1:130" s="230" customFormat="1" ht="26.25" customHeight="1" thickBot="1" x14ac:dyDescent="0.25">
      <c r="A124" s="1093"/>
      <c r="B124" s="985"/>
      <c r="C124" s="958" t="s">
        <v>459</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185</v>
      </c>
      <c r="AB124" s="995"/>
      <c r="AC124" s="995"/>
      <c r="AD124" s="995"/>
      <c r="AE124" s="996"/>
      <c r="AF124" s="997" t="s">
        <v>438</v>
      </c>
      <c r="AG124" s="995"/>
      <c r="AH124" s="995"/>
      <c r="AI124" s="995"/>
      <c r="AJ124" s="996"/>
      <c r="AK124" s="997" t="s">
        <v>185</v>
      </c>
      <c r="AL124" s="995"/>
      <c r="AM124" s="995"/>
      <c r="AN124" s="995"/>
      <c r="AO124" s="996"/>
      <c r="AP124" s="998" t="s">
        <v>185</v>
      </c>
      <c r="AQ124" s="999"/>
      <c r="AR124" s="999"/>
      <c r="AS124" s="999"/>
      <c r="AT124" s="1000"/>
      <c r="AU124" s="1095" t="s">
        <v>473</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28.9</v>
      </c>
      <c r="BR124" s="1063"/>
      <c r="BS124" s="1063"/>
      <c r="BT124" s="1063"/>
      <c r="BU124" s="1063"/>
      <c r="BV124" s="1063">
        <v>8.1999999999999993</v>
      </c>
      <c r="BW124" s="1063"/>
      <c r="BX124" s="1063"/>
      <c r="BY124" s="1063"/>
      <c r="BZ124" s="1063"/>
      <c r="CA124" s="1063" t="s">
        <v>438</v>
      </c>
      <c r="CB124" s="1063"/>
      <c r="CC124" s="1063"/>
      <c r="CD124" s="1063"/>
      <c r="CE124" s="1063"/>
      <c r="CF124" s="1064"/>
      <c r="CG124" s="1065"/>
      <c r="CH124" s="1065"/>
      <c r="CI124" s="1065"/>
      <c r="CJ124" s="1066"/>
      <c r="CK124" s="1048"/>
      <c r="CL124" s="1048"/>
      <c r="CM124" s="1048"/>
      <c r="CN124" s="1048"/>
      <c r="CO124" s="1049"/>
      <c r="CP124" s="1055" t="s">
        <v>474</v>
      </c>
      <c r="CQ124" s="1056"/>
      <c r="CR124" s="1056"/>
      <c r="CS124" s="1056"/>
      <c r="CT124" s="1056"/>
      <c r="CU124" s="1056"/>
      <c r="CV124" s="1056"/>
      <c r="CW124" s="1056"/>
      <c r="CX124" s="1056"/>
      <c r="CY124" s="1056"/>
      <c r="CZ124" s="1056"/>
      <c r="DA124" s="1056"/>
      <c r="DB124" s="1056"/>
      <c r="DC124" s="1056"/>
      <c r="DD124" s="1056"/>
      <c r="DE124" s="1056"/>
      <c r="DF124" s="1057"/>
      <c r="DG124" s="1040" t="s">
        <v>185</v>
      </c>
      <c r="DH124" s="1022"/>
      <c r="DI124" s="1022"/>
      <c r="DJ124" s="1022"/>
      <c r="DK124" s="1023"/>
      <c r="DL124" s="1021" t="s">
        <v>185</v>
      </c>
      <c r="DM124" s="1022"/>
      <c r="DN124" s="1022"/>
      <c r="DO124" s="1022"/>
      <c r="DP124" s="1023"/>
      <c r="DQ124" s="1021" t="s">
        <v>185</v>
      </c>
      <c r="DR124" s="1022"/>
      <c r="DS124" s="1022"/>
      <c r="DT124" s="1022"/>
      <c r="DU124" s="1023"/>
      <c r="DV124" s="1024" t="s">
        <v>185</v>
      </c>
      <c r="DW124" s="1025"/>
      <c r="DX124" s="1025"/>
      <c r="DY124" s="1025"/>
      <c r="DZ124" s="1026"/>
    </row>
    <row r="125" spans="1:130" s="230" customFormat="1" ht="26.25" customHeight="1" x14ac:dyDescent="0.2">
      <c r="A125" s="1093"/>
      <c r="B125" s="985"/>
      <c r="C125" s="958" t="s">
        <v>461</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185</v>
      </c>
      <c r="AB125" s="995"/>
      <c r="AC125" s="995"/>
      <c r="AD125" s="995"/>
      <c r="AE125" s="996"/>
      <c r="AF125" s="997" t="s">
        <v>185</v>
      </c>
      <c r="AG125" s="995"/>
      <c r="AH125" s="995"/>
      <c r="AI125" s="995"/>
      <c r="AJ125" s="996"/>
      <c r="AK125" s="997" t="s">
        <v>185</v>
      </c>
      <c r="AL125" s="995"/>
      <c r="AM125" s="995"/>
      <c r="AN125" s="995"/>
      <c r="AO125" s="996"/>
      <c r="AP125" s="998" t="s">
        <v>185</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475</v>
      </c>
      <c r="CL125" s="1043"/>
      <c r="CM125" s="1043"/>
      <c r="CN125" s="1043"/>
      <c r="CO125" s="1044"/>
      <c r="CP125" s="965" t="s">
        <v>476</v>
      </c>
      <c r="CQ125" s="934"/>
      <c r="CR125" s="934"/>
      <c r="CS125" s="934"/>
      <c r="CT125" s="934"/>
      <c r="CU125" s="934"/>
      <c r="CV125" s="934"/>
      <c r="CW125" s="934"/>
      <c r="CX125" s="934"/>
      <c r="CY125" s="934"/>
      <c r="CZ125" s="934"/>
      <c r="DA125" s="934"/>
      <c r="DB125" s="934"/>
      <c r="DC125" s="934"/>
      <c r="DD125" s="934"/>
      <c r="DE125" s="934"/>
      <c r="DF125" s="935"/>
      <c r="DG125" s="966" t="s">
        <v>185</v>
      </c>
      <c r="DH125" s="967"/>
      <c r="DI125" s="967"/>
      <c r="DJ125" s="967"/>
      <c r="DK125" s="967"/>
      <c r="DL125" s="967" t="s">
        <v>185</v>
      </c>
      <c r="DM125" s="967"/>
      <c r="DN125" s="967"/>
      <c r="DO125" s="967"/>
      <c r="DP125" s="967"/>
      <c r="DQ125" s="967" t="s">
        <v>185</v>
      </c>
      <c r="DR125" s="967"/>
      <c r="DS125" s="967"/>
      <c r="DT125" s="967"/>
      <c r="DU125" s="967"/>
      <c r="DV125" s="968" t="s">
        <v>185</v>
      </c>
      <c r="DW125" s="968"/>
      <c r="DX125" s="968"/>
      <c r="DY125" s="968"/>
      <c r="DZ125" s="969"/>
    </row>
    <row r="126" spans="1:130" s="230" customFormat="1" ht="26.25" customHeight="1" thickBot="1" x14ac:dyDescent="0.25">
      <c r="A126" s="1093"/>
      <c r="B126" s="985"/>
      <c r="C126" s="958" t="s">
        <v>464</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332982</v>
      </c>
      <c r="AB126" s="995"/>
      <c r="AC126" s="995"/>
      <c r="AD126" s="995"/>
      <c r="AE126" s="996"/>
      <c r="AF126" s="997">
        <v>95369</v>
      </c>
      <c r="AG126" s="995"/>
      <c r="AH126" s="995"/>
      <c r="AI126" s="995"/>
      <c r="AJ126" s="996"/>
      <c r="AK126" s="997">
        <v>236</v>
      </c>
      <c r="AL126" s="995"/>
      <c r="AM126" s="995"/>
      <c r="AN126" s="995"/>
      <c r="AO126" s="996"/>
      <c r="AP126" s="998">
        <v>0</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477</v>
      </c>
      <c r="CQ126" s="959"/>
      <c r="CR126" s="959"/>
      <c r="CS126" s="959"/>
      <c r="CT126" s="959"/>
      <c r="CU126" s="959"/>
      <c r="CV126" s="959"/>
      <c r="CW126" s="959"/>
      <c r="CX126" s="959"/>
      <c r="CY126" s="959"/>
      <c r="CZ126" s="959"/>
      <c r="DA126" s="959"/>
      <c r="DB126" s="959"/>
      <c r="DC126" s="959"/>
      <c r="DD126" s="959"/>
      <c r="DE126" s="959"/>
      <c r="DF126" s="960"/>
      <c r="DG126" s="961" t="s">
        <v>185</v>
      </c>
      <c r="DH126" s="962"/>
      <c r="DI126" s="962"/>
      <c r="DJ126" s="962"/>
      <c r="DK126" s="962"/>
      <c r="DL126" s="962" t="s">
        <v>185</v>
      </c>
      <c r="DM126" s="962"/>
      <c r="DN126" s="962"/>
      <c r="DO126" s="962"/>
      <c r="DP126" s="962"/>
      <c r="DQ126" s="962" t="s">
        <v>185</v>
      </c>
      <c r="DR126" s="962"/>
      <c r="DS126" s="962"/>
      <c r="DT126" s="962"/>
      <c r="DU126" s="962"/>
      <c r="DV126" s="963" t="s">
        <v>185</v>
      </c>
      <c r="DW126" s="963"/>
      <c r="DX126" s="963"/>
      <c r="DY126" s="963"/>
      <c r="DZ126" s="964"/>
    </row>
    <row r="127" spans="1:130" s="230" customFormat="1" ht="26.25" customHeight="1" x14ac:dyDescent="0.2">
      <c r="A127" s="1094"/>
      <c r="B127" s="987"/>
      <c r="C127" s="1009" t="s">
        <v>478</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185</v>
      </c>
      <c r="AB127" s="995"/>
      <c r="AC127" s="995"/>
      <c r="AD127" s="995"/>
      <c r="AE127" s="996"/>
      <c r="AF127" s="997" t="s">
        <v>185</v>
      </c>
      <c r="AG127" s="995"/>
      <c r="AH127" s="995"/>
      <c r="AI127" s="995"/>
      <c r="AJ127" s="996"/>
      <c r="AK127" s="997" t="s">
        <v>185</v>
      </c>
      <c r="AL127" s="995"/>
      <c r="AM127" s="995"/>
      <c r="AN127" s="995"/>
      <c r="AO127" s="996"/>
      <c r="AP127" s="998" t="s">
        <v>185</v>
      </c>
      <c r="AQ127" s="999"/>
      <c r="AR127" s="999"/>
      <c r="AS127" s="999"/>
      <c r="AT127" s="1000"/>
      <c r="AU127" s="232"/>
      <c r="AV127" s="232"/>
      <c r="AW127" s="232"/>
      <c r="AX127" s="1067" t="s">
        <v>479</v>
      </c>
      <c r="AY127" s="1068"/>
      <c r="AZ127" s="1068"/>
      <c r="BA127" s="1068"/>
      <c r="BB127" s="1068"/>
      <c r="BC127" s="1068"/>
      <c r="BD127" s="1068"/>
      <c r="BE127" s="1069"/>
      <c r="BF127" s="1070" t="s">
        <v>480</v>
      </c>
      <c r="BG127" s="1068"/>
      <c r="BH127" s="1068"/>
      <c r="BI127" s="1068"/>
      <c r="BJ127" s="1068"/>
      <c r="BK127" s="1068"/>
      <c r="BL127" s="1069"/>
      <c r="BM127" s="1070" t="s">
        <v>481</v>
      </c>
      <c r="BN127" s="1068"/>
      <c r="BO127" s="1068"/>
      <c r="BP127" s="1068"/>
      <c r="BQ127" s="1068"/>
      <c r="BR127" s="1068"/>
      <c r="BS127" s="1069"/>
      <c r="BT127" s="1070" t="s">
        <v>482</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483</v>
      </c>
      <c r="CQ127" s="959"/>
      <c r="CR127" s="959"/>
      <c r="CS127" s="959"/>
      <c r="CT127" s="959"/>
      <c r="CU127" s="959"/>
      <c r="CV127" s="959"/>
      <c r="CW127" s="959"/>
      <c r="CX127" s="959"/>
      <c r="CY127" s="959"/>
      <c r="CZ127" s="959"/>
      <c r="DA127" s="959"/>
      <c r="DB127" s="959"/>
      <c r="DC127" s="959"/>
      <c r="DD127" s="959"/>
      <c r="DE127" s="959"/>
      <c r="DF127" s="960"/>
      <c r="DG127" s="961" t="s">
        <v>185</v>
      </c>
      <c r="DH127" s="962"/>
      <c r="DI127" s="962"/>
      <c r="DJ127" s="962"/>
      <c r="DK127" s="962"/>
      <c r="DL127" s="962" t="s">
        <v>185</v>
      </c>
      <c r="DM127" s="962"/>
      <c r="DN127" s="962"/>
      <c r="DO127" s="962"/>
      <c r="DP127" s="962"/>
      <c r="DQ127" s="962" t="s">
        <v>185</v>
      </c>
      <c r="DR127" s="962"/>
      <c r="DS127" s="962"/>
      <c r="DT127" s="962"/>
      <c r="DU127" s="962"/>
      <c r="DV127" s="963" t="s">
        <v>185</v>
      </c>
      <c r="DW127" s="963"/>
      <c r="DX127" s="963"/>
      <c r="DY127" s="963"/>
      <c r="DZ127" s="964"/>
    </row>
    <row r="128" spans="1:130" s="230" customFormat="1" ht="26.25" customHeight="1" thickBot="1" x14ac:dyDescent="0.25">
      <c r="A128" s="1077" t="s">
        <v>484</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485</v>
      </c>
      <c r="X128" s="1079"/>
      <c r="Y128" s="1079"/>
      <c r="Z128" s="1080"/>
      <c r="AA128" s="1081">
        <v>472116</v>
      </c>
      <c r="AB128" s="1082"/>
      <c r="AC128" s="1082"/>
      <c r="AD128" s="1082"/>
      <c r="AE128" s="1083"/>
      <c r="AF128" s="1084">
        <v>541595</v>
      </c>
      <c r="AG128" s="1082"/>
      <c r="AH128" s="1082"/>
      <c r="AI128" s="1082"/>
      <c r="AJ128" s="1083"/>
      <c r="AK128" s="1084">
        <v>482462</v>
      </c>
      <c r="AL128" s="1082"/>
      <c r="AM128" s="1082"/>
      <c r="AN128" s="1082"/>
      <c r="AO128" s="1083"/>
      <c r="AP128" s="1085"/>
      <c r="AQ128" s="1086"/>
      <c r="AR128" s="1086"/>
      <c r="AS128" s="1086"/>
      <c r="AT128" s="1087"/>
      <c r="AU128" s="232"/>
      <c r="AV128" s="232"/>
      <c r="AW128" s="232"/>
      <c r="AX128" s="933" t="s">
        <v>486</v>
      </c>
      <c r="AY128" s="934"/>
      <c r="AZ128" s="934"/>
      <c r="BA128" s="934"/>
      <c r="BB128" s="934"/>
      <c r="BC128" s="934"/>
      <c r="BD128" s="934"/>
      <c r="BE128" s="935"/>
      <c r="BF128" s="1088" t="s">
        <v>185</v>
      </c>
      <c r="BG128" s="1089"/>
      <c r="BH128" s="1089"/>
      <c r="BI128" s="1089"/>
      <c r="BJ128" s="1089"/>
      <c r="BK128" s="1089"/>
      <c r="BL128" s="1090"/>
      <c r="BM128" s="1088">
        <v>12.63</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487</v>
      </c>
      <c r="CQ128" s="762"/>
      <c r="CR128" s="762"/>
      <c r="CS128" s="762"/>
      <c r="CT128" s="762"/>
      <c r="CU128" s="762"/>
      <c r="CV128" s="762"/>
      <c r="CW128" s="762"/>
      <c r="CX128" s="762"/>
      <c r="CY128" s="762"/>
      <c r="CZ128" s="762"/>
      <c r="DA128" s="762"/>
      <c r="DB128" s="762"/>
      <c r="DC128" s="762"/>
      <c r="DD128" s="762"/>
      <c r="DE128" s="762"/>
      <c r="DF128" s="1072"/>
      <c r="DG128" s="1073" t="s">
        <v>185</v>
      </c>
      <c r="DH128" s="1074"/>
      <c r="DI128" s="1074"/>
      <c r="DJ128" s="1074"/>
      <c r="DK128" s="1074"/>
      <c r="DL128" s="1074" t="s">
        <v>488</v>
      </c>
      <c r="DM128" s="1074"/>
      <c r="DN128" s="1074"/>
      <c r="DO128" s="1074"/>
      <c r="DP128" s="1074"/>
      <c r="DQ128" s="1074" t="s">
        <v>489</v>
      </c>
      <c r="DR128" s="1074"/>
      <c r="DS128" s="1074"/>
      <c r="DT128" s="1074"/>
      <c r="DU128" s="1074"/>
      <c r="DV128" s="1075" t="s">
        <v>185</v>
      </c>
      <c r="DW128" s="1075"/>
      <c r="DX128" s="1075"/>
      <c r="DY128" s="1075"/>
      <c r="DZ128" s="1076"/>
    </row>
    <row r="129" spans="1:131" s="230" customFormat="1" ht="26.25" customHeight="1" x14ac:dyDescent="0.2">
      <c r="A129" s="970" t="s">
        <v>108</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490</v>
      </c>
      <c r="X129" s="1107"/>
      <c r="Y129" s="1107"/>
      <c r="Z129" s="1108"/>
      <c r="AA129" s="994">
        <v>16618470</v>
      </c>
      <c r="AB129" s="995"/>
      <c r="AC129" s="995"/>
      <c r="AD129" s="995"/>
      <c r="AE129" s="996"/>
      <c r="AF129" s="997">
        <v>17534365</v>
      </c>
      <c r="AG129" s="995"/>
      <c r="AH129" s="995"/>
      <c r="AI129" s="995"/>
      <c r="AJ129" s="996"/>
      <c r="AK129" s="997">
        <v>17225351</v>
      </c>
      <c r="AL129" s="995"/>
      <c r="AM129" s="995"/>
      <c r="AN129" s="995"/>
      <c r="AO129" s="996"/>
      <c r="AP129" s="1109"/>
      <c r="AQ129" s="1110"/>
      <c r="AR129" s="1110"/>
      <c r="AS129" s="1110"/>
      <c r="AT129" s="1111"/>
      <c r="AU129" s="233"/>
      <c r="AV129" s="233"/>
      <c r="AW129" s="233"/>
      <c r="AX129" s="1101" t="s">
        <v>491</v>
      </c>
      <c r="AY129" s="959"/>
      <c r="AZ129" s="959"/>
      <c r="BA129" s="959"/>
      <c r="BB129" s="959"/>
      <c r="BC129" s="959"/>
      <c r="BD129" s="959"/>
      <c r="BE129" s="960"/>
      <c r="BF129" s="1102" t="s">
        <v>185</v>
      </c>
      <c r="BG129" s="1103"/>
      <c r="BH129" s="1103"/>
      <c r="BI129" s="1103"/>
      <c r="BJ129" s="1103"/>
      <c r="BK129" s="1103"/>
      <c r="BL129" s="1104"/>
      <c r="BM129" s="1102">
        <v>17.63</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492</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493</v>
      </c>
      <c r="X130" s="1107"/>
      <c r="Y130" s="1107"/>
      <c r="Z130" s="1108"/>
      <c r="AA130" s="994">
        <v>1975936</v>
      </c>
      <c r="AB130" s="995"/>
      <c r="AC130" s="995"/>
      <c r="AD130" s="995"/>
      <c r="AE130" s="996"/>
      <c r="AF130" s="997">
        <v>1989472</v>
      </c>
      <c r="AG130" s="995"/>
      <c r="AH130" s="995"/>
      <c r="AI130" s="995"/>
      <c r="AJ130" s="996"/>
      <c r="AK130" s="997">
        <v>1967401</v>
      </c>
      <c r="AL130" s="995"/>
      <c r="AM130" s="995"/>
      <c r="AN130" s="995"/>
      <c r="AO130" s="996"/>
      <c r="AP130" s="1109"/>
      <c r="AQ130" s="1110"/>
      <c r="AR130" s="1110"/>
      <c r="AS130" s="1110"/>
      <c r="AT130" s="1111"/>
      <c r="AU130" s="233"/>
      <c r="AV130" s="233"/>
      <c r="AW130" s="233"/>
      <c r="AX130" s="1101" t="s">
        <v>494</v>
      </c>
      <c r="AY130" s="959"/>
      <c r="AZ130" s="959"/>
      <c r="BA130" s="959"/>
      <c r="BB130" s="959"/>
      <c r="BC130" s="959"/>
      <c r="BD130" s="959"/>
      <c r="BE130" s="960"/>
      <c r="BF130" s="1137">
        <v>3.6</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495</v>
      </c>
      <c r="X131" s="1144"/>
      <c r="Y131" s="1144"/>
      <c r="Z131" s="1145"/>
      <c r="AA131" s="1040">
        <v>14642534</v>
      </c>
      <c r="AB131" s="1022"/>
      <c r="AC131" s="1022"/>
      <c r="AD131" s="1022"/>
      <c r="AE131" s="1023"/>
      <c r="AF131" s="1021">
        <v>15544893</v>
      </c>
      <c r="AG131" s="1022"/>
      <c r="AH131" s="1022"/>
      <c r="AI131" s="1022"/>
      <c r="AJ131" s="1023"/>
      <c r="AK131" s="1021">
        <v>15257950</v>
      </c>
      <c r="AL131" s="1022"/>
      <c r="AM131" s="1022"/>
      <c r="AN131" s="1022"/>
      <c r="AO131" s="1023"/>
      <c r="AP131" s="1146"/>
      <c r="AQ131" s="1147"/>
      <c r="AR131" s="1147"/>
      <c r="AS131" s="1147"/>
      <c r="AT131" s="1148"/>
      <c r="AU131" s="233"/>
      <c r="AV131" s="233"/>
      <c r="AW131" s="233"/>
      <c r="AX131" s="1119" t="s">
        <v>496</v>
      </c>
      <c r="AY131" s="762"/>
      <c r="AZ131" s="762"/>
      <c r="BA131" s="762"/>
      <c r="BB131" s="762"/>
      <c r="BC131" s="762"/>
      <c r="BD131" s="762"/>
      <c r="BE131" s="1072"/>
      <c r="BF131" s="1120" t="s">
        <v>185</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497</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498</v>
      </c>
      <c r="W132" s="1130"/>
      <c r="X132" s="1130"/>
      <c r="Y132" s="1130"/>
      <c r="Z132" s="1131"/>
      <c r="AA132" s="1132">
        <v>4.6509299549999996</v>
      </c>
      <c r="AB132" s="1133"/>
      <c r="AC132" s="1133"/>
      <c r="AD132" s="1133"/>
      <c r="AE132" s="1134"/>
      <c r="AF132" s="1135">
        <v>3.6528331199999999</v>
      </c>
      <c r="AG132" s="1133"/>
      <c r="AH132" s="1133"/>
      <c r="AI132" s="1133"/>
      <c r="AJ132" s="1134"/>
      <c r="AK132" s="1135">
        <v>2.7509134579999999</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499</v>
      </c>
      <c r="W133" s="1113"/>
      <c r="X133" s="1113"/>
      <c r="Y133" s="1113"/>
      <c r="Z133" s="1114"/>
      <c r="AA133" s="1115">
        <v>5.7</v>
      </c>
      <c r="AB133" s="1116"/>
      <c r="AC133" s="1116"/>
      <c r="AD133" s="1116"/>
      <c r="AE133" s="1117"/>
      <c r="AF133" s="1115">
        <v>4.7</v>
      </c>
      <c r="AG133" s="1116"/>
      <c r="AH133" s="1116"/>
      <c r="AI133" s="1116"/>
      <c r="AJ133" s="1117"/>
      <c r="AK133" s="1115">
        <v>3.6</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maWCe4DZJNvnFfoF2d2YD7s+HFFyQKxyojZCfkFlFduRrfTE5rTHvRLjJzlrAC6LHUzXRKIGgSSyK78sqoUFmg==" saltValue="thNwdsITGxbvnG1zCabQh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500</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Km9tAHJ5zQjqe/3sArFdGcJ0/91U35zqvQspJ4JvJLqg5d2v8Wbs4LGSkK09VBfLX6w2WrhzWUbh5+T6DpT0sw==" saltValue="DjTMfbHoTYN2GY6f9xhtI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5429687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keIizCJ+mrbDDF1oueTBwvO7yU3cILvmaDqWBj6/U1QLlyYm70xIOcVVM19Iqx4J1zvrMhBtJyhRVCQdiX7cTA==" saltValue="RD8ogLV8iEk7EoPzKSHzI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61" customWidth="1"/>
    <col min="37" max="44" width="17" style="261" customWidth="1"/>
    <col min="45" max="45" width="6.1796875" style="268" customWidth="1"/>
    <col min="46" max="46" width="3" style="266" customWidth="1"/>
    <col min="47" max="47" width="19.1796875" style="261" hidden="1" customWidth="1"/>
    <col min="48" max="52" width="12.54296875" style="261" hidden="1" customWidth="1"/>
    <col min="53" max="16384" width="8.5429687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501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502</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503</v>
      </c>
      <c r="AP7" s="272"/>
      <c r="AQ7" s="273" t="s">
        <v>504</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505</v>
      </c>
      <c r="AQ8" s="279" t="s">
        <v>506</v>
      </c>
      <c r="AR8" s="280" t="s">
        <v>507</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508</v>
      </c>
      <c r="AL9" s="1153"/>
      <c r="AM9" s="1153"/>
      <c r="AN9" s="1154"/>
      <c r="AO9" s="281">
        <v>6103604</v>
      </c>
      <c r="AP9" s="281">
        <v>72338</v>
      </c>
      <c r="AQ9" s="282">
        <v>65316</v>
      </c>
      <c r="AR9" s="283">
        <v>10.8</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509</v>
      </c>
      <c r="AL10" s="1153"/>
      <c r="AM10" s="1153"/>
      <c r="AN10" s="1154"/>
      <c r="AO10" s="284">
        <v>119459</v>
      </c>
      <c r="AP10" s="284">
        <v>1416</v>
      </c>
      <c r="AQ10" s="285">
        <v>6075</v>
      </c>
      <c r="AR10" s="286">
        <v>-76.7</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510</v>
      </c>
      <c r="AL11" s="1153"/>
      <c r="AM11" s="1153"/>
      <c r="AN11" s="1154"/>
      <c r="AO11" s="284">
        <v>54836</v>
      </c>
      <c r="AP11" s="284">
        <v>650</v>
      </c>
      <c r="AQ11" s="285">
        <v>1232</v>
      </c>
      <c r="AR11" s="286">
        <v>-47.2</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511</v>
      </c>
      <c r="AL12" s="1153"/>
      <c r="AM12" s="1153"/>
      <c r="AN12" s="1154"/>
      <c r="AO12" s="284">
        <v>18739</v>
      </c>
      <c r="AP12" s="284">
        <v>222</v>
      </c>
      <c r="AQ12" s="285">
        <v>18</v>
      </c>
      <c r="AR12" s="286">
        <v>1133.3</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512</v>
      </c>
      <c r="AL13" s="1153"/>
      <c r="AM13" s="1153"/>
      <c r="AN13" s="1154"/>
      <c r="AO13" s="284">
        <v>230597</v>
      </c>
      <c r="AP13" s="284">
        <v>2733</v>
      </c>
      <c r="AQ13" s="285">
        <v>2791</v>
      </c>
      <c r="AR13" s="286">
        <v>-2.1</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513</v>
      </c>
      <c r="AL14" s="1153"/>
      <c r="AM14" s="1153"/>
      <c r="AN14" s="1154"/>
      <c r="AO14" s="284">
        <v>87772</v>
      </c>
      <c r="AP14" s="284">
        <v>1040</v>
      </c>
      <c r="AQ14" s="285">
        <v>1364</v>
      </c>
      <c r="AR14" s="286">
        <v>-23.8</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514</v>
      </c>
      <c r="AL15" s="1156"/>
      <c r="AM15" s="1156"/>
      <c r="AN15" s="1157"/>
      <c r="AO15" s="284">
        <v>-458222</v>
      </c>
      <c r="AP15" s="284">
        <v>-5431</v>
      </c>
      <c r="AQ15" s="285">
        <v>-4006</v>
      </c>
      <c r="AR15" s="286">
        <v>35.6</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190</v>
      </c>
      <c r="AL16" s="1156"/>
      <c r="AM16" s="1156"/>
      <c r="AN16" s="1157"/>
      <c r="AO16" s="284">
        <v>6156785</v>
      </c>
      <c r="AP16" s="284">
        <v>72968</v>
      </c>
      <c r="AQ16" s="285">
        <v>72790</v>
      </c>
      <c r="AR16" s="286">
        <v>0.2</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515</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516</v>
      </c>
      <c r="AP20" s="293" t="s">
        <v>517</v>
      </c>
      <c r="AQ20" s="294" t="s">
        <v>518</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519</v>
      </c>
      <c r="AL21" s="1159"/>
      <c r="AM21" s="1159"/>
      <c r="AN21" s="1160"/>
      <c r="AO21" s="297">
        <v>7.02</v>
      </c>
      <c r="AP21" s="298">
        <v>6.54</v>
      </c>
      <c r="AQ21" s="299">
        <v>0.48</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520</v>
      </c>
      <c r="AL22" s="1159"/>
      <c r="AM22" s="1159"/>
      <c r="AN22" s="1160"/>
      <c r="AO22" s="302">
        <v>99.8</v>
      </c>
      <c r="AP22" s="303">
        <v>98.3</v>
      </c>
      <c r="AQ22" s="304">
        <v>1.5</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521</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522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523</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503</v>
      </c>
      <c r="AP30" s="272"/>
      <c r="AQ30" s="273" t="s">
        <v>504</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505</v>
      </c>
      <c r="AQ31" s="279" t="s">
        <v>506</v>
      </c>
      <c r="AR31" s="280" t="s">
        <v>507</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524</v>
      </c>
      <c r="AL32" s="1167"/>
      <c r="AM32" s="1167"/>
      <c r="AN32" s="1168"/>
      <c r="AO32" s="312">
        <v>1910373</v>
      </c>
      <c r="AP32" s="312">
        <v>22641</v>
      </c>
      <c r="AQ32" s="313">
        <v>35011</v>
      </c>
      <c r="AR32" s="314">
        <v>-35.299999999999997</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525</v>
      </c>
      <c r="AL33" s="1167"/>
      <c r="AM33" s="1167"/>
      <c r="AN33" s="1168"/>
      <c r="AO33" s="312" t="s">
        <v>526</v>
      </c>
      <c r="AP33" s="312" t="s">
        <v>526</v>
      </c>
      <c r="AQ33" s="313" t="s">
        <v>526</v>
      </c>
      <c r="AR33" s="314" t="s">
        <v>526</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527</v>
      </c>
      <c r="AL34" s="1167"/>
      <c r="AM34" s="1167"/>
      <c r="AN34" s="1168"/>
      <c r="AO34" s="312" t="s">
        <v>526</v>
      </c>
      <c r="AP34" s="312" t="s">
        <v>526</v>
      </c>
      <c r="AQ34" s="313">
        <v>4</v>
      </c>
      <c r="AR34" s="314" t="s">
        <v>526</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528</v>
      </c>
      <c r="AL35" s="1167"/>
      <c r="AM35" s="1167"/>
      <c r="AN35" s="1168"/>
      <c r="AO35" s="312">
        <v>661633</v>
      </c>
      <c r="AP35" s="312">
        <v>7841</v>
      </c>
      <c r="AQ35" s="313">
        <v>8351</v>
      </c>
      <c r="AR35" s="314">
        <v>-6.1</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529</v>
      </c>
      <c r="AL36" s="1167"/>
      <c r="AM36" s="1167"/>
      <c r="AN36" s="1168"/>
      <c r="AO36" s="312">
        <v>297354</v>
      </c>
      <c r="AP36" s="312">
        <v>3524</v>
      </c>
      <c r="AQ36" s="313">
        <v>1645</v>
      </c>
      <c r="AR36" s="314">
        <v>114.2</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530</v>
      </c>
      <c r="AL37" s="1167"/>
      <c r="AM37" s="1167"/>
      <c r="AN37" s="1168"/>
      <c r="AO37" s="312">
        <v>236</v>
      </c>
      <c r="AP37" s="312">
        <v>3</v>
      </c>
      <c r="AQ37" s="313">
        <v>1050</v>
      </c>
      <c r="AR37" s="314">
        <v>-99.7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531</v>
      </c>
      <c r="AL38" s="1170"/>
      <c r="AM38" s="1170"/>
      <c r="AN38" s="1171"/>
      <c r="AO38" s="315" t="s">
        <v>526</v>
      </c>
      <c r="AP38" s="315" t="s">
        <v>526</v>
      </c>
      <c r="AQ38" s="316">
        <v>1</v>
      </c>
      <c r="AR38" s="304" t="s">
        <v>526</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532</v>
      </c>
      <c r="AL39" s="1170"/>
      <c r="AM39" s="1170"/>
      <c r="AN39" s="1171"/>
      <c r="AO39" s="312">
        <v>-482462</v>
      </c>
      <c r="AP39" s="312">
        <v>-5718</v>
      </c>
      <c r="AQ39" s="313">
        <v>-5851</v>
      </c>
      <c r="AR39" s="314">
        <v>-2.2999999999999998</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533</v>
      </c>
      <c r="AL40" s="1167"/>
      <c r="AM40" s="1167"/>
      <c r="AN40" s="1168"/>
      <c r="AO40" s="312">
        <v>-1967401</v>
      </c>
      <c r="AP40" s="312">
        <v>-23317</v>
      </c>
      <c r="AQ40" s="313">
        <v>-27858</v>
      </c>
      <c r="AR40" s="314">
        <v>-16.3</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304</v>
      </c>
      <c r="AL41" s="1173"/>
      <c r="AM41" s="1173"/>
      <c r="AN41" s="1174"/>
      <c r="AO41" s="312">
        <v>419733</v>
      </c>
      <c r="AP41" s="312">
        <v>4975</v>
      </c>
      <c r="AQ41" s="313">
        <v>12351</v>
      </c>
      <c r="AR41" s="314">
        <v>-59.7</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534</v>
      </c>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535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536</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503</v>
      </c>
      <c r="AN49" s="1163" t="s">
        <v>537</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538</v>
      </c>
      <c r="AO50" s="329" t="s">
        <v>539</v>
      </c>
      <c r="AP50" s="330" t="s">
        <v>540</v>
      </c>
      <c r="AQ50" s="331" t="s">
        <v>541</v>
      </c>
      <c r="AR50" s="332" t="s">
        <v>542</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543</v>
      </c>
      <c r="AL51" s="325"/>
      <c r="AM51" s="333">
        <v>4291140</v>
      </c>
      <c r="AN51" s="334">
        <v>50413</v>
      </c>
      <c r="AO51" s="335">
        <v>-27.7</v>
      </c>
      <c r="AP51" s="336">
        <v>54684</v>
      </c>
      <c r="AQ51" s="337">
        <v>1.1000000000000001</v>
      </c>
      <c r="AR51" s="338">
        <v>-28.8</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544</v>
      </c>
      <c r="AM52" s="341">
        <v>1276969</v>
      </c>
      <c r="AN52" s="342">
        <v>15002</v>
      </c>
      <c r="AO52" s="343">
        <v>-49.5</v>
      </c>
      <c r="AP52" s="344">
        <v>32829</v>
      </c>
      <c r="AQ52" s="345">
        <v>7.2</v>
      </c>
      <c r="AR52" s="346">
        <v>-56.7</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545</v>
      </c>
      <c r="AL53" s="325"/>
      <c r="AM53" s="333">
        <v>3850380</v>
      </c>
      <c r="AN53" s="334">
        <v>45141</v>
      </c>
      <c r="AO53" s="335">
        <v>-10.5</v>
      </c>
      <c r="AP53" s="336">
        <v>62383</v>
      </c>
      <c r="AQ53" s="337">
        <v>14.1</v>
      </c>
      <c r="AR53" s="338">
        <v>-24.6</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544</v>
      </c>
      <c r="AM54" s="341">
        <v>952955</v>
      </c>
      <c r="AN54" s="342">
        <v>11172</v>
      </c>
      <c r="AO54" s="343">
        <v>-25.5</v>
      </c>
      <c r="AP54" s="344">
        <v>35325</v>
      </c>
      <c r="AQ54" s="345">
        <v>7.6</v>
      </c>
      <c r="AR54" s="346">
        <v>-33.1</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546</v>
      </c>
      <c r="AL55" s="325"/>
      <c r="AM55" s="333">
        <v>2419010</v>
      </c>
      <c r="AN55" s="334">
        <v>28497</v>
      </c>
      <c r="AO55" s="335">
        <v>-36.9</v>
      </c>
      <c r="AP55" s="336">
        <v>63812</v>
      </c>
      <c r="AQ55" s="337">
        <v>2.2999999999999998</v>
      </c>
      <c r="AR55" s="338">
        <v>-39.200000000000003</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544</v>
      </c>
      <c r="AM56" s="341">
        <v>903515</v>
      </c>
      <c r="AN56" s="342">
        <v>10644</v>
      </c>
      <c r="AO56" s="343">
        <v>-4.7</v>
      </c>
      <c r="AP56" s="344">
        <v>33848</v>
      </c>
      <c r="AQ56" s="345">
        <v>-4.2</v>
      </c>
      <c r="AR56" s="346">
        <v>-0.5</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547</v>
      </c>
      <c r="AL57" s="325"/>
      <c r="AM57" s="333">
        <v>2011469</v>
      </c>
      <c r="AN57" s="334">
        <v>23820</v>
      </c>
      <c r="AO57" s="335">
        <v>-16.399999999999999</v>
      </c>
      <c r="AP57" s="336">
        <v>45945</v>
      </c>
      <c r="AQ57" s="337">
        <v>-28</v>
      </c>
      <c r="AR57" s="338">
        <v>11.6</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544</v>
      </c>
      <c r="AM58" s="341">
        <v>705265</v>
      </c>
      <c r="AN58" s="342">
        <v>8352</v>
      </c>
      <c r="AO58" s="343">
        <v>-21.5</v>
      </c>
      <c r="AP58" s="344">
        <v>25180</v>
      </c>
      <c r="AQ58" s="345">
        <v>-25.6</v>
      </c>
      <c r="AR58" s="346">
        <v>4.0999999999999996</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548</v>
      </c>
      <c r="AL59" s="325"/>
      <c r="AM59" s="333">
        <v>3142209</v>
      </c>
      <c r="AN59" s="334">
        <v>37241</v>
      </c>
      <c r="AO59" s="335">
        <v>56.3</v>
      </c>
      <c r="AP59" s="336">
        <v>44475</v>
      </c>
      <c r="AQ59" s="337">
        <v>-3.2</v>
      </c>
      <c r="AR59" s="338">
        <v>59.5</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544</v>
      </c>
      <c r="AM60" s="341">
        <v>1418519</v>
      </c>
      <c r="AN60" s="342">
        <v>16812</v>
      </c>
      <c r="AO60" s="343">
        <v>101.3</v>
      </c>
      <c r="AP60" s="344">
        <v>24780</v>
      </c>
      <c r="AQ60" s="345">
        <v>-1.6</v>
      </c>
      <c r="AR60" s="346">
        <v>102.9</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549</v>
      </c>
      <c r="AL61" s="347"/>
      <c r="AM61" s="348">
        <v>3142842</v>
      </c>
      <c r="AN61" s="349">
        <v>37022</v>
      </c>
      <c r="AO61" s="350">
        <v>-7</v>
      </c>
      <c r="AP61" s="351">
        <v>54260</v>
      </c>
      <c r="AQ61" s="352">
        <v>-2.7</v>
      </c>
      <c r="AR61" s="338">
        <v>-4.3</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544</v>
      </c>
      <c r="AM62" s="341">
        <v>1051445</v>
      </c>
      <c r="AN62" s="342">
        <v>12396</v>
      </c>
      <c r="AO62" s="343">
        <v>0</v>
      </c>
      <c r="AP62" s="344">
        <v>30392</v>
      </c>
      <c r="AQ62" s="345">
        <v>-3.3</v>
      </c>
      <c r="AR62" s="346">
        <v>3.3</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UDR/YxkvMrtIME8SN8Z/yE3LqAyr+CJJqJOrhY7VbahSApc6gfKrB4vZWtWoX3pZcUUlpYyMYbmNXyvs14UzvQ==" saltValue="DZeyq+xpx5t69bDpq/DpK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551</v>
      </c>
    </row>
    <row r="120" spans="125:125" ht="13.5" hidden="1" customHeight="1" x14ac:dyDescent="0.2"/>
    <row r="121" spans="125:125" ht="13.5" hidden="1" customHeight="1" x14ac:dyDescent="0.2">
      <c r="DU121" s="259"/>
    </row>
  </sheetData>
  <sheetProtection algorithmName="SHA-512" hashValue="unhD0r0uRLZf8cffMGoWKR6ngTFZw7+JqhZOJmnh1a5psU/EziBWU/dKajm4a9vXXC0VSsJ5hQqpEwWcZgTZrg==" saltValue="Zz3ZTpaJF8YJvc1vdECkU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552</v>
      </c>
    </row>
  </sheetData>
  <sheetProtection algorithmName="SHA-512" hashValue="NSz6pBHYlIxa0tdEfa+oCwuPz1b2oEyEHw6HvrYu+pqQc91/eMWbh2ZnherPSUzuJjw7u2+lAZBxAa52LaWE7A==" saltValue="NIMn9K26dtZAbWfYx3so0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5429687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553</v>
      </c>
      <c r="G46" s="8" t="s">
        <v>554</v>
      </c>
      <c r="H46" s="8" t="s">
        <v>555</v>
      </c>
      <c r="I46" s="8" t="s">
        <v>556</v>
      </c>
      <c r="J46" s="9" t="s">
        <v>557</v>
      </c>
    </row>
    <row r="47" spans="2:10" ht="57.75" customHeight="1" x14ac:dyDescent="0.2">
      <c r="B47" s="10"/>
      <c r="C47" s="1175" t="s">
        <v>3</v>
      </c>
      <c r="D47" s="1175"/>
      <c r="E47" s="1176"/>
      <c r="F47" s="11">
        <v>9.7799999999999994</v>
      </c>
      <c r="G47" s="12">
        <v>12.61</v>
      </c>
      <c r="H47" s="12">
        <v>13.4</v>
      </c>
      <c r="I47" s="12">
        <v>17.920000000000002</v>
      </c>
      <c r="J47" s="13">
        <v>18.21</v>
      </c>
    </row>
    <row r="48" spans="2:10" ht="57.75" customHeight="1" x14ac:dyDescent="0.2">
      <c r="B48" s="14"/>
      <c r="C48" s="1177" t="s">
        <v>4</v>
      </c>
      <c r="D48" s="1177"/>
      <c r="E48" s="1178"/>
      <c r="F48" s="15">
        <v>5.1100000000000003</v>
      </c>
      <c r="G48" s="16">
        <v>5.24</v>
      </c>
      <c r="H48" s="16">
        <v>6.8</v>
      </c>
      <c r="I48" s="16">
        <v>17.100000000000001</v>
      </c>
      <c r="J48" s="17">
        <v>9.8000000000000007</v>
      </c>
    </row>
    <row r="49" spans="2:10" ht="57.75" customHeight="1" thickBot="1" x14ac:dyDescent="0.25">
      <c r="B49" s="18"/>
      <c r="C49" s="1179" t="s">
        <v>5</v>
      </c>
      <c r="D49" s="1179"/>
      <c r="E49" s="1180"/>
      <c r="F49" s="19" t="s">
        <v>558</v>
      </c>
      <c r="G49" s="20">
        <v>3.02</v>
      </c>
      <c r="H49" s="20">
        <v>2.69</v>
      </c>
      <c r="I49" s="20">
        <v>15.88</v>
      </c>
      <c r="J49" s="21" t="s">
        <v>559</v>
      </c>
    </row>
    <row r="50" spans="2:10" ht="13" x14ac:dyDescent="0.2"/>
  </sheetData>
  <sheetProtection algorithmName="SHA-512" hashValue="71frxOxhEttrLZwsnQidCXjQUXr7i36IAs1NSDtbJiOG42wy4DzWOnpMDejdZn1+NxgrQVyY6P4do2fxZKNHhw==" saltValue="LYZWoEcrDQ5204uz/j93w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2024-09-20T06:57:52Z</cp:lastPrinted>
  <dcterms:created xsi:type="dcterms:W3CDTF">2024-02-05T01:01:54Z</dcterms:created>
  <dcterms:modified xsi:type="dcterms:W3CDTF">2024-09-27T00:48:15Z</dcterms:modified>
  <cp:category/>
</cp:coreProperties>
</file>