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28800" windowHeight="11890" tabRatio="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C36" i="10"/>
  <c r="BE35" i="10"/>
  <c r="AM35" i="10"/>
  <c r="C35" i="10"/>
  <c r="BW34" i="10"/>
  <c r="BW35" i="10" s="1"/>
  <c r="BW36" i="10" s="1"/>
  <c r="BW37" i="10" s="1"/>
  <c r="BE34" i="10"/>
  <c r="C34" i="10"/>
  <c r="U34" i="10" s="1"/>
  <c r="U35" i="10" s="1"/>
  <c r="U36" i="10" s="1"/>
  <c r="CO34" i="10" l="1"/>
  <c r="CO35" i="10" s="1"/>
  <c r="CO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<sst xmlns="http://schemas.openxmlformats.org/spreadsheetml/2006/main" count="1143" uniqueCount="595">
  <si>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</si>
  <si>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</si>
  <si>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</si>
  <si>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</si>
  <si>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</si>
  <si>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</si>
  <si>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</si>
  <si>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</si>
  <si>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</si>
  <si>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</si>
  <si>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</si>
  <si>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</si>
  <si>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</si>
  <si>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</si>
  <si>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</si>
  <si>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</si>
  <si>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</si>
  <si>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</si>
  <si>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</si>
  <si>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</si>
  <si>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</si>
  <si>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</si>
  <si>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</si>
  <si>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</si>
  <si>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</si>
  <si>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</si>
  <si>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</si>
  <si>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</si>
  <si>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</si>
  <si>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</si>
  <si>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</si>
  <si>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</si>
  <si>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</si>
  <si>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</si>
  <si>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</si>
  <si>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</si>
  <si>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</si>
  <si>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</si>
  <si>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</si>
  <si>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</si>
  <si>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</si>
  <si>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</si>
  <si>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</si>
  <si>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</si>
  <si>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</si>
  <si>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</si>
  <si>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</si>
  <si>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</si>
  <si>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</si>
  <si>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</si>
  <si>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</si>
  <si>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</si>
  <si>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</si>
  <si>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</si>
  <si>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</si>
  <si>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</si>
  <si>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</si>
  <si>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</si>
  <si>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</si>
  <si>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</si>
  <si>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</si>
  <si>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</si>
  <si>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</si>
  <si>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</si>
  <si>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</si>
  <si>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</si>
  <si>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</si>
  <si>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</si>
  <si>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</si>
  <si>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</si>
  <si>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</si>
  <si>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</si>
  <si>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</si>
  <si>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</si>
  <si>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</si>
  <si>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</si>
  <si>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</si>
  <si>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</si>
  <si>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</si>
  <si>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</si>
  <si>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</si>
  <si>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</si>
  <si>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</si>
  <si>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</si>
  <si>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</si>
  <si>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</si>
  <si>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</si>
  <si>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</si>
  <si>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</si>
  <si>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</si>
  <si>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</si>
  <si>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</si>
  <si>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</si>
  <si>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</si>
  <si>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</si>
  <si>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</si>
  <si>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</si>
  <si>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</si>
  <si>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</si>
  <si>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</si>
  <si>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葉山町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</si>
  <si>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</si>
  <si>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</si>
  <si>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</si>
  <si>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</si>
  <si>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</si>
  <si>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</si>
  <si>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</si>
  <si>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</si>
  <si>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</si>
  <si>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</si>
  <si>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</si>
  <si>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</si>
  <si>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</si>
  <si>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</si>
  <si>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</si>
  <si>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</si>
  <si>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</si>
  <si>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</si>
  <si>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</si>
  <si>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</si>
  <si>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</si>
  <si>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</si>
  <si>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</si>
  <si>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</si>
  <si>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</si>
  <si>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</si>
  <si>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</si>
  <si>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</si>
  <si>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</si>
  <si>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</si>
  <si>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</si>
  <si>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</si>
  <si>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</si>
  <si>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</si>
  <si>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</si>
  <si>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</si>
  <si>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</si>
  <si>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</si>
  <si>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</si>
  <si>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</si>
  <si>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</si>
  <si>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</si>
  <si>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</si>
  <si>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</si>
  <si>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</si>
  <si>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</si>
  <si>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</si>
  <si>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</si>
  <si>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</si>
  <si>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</si>
  <si>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</si>
  <si>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</si>
  <si>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</si>
  <si>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</si>
  <si>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</si>
  <si>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</si>
  <si>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</si>
  <si>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</si>
  <si>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</si>
  <si>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</si>
  <si>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</si>
  <si>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</si>
  <si>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</si>
  <si>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</si>
  <si>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</si>
  <si>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</si>
  <si>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</si>
  <si>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</si>
  <si>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</si>
  <si>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</si>
  <si>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</si>
  <si>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</si>
  <si>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</si>
  <si>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</si>
  <si>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</si>
  <si>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</si>
  <si>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</si>
  <si>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</si>
  <si>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</si>
  <si>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</si>
  <si>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</si>
  <si>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</si>
  <si>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</si>
  <si>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</si>
  <si>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</si>
  <si>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</si>
  <si>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</si>
  <si>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</si>
  <si>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</si>
  <si>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</si>
  <si>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</si>
  <si>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</si>
  <si>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</si>
  <si>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</si>
  <si>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</si>
  <si>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</si>
  <si>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</si>
  <si>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</si>
  <si>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</si>
  <si>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</si>
  <si>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</si>
  <si>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</si>
  <si>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</si>
  <si>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</si>
  <si>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</si>
  <si>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</si>
  <si>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</si>
  <si>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</si>
  <si>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</si>
  <si>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</si>
  <si>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</si>
  <si>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</si>
  <si>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</si>
  <si>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</si>
  <si>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</si>
  <si>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</si>
  <si>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</si>
  <si>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</si>
  <si>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</si>
  <si>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神奈川県葉山町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</si>
  <si>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</si>
  <si>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</si>
  <si>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</si>
  <si>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</si>
  <si>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</si>
  <si>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</si>
  <si>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</si>
  <si>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</si>
  <si>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</si>
  <si>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</si>
  <si>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</si>
  <si>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</si>
  <si>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</si>
  <si>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</si>
  <si>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</si>
  <si>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</si>
  <si>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</si>
  <si>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</si>
  <si>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</si>
  <si>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</si>
  <si>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</si>
  <si>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</si>
  <si>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</si>
  <si>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</si>
  <si>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</si>
  <si>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</si>
  <si>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</si>
  <si>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</si>
  <si>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</si>
  <si>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</si>
  <si>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</si>
  <si>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</si>
  <si>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</si>
  <si>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</si>
  <si>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</si>
  <si>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</si>
  <si>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</si>
  <si>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</si>
  <si>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</si>
  <si>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</si>
  <si>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</si>
  <si>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</si>
  <si>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</si>
  <si>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</si>
  <si>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</si>
  <si>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</si>
  <si>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</si>
  <si>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</si>
  <si>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</si>
  <si>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</si>
  <si>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</si>
  <si>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</si>
  <si>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</si>
  <si>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</si>
  <si>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</si>
  <si>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</si>
  <si>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</si>
  <si>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</si>
  <si>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</si>
  <si>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</si>
  <si>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</si>
  <si>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</si>
  <si>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</si>
  <si>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</si>
  <si>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</si>
  <si>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</si>
  <si>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</si>
  <si>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</si>
  <si>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</si>
  <si>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</si>
  <si>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</si>
  <si>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</si>
  <si>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</si>
  <si>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</si>
  <si>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</si>
  <si>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</si>
  <si>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</si>
  <si>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</si>
  <si>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</si>
  <si>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</si>
  <si>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</si>
  <si>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</si>
  <si>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</si>
  <si>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</si>
  <si>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</si>
  <si>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</si>
  <si>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</si>
  <si>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</si>
  <si>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</si>
  <si>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</si>
  <si>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</si>
  <si>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</si>
  <si>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</si>
  <si>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</si>
  <si>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</si>
  <si>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</si>
  <si>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</si>
  <si>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</si>
  <si>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</si>
  <si>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</si>
  <si>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</si>
  <si>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</si>
  <si>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</si>
  <si>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</si>
  <si>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</si>
  <si>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</si>
  <si>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</si>
  <si>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</si>
  <si>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</si>
  <si>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</si>
  <si>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</si>
  <si>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</si>
  <si>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</si>
  <si>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</si>
  <si>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</si>
  <si>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</si>
  <si>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</si>
  <si>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</si>
  <si>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</si>
  <si>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</si>
  <si>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</si>
  <si>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</si>
  <si>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</si>
  <si>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</si>
  <si>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</si>
  <si>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</si>
  <si>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</si>
  <si>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</si>
  <si>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</si>
  <si>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</si>
  <si>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</si>
  <si>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</si>
  <si>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</si>
  <si>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</si>
  <si>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</si>
  <si>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</si>
  <si>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</si>
  <si>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</si>
  <si>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</si>
  <si>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</si>
  <si>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</si>
  <si>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</si>
  <si>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</si>
  <si>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</si>
  <si>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</si>
  <si>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</si>
  <si>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</si>
  <si>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</si>
  <si>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</si>
  <si>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</si>
  <si>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</si>
  <si>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神奈川県葉山町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</si>
  <si>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</si>
  <si>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</si>
  <si>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</si>
  <si>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</si>
  <si>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</si>
  <si>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</si>
  <si>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</si>
  <si>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</si>
  <si>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</si>
  <si>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</si>
  <si>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</si>
  <si>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</si>
  <si>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</si>
  <si>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</si>
  <si>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</si>
  <si>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</si>
  <si>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</si>
  <si>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</si>
  <si>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</si>
  <si>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</si>
  <si>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</si>
  <si>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</si>
  <si>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</si>
  <si>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</si>
  <si>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</si>
  <si>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</si>
  <si>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</si>
  <si>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</si>
  <si>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</si>
  <si>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</si>
  <si>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</si>
  <si>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</si>
  <si>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</si>
  <si>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</si>
  <si>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</si>
  <si>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</si>
  <si>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</si>
  <si>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</si>
  <si>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</si>
  <si>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</si>
  <si>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</si>
  <si>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</si>
  <si>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</si>
  <si>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</si>
  <si>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</si>
  <si>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</si>
  <si>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</si>
  <si>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</si>
  <si>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</si>
  <si>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</si>
  <si>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</si>
  <si>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</si>
  <si>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</si>
  <si>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</si>
  <si>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</si>
  <si>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</si>
  <si>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</si>
  <si>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</si>
  <si>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</si>
  <si>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</si>
  <si>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</si>
  <si>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</si>
  <si>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</si>
  <si>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</si>
  <si>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</si>
  <si>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</si>
  <si>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</si>
  <si>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</si>
  <si>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</si>
  <si>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</si>
  <si>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</si>
  <si>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</si>
  <si>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</si>
  <si>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</si>
  <si>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</si>
  <si>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</si>
  <si>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</si>
  <si>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</si>
  <si>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</si>
  <si>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</si>
  <si>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</si>
  <si>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</si>
  <si>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</si>
  <si>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</si>
  <si>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</si>
  <si>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</si>
  <si>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</si>
  <si>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</si>
  <si>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</si>
  <si>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</si>
  <si>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</si>
  <si>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</si>
  <si>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</si>
  <si>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</si>
  <si>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</si>
  <si>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</si>
  <si>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</si>
  <si>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</si>
  <si>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</si>
  <si>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</si>
  <si>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</si>
  <si>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</si>
  <si>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</si>
  <si>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</si>
  <si>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</si>
  <si>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</si>
  <si>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</si>
  <si>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</si>
  <si>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</si>
  <si>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</si>
  <si>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</si>
  <si>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</si>
  <si>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</si>
  <si>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</si>
  <si>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</si>
  <si>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</si>
  <si>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</si>
  <si>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</si>
  <si>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</si>
  <si>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</si>
  <si>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</si>
  <si>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</si>
  <si>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</si>
  <si>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</si>
  <si>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</si>
  <si>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</si>
  <si>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</si>
  <si>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</si>
  <si>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</si>
  <si>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</si>
  <si>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</si>
  <si>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</si>
  <si>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</si>
  <si>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</si>
  <si>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</si>
  <si>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</si>
  <si>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</si>
  <si>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</si>
  <si>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</si>
  <si>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</si>
  <si>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</si>
  <si>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</si>
  <si>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</si>
  <si>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</si>
  <si>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</si>
  <si>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</si>
  <si>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</si>
  <si>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</si>
  <si>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</si>
  <si>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</si>
  <si>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</si>
  <si>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</si>
  <si>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</si>
  <si>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</si>
  <si>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</si>
  <si>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</si>
  <si>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</si>
  <si>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</si>
  <si>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</si>
  <si>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</si>
  <si>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</si>
  <si>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</si>
  <si>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</si>
  <si>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</si>
  <si>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</si>
  <si>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</si>
  <si>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</si>
  <si>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</si>
  <si>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</si>
  <si>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</si>
  <si>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</si>
  <si>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</si>
  <si>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</si>
  <si>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</si>
  <si>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</si>
  <si>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</si>
  <si>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</si>
  <si>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</si>
  <si>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</si>
  <si>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</si>
  <si>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</si>
  <si>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</si>
  <si>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</si>
  <si>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</si>
  <si>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3.30</t>
  </si>
  <si>
    <t>▲ 0.37</t>
  </si>
  <si>
    <t>▲ 0.74</t>
  </si>
  <si>
    <t>一般会計</t>
  </si>
  <si>
    <t>下水道事業会計</t>
  </si>
  <si>
    <t>介護保険特別会計</t>
  </si>
  <si>
    <t>後期高齢者医療特別会計</t>
  </si>
  <si>
    <t>国民健康保険特別会計</t>
  </si>
  <si>
    <t>その他会計（赤字）</t>
  </si>
  <si>
    <t>その他会計（黒字）</t>
  </si>
  <si>
    <t>H30</t>
    <phoneticPr fontId="5"/>
  </si>
  <si>
    <t>R01</t>
    <phoneticPr fontId="5"/>
  </si>
  <si>
    <t>R02</t>
    <phoneticPr fontId="5"/>
  </si>
  <si>
    <t>R03</t>
    <phoneticPr fontId="5"/>
  </si>
  <si>
    <t>R04</t>
    <phoneticPr fontId="5"/>
  </si>
  <si>
    <t>○</t>
    <phoneticPr fontId="2"/>
  </si>
  <si>
    <t>葉山町土地開発公社</t>
    <rPh sb="0" eb="3">
      <t>ハヤママチ</t>
    </rPh>
    <rPh sb="3" eb="9">
      <t>トチカイハツコウシャ</t>
    </rPh>
    <phoneticPr fontId="2"/>
  </si>
  <si>
    <t>-</t>
    <phoneticPr fontId="2"/>
  </si>
  <si>
    <t>公益財団法人かながわ海岸美化財団</t>
    <rPh sb="10" eb="16">
      <t>カイガンビカザイダン</t>
    </rPh>
    <phoneticPr fontId="2"/>
  </si>
  <si>
    <t>公益財団法人逗葉地域医療センター</t>
    <phoneticPr fontId="2"/>
  </si>
  <si>
    <t>神奈川県市町村職員退職手当組合</t>
    <rPh sb="0" eb="9">
      <t>カナガワケンシチョウソンショクイン</t>
    </rPh>
    <rPh sb="9" eb="13">
      <t>タイショクテアテ</t>
    </rPh>
    <rPh sb="13" eb="15">
      <t>クミアイ</t>
    </rPh>
    <phoneticPr fontId="2"/>
  </si>
  <si>
    <t>神奈川県後期高齢者医療広域連合（一般会計）</t>
    <rPh sb="0" eb="4">
      <t>カナガワケン</t>
    </rPh>
    <rPh sb="4" eb="9">
      <t>コウキコウレイシャ</t>
    </rPh>
    <rPh sb="9" eb="11">
      <t>イリョウ</t>
    </rPh>
    <rPh sb="11" eb="15">
      <t>コウイキレンゴウ</t>
    </rPh>
    <rPh sb="16" eb="20">
      <t>イッパンカイケイ</t>
    </rPh>
    <phoneticPr fontId="2"/>
  </si>
  <si>
    <t>神奈川県後期高齢者医療広域連合（後期高齢者医療特別会計）</t>
    <rPh sb="16" eb="21">
      <t>コウキコウレイシャ</t>
    </rPh>
    <rPh sb="21" eb="23">
      <t>イリョウ</t>
    </rPh>
    <rPh sb="23" eb="25">
      <t>トクベツ</t>
    </rPh>
    <phoneticPr fontId="2"/>
  </si>
  <si>
    <t>神奈川県町村情報システム共同事業組合</t>
    <rPh sb="0" eb="8">
      <t>カナガワケンチョウソンジョウホウ</t>
    </rPh>
    <rPh sb="12" eb="14">
      <t>キョウドウ</t>
    </rPh>
    <rPh sb="14" eb="16">
      <t>ジギョウ</t>
    </rPh>
    <rPh sb="16" eb="18">
      <t>クミアイ</t>
    </rPh>
    <phoneticPr fontId="2"/>
  </si>
  <si>
    <t>公共公益施設整備基金</t>
    <rPh sb="0" eb="6">
      <t>コウキョウコウエキシセツ</t>
    </rPh>
    <rPh sb="6" eb="10">
      <t>セイビキキン</t>
    </rPh>
    <phoneticPr fontId="2"/>
  </si>
  <si>
    <t>ふるさと葉山みどり基金</t>
    <rPh sb="4" eb="6">
      <t>ハヤマ</t>
    </rPh>
    <rPh sb="9" eb="11">
      <t>キキン</t>
    </rPh>
    <phoneticPr fontId="2"/>
  </si>
  <si>
    <t>葉山町教育基金</t>
    <rPh sb="0" eb="3">
      <t>ハヤママチ</t>
    </rPh>
    <rPh sb="3" eb="7">
      <t>キョウイクキキン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</si>
  <si>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</si>
  <si>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</si>
  <si>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将来負担比率は平成21年度以降算出されない状況が続いているが、有形固定資産減価償却率は類似団体平均を上回る状況にある。
　今後、将来負担の平準化を意識した地方債の活用等を検討しながら、公共施設等総合管理計画に基づいた施設の老朽化対策に取り組んでいく。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</si>
  <si>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</si>
  <si>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</si>
  <si>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</si>
  <si>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</si>
  <si>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</si>
  <si>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</si>
  <si>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</si>
  <si>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将来負担比率は平成21年度以降算出されない状況が続いている。
　実質公債費比率の３か年平均は前年に比べ0.2ポイント減少し、▲2.7％となった。類似団体平均を下回る状況にあるが、今後クリーンセンター再整備等の大きな事業を予定しているため、上昇していくことが想定される。</t>
    <rPh sb="73" eb="79">
      <t>ルイジダンタイヘイキン</t>
    </rPh>
    <rPh sb="80" eb="82">
      <t>シタマワ</t>
    </rPh>
    <rPh sb="83" eb="85">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</si>
</sst>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027C-49EB-8886-A8FE09BF09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9205</c:v>
                </c:pt>
                <c:pt idx="1">
                  <c:v>7066</c:v>
                </c:pt>
                <c:pt idx="2">
                  <c:v>10912</c:v>
                </c:pt>
                <c:pt idx="3">
                  <c:v>12851</c:v>
                </c:pt>
                <c:pt idx="4">
                  <c:v>28271</c:v>
                </c:pt>
              </c:numCache>
            </c:numRef>
          </c:val>
          <c:smooth val="0"/>
          <c:extLst>
            <c:ext xmlns:c16="http://schemas.microsoft.com/office/drawing/2014/chart" uri="{C3380CC4-5D6E-409C-BE32-E72D297353CC}">
              <c16:uniqueId val="{00000001-027C-49EB-8886-A8FE09BF09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6.28</c:v>
                </c:pt>
                <c:pt idx="1">
                  <c:v>6.47</c:v>
                </c:pt>
                <c:pt idx="2">
                  <c:v>8.49</c:v>
                </c:pt>
                <c:pt idx="3">
                  <c:v>12.31</c:v>
                </c:pt>
                <c:pt idx="4">
                  <c:v>9.1300000000000008</c:v>
                </c:pt>
              </c:numCache>
            </c:numRef>
          </c:val>
          <c:extLst>
            <c:ext xmlns:c16="http://schemas.microsoft.com/office/drawing/2014/chart" uri="{C3380CC4-5D6E-409C-BE32-E72D297353CC}">
              <c16:uniqueId val="{00000000-C4E2-4273-9E82-7B9D8D1056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11.53</c:v>
                </c:pt>
                <c:pt idx="1">
                  <c:v>11.11</c:v>
                </c:pt>
                <c:pt idx="2">
                  <c:v>13.89</c:v>
                </c:pt>
                <c:pt idx="3">
                  <c:v>15.94</c:v>
                </c:pt>
                <c:pt idx="4">
                  <c:v>19.02</c:v>
                </c:pt>
              </c:numCache>
            </c:numRef>
          </c:val>
          <c:extLst>
            <c:ext xmlns:c16="http://schemas.microsoft.com/office/drawing/2014/chart" uri="{C3380CC4-5D6E-409C-BE32-E72D297353CC}">
              <c16:uniqueId val="{00000001-C4E2-4273-9E82-7B9D8D1056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c:v>
                </c:pt>
                <c:pt idx="1">
                  <c:v>-0.37</c:v>
                </c:pt>
                <c:pt idx="2">
                  <c:v>5.7</c:v>
                </c:pt>
                <c:pt idx="3">
                  <c:v>7.29</c:v>
                </c:pt>
                <c:pt idx="4">
                  <c:v>-0.74</c:v>
                </c:pt>
              </c:numCache>
            </c:numRef>
          </c:val>
          <c:smooth val="0"/>
          <c:extLst>
            <c:ext xmlns:c16="http://schemas.microsoft.com/office/drawing/2014/chart" uri="{C3380CC4-5D6E-409C-BE32-E72D297353CC}">
              <c16:uniqueId val="{00000002-C4E2-4273-9E82-7B9D8D1056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91-45EC-B66C-6A29C820DF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91-45EC-B66C-6A29C820DF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91-45EC-B66C-6A29C820DF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91-45EC-B66C-6A29C820DFC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391-45EC-B66C-6A29C820DFC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1.36</c:v>
                </c:pt>
                <c:pt idx="2">
                  <c:v>#N/A</c:v>
                </c:pt>
                <c:pt idx="3">
                  <c:v>0.87</c:v>
                </c:pt>
                <c:pt idx="4">
                  <c:v>#N/A</c:v>
                </c:pt>
                <c:pt idx="5">
                  <c:v>1.3</c:v>
                </c:pt>
                <c:pt idx="6">
                  <c:v>#N/A</c:v>
                </c:pt>
                <c:pt idx="7">
                  <c:v>0.94</c:v>
                </c:pt>
                <c:pt idx="8">
                  <c:v>#N/A</c:v>
                </c:pt>
                <c:pt idx="9">
                  <c:v>0.89</c:v>
                </c:pt>
              </c:numCache>
            </c:numRef>
          </c:val>
          <c:extLst>
            <c:ext xmlns:c16="http://schemas.microsoft.com/office/drawing/2014/chart" uri="{C3380CC4-5D6E-409C-BE32-E72D297353CC}">
              <c16:uniqueId val="{00000005-3391-45EC-B66C-6A29C820DFC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0.89</c:v>
                </c:pt>
                <c:pt idx="2">
                  <c:v>#N/A</c:v>
                </c:pt>
                <c:pt idx="3">
                  <c:v>0.97</c:v>
                </c:pt>
                <c:pt idx="4">
                  <c:v>#N/A</c:v>
                </c:pt>
                <c:pt idx="5">
                  <c:v>0.97</c:v>
                </c:pt>
                <c:pt idx="6">
                  <c:v>#N/A</c:v>
                </c:pt>
                <c:pt idx="7">
                  <c:v>0.9</c:v>
                </c:pt>
                <c:pt idx="8">
                  <c:v>#N/A</c:v>
                </c:pt>
                <c:pt idx="9">
                  <c:v>0.96</c:v>
                </c:pt>
              </c:numCache>
            </c:numRef>
          </c:val>
          <c:extLst>
            <c:ext xmlns:c16="http://schemas.microsoft.com/office/drawing/2014/chart" uri="{C3380CC4-5D6E-409C-BE32-E72D297353CC}">
              <c16:uniqueId val="{00000006-3391-45EC-B66C-6A29C820DFC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2.23</c:v>
                </c:pt>
                <c:pt idx="2">
                  <c:v>#N/A</c:v>
                </c:pt>
                <c:pt idx="3">
                  <c:v>1.47</c:v>
                </c:pt>
                <c:pt idx="4">
                  <c:v>#N/A</c:v>
                </c:pt>
                <c:pt idx="5">
                  <c:v>0.98</c:v>
                </c:pt>
                <c:pt idx="6">
                  <c:v>#N/A</c:v>
                </c:pt>
                <c:pt idx="7">
                  <c:v>1.78</c:v>
                </c:pt>
                <c:pt idx="8">
                  <c:v>#N/A</c:v>
                </c:pt>
                <c:pt idx="9">
                  <c:v>1.1499999999999999</c:v>
                </c:pt>
              </c:numCache>
            </c:numRef>
          </c:val>
          <c:extLst>
            <c:ext xmlns:c16="http://schemas.microsoft.com/office/drawing/2014/chart" uri="{C3380CC4-5D6E-409C-BE32-E72D297353CC}">
              <c16:uniqueId val="{00000007-3391-45EC-B66C-6A29C820DFC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1.32</c:v>
                </c:pt>
                <c:pt idx="2">
                  <c:v>#N/A</c:v>
                </c:pt>
                <c:pt idx="3">
                  <c:v>2.4300000000000002</c:v>
                </c:pt>
                <c:pt idx="4">
                  <c:v>#N/A</c:v>
                </c:pt>
                <c:pt idx="5">
                  <c:v>3.33</c:v>
                </c:pt>
                <c:pt idx="6">
                  <c:v>#N/A</c:v>
                </c:pt>
                <c:pt idx="7">
                  <c:v>3.36</c:v>
                </c:pt>
                <c:pt idx="8">
                  <c:v>#N/A</c:v>
                </c:pt>
                <c:pt idx="9">
                  <c:v>4.3899999999999997</c:v>
                </c:pt>
              </c:numCache>
            </c:numRef>
          </c:val>
          <c:extLst>
            <c:ext xmlns:c16="http://schemas.microsoft.com/office/drawing/2014/chart" uri="{C3380CC4-5D6E-409C-BE32-E72D297353CC}">
              <c16:uniqueId val="{00000008-3391-45EC-B66C-6A29C820DF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6.28</c:v>
                </c:pt>
                <c:pt idx="2">
                  <c:v>#N/A</c:v>
                </c:pt>
                <c:pt idx="3">
                  <c:v>6.47</c:v>
                </c:pt>
                <c:pt idx="4">
                  <c:v>#N/A</c:v>
                </c:pt>
                <c:pt idx="5">
                  <c:v>8.49</c:v>
                </c:pt>
                <c:pt idx="6">
                  <c:v>#N/A</c:v>
                </c:pt>
                <c:pt idx="7">
                  <c:v>12.31</c:v>
                </c:pt>
                <c:pt idx="8">
                  <c:v>#N/A</c:v>
                </c:pt>
                <c:pt idx="9">
                  <c:v>9.1300000000000008</c:v>
                </c:pt>
              </c:numCache>
            </c:numRef>
          </c:val>
          <c:extLst>
            <c:ext xmlns:c16="http://schemas.microsoft.com/office/drawing/2014/chart" uri="{C3380CC4-5D6E-409C-BE32-E72D297353CC}">
              <c16:uniqueId val="{00000009-3391-45EC-B66C-6A29C820DF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1252</c:v>
                </c:pt>
                <c:pt idx="5">
                  <c:v>1265</c:v>
                </c:pt>
                <c:pt idx="8">
                  <c:v>1310</c:v>
                </c:pt>
                <c:pt idx="11">
                  <c:v>1292</c:v>
                </c:pt>
                <c:pt idx="14">
                  <c:v>1220</c:v>
                </c:pt>
              </c:numCache>
            </c:numRef>
          </c:val>
          <c:extLst>
            <c:ext xmlns:c16="http://schemas.microsoft.com/office/drawing/2014/chart" uri="{C3380CC4-5D6E-409C-BE32-E72D297353CC}">
              <c16:uniqueId val="{00000000-A57B-4FC8-867C-951838A336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7B-4FC8-867C-951838A336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16</c:v>
                </c:pt>
                <c:pt idx="6">
                  <c:v>24</c:v>
                </c:pt>
                <c:pt idx="9">
                  <c:v>16</c:v>
                </c:pt>
                <c:pt idx="12">
                  <c:v>16</c:v>
                </c:pt>
              </c:numCache>
            </c:numRef>
          </c:val>
          <c:extLst>
            <c:ext xmlns:c16="http://schemas.microsoft.com/office/drawing/2014/chart" uri="{C3380CC4-5D6E-409C-BE32-E72D297353CC}">
              <c16:uniqueId val="{00000002-A57B-4FC8-867C-951838A336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7B-4FC8-867C-951838A336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604</c:v>
                </c:pt>
                <c:pt idx="3">
                  <c:v>604</c:v>
                </c:pt>
                <c:pt idx="6">
                  <c:v>580</c:v>
                </c:pt>
                <c:pt idx="9">
                  <c:v>531</c:v>
                </c:pt>
                <c:pt idx="12">
                  <c:v>491</c:v>
                </c:pt>
              </c:numCache>
            </c:numRef>
          </c:val>
          <c:extLst>
            <c:ext xmlns:c16="http://schemas.microsoft.com/office/drawing/2014/chart" uri="{C3380CC4-5D6E-409C-BE32-E72D297353CC}">
              <c16:uniqueId val="{00000004-A57B-4FC8-867C-951838A336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7B-4FC8-867C-951838A336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7B-4FC8-867C-951838A336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511</c:v>
                </c:pt>
                <c:pt idx="3">
                  <c:v>528</c:v>
                </c:pt>
                <c:pt idx="6">
                  <c:v>544</c:v>
                </c:pt>
                <c:pt idx="9">
                  <c:v>523</c:v>
                </c:pt>
                <c:pt idx="12">
                  <c:v>539</c:v>
                </c:pt>
              </c:numCache>
            </c:numRef>
          </c:val>
          <c:extLst>
            <c:ext xmlns:c16="http://schemas.microsoft.com/office/drawing/2014/chart" uri="{C3380CC4-5D6E-409C-BE32-E72D297353CC}">
              <c16:uniqueId val="{00000007-A57B-4FC8-867C-951838A336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-121</c:v>
                </c:pt>
                <c:pt idx="2">
                  <c:v>#N/A</c:v>
                </c:pt>
                <c:pt idx="3">
                  <c:v>#N/A</c:v>
                </c:pt>
                <c:pt idx="4">
                  <c:v>-117</c:v>
                </c:pt>
                <c:pt idx="5">
                  <c:v>#N/A</c:v>
                </c:pt>
                <c:pt idx="6">
                  <c:v>#N/A</c:v>
                </c:pt>
                <c:pt idx="7">
                  <c:v>-162</c:v>
                </c:pt>
                <c:pt idx="8">
                  <c:v>#N/A</c:v>
                </c:pt>
                <c:pt idx="9">
                  <c:v>#N/A</c:v>
                </c:pt>
                <c:pt idx="10">
                  <c:v>-222</c:v>
                </c:pt>
                <c:pt idx="11">
                  <c:v>#N/A</c:v>
                </c:pt>
                <c:pt idx="12">
                  <c:v>#N/A</c:v>
                </c:pt>
                <c:pt idx="13">
                  <c:v>-174</c:v>
                </c:pt>
                <c:pt idx="14">
                  <c:v>#N/A</c:v>
                </c:pt>
              </c:numCache>
            </c:numRef>
          </c:val>
          <c:smooth val="0"/>
          <c:extLst>
            <c:ext xmlns:c16="http://schemas.microsoft.com/office/drawing/2014/chart" uri="{C3380CC4-5D6E-409C-BE32-E72D297353CC}">
              <c16:uniqueId val="{00000008-A57B-4FC8-867C-951838A336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10177</c:v>
                </c:pt>
                <c:pt idx="5">
                  <c:v>10214</c:v>
                </c:pt>
                <c:pt idx="8">
                  <c:v>9801</c:v>
                </c:pt>
                <c:pt idx="11">
                  <c:v>9828</c:v>
                </c:pt>
                <c:pt idx="14">
                  <c:v>9476</c:v>
                </c:pt>
              </c:numCache>
            </c:numRef>
          </c:val>
          <c:extLst>
            <c:ext xmlns:c16="http://schemas.microsoft.com/office/drawing/2014/chart" uri="{C3380CC4-5D6E-409C-BE32-E72D297353CC}">
              <c16:uniqueId val="{00000000-28DE-4EAF-ADFB-C0AE3F585A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5200</c:v>
                </c:pt>
                <c:pt idx="5">
                  <c:v>4889</c:v>
                </c:pt>
                <c:pt idx="8">
                  <c:v>4624</c:v>
                </c:pt>
                <c:pt idx="11">
                  <c:v>4422</c:v>
                </c:pt>
                <c:pt idx="14">
                  <c:v>4204</c:v>
                </c:pt>
              </c:numCache>
            </c:numRef>
          </c:val>
          <c:extLst>
            <c:ext xmlns:c16="http://schemas.microsoft.com/office/drawing/2014/chart" uri="{C3380CC4-5D6E-409C-BE32-E72D297353CC}">
              <c16:uniqueId val="{00000001-28DE-4EAF-ADFB-C0AE3F585A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2799</c:v>
                </c:pt>
                <c:pt idx="5">
                  <c:v>2654</c:v>
                </c:pt>
                <c:pt idx="8">
                  <c:v>2759</c:v>
                </c:pt>
                <c:pt idx="11">
                  <c:v>3616</c:v>
                </c:pt>
                <c:pt idx="14">
                  <c:v>4168</c:v>
                </c:pt>
              </c:numCache>
            </c:numRef>
          </c:val>
          <c:extLst>
            <c:ext xmlns:c16="http://schemas.microsoft.com/office/drawing/2014/chart" uri="{C3380CC4-5D6E-409C-BE32-E72D297353CC}">
              <c16:uniqueId val="{00000002-28DE-4EAF-ADFB-C0AE3F585A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DE-4EAF-ADFB-C0AE3F585A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DE-4EAF-ADFB-C0AE3F585A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DE-4EAF-ADFB-C0AE3F585A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1981</c:v>
                </c:pt>
                <c:pt idx="3">
                  <c:v>1823</c:v>
                </c:pt>
                <c:pt idx="6">
                  <c:v>1851</c:v>
                </c:pt>
                <c:pt idx="9">
                  <c:v>1575</c:v>
                </c:pt>
                <c:pt idx="12">
                  <c:v>1547</c:v>
                </c:pt>
              </c:numCache>
            </c:numRef>
          </c:val>
          <c:extLst>
            <c:ext xmlns:c16="http://schemas.microsoft.com/office/drawing/2014/chart" uri="{C3380CC4-5D6E-409C-BE32-E72D297353CC}">
              <c16:uniqueId val="{00000006-28DE-4EAF-ADFB-C0AE3F585A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8DE-4EAF-ADFB-C0AE3F585A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6807</c:v>
                </c:pt>
                <c:pt idx="3">
                  <c:v>6333</c:v>
                </c:pt>
                <c:pt idx="6">
                  <c:v>5801</c:v>
                </c:pt>
                <c:pt idx="9">
                  <c:v>5296</c:v>
                </c:pt>
                <c:pt idx="12">
                  <c:v>4946</c:v>
                </c:pt>
              </c:numCache>
            </c:numRef>
          </c:val>
          <c:extLst>
            <c:ext xmlns:c16="http://schemas.microsoft.com/office/drawing/2014/chart" uri="{C3380CC4-5D6E-409C-BE32-E72D297353CC}">
              <c16:uniqueId val="{00000008-28DE-4EAF-ADFB-C0AE3F585A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139</c:v>
                </c:pt>
                <c:pt idx="3">
                  <c:v>223</c:v>
                </c:pt>
                <c:pt idx="6">
                  <c:v>185</c:v>
                </c:pt>
                <c:pt idx="9">
                  <c:v>1860</c:v>
                </c:pt>
                <c:pt idx="12">
                  <c:v>110</c:v>
                </c:pt>
              </c:numCache>
            </c:numRef>
          </c:val>
          <c:extLst>
            <c:ext xmlns:c16="http://schemas.microsoft.com/office/drawing/2014/chart" uri="{C3380CC4-5D6E-409C-BE32-E72D297353CC}">
              <c16:uniqueId val="{00000009-28DE-4EAF-ADFB-C0AE3F585A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5765</c:v>
                </c:pt>
                <c:pt idx="3">
                  <c:v>5665</c:v>
                </c:pt>
                <c:pt idx="6">
                  <c:v>5629</c:v>
                </c:pt>
                <c:pt idx="9">
                  <c:v>5917</c:v>
                </c:pt>
                <c:pt idx="12">
                  <c:v>5915</c:v>
                </c:pt>
              </c:numCache>
            </c:numRef>
          </c:val>
          <c:extLst>
            <c:ext xmlns:c16="http://schemas.microsoft.com/office/drawing/2014/chart" uri="{C3380CC4-5D6E-409C-BE32-E72D297353CC}">
              <c16:uniqueId val="{0000000A-28DE-4EAF-ADFB-C0AE3F585A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DE-4EAF-ADFB-C0AE3F585A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1003</c:v>
                </c:pt>
                <c:pt idx="1">
                  <c:v>1229</c:v>
                </c:pt>
                <c:pt idx="2">
                  <c:v>1434</c:v>
                </c:pt>
              </c:numCache>
            </c:numRef>
          </c:val>
          <c:extLst>
            <c:ext xmlns:c16="http://schemas.microsoft.com/office/drawing/2014/chart" uri="{C3380CC4-5D6E-409C-BE32-E72D297353CC}">
              <c16:uniqueId val="{00000000-8F10-4445-BB35-7A8B2793D9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F10-4445-BB35-7A8B2793D9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1182</c:v>
                </c:pt>
                <c:pt idx="1">
                  <c:v>1826</c:v>
                </c:pt>
                <c:pt idx="2">
                  <c:v>2199</c:v>
                </c:pt>
              </c:numCache>
            </c:numRef>
          </c:val>
          <c:extLst>
            <c:ext xmlns:c16="http://schemas.microsoft.com/office/drawing/2014/chart" uri="{C3380CC4-5D6E-409C-BE32-E72D297353CC}">
              <c16:uniqueId val="{00000002-8F10-4445-BB35-7A8B2793D9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{D62AC306-4CE7-46E6-9D05-3E00F7D4C7EC}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15B-4BB6-B02A-77ED52A153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{CA8306EC-C521-4F99-993C-3D3BA363F6C7}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5B-4BB6-B02A-77ED52A153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{F0B10C9C-DF68-4216-BDEC-70BB6242A45B}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5B-4BB6-B02A-77ED52A153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{DC56F3C7-2767-404D-B36D-F3985437834F}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5B-4BB6-B02A-77ED52A153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{B5E67F65-B605-48DE-9755-EC747EEEC83F}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5B-4BB6-B02A-77ED52A153C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{6F83046F-1A94-4719-B4C1-6F85C40AE0B7}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15B-4BB6-B02A-77ED52A153C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{9B6C88B7-BAD0-4FBC-BBB2-9E04C546BC6D}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15B-4BB6-B02A-77ED52A153C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{0A1C9208-2752-4FDA-9120-05D471EBB65C}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15B-4BB6-B02A-77ED52A153C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{98E3C18E-7484-4066-B7F7-BBF9F17C4A5E}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15B-4BB6-B02A-77ED52A153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67.900000000000006</c:v>
                </c:pt>
                <c:pt idx="24">
                  <c:v>69.7</c:v>
                </c:pt>
                <c:pt idx="32">
                  <c:v>71.099999999999994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15B-4BB6-B02A-77ED52A153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{9F448A20-5E18-410A-AFAC-B49A9E92B059}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15B-4BB6-B02A-77ED52A153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{0690E652-0161-4956-8F89-8A66DC2E146A}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5B-4BB6-B02A-77ED52A153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{915278DB-C21D-4C51-B6BC-128DC45BAC46}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5B-4BB6-B02A-77ED52A153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{1825D195-BA76-40C7-93B5-9080056A7DB4}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5B-4BB6-B02A-77ED52A153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{1E493F9A-21F4-4CCD-B9BF-6E885B25976C}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5B-4BB6-B02A-77ED52A153C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{31174A4C-BE1A-4E1A-9700-A815B105A3EE}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15B-4BB6-B02A-77ED52A153C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{1FE50840-602F-4DE7-B7CA-B0D8F290633F}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15B-4BB6-B02A-77ED52A153C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{1C046385-5E35-48BA-9DA6-870FA08CF3C2}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15B-4BB6-B02A-77ED52A153C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{B4387899-7C4C-496F-A47E-C287A62B9B3A}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15B-4BB6-B02A-77ED52A153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61.5</c:v>
                </c:pt>
                <c:pt idx="24">
                  <c:v>61</c:v>
                </c:pt>
                <c:pt idx="32">
                  <c:v>62.3</c:v>
                </c:pt>
              </c:numCache>
            </c:numRef>
          </c:xVal>
          <c:yVal>
            <c:numRef>
              <c:f>公会計指標分析・財政指標組合せ分析表!$BP$55:$DC$55</c:f>
              <c:numCache>
                <c:formatCode>#,##0.0;"▲ "#,##0.0</c:formatCode>
                <c:ptCount val="40"/>
                <c:pt idx="16">
                  <c:v>15.5</c:v>
                </c:pt>
                <c:pt idx="24">
                  <c:v>4.5999999999999996</c:v>
                </c:pt>
                <c:pt idx="32">
                  <c:v>1.6</c:v>
                </c:pt>
              </c:numCache>
            </c:numRef>
          </c:yVal>
          <c:smooth val="0"/>
          <c:extLst>
            <c:ext xmlns:c16="http://schemas.microsoft.com/office/drawing/2014/chart" uri="{C3380CC4-5D6E-409C-BE32-E72D297353CC}">
              <c16:uniqueId val="{00000013-915B-4BB6-B02A-77ED52A153CA}"/>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{A3A18A4D-9173-4202-BEC5-D97362AF4385}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413-4DB7-87F9-23926F047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{D9197F2C-BD9C-4426-9397-D0AA3F721E7A}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13-4DB7-87F9-23926F047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{EF9042E8-8459-4475-9044-509ACB40C577}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13-4DB7-87F9-23926F047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{4030EDCB-C30C-4168-8879-41B4E7428B08}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13-4DB7-87F9-23926F047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{83F89CE5-EF1A-4024-949F-F8A77CF7F5F6}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13-4DB7-87F9-23926F047F4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{D935B5D2-C243-499C-87E0-53357C8C0FE2}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413-4DB7-87F9-23926F047F4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{E80A1253-544D-4996-B359-905807F48075}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413-4DB7-87F9-23926F047F4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{CD87D0F7-CD49-4C8A-8FCB-402BAC90D826}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413-4DB7-87F9-23926F047F4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{F9E5CD37-87ED-4DF0-B2EE-4D26B80EEE24}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413-4DB7-87F9-23926F047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-1.7</c:v>
                </c:pt>
                <c:pt idx="16">
                  <c:v>-2.1</c:v>
                </c:pt>
                <c:pt idx="24">
                  <c:v>-2.5</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413-4DB7-87F9-23926F047F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{973827C4-B022-449B-9190-C9BBBF0E671E}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413-4DB7-87F9-23926F047F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{722DC49E-27D6-4672-ACF5-8E9EFCE274F5}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13-4DB7-87F9-23926F047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{1847B11A-33CC-4332-9D87-815E28CCCC02}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13-4DB7-87F9-23926F047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{F42D5D9D-7BF2-42CA-A461-C0292EFD2BD4}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13-4DB7-87F9-23926F047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{2E762C22-B4A4-4E0A-A8BD-CE7AB9E8C000}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13-4DB7-87F9-23926F047F4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{8609A8E4-BE32-42B5-BCF8-463C6BF1C130}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413-4DB7-87F9-23926F047F4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{22CAAA4B-ECFF-44BD-95CF-D9FB73036B48}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413-4DB7-87F9-23926F047F4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{186089B2-7817-4EB0-9E47-AAEE5F5434A0}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413-4DB7-87F9-23926F047F4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{3B59305E-530A-4BE0-A522-8FE9ADCB31BA}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413-4DB7-87F9-23926F047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D413-4DB7-87F9-23926F047F49}"/>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元利償還金等を算入公債費等が上回る状況が続いているのは、臨時財政対策債を発行可能額より少額で借り入れていたことが主な要因である。</a:t>
          </a:r>
        </a:p>
        <a:p>
          <a:r>
            <a:rPr kumimoji="1" lang="ja-JP" altLang="en-US" sz="1400">
              <a:latin typeface="ＭＳ ゴシック" pitchFamily="49" charset="-128"/>
              <a:ea typeface="ＭＳ ゴシック" pitchFamily="49" charset="-128"/>
            </a:rPr>
            <a:t>　令和２年度以降はコロナ禍による財源不足を補うために発行可能額まで借り入れているが、今後も元利償還金等を算入公債費等が上回る状況は続くものと考えている。</a:t>
          </a:r>
        </a:p>
        <a:p>
          <a:r>
            <a:rPr kumimoji="1" lang="ja-JP" altLang="en-US" sz="1400">
              <a:latin typeface="ＭＳ ゴシック" pitchFamily="49" charset="-128"/>
              <a:ea typeface="ＭＳ ゴシック" pitchFamily="49" charset="-128"/>
            </a:rPr>
            <a:t>　引き続き計画的な町債の借入れ・償還に取り組み、財政健全化に努めていく。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減債基金を運用していない。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年度から将来負担比率は算定されない状況が続いている。</a:t>
          </a:r>
        </a:p>
        <a:p>
          <a:r>
            <a:rPr kumimoji="1" lang="ja-JP" altLang="en-US" sz="1400">
              <a:latin typeface="ＭＳ ゴシック" pitchFamily="49" charset="-128"/>
              <a:ea typeface="ＭＳ ゴシック" pitchFamily="49" charset="-128"/>
            </a:rPr>
            <a:t>　将来負担額は、債務負担行為に基づく支出予定額の大幅な減もあり、全体としては前年度より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充当可能財源は、充当可能特定歳入（都市計画税収）及び基準財政需要額算入見込額が減少しているものの、計画的な積立てにより充当可能基金残高を増加することができているため、全体としては横ばい傾向である。</a:t>
          </a:r>
        </a:p>
        <a:p>
          <a:r>
            <a:rPr kumimoji="1" lang="ja-JP" altLang="en-US" sz="1400">
              <a:latin typeface="ＭＳ ゴシック" pitchFamily="49" charset="-128"/>
              <a:ea typeface="ＭＳ ゴシック" pitchFamily="49" charset="-128"/>
            </a:rPr>
            <a:t>　今後も将来負担比率が算定されない状況はしばらく続くものと考えている。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神奈川県葉山町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地方交付税の増額等を受け財政調整基金は２億円を積み増した。また、クリーンセンター再整備工事など公共施設の大規模工事が控えているため、公共公益施設整備基金も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億円を積み増したことから、基金全体としては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クリーンセンター再整備工事や老朽化が進む公共施設の改修工事・修繕等に対する備えとして、各年度の予算編成状況や国・県の補助制度の動向に注視しながら、必要な基金残高の確保を図る。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　：教育施設、社会福祉施設、道路その他の公共公益施設の整備に必要な資金を積み立てる。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ふるさと葉山みどり基金：優れた自然環境を保全して緑豊かな郷土を残すのに必要な資金を積み立てる。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 山 町 教 育 基 金　：教育の振興及び教育環境の充実を図るために必要となる資金を積み立てる。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　：クリーンセンター再整備工事など公共施設の大規模工事が控えているため、積増しをしたことから増加した。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ふるさと葉山みどり基金：森林環境譲与税を財源とする積立てを行ったため増加した。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 山 町 教 育 基 金　：教育に係る備品を購入するため、取崩しをしたことから減少した。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　：公共施設の老朽化対策のため、多額の改修工事・維持補修費が必要となることから資金確保に努めていく。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ふるさと葉山みどり基金：今後の自然環境の保全の取組みのための資金として活用できるよう管理を行っていく。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葉 山 町 教 育 基 金　：教育の振興及び教育環境の充実を図るための資金として活用できるよう管理を行っていく。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会計年度間の財源の不均衡の調整及び不測の財政需要に備えるため決算剰余金を原資に積立てを行っているが、令和４年度は財政需要に充てるための取崩し額が積立額より少なかったため増加した。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財源の不均衡の調整及び不測の財政需要に備えるため、適宜管理を行っていく。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減債基金を運用していない。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減債基金を運用していない。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6DE9AFA-20BE-468A-A7E6-0DD6B5F9D2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FB1B9AC-389D-4820-AC74-D6CC5CC425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D7690E6D-C04F-4414-997C-A32C661882C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BDFA12C2-BB66-4ED3-80DC-712A1D53933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64F097A8-71FF-4451-AAF2-1C4864670AF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E5AF0400-634B-45F4-ABFE-0274BF98D12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59EB4DBA-B309-42E4-87FA-78992F1F937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FA932C7F-0850-4A73-AE4F-FC01AE7ECBF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064F388-C0FF-428A-B873-55E06CC124D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32CA99D-8FFD-4B87-8509-5C5534C8B47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6132528D-DBE5-469E-A15E-BFE96E9B7E2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C04D3EA9-6506-4AFC-B127-9E7D3C025F6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9616AEF-170B-44EF-AF90-2DFABC3C119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A99EDC0A-3201-4466-9B07-A693DB537CC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BB3AE810-8B6B-407A-9968-C7DF05FD09B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A95AEAFD-A099-4C5B-90A5-8CFE1C11189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F07CA2E2-7F8B-434A-873B-F59883A51BF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CE63499-6DC7-4FFE-8975-A512D58EF3E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CE8042E6-25E6-4409-A27E-A81E572FD2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348DF760-D69A-4573-BFC1-F53ED66ED3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32,623
32,350
17.04
13,327,056
12,609,115
688,723
7,541,768
5,914,878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4641670-DAC3-4ACB-AA40-C7A783CBE10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811983C3-47CB-4858-91CF-03DCC685715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A761703C-8862-4B0E-B5B6-AD5A7263783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5AD6F3DC-4420-4B15-85D3-41286FFEC23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F022AB6E-CE19-4943-8BB3-415AEDD2A6F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C72A1CDC-8B13-4FCE-A411-F4078E1E208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4C9D79DF-E18A-4B2F-978D-6C7B646AD4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E847442F-F039-4E71-9723-78F5E6BFB9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DE3F2828-F85C-4116-BBD5-DC0F168FED7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542876F8-25DA-4F73-970A-054E324155B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649B898E-DB6D-48B8-8579-1F3D45E2A8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118E1A90-DBC3-4F17-82CD-8F0B8774E99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78E22161-5C91-48B7-93FC-BB1931B8179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C88CC867-C020-4307-BFFE-80D2FD7E94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851EDA9C-749F-4C5A-8706-BF917CBFB7C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A32C63C-FE5D-4EDF-BC57-1C9ED2823A5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21FD6A7-655F-4483-8A4D-5EDD42853AA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785949F4-3E44-4DAC-AE30-7D3FE9F7638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024ABF3-B17F-4EE0-9FA2-E290C226B21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6A661ADA-5A06-4DE8-BC87-09E1B4A7C24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6F850472-4B01-4E43-A288-6A1E54BD731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17607E62-740A-4FF4-B7D5-8D96B0D0B1A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31352AD6-DB61-4F89-8147-9808CFBF646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0C5C0D0A-7882-4DEB-A10F-7969F187DB2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1FF24B4-E50C-4AA0-A766-129BDF2BB26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1B0E6F1-7F9F-4898-984F-D717ED5839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80EE451E-D800-4B80-8E23-C11A55C1016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A3903C6-3BE7-485B-A4A5-1D0F3D32926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737285D6-3233-4B87-A4E8-8849AF2AF7A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2DC6B484-9CB6-4B52-8B84-F55DCF0FD62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E0D210D-A5FC-438A-A05A-D81461134EE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945BE323-B4C5-4D86-914F-08E321E08DF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F156142B-AEA8-48BA-9AD2-BD77258E5F8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6AF5C44A-DC76-44E8-9BFF-BB5D481D02E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B4540D0D-F974-45C6-A76B-DE698B185E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有形固定資産減価償却率は老朽化により更新時期を迎えている施設が多いことから、類似団体平均を上回る状況にある。</a:t>
          </a: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公共施設等総合管理計画に基づき、点検・診断や計画的な予防保全による長寿命化を進めていくなど、公共施設等の適正管理に努める。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3BCA009-DB80-41FA-927C-04126FC338F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9411FE41-C10B-473F-8101-B1DE5F9ECC6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5EC312FD-AB70-42C8-B143-D75F1FCA040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AF31C874-C42F-4A2A-B3A5-75FC8E54342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18A24AEE-0804-4CE5-9295-5C2CD1A830D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56A0B8D2-C711-49FA-9E66-ADA00C0FDB9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AB8D91C9-9880-4FFD-BF75-010983B6E22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3DD9A84A-A2BA-4867-9824-52F2E705A9A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1630E6AF-5655-490D-B866-CAF7EF2E66C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443A7074-3CE6-4D11-B087-CC3516A2803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C96ACF55-CBD9-44CC-A7D1-ACB449BDDE2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32719D4E-7DEE-4BD5-A688-96298ABE4AE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E033EA0C-1372-497E-8C92-52C4BEEAC59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8E36BDE-4BF6-42D6-A40B-10F424F6D05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9B09924-68A7-48F1-8509-4607237EA84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716D5A1-B07E-4ABD-B15A-4B48DAEBC0F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3" name="直線コネクタ 72">
          <a:extLst>
            <a:ext uri="{FF2B5EF4-FFF2-40B4-BE49-F238E27FC236}">
              <a16:creationId xmlns:a16="http://schemas.microsoft.com/office/drawing/2014/main" id="{BC787EDC-AAEE-4110-967D-3279AADC4A59}"/>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4" name="有形固定資産減価償却率最小値テキスト">
          <a:extLst>
            <a:ext uri="{FF2B5EF4-FFF2-40B4-BE49-F238E27FC236}">
              <a16:creationId xmlns:a16="http://schemas.microsoft.com/office/drawing/2014/main" id="{EE6B1464-A07B-4966-943D-8384886B5113}"/>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5" name="直線コネクタ 74">
          <a:extLst>
            <a:ext uri="{FF2B5EF4-FFF2-40B4-BE49-F238E27FC236}">
              <a16:creationId xmlns:a16="http://schemas.microsoft.com/office/drawing/2014/main" id="{3386C60C-8D5A-4C68-BDC2-FD13FBFA43BC}"/>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6" name="有形固定資産減価償却率最大値テキスト">
          <a:extLst>
            <a:ext uri="{FF2B5EF4-FFF2-40B4-BE49-F238E27FC236}">
              <a16:creationId xmlns:a16="http://schemas.microsoft.com/office/drawing/2014/main" id="{6A1FE73F-3C6E-4819-BE3F-0F5CDFA3EA0B}"/>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7" name="直線コネクタ 76">
          <a:extLst>
            <a:ext uri="{FF2B5EF4-FFF2-40B4-BE49-F238E27FC236}">
              <a16:creationId xmlns:a16="http://schemas.microsoft.com/office/drawing/2014/main" id="{29521218-566D-49A2-9C43-05B8A4232748}"/>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78" name="有形固定資産減価償却率平均値テキスト">
          <a:extLst>
            <a:ext uri="{FF2B5EF4-FFF2-40B4-BE49-F238E27FC236}">
              <a16:creationId xmlns:a16="http://schemas.microsoft.com/office/drawing/2014/main" id="{BE84B2CA-C445-4F31-ABAF-BFCD15D7F072}"/>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9" name="フローチャート: 判断 78">
          <a:extLst>
            <a:ext uri="{FF2B5EF4-FFF2-40B4-BE49-F238E27FC236}">
              <a16:creationId xmlns:a16="http://schemas.microsoft.com/office/drawing/2014/main" id="{EAC4F41F-2E13-44BB-9345-6D97F6628C76}"/>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0" name="フローチャート: 判断 79">
          <a:extLst>
            <a:ext uri="{FF2B5EF4-FFF2-40B4-BE49-F238E27FC236}">
              <a16:creationId xmlns:a16="http://schemas.microsoft.com/office/drawing/2014/main" id="{91787B18-DF58-4418-9CD1-49FAA674520E}"/>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1" name="フローチャート: 判断 80">
          <a:extLst>
            <a:ext uri="{FF2B5EF4-FFF2-40B4-BE49-F238E27FC236}">
              <a16:creationId xmlns:a16="http://schemas.microsoft.com/office/drawing/2014/main" id="{A08082F7-520A-4ACA-B3F1-6A1426F90F73}"/>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2" name="フローチャート: 判断 81">
          <a:extLst>
            <a:ext uri="{FF2B5EF4-FFF2-40B4-BE49-F238E27FC236}">
              <a16:creationId xmlns:a16="http://schemas.microsoft.com/office/drawing/2014/main" id="{0997C6C5-52EB-48FC-9294-EB53541912BA}"/>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3" name="フローチャート: 判断 82">
          <a:extLst>
            <a:ext uri="{FF2B5EF4-FFF2-40B4-BE49-F238E27FC236}">
              <a16:creationId xmlns:a16="http://schemas.microsoft.com/office/drawing/2014/main" id="{CD7FC1D6-B038-42D9-AC4D-060D5EC90D9B}"/>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F53D0ED-D37C-459C-8AA2-16EB76583E2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A0BDFD8-1AF9-4B4A-9868-967BB71AA2C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CC2CCE1-5CE7-423F-BB4B-0C7A8B777C3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FF6D100-FFFC-4496-B2F8-11E18A044F7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C06E64A-533F-4276-93CF-AC9152ADC1B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123190</xdr:rowOff>
    </xdr:from>
    <xdr:to>
      <xdr:col>23</xdr:col>
      <xdr:colOff>136525</xdr:colOff>
      <xdr:row>33</xdr:row>
      <xdr:rowOff>53340</xdr:rowOff>
    </xdr:to>
    <xdr:sp macro="" textlink="">
      <xdr:nvSpPr>
        <xdr:cNvPr id="89" name="楕円 88">
          <a:extLst>
            <a:ext uri="{FF2B5EF4-FFF2-40B4-BE49-F238E27FC236}">
              <a16:creationId xmlns:a16="http://schemas.microsoft.com/office/drawing/2014/main" id="{151CF9CD-A57B-46F3-9B5E-80AA19C06F9D}"/>
            </a:ext>
          </a:extLst>
        </xdr:cNvPr>
        <xdr:cNvSpPr/>
      </xdr:nvSpPr>
      <xdr:spPr>
        <a:xfrm>
          <a:off x="4711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101617</xdr:rowOff>
    </xdr:from>
    <xdr:ext cx="405111" cy="259045"/>
    <xdr:sp macro="" textlink="">
      <xdr:nvSpPr>
        <xdr:cNvPr id="90" name="有形固定資産減価償却率該当値テキスト">
          <a:extLst>
            <a:ext uri="{FF2B5EF4-FFF2-40B4-BE49-F238E27FC236}">
              <a16:creationId xmlns:a16="http://schemas.microsoft.com/office/drawing/2014/main" id="{C7A950E2-4520-48CA-9AD9-C21D8C2E33DE}"/>
            </a:ext>
          </a:extLst>
        </xdr:cNvPr>
        <xdr:cNvSpPr txBox="1"/>
      </xdr:nvSpPr>
      <xdr:spPr>
        <a:xfrm>
          <a:off x="4813300"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72813</xdr:rowOff>
    </xdr:from>
    <xdr:to>
      <xdr:col>19</xdr:col>
      <xdr:colOff>187325</xdr:colOff>
      <xdr:row>33</xdr:row>
      <xdr:rowOff>2963</xdr:rowOff>
    </xdr:to>
    <xdr:sp macro="" textlink="">
      <xdr:nvSpPr>
        <xdr:cNvPr id="91" name="楕円 90">
          <a:extLst>
            <a:ext uri="{FF2B5EF4-FFF2-40B4-BE49-F238E27FC236}">
              <a16:creationId xmlns:a16="http://schemas.microsoft.com/office/drawing/2014/main" id="{0050F016-7A5B-4A42-829D-23FA6BC2B85C}"/>
            </a:ext>
          </a:extLst>
        </xdr:cNvPr>
        <xdr:cNvSpPr/>
      </xdr:nvSpPr>
      <xdr:spPr>
        <a:xfrm>
          <a:off x="4000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123613</xdr:rowOff>
    </xdr:from>
    <xdr:to>
      <xdr:col>23</xdr:col>
      <xdr:colOff>85725</xdr:colOff>
      <xdr:row>33</xdr:row>
      <xdr:rowOff>2540</xdr:rowOff>
    </xdr:to>
    <xdr:cxnSp macro="">
      <xdr:nvCxnSpPr>
        <xdr:cNvPr id="92" name="直線コネクタ 91">
          <a:extLst>
            <a:ext uri="{FF2B5EF4-FFF2-40B4-BE49-F238E27FC236}">
              <a16:creationId xmlns:a16="http://schemas.microsoft.com/office/drawing/2014/main" id="{644F0EB1-B8D3-45EA-A1DC-21924B78EA6C}"/>
            </a:ext>
          </a:extLst>
        </xdr:cNvPr>
        <xdr:cNvCxnSpPr/>
      </xdr:nvCxnSpPr>
      <xdr:spPr>
        <a:xfrm>
          <a:off x="4051300" y="638153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8043</xdr:rowOff>
    </xdr:from>
    <xdr:to>
      <xdr:col>15</xdr:col>
      <xdr:colOff>187325</xdr:colOff>
      <xdr:row>32</xdr:row>
      <xdr:rowOff>109643</xdr:rowOff>
    </xdr:to>
    <xdr:sp macro="" textlink="">
      <xdr:nvSpPr>
        <xdr:cNvPr id="93" name="楕円 92">
          <a:extLst>
            <a:ext uri="{FF2B5EF4-FFF2-40B4-BE49-F238E27FC236}">
              <a16:creationId xmlns:a16="http://schemas.microsoft.com/office/drawing/2014/main" id="{5F56C127-C29E-405B-BFB5-2D5C62663CE4}"/>
            </a:ext>
          </a:extLst>
        </xdr:cNvPr>
        <xdr:cNvSpPr/>
      </xdr:nvSpPr>
      <xdr:spPr>
        <a:xfrm>
          <a:off x="3238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58843</xdr:rowOff>
    </xdr:from>
    <xdr:to>
      <xdr:col>19</xdr:col>
      <xdr:colOff>136525</xdr:colOff>
      <xdr:row>32</xdr:row>
      <xdr:rowOff>123613</xdr:rowOff>
    </xdr:to>
    <xdr:cxnSp macro="">
      <xdr:nvCxnSpPr>
        <xdr:cNvPr id="94" name="直線コネクタ 93">
          <a:extLst>
            <a:ext uri="{FF2B5EF4-FFF2-40B4-BE49-F238E27FC236}">
              <a16:creationId xmlns:a16="http://schemas.microsoft.com/office/drawing/2014/main" id="{7DF8885C-70DB-40F4-A3D8-496C4C504F17}"/>
            </a:ext>
          </a:extLst>
        </xdr:cNvPr>
        <xdr:cNvCxnSpPr/>
      </xdr:nvCxnSpPr>
      <xdr:spPr>
        <a:xfrm>
          <a:off x="3289300" y="631676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5" name="n_1aveValue有形固定資産減価償却率">
          <a:extLst>
            <a:ext uri="{FF2B5EF4-FFF2-40B4-BE49-F238E27FC236}">
              <a16:creationId xmlns:a16="http://schemas.microsoft.com/office/drawing/2014/main" id="{6D75BB72-34A2-41CE-9925-C66ACB117716}"/>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6" name="n_2aveValue有形固定資産減価償却率">
          <a:extLst>
            <a:ext uri="{FF2B5EF4-FFF2-40B4-BE49-F238E27FC236}">
              <a16:creationId xmlns:a16="http://schemas.microsoft.com/office/drawing/2014/main" id="{8E839532-2079-4461-9F7B-13825229620D}"/>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aveValue有形固定資産減価償却率">
          <a:extLst>
            <a:ext uri="{FF2B5EF4-FFF2-40B4-BE49-F238E27FC236}">
              <a16:creationId xmlns:a16="http://schemas.microsoft.com/office/drawing/2014/main" id="{11C2E6FB-4A32-4A0F-B9B7-C6F94C4EF89D}"/>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8" name="n_4aveValue有形固定資産減価償却率">
          <a:extLst>
            <a:ext uri="{FF2B5EF4-FFF2-40B4-BE49-F238E27FC236}">
              <a16:creationId xmlns:a16="http://schemas.microsoft.com/office/drawing/2014/main" id="{908AC0C0-A575-490D-8B5B-9B088AB0FEC8}"/>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165540</xdr:rowOff>
    </xdr:from>
    <xdr:ext cx="405111" cy="259045"/>
    <xdr:sp macro="" textlink="">
      <xdr:nvSpPr>
        <xdr:cNvPr id="99" name="n_1mainValue有形固定資産減価償却率">
          <a:extLst>
            <a:ext uri="{FF2B5EF4-FFF2-40B4-BE49-F238E27FC236}">
              <a16:creationId xmlns:a16="http://schemas.microsoft.com/office/drawing/2014/main" id="{6DB82B0B-FF2D-4F0B-ACD0-E7DBA9B86F43}"/>
            </a:ext>
          </a:extLst>
        </xdr:cNvPr>
        <xdr:cNvSpPr txBox="1"/>
      </xdr:nvSpPr>
      <xdr:spPr>
        <a:xfrm>
          <a:off x="38360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100" name="n_2mainValue有形固定資産減価償却率">
          <a:extLst>
            <a:ext uri="{FF2B5EF4-FFF2-40B4-BE49-F238E27FC236}">
              <a16:creationId xmlns:a16="http://schemas.microsoft.com/office/drawing/2014/main" id="{3D76F2F7-2502-44BC-88D9-E3EDDAFBC32B}"/>
            </a:ext>
          </a:extLst>
        </xdr:cNvPr>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8D1D201-32F0-436B-A400-210A0374563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D41DBB9-281E-4924-9D2A-473BC6E8D2A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78D2E6D-1078-4A89-92B6-7F01AE4724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1D2A453-FD62-49D4-85F9-F8FDB45ECE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8FD94B7-48AD-406F-8A26-EB9D7E358A7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518470A-9A68-4AC6-A191-B91F6BACFE5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EE51BD1-485D-4DE8-A708-6176D618949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BFFAF82-62B5-432C-831D-9B58DE3B946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021D790-0514-4678-943B-A06B9F733D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D055D20-4F9C-4B38-985C-C1B7FEFF680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77947CD-9875-4721-98ED-1207EF71DFB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F0C7241-CBB2-4EFE-9A14-9D11AEF3B2E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F21985E-B0A9-4154-9BDD-44275D1256B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債務償還比率は前年に比べ</a:t>
          </a:r>
          <a:r>
            <a:rPr kumimoji="1" lang="en-US" altLang="ja-JP" sz="1100">
              <a:latin typeface="ＭＳ Ｐゴシック" panose="020B0600070205080204" pitchFamily="50" charset="-128"/>
              <a:ea typeface="ＭＳ Ｐゴシック" panose="020B0600070205080204" pitchFamily="50" charset="-128"/>
            </a:rPr>
            <a:t>41.2</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241.7</a:t>
          </a:r>
          <a:r>
            <a:rPr kumimoji="1" lang="ja-JP" altLang="en-US" sz="1100">
              <a:latin typeface="ＭＳ Ｐゴシック" panose="020B0600070205080204" pitchFamily="50" charset="-128"/>
              <a:ea typeface="ＭＳ Ｐゴシック" panose="020B0600070205080204" pitchFamily="50" charset="-128"/>
            </a:rPr>
            <a:t>％となった。類似団体平均や神奈川県平均を下回る状況にある。</a:t>
          </a:r>
        </a:p>
        <a:p>
          <a:r>
            <a:rPr kumimoji="1" lang="ja-JP" altLang="en-US" sz="1100">
              <a:latin typeface="ＭＳ Ｐゴシック" panose="020B0600070205080204" pitchFamily="50" charset="-128"/>
              <a:ea typeface="ＭＳ Ｐゴシック" panose="020B0600070205080204" pitchFamily="50" charset="-128"/>
            </a:rPr>
            <a:t>　今後クリーンセンター再整備や町有施設の更新等、財政負担の大きな事業を予定しており地方債発行額の増加が予想されるが、世代間の負担の平準化に留意した財政運営に努める。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F5C6777-42D5-4E93-812E-B83C413556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8BB47-977E-4CF5-9029-22FECF33E3D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BA663B5-3638-41A3-84EF-6F04B14DD2B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56C736CA-332E-4503-8575-5D51A06A817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7910BAF4-42D0-440B-AF11-1C52AF279B1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96FC3057-2123-4E62-86BB-2230E2ADCB3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A99485B-34E6-4FB3-8FEF-A64320966C4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FFB2DCBE-1F80-40B4-AD81-3586539C887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B66ED851-E182-4CE2-8529-0A64D65EF49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220358E0-FD60-4018-BECF-FCFF84DA078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8BA1C951-47CA-40B1-B5CB-14472C1F79A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5D2EA07-15B6-44E0-8C5F-A25063F5D50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F2E070A5-C4F1-4598-9B7A-5A37765BA1D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F550453-C0A8-4358-895A-69AC8940EA9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E5F356E-7E36-4312-B76C-254D75AB75B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9" name="直線コネクタ 128">
          <a:extLst>
            <a:ext uri="{FF2B5EF4-FFF2-40B4-BE49-F238E27FC236}">
              <a16:creationId xmlns:a16="http://schemas.microsoft.com/office/drawing/2014/main" id="{2ABD31BD-9A29-4195-A044-8D48248F155D}"/>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0" name="債務償還比率最小値テキスト">
          <a:extLst>
            <a:ext uri="{FF2B5EF4-FFF2-40B4-BE49-F238E27FC236}">
              <a16:creationId xmlns:a16="http://schemas.microsoft.com/office/drawing/2014/main" id="{0E75BFEF-3B08-4A44-860D-B1982B894254}"/>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1" name="直線コネクタ 130">
          <a:extLst>
            <a:ext uri="{FF2B5EF4-FFF2-40B4-BE49-F238E27FC236}">
              <a16:creationId xmlns:a16="http://schemas.microsoft.com/office/drawing/2014/main" id="{6A2355AD-1276-4534-B092-5CD60358D594}"/>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6FE25336-A4C4-41B6-9136-3D8D8277518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11E2161A-7B6E-4C60-9F90-7A570A22E68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34" name="債務償還比率平均値テキスト">
          <a:extLst>
            <a:ext uri="{FF2B5EF4-FFF2-40B4-BE49-F238E27FC236}">
              <a16:creationId xmlns:a16="http://schemas.microsoft.com/office/drawing/2014/main" id="{02DEC0C0-EA7B-48CE-8F7F-6B41F520DC26}"/>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5" name="フローチャート: 判断 134">
          <a:extLst>
            <a:ext uri="{FF2B5EF4-FFF2-40B4-BE49-F238E27FC236}">
              <a16:creationId xmlns:a16="http://schemas.microsoft.com/office/drawing/2014/main" id="{63763E7F-5604-4EFF-929F-35D5D7EB0AA1}"/>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6" name="フローチャート: 判断 135">
          <a:extLst>
            <a:ext uri="{FF2B5EF4-FFF2-40B4-BE49-F238E27FC236}">
              <a16:creationId xmlns:a16="http://schemas.microsoft.com/office/drawing/2014/main" id="{2042FBC0-4638-4288-9979-A6843A924FFA}"/>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7" name="フローチャート: 判断 136">
          <a:extLst>
            <a:ext uri="{FF2B5EF4-FFF2-40B4-BE49-F238E27FC236}">
              <a16:creationId xmlns:a16="http://schemas.microsoft.com/office/drawing/2014/main" id="{4B77BC56-0E00-47E2-9ABB-CBA38C76F62D}"/>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8" name="フローチャート: 判断 137">
          <a:extLst>
            <a:ext uri="{FF2B5EF4-FFF2-40B4-BE49-F238E27FC236}">
              <a16:creationId xmlns:a16="http://schemas.microsoft.com/office/drawing/2014/main" id="{67323685-7794-465B-9702-CCC111299EE7}"/>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9" name="フローチャート: 判断 138">
          <a:extLst>
            <a:ext uri="{FF2B5EF4-FFF2-40B4-BE49-F238E27FC236}">
              <a16:creationId xmlns:a16="http://schemas.microsoft.com/office/drawing/2014/main" id="{0F31F050-EDC9-44C6-B4A0-50BCBE4FB9FB}"/>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F96B506-8635-423D-84BE-5901817437C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1B9DADA-4781-484B-834C-DBB1C0796FF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8D1BD9C-1201-4521-8266-5BCC43A1315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5C5C48F-4731-4121-8783-805CEF6F18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89A9FC5-B24A-40D9-98B0-A796888B98B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151264</xdr:rowOff>
    </xdr:from>
    <xdr:to>
      <xdr:col>76</xdr:col>
      <xdr:colOff>73025</xdr:colOff>
      <xdr:row>28</xdr:row>
      <xdr:rowOff>81414</xdr:rowOff>
    </xdr:to>
    <xdr:sp macro="" textlink="">
      <xdr:nvSpPr>
        <xdr:cNvPr id="145" name="楕円 144">
          <a:extLst>
            <a:ext uri="{FF2B5EF4-FFF2-40B4-BE49-F238E27FC236}">
              <a16:creationId xmlns:a16="http://schemas.microsoft.com/office/drawing/2014/main" id="{D0FE981A-F3B0-4A13-8885-517CDEC9D9E5}"/>
            </a:ext>
          </a:extLst>
        </xdr:cNvPr>
        <xdr:cNvSpPr/>
      </xdr:nvSpPr>
      <xdr:spPr>
        <a:xfrm>
          <a:off x="14744700" y="55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2691</xdr:rowOff>
    </xdr:from>
    <xdr:ext cx="469744" cy="259045"/>
    <xdr:sp macro="" textlink="">
      <xdr:nvSpPr>
        <xdr:cNvPr id="146" name="債務償還比率該当値テキスト">
          <a:extLst>
            <a:ext uri="{FF2B5EF4-FFF2-40B4-BE49-F238E27FC236}">
              <a16:creationId xmlns:a16="http://schemas.microsoft.com/office/drawing/2014/main" id="{C9EDFB91-3910-4954-8BA5-1E650AEDC7B5}"/>
            </a:ext>
          </a:extLst>
        </xdr:cNvPr>
        <xdr:cNvSpPr txBox="1"/>
      </xdr:nvSpPr>
      <xdr:spPr>
        <a:xfrm>
          <a:off x="14846300" y="54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29231</xdr:rowOff>
    </xdr:from>
    <xdr:to>
      <xdr:col>72</xdr:col>
      <xdr:colOff>123825</xdr:colOff>
      <xdr:row>28</xdr:row>
      <xdr:rowOff>130831</xdr:rowOff>
    </xdr:to>
    <xdr:sp macro="" textlink="">
      <xdr:nvSpPr>
        <xdr:cNvPr id="147" name="楕円 146">
          <a:extLst>
            <a:ext uri="{FF2B5EF4-FFF2-40B4-BE49-F238E27FC236}">
              <a16:creationId xmlns:a16="http://schemas.microsoft.com/office/drawing/2014/main" id="{E3F94CB6-8941-461E-9FA6-81156969A3D5}"/>
            </a:ext>
          </a:extLst>
        </xdr:cNvPr>
        <xdr:cNvSpPr/>
      </xdr:nvSpPr>
      <xdr:spPr>
        <a:xfrm>
          <a:off x="14033500" y="56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30614</xdr:rowOff>
    </xdr:from>
    <xdr:to>
      <xdr:col>76</xdr:col>
      <xdr:colOff>22225</xdr:colOff>
      <xdr:row>28</xdr:row>
      <xdr:rowOff>80031</xdr:rowOff>
    </xdr:to>
    <xdr:cxnSp macro="">
      <xdr:nvCxnSpPr>
        <xdr:cNvPr id="148" name="直線コネクタ 147">
          <a:extLst>
            <a:ext uri="{FF2B5EF4-FFF2-40B4-BE49-F238E27FC236}">
              <a16:creationId xmlns:a16="http://schemas.microsoft.com/office/drawing/2014/main" id="{1041A00B-3E5B-4774-B0D2-EE181DB40FAC}"/>
            </a:ext>
          </a:extLst>
        </xdr:cNvPr>
        <xdr:cNvCxnSpPr/>
      </xdr:nvCxnSpPr>
      <xdr:spPr>
        <a:xfrm flipV="1">
          <a:off x="14084300" y="5602739"/>
          <a:ext cx="711200" cy="4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94601</xdr:rowOff>
    </xdr:from>
    <xdr:to>
      <xdr:col>68</xdr:col>
      <xdr:colOff>123825</xdr:colOff>
      <xdr:row>29</xdr:row>
      <xdr:rowOff>24751</xdr:rowOff>
    </xdr:to>
    <xdr:sp macro="" textlink="">
      <xdr:nvSpPr>
        <xdr:cNvPr id="149" name="楕円 148">
          <a:extLst>
            <a:ext uri="{FF2B5EF4-FFF2-40B4-BE49-F238E27FC236}">
              <a16:creationId xmlns:a16="http://schemas.microsoft.com/office/drawing/2014/main" id="{878A16A8-5A54-492A-8D26-13C4F224F17C}"/>
            </a:ext>
          </a:extLst>
        </xdr:cNvPr>
        <xdr:cNvSpPr/>
      </xdr:nvSpPr>
      <xdr:spPr>
        <a:xfrm>
          <a:off x="13271500" y="56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80031</xdr:rowOff>
    </xdr:from>
    <xdr:to>
      <xdr:col>72</xdr:col>
      <xdr:colOff>73025</xdr:colOff>
      <xdr:row>28</xdr:row>
      <xdr:rowOff>145401</xdr:rowOff>
    </xdr:to>
    <xdr:cxnSp macro="">
      <xdr:nvCxnSpPr>
        <xdr:cNvPr id="150" name="直線コネクタ 149">
          <a:extLst>
            <a:ext uri="{FF2B5EF4-FFF2-40B4-BE49-F238E27FC236}">
              <a16:creationId xmlns:a16="http://schemas.microsoft.com/office/drawing/2014/main" id="{D03B1009-5B8A-42AB-B00E-0FFD1FB4BD90}"/>
            </a:ext>
          </a:extLst>
        </xdr:cNvPr>
        <xdr:cNvCxnSpPr/>
      </xdr:nvCxnSpPr>
      <xdr:spPr>
        <a:xfrm flipV="1">
          <a:off x="13322300" y="5652156"/>
          <a:ext cx="762000" cy="6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27143</xdr:rowOff>
    </xdr:from>
    <xdr:to>
      <xdr:col>64</xdr:col>
      <xdr:colOff>123825</xdr:colOff>
      <xdr:row>29</xdr:row>
      <xdr:rowOff>128743</xdr:rowOff>
    </xdr:to>
    <xdr:sp macro="" textlink="">
      <xdr:nvSpPr>
        <xdr:cNvPr id="151" name="楕円 150">
          <a:extLst>
            <a:ext uri="{FF2B5EF4-FFF2-40B4-BE49-F238E27FC236}">
              <a16:creationId xmlns:a16="http://schemas.microsoft.com/office/drawing/2014/main" id="{76ED1BF1-94D6-463A-AF9E-26A62D87CC55}"/>
            </a:ext>
          </a:extLst>
        </xdr:cNvPr>
        <xdr:cNvSpPr/>
      </xdr:nvSpPr>
      <xdr:spPr>
        <a:xfrm>
          <a:off x="12509500" y="57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145401</xdr:rowOff>
    </xdr:from>
    <xdr:to>
      <xdr:col>68</xdr:col>
      <xdr:colOff>73025</xdr:colOff>
      <xdr:row>29</xdr:row>
      <xdr:rowOff>77943</xdr:rowOff>
    </xdr:to>
    <xdr:cxnSp macro="">
      <xdr:nvCxnSpPr>
        <xdr:cNvPr id="152" name="直線コネクタ 151">
          <a:extLst>
            <a:ext uri="{FF2B5EF4-FFF2-40B4-BE49-F238E27FC236}">
              <a16:creationId xmlns:a16="http://schemas.microsoft.com/office/drawing/2014/main" id="{3CB43D62-D7F3-4AA6-8C73-2A531E709AF9}"/>
            </a:ext>
          </a:extLst>
        </xdr:cNvPr>
        <xdr:cNvCxnSpPr/>
      </xdr:nvCxnSpPr>
      <xdr:spPr>
        <a:xfrm flipV="1">
          <a:off x="12560300" y="5717526"/>
          <a:ext cx="762000" cy="10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71642</xdr:rowOff>
    </xdr:from>
    <xdr:to>
      <xdr:col>60</xdr:col>
      <xdr:colOff>123825</xdr:colOff>
      <xdr:row>30</xdr:row>
      <xdr:rowOff>1792</xdr:rowOff>
    </xdr:to>
    <xdr:sp macro="" textlink="">
      <xdr:nvSpPr>
        <xdr:cNvPr id="153" name="楕円 152">
          <a:extLst>
            <a:ext uri="{FF2B5EF4-FFF2-40B4-BE49-F238E27FC236}">
              <a16:creationId xmlns:a16="http://schemas.microsoft.com/office/drawing/2014/main" id="{559FB9CB-CB85-478B-844C-462594CA17B2}"/>
            </a:ext>
          </a:extLst>
        </xdr:cNvPr>
        <xdr:cNvSpPr/>
      </xdr:nvSpPr>
      <xdr:spPr>
        <a:xfrm>
          <a:off x="11747500" y="58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77943</xdr:rowOff>
    </xdr:from>
    <xdr:to>
      <xdr:col>64</xdr:col>
      <xdr:colOff>73025</xdr:colOff>
      <xdr:row>29</xdr:row>
      <xdr:rowOff>122442</xdr:rowOff>
    </xdr:to>
    <xdr:cxnSp macro="">
      <xdr:nvCxnSpPr>
        <xdr:cNvPr id="154" name="直線コネクタ 153">
          <a:extLst>
            <a:ext uri="{FF2B5EF4-FFF2-40B4-BE49-F238E27FC236}">
              <a16:creationId xmlns:a16="http://schemas.microsoft.com/office/drawing/2014/main" id="{AB795A3C-EB45-4329-91FD-3087CE628CE4}"/>
            </a:ext>
          </a:extLst>
        </xdr:cNvPr>
        <xdr:cNvCxnSpPr/>
      </xdr:nvCxnSpPr>
      <xdr:spPr>
        <a:xfrm flipV="1">
          <a:off x="11798300" y="5821518"/>
          <a:ext cx="762000" cy="4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55" name="n_1aveValue債務償還比率">
          <a:extLst>
            <a:ext uri="{FF2B5EF4-FFF2-40B4-BE49-F238E27FC236}">
              <a16:creationId xmlns:a16="http://schemas.microsoft.com/office/drawing/2014/main" id="{A983EA15-F283-4CA4-86C5-C7C9D2FA2602}"/>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56" name="n_2aveValue債務償還比率">
          <a:extLst>
            <a:ext uri="{FF2B5EF4-FFF2-40B4-BE49-F238E27FC236}">
              <a16:creationId xmlns:a16="http://schemas.microsoft.com/office/drawing/2014/main" id="{E0445041-F1BC-4A01-B8E6-29AE42523557}"/>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57" name="n_3aveValue債務償還比率">
          <a:extLst>
            <a:ext uri="{FF2B5EF4-FFF2-40B4-BE49-F238E27FC236}">
              <a16:creationId xmlns:a16="http://schemas.microsoft.com/office/drawing/2014/main" id="{B17855EB-3015-45CD-942D-B06319795F3A}"/>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58" name="n_4aveValue債務償還比率">
          <a:extLst>
            <a:ext uri="{FF2B5EF4-FFF2-40B4-BE49-F238E27FC236}">
              <a16:creationId xmlns:a16="http://schemas.microsoft.com/office/drawing/2014/main" id="{6A7AEB6D-B7E9-47A2-ACB6-C3BD9A3C9E4D}"/>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147358</xdr:rowOff>
    </xdr:from>
    <xdr:ext cx="469744" cy="259045"/>
    <xdr:sp macro="" textlink="">
      <xdr:nvSpPr>
        <xdr:cNvPr id="159" name="n_1mainValue債務償還比率">
          <a:extLst>
            <a:ext uri="{FF2B5EF4-FFF2-40B4-BE49-F238E27FC236}">
              <a16:creationId xmlns:a16="http://schemas.microsoft.com/office/drawing/2014/main" id="{BD28BFDE-1590-4769-AE92-3D2939685CB9}"/>
            </a:ext>
          </a:extLst>
        </xdr:cNvPr>
        <xdr:cNvSpPr txBox="1"/>
      </xdr:nvSpPr>
      <xdr:spPr>
        <a:xfrm>
          <a:off x="13836727" y="53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41278</xdr:rowOff>
    </xdr:from>
    <xdr:ext cx="469744" cy="259045"/>
    <xdr:sp macro="" textlink="">
      <xdr:nvSpPr>
        <xdr:cNvPr id="160" name="n_2mainValue債務償還比率">
          <a:extLst>
            <a:ext uri="{FF2B5EF4-FFF2-40B4-BE49-F238E27FC236}">
              <a16:creationId xmlns:a16="http://schemas.microsoft.com/office/drawing/2014/main" id="{15529C35-DC9F-4D5A-BF77-B8C50DE125FC}"/>
            </a:ext>
          </a:extLst>
        </xdr:cNvPr>
        <xdr:cNvSpPr txBox="1"/>
      </xdr:nvSpPr>
      <xdr:spPr>
        <a:xfrm>
          <a:off x="130874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145270</xdr:rowOff>
    </xdr:from>
    <xdr:ext cx="469744" cy="259045"/>
    <xdr:sp macro="" textlink="">
      <xdr:nvSpPr>
        <xdr:cNvPr id="161" name="n_3mainValue債務償還比率">
          <a:extLst>
            <a:ext uri="{FF2B5EF4-FFF2-40B4-BE49-F238E27FC236}">
              <a16:creationId xmlns:a16="http://schemas.microsoft.com/office/drawing/2014/main" id="{BF3CC7F3-8968-4667-B061-909F831053DE}"/>
            </a:ext>
          </a:extLst>
        </xdr:cNvPr>
        <xdr:cNvSpPr txBox="1"/>
      </xdr:nvSpPr>
      <xdr:spPr>
        <a:xfrm>
          <a:off x="12325427" y="554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18319</xdr:rowOff>
    </xdr:from>
    <xdr:ext cx="469744" cy="259045"/>
    <xdr:sp macro="" textlink="">
      <xdr:nvSpPr>
        <xdr:cNvPr id="162" name="n_4mainValue債務償還比率">
          <a:extLst>
            <a:ext uri="{FF2B5EF4-FFF2-40B4-BE49-F238E27FC236}">
              <a16:creationId xmlns:a16="http://schemas.microsoft.com/office/drawing/2014/main" id="{519A85CD-0177-4F78-AD78-F2059904AEF3}"/>
            </a:ext>
          </a:extLst>
        </xdr:cNvPr>
        <xdr:cNvSpPr txBox="1"/>
      </xdr:nvSpPr>
      <xdr:spPr>
        <a:xfrm>
          <a:off x="11563427" y="559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05C1541-465B-47E4-9788-26AF9381808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6532039-F623-4DBD-833D-F0E85A31F96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868372E-2226-4774-B92C-C8568394D84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9514A505-41E7-434A-8B7A-1F22D3C13B2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F5A8429-54AB-4532-A8CE-3581967F17B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29246648-2F64-47B3-A6A8-E3BB21E179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D33BB2-224C-4184-831B-5FBFE3E945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4F21CD-5687-4302-90B4-5D7CE9A89E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DBBEC1-AA77-4EE5-B5F4-1A3FE65A6F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8960D9-4E9A-4049-A2FD-BEE8908F4F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C6C2BB-EF06-447B-9C56-5589005B7E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25E57B-FA3C-4EAD-9133-435568C8FA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29619D-2168-4270-A0EC-471DCADE62B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BB825D-88B9-4199-BF8A-B237DB58F3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F7E6C2-FD9B-4931-884F-D8C1BCE807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F1F476-5FF7-4E8D-A7EB-30D55FC837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32,623
32,350
17.04
13,327,056
12,609,115
688,723
7,541,768
5,914,878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91F18A-AFA6-4A2F-85AC-80CA80E069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9DA6F8-CBF7-4E59-A60B-2BA3D91DA0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9A3A0B-0B8F-4C1D-86B4-772DE186AE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D798CE-3EE6-4DA6-B229-0D87726B12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2A309F-9815-4441-8873-0168F2A6C2F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5D6D663-D446-40AF-84E8-744F578B07C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52DAD2-C592-46C5-AA00-AD14917776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7DA218-911D-4662-A6C3-5C85CBFEED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4624B2-3F64-4EF0-A148-63CDB9B498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002F9A-A83D-46DC-AFFB-BE8F970618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B2442F-CB38-47B7-A2BE-FF4172A062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CFB94D-AAE9-4BF5-8409-528A54D718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50A97D-E266-489A-B784-B7F5456E628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C4F18C-ECD1-4409-AA02-64589D8128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B991EB-00A4-4FDB-A9F4-0C3678E9531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E07BC2-AFF4-4373-BC7F-A47A6433EE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FB095E-2E06-4F5D-9F72-22D1464896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3D7131-01EA-43BE-A309-5D36033953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33FCC0-FB8E-43C4-80D3-0A4A6A9CB3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56B574-9049-4FAF-BF24-9A6A8B2FCD3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85809E9-EC17-4301-8F0E-595C3F1ACE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CB0299-6C0D-4028-BEDD-536AB82A2D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34F908-5157-4577-A17B-CFBF76593BE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BC982E-3EEF-474D-BD86-1DE94541B9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0B7F22-A299-4D2C-BB3D-0A570A4402F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09133E-9503-4D2A-839D-CAE2077661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426777-C34B-42F2-A93B-28A90EE15B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62B887-5E43-43E8-ADB9-8F394F0562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49A9FB-8290-4872-80A8-71E918FCDD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21D415-4B92-42CB-8F97-6498FA47A7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7025B1B-BC88-4EFB-B934-9526FE2BCE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81D33C-6935-4917-B992-9B791979B0B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27D1002-37F1-4D02-8E1D-2256174165F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28A3D55-93A1-42D8-8082-FE2E436FB22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1642BAE-47A9-455A-9AEC-09579FE5D7D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27444D2-F5D9-43BA-B6A9-3DCAB454387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E7DE51E-28FB-49B2-9341-159EFBECA4D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D06FE39-11D1-4BCA-B1AE-9CB80CFD7F1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54CBD46-A419-4F85-95A4-BCC7100941C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E358C83-9461-418A-9DC4-DFD4EAC91A8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AEC410D-72E1-45D7-BA15-2B093781F10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4C5A3CF-2202-4771-8F52-8DFD1E6A91B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5A1AC8A-3CF9-48DD-B470-E7F3587185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54DBBAC-6285-419C-A81F-877F4C14938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1940DE-D55A-4F21-916C-B1A8A1C76A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3AE09750-04A7-4C30-9D2F-5C553E65CE53}"/>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a16="http://schemas.microsoft.com/office/drawing/2014/main" id="{9DE0CE0D-4DD0-474F-8703-8FC6FC825A1C}"/>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EB629E6E-5344-4085-A4AA-3BE0208BAD5C}"/>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76D2B721-7BBE-480E-9C36-02A0E57477D4}"/>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a16="http://schemas.microsoft.com/office/drawing/2014/main" id="{BFEA3E21-DBDC-4616-B709-7BEEA4D9E92A}"/>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a16="http://schemas.microsoft.com/office/drawing/2014/main" id="{CA30DC8E-BC08-4C01-B1C9-0DEE69E04287}"/>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a16="http://schemas.microsoft.com/office/drawing/2014/main" id="{B2083B16-ED83-45D6-95B6-0D34C0C07C96}"/>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a16="http://schemas.microsoft.com/office/drawing/2014/main" id="{BA477DBC-1BC1-4407-B9B0-F4A6FD714115}"/>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22AF1446-A077-4881-9D18-4DBEE5AF67ED}"/>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753EAEDC-B4A7-4DD9-A11A-BAA8038D53A6}"/>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B5114B99-CE69-4678-8C63-CBBC7478E0AE}"/>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9C93A77-D104-4344-A6F2-41FBD81DAE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573DBB-48CC-4A30-A136-990ED91F444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29FCA77-9A9B-47AD-A402-4AA01F5B85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30CC8F-B827-43EF-BDEF-DD3365DED3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6CA68CC-9F06-4F08-8472-FCBA5C5B63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a:extLst>
            <a:ext uri="{FF2B5EF4-FFF2-40B4-BE49-F238E27FC236}">
              <a16:creationId xmlns:a16="http://schemas.microsoft.com/office/drawing/2014/main" id="{DC3E1493-0F0E-4079-8F0B-AAE558DD1028}"/>
            </a:ext>
          </a:extLst>
        </xdr:cNvPr>
        <xdr:cNvSpPr/>
      </xdr:nvSpPr>
      <xdr:spPr>
        <a:xfrm>
          <a:off x="4584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道路】&#10;有形固定資産減価償却率該当値テキスト">
          <a:extLst>
            <a:ext uri="{FF2B5EF4-FFF2-40B4-BE49-F238E27FC236}">
              <a16:creationId xmlns:a16="http://schemas.microsoft.com/office/drawing/2014/main" id="{374B5DDF-23DF-43BF-9296-1CF7A89147ED}"/>
            </a:ext>
          </a:extLst>
        </xdr:cNvPr>
        <xdr:cNvSpPr txBox="1"/>
      </xdr:nvSpPr>
      <xdr:spPr>
        <a:xfrm>
          <a:off x="46736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9349C1C2-455C-42BD-BB1B-FE891B2DED9E}"/>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152400</xdr:rowOff>
    </xdr:to>
    <xdr:cxnSp macro="">
      <xdr:nvCxnSpPr>
        <xdr:cNvPr id="76" name="直線コネクタ 75">
          <a:extLst>
            <a:ext uri="{FF2B5EF4-FFF2-40B4-BE49-F238E27FC236}">
              <a16:creationId xmlns:a16="http://schemas.microsoft.com/office/drawing/2014/main" id="{E7F07E7E-A380-46BE-824B-E5738B03653F}"/>
            </a:ext>
          </a:extLst>
        </xdr:cNvPr>
        <xdr:cNvCxnSpPr/>
      </xdr:nvCxnSpPr>
      <xdr:spPr>
        <a:xfrm>
          <a:off x="3797300" y="662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a:extLst>
            <a:ext uri="{FF2B5EF4-FFF2-40B4-BE49-F238E27FC236}">
              <a16:creationId xmlns:a16="http://schemas.microsoft.com/office/drawing/2014/main" id="{14420DF7-55A5-4C44-8211-5692E2DDADA6}"/>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114300</xdr:rowOff>
    </xdr:to>
    <xdr:cxnSp macro="">
      <xdr:nvCxnSpPr>
        <xdr:cNvPr id="78" name="直線コネクタ 77">
          <a:extLst>
            <a:ext uri="{FF2B5EF4-FFF2-40B4-BE49-F238E27FC236}">
              <a16:creationId xmlns:a16="http://schemas.microsoft.com/office/drawing/2014/main" id="{6725D26E-4552-4C85-9EE4-EA36EF9E794C}"/>
            </a:ext>
          </a:extLst>
        </xdr:cNvPr>
        <xdr:cNvCxnSpPr/>
      </xdr:nvCxnSpPr>
      <xdr:spPr>
        <a:xfrm>
          <a:off x="2908300" y="659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79" name="n_1aveValue【道路】&#10;有形固定資産減価償却率">
          <a:extLst>
            <a:ext uri="{FF2B5EF4-FFF2-40B4-BE49-F238E27FC236}">
              <a16:creationId xmlns:a16="http://schemas.microsoft.com/office/drawing/2014/main" id="{D32B848E-88FD-4437-9697-935F2004D921}"/>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0" name="n_2aveValue【道路】&#10;有形固定資産減価償却率">
          <a:extLst>
            <a:ext uri="{FF2B5EF4-FFF2-40B4-BE49-F238E27FC236}">
              <a16:creationId xmlns:a16="http://schemas.microsoft.com/office/drawing/2014/main" id="{F257D1C6-F4C0-44D6-AE06-2E77C27FF4CE}"/>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1" name="n_3aveValue【道路】&#10;有形固定資産減価償却率">
          <a:extLst>
            <a:ext uri="{FF2B5EF4-FFF2-40B4-BE49-F238E27FC236}">
              <a16:creationId xmlns:a16="http://schemas.microsoft.com/office/drawing/2014/main" id="{2C5C5929-E4C5-416F-9C19-BCAE2E3DF670}"/>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2" name="n_4aveValue【道路】&#10;有形固定資産減価償却率">
          <a:extLst>
            <a:ext uri="{FF2B5EF4-FFF2-40B4-BE49-F238E27FC236}">
              <a16:creationId xmlns:a16="http://schemas.microsoft.com/office/drawing/2014/main" id="{292409D4-5696-4F68-B69B-917D78170B9F}"/>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3" name="n_1mainValue【道路】&#10;有形固定資産減価償却率">
          <a:extLst>
            <a:ext uri="{FF2B5EF4-FFF2-40B4-BE49-F238E27FC236}">
              <a16:creationId xmlns:a16="http://schemas.microsoft.com/office/drawing/2014/main" id="{5BDFADE3-5FCC-4C00-A187-A2F98C56D5CC}"/>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4" name="n_2mainValue【道路】&#10;有形固定資産減価償却率">
          <a:extLst>
            <a:ext uri="{FF2B5EF4-FFF2-40B4-BE49-F238E27FC236}">
              <a16:creationId xmlns:a16="http://schemas.microsoft.com/office/drawing/2014/main" id="{827503C4-1612-49A8-A671-D072D146163F}"/>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FA44AA01-FD2E-4F12-BE74-5757A135E61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19EC6E17-B7E2-4889-8FB2-2A1D1494B7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AFC9C916-8004-418B-BB32-1013E3414F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830E5965-E032-4487-B0FD-6261EB9D7A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5CC4927D-8B42-4901-B883-869B0AD7BE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7DFC52BD-FB12-4D12-A0F2-8210E97096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A69D19CE-4D5B-4CE4-9DC7-E8F68DB086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AA4E07E-47D3-426C-99DD-022EE80DE2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B7BE3369-B5AC-4AB7-80D8-4C977558FE8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54F9C287-A9E7-4F42-8BF8-31CE6F3BFE4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E6A6DACE-DA4D-4B39-884F-C96A3D050C8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5C89C9CF-63E5-46E7-B759-9B552B8AC4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ACF238FE-C6A4-4AFC-9195-E961FB4CD76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2ADA0355-9EE7-4763-B03E-486F75F2948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62B388B8-EF45-4A02-86AF-DD0F2EEEB5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D9B66229-C741-4BEE-93D6-916ED94AA2D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7B13E482-7F17-4674-9801-E252C94EFA5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41F4DF81-E1E5-4493-8B17-B16683B0BEB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88B0B460-EDEA-45C7-80B0-09BF01AF0A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CB134B4F-A723-4035-98F9-B3656343157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4BA09E7F-A2DB-4015-8ABA-1D5CE23E77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3262CF3F-472E-4EE9-B376-6BC35845B3A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B7BE1F4A-134C-4C51-A5D3-2089A897C4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08" name="直線コネクタ 107">
          <a:extLst>
            <a:ext uri="{FF2B5EF4-FFF2-40B4-BE49-F238E27FC236}">
              <a16:creationId xmlns:a16="http://schemas.microsoft.com/office/drawing/2014/main" id="{E5570D7A-E615-4517-A9BD-917C1CC580DB}"/>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09" name="【道路】&#10;一人当たり延長最小値テキスト">
          <a:extLst>
            <a:ext uri="{FF2B5EF4-FFF2-40B4-BE49-F238E27FC236}">
              <a16:creationId xmlns:a16="http://schemas.microsoft.com/office/drawing/2014/main" id="{40F57793-4EA4-45DD-BA41-D48D5875AEF2}"/>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0" name="直線コネクタ 109">
          <a:extLst>
            <a:ext uri="{FF2B5EF4-FFF2-40B4-BE49-F238E27FC236}">
              <a16:creationId xmlns:a16="http://schemas.microsoft.com/office/drawing/2014/main" id="{2DDC51E0-64D2-490D-A62E-AB05CDB51F89}"/>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1" name="【道路】&#10;一人当たり延長最大値テキスト">
          <a:extLst>
            <a:ext uri="{FF2B5EF4-FFF2-40B4-BE49-F238E27FC236}">
              <a16:creationId xmlns:a16="http://schemas.microsoft.com/office/drawing/2014/main" id="{B5EA3DA9-7633-472D-8ADC-7C573A67C556}"/>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2" name="直線コネクタ 111">
          <a:extLst>
            <a:ext uri="{FF2B5EF4-FFF2-40B4-BE49-F238E27FC236}">
              <a16:creationId xmlns:a16="http://schemas.microsoft.com/office/drawing/2014/main" id="{5DD1CA88-6AAE-44C9-A2FF-5EBF78561719}"/>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3" name="【道路】&#10;一人当たり延長平均値テキスト">
          <a:extLst>
            <a:ext uri="{FF2B5EF4-FFF2-40B4-BE49-F238E27FC236}">
              <a16:creationId xmlns:a16="http://schemas.microsoft.com/office/drawing/2014/main" id="{E2CC0AAF-F80A-45C4-AEAC-50F3B85CEF20}"/>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14" name="フローチャート: 判断 113">
          <a:extLst>
            <a:ext uri="{FF2B5EF4-FFF2-40B4-BE49-F238E27FC236}">
              <a16:creationId xmlns:a16="http://schemas.microsoft.com/office/drawing/2014/main" id="{CBB24820-8843-45A8-9F66-353958753B7D}"/>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15" name="フローチャート: 判断 114">
          <a:extLst>
            <a:ext uri="{FF2B5EF4-FFF2-40B4-BE49-F238E27FC236}">
              <a16:creationId xmlns:a16="http://schemas.microsoft.com/office/drawing/2014/main" id="{9534BCC3-CE49-4246-AF01-F2914AAF5BEA}"/>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16" name="フローチャート: 判断 115">
          <a:extLst>
            <a:ext uri="{FF2B5EF4-FFF2-40B4-BE49-F238E27FC236}">
              <a16:creationId xmlns:a16="http://schemas.microsoft.com/office/drawing/2014/main" id="{382FE006-7F7A-4019-8A04-73A441C9A632}"/>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17" name="フローチャート: 判断 116">
          <a:extLst>
            <a:ext uri="{FF2B5EF4-FFF2-40B4-BE49-F238E27FC236}">
              <a16:creationId xmlns:a16="http://schemas.microsoft.com/office/drawing/2014/main" id="{833D2556-3E49-4D45-9424-1749167912AF}"/>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18" name="フローチャート: 判断 117">
          <a:extLst>
            <a:ext uri="{FF2B5EF4-FFF2-40B4-BE49-F238E27FC236}">
              <a16:creationId xmlns:a16="http://schemas.microsoft.com/office/drawing/2014/main" id="{2062BB2F-014C-4995-A8C7-1A91411F504C}"/>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45EF6ED-53BE-4623-9564-9585C7EFA4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5A9388F-C1B8-4296-857D-42DF8E39F3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E652D3B-016D-47A2-A219-D3388186C9F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163BCC5-2AA5-4374-96A8-F845E057A4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1C6ADE0-0312-472B-8DF1-BC9531EB187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151968</xdr:rowOff>
    </xdr:from>
    <xdr:to>
      <xdr:col>55</xdr:col>
      <xdr:colOff>50800</xdr:colOff>
      <xdr:row>41</xdr:row>
      <xdr:rowOff>82118</xdr:rowOff>
    </xdr:to>
    <xdr:sp macro="" textlink="">
      <xdr:nvSpPr>
        <xdr:cNvPr id="124" name="楕円 123">
          <a:extLst>
            <a:ext uri="{FF2B5EF4-FFF2-40B4-BE49-F238E27FC236}">
              <a16:creationId xmlns:a16="http://schemas.microsoft.com/office/drawing/2014/main" id="{C4A36C76-8869-4B75-B638-FCEAA1DC07F4}"/>
            </a:ext>
          </a:extLst>
        </xdr:cNvPr>
        <xdr:cNvSpPr/>
      </xdr:nvSpPr>
      <xdr:spPr>
        <a:xfrm>
          <a:off x="10426700" y="70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66895</xdr:rowOff>
    </xdr:from>
    <xdr:ext cx="469744" cy="259045"/>
    <xdr:sp macro="" textlink="">
      <xdr:nvSpPr>
        <xdr:cNvPr id="125" name="【道路】&#10;一人当たり延長該当値テキスト">
          <a:extLst>
            <a:ext uri="{FF2B5EF4-FFF2-40B4-BE49-F238E27FC236}">
              <a16:creationId xmlns:a16="http://schemas.microsoft.com/office/drawing/2014/main" id="{86200791-6381-4985-98C1-0B78D34F7212}"/>
            </a:ext>
          </a:extLst>
        </xdr:cNvPr>
        <xdr:cNvSpPr txBox="1"/>
      </xdr:nvSpPr>
      <xdr:spPr>
        <a:xfrm>
          <a:off x="10515600" y="69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153339</xdr:rowOff>
    </xdr:from>
    <xdr:to>
      <xdr:col>50</xdr:col>
      <xdr:colOff>165100</xdr:colOff>
      <xdr:row>41</xdr:row>
      <xdr:rowOff>83489</xdr:rowOff>
    </xdr:to>
    <xdr:sp macro="" textlink="">
      <xdr:nvSpPr>
        <xdr:cNvPr id="126" name="楕円 125">
          <a:extLst>
            <a:ext uri="{FF2B5EF4-FFF2-40B4-BE49-F238E27FC236}">
              <a16:creationId xmlns:a16="http://schemas.microsoft.com/office/drawing/2014/main" id="{6F4708FC-8E40-462A-A72C-CEA158AC9243}"/>
            </a:ext>
          </a:extLst>
        </xdr:cNvPr>
        <xdr:cNvSpPr/>
      </xdr:nvSpPr>
      <xdr:spPr>
        <a:xfrm>
          <a:off x="9588500" y="70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31318</xdr:rowOff>
    </xdr:from>
    <xdr:to>
      <xdr:col>55</xdr:col>
      <xdr:colOff>0</xdr:colOff>
      <xdr:row>41</xdr:row>
      <xdr:rowOff>32689</xdr:rowOff>
    </xdr:to>
    <xdr:cxnSp macro="">
      <xdr:nvCxnSpPr>
        <xdr:cNvPr id="127" name="直線コネクタ 126">
          <a:extLst>
            <a:ext uri="{FF2B5EF4-FFF2-40B4-BE49-F238E27FC236}">
              <a16:creationId xmlns:a16="http://schemas.microsoft.com/office/drawing/2014/main" id="{F77136C3-BE23-42A2-8E36-5F30CDA780CB}"/>
            </a:ext>
          </a:extLst>
        </xdr:cNvPr>
        <xdr:cNvCxnSpPr/>
      </xdr:nvCxnSpPr>
      <xdr:spPr>
        <a:xfrm flipV="1">
          <a:off x="9639300" y="706076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153683</xdr:rowOff>
    </xdr:from>
    <xdr:to>
      <xdr:col>46</xdr:col>
      <xdr:colOff>38100</xdr:colOff>
      <xdr:row>41</xdr:row>
      <xdr:rowOff>83833</xdr:rowOff>
    </xdr:to>
    <xdr:sp macro="" textlink="">
      <xdr:nvSpPr>
        <xdr:cNvPr id="128" name="楕円 127">
          <a:extLst>
            <a:ext uri="{FF2B5EF4-FFF2-40B4-BE49-F238E27FC236}">
              <a16:creationId xmlns:a16="http://schemas.microsoft.com/office/drawing/2014/main" id="{74FCDB7C-0A26-4446-A527-24BC538E5603}"/>
            </a:ext>
          </a:extLst>
        </xdr:cNvPr>
        <xdr:cNvSpPr/>
      </xdr:nvSpPr>
      <xdr:spPr>
        <a:xfrm>
          <a:off x="8699500" y="70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32689</xdr:rowOff>
    </xdr:from>
    <xdr:to>
      <xdr:col>50</xdr:col>
      <xdr:colOff>114300</xdr:colOff>
      <xdr:row>41</xdr:row>
      <xdr:rowOff>33033</xdr:rowOff>
    </xdr:to>
    <xdr:cxnSp macro="">
      <xdr:nvCxnSpPr>
        <xdr:cNvPr id="129" name="直線コネクタ 128">
          <a:extLst>
            <a:ext uri="{FF2B5EF4-FFF2-40B4-BE49-F238E27FC236}">
              <a16:creationId xmlns:a16="http://schemas.microsoft.com/office/drawing/2014/main" id="{40DAD836-3B85-4798-912D-A0EBDE0E47ED}"/>
            </a:ext>
          </a:extLst>
        </xdr:cNvPr>
        <xdr:cNvCxnSpPr/>
      </xdr:nvCxnSpPr>
      <xdr:spPr>
        <a:xfrm flipV="1">
          <a:off x="8750300" y="7062139"/>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30" name="n_1aveValue【道路】&#10;一人当たり延長">
          <a:extLst>
            <a:ext uri="{FF2B5EF4-FFF2-40B4-BE49-F238E27FC236}">
              <a16:creationId xmlns:a16="http://schemas.microsoft.com/office/drawing/2014/main" id="{B561518A-8830-4C5A-9185-BA2546955F41}"/>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31" name="n_2aveValue【道路】&#10;一人当たり延長">
          <a:extLst>
            <a:ext uri="{FF2B5EF4-FFF2-40B4-BE49-F238E27FC236}">
              <a16:creationId xmlns:a16="http://schemas.microsoft.com/office/drawing/2014/main" id="{62E6C765-BEF2-48B6-B663-C94C71ADD7C5}"/>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32" name="n_3aveValue【道路】&#10;一人当たり延長">
          <a:extLst>
            <a:ext uri="{FF2B5EF4-FFF2-40B4-BE49-F238E27FC236}">
              <a16:creationId xmlns:a16="http://schemas.microsoft.com/office/drawing/2014/main" id="{84814071-ABF1-49A9-82AE-29E720763EB4}"/>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33" name="n_4aveValue【道路】&#10;一人当たり延長">
          <a:extLst>
            <a:ext uri="{FF2B5EF4-FFF2-40B4-BE49-F238E27FC236}">
              <a16:creationId xmlns:a16="http://schemas.microsoft.com/office/drawing/2014/main" id="{B82C124B-9058-4A59-B6B5-3ADB4A322625}"/>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74616</xdr:rowOff>
    </xdr:from>
    <xdr:ext cx="469744" cy="259045"/>
    <xdr:sp macro="" textlink="">
      <xdr:nvSpPr>
        <xdr:cNvPr id="134" name="n_1mainValue【道路】&#10;一人当たり延長">
          <a:extLst>
            <a:ext uri="{FF2B5EF4-FFF2-40B4-BE49-F238E27FC236}">
              <a16:creationId xmlns:a16="http://schemas.microsoft.com/office/drawing/2014/main" id="{230335F3-FE10-411C-8A7F-C88144019225}"/>
            </a:ext>
          </a:extLst>
        </xdr:cNvPr>
        <xdr:cNvSpPr txBox="1"/>
      </xdr:nvSpPr>
      <xdr:spPr>
        <a:xfrm>
          <a:off x="9391727" y="71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74960</xdr:rowOff>
    </xdr:from>
    <xdr:ext cx="469744" cy="259045"/>
    <xdr:sp macro="" textlink="">
      <xdr:nvSpPr>
        <xdr:cNvPr id="135" name="n_2mainValue【道路】&#10;一人当たり延長">
          <a:extLst>
            <a:ext uri="{FF2B5EF4-FFF2-40B4-BE49-F238E27FC236}">
              <a16:creationId xmlns:a16="http://schemas.microsoft.com/office/drawing/2014/main" id="{02A1EF2C-265C-428C-A1CE-199C4727B3CF}"/>
            </a:ext>
          </a:extLst>
        </xdr:cNvPr>
        <xdr:cNvSpPr txBox="1"/>
      </xdr:nvSpPr>
      <xdr:spPr>
        <a:xfrm>
          <a:off x="8515427" y="710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E42E9252-8A4C-4C8F-A01D-BD1AC9A3ECE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3AE34575-E758-4B14-ABF4-2011478C46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D5795083-39F6-4DD0-AAF9-FA02126BC2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78FE2542-8606-4EE2-BB56-B9DB074CC2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69AD5EC2-58E7-4BEB-A175-7475E6D83D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42A05256-A574-4EEE-A95F-03B9915423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5F070048-6B99-4A73-869A-9CDF78B2E2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7DE4896A-BE08-4482-99D0-E48C604BF83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4" name="正方形/長方形 143">
          <a:extLst>
            <a:ext uri="{FF2B5EF4-FFF2-40B4-BE49-F238E27FC236}">
              <a16:creationId xmlns:a16="http://schemas.microsoft.com/office/drawing/2014/main" id="{4C633A2B-4F55-425F-8080-7B68DB4D71E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5" name="正方形/長方形 144">
          <a:extLst>
            <a:ext uri="{FF2B5EF4-FFF2-40B4-BE49-F238E27FC236}">
              <a16:creationId xmlns:a16="http://schemas.microsoft.com/office/drawing/2014/main" id="{836A921C-1CB1-4621-B885-006BECE42D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6" name="正方形/長方形 145">
          <a:extLst>
            <a:ext uri="{FF2B5EF4-FFF2-40B4-BE49-F238E27FC236}">
              <a16:creationId xmlns:a16="http://schemas.microsoft.com/office/drawing/2014/main" id="{09E476F1-E39E-4528-8DF5-A11DBEF5B6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7" name="正方形/長方形 146">
          <a:extLst>
            <a:ext uri="{FF2B5EF4-FFF2-40B4-BE49-F238E27FC236}">
              <a16:creationId xmlns:a16="http://schemas.microsoft.com/office/drawing/2014/main" id="{CA9AC459-BA23-4D4E-A096-2323D805C7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8" name="正方形/長方形 147">
          <a:extLst>
            <a:ext uri="{FF2B5EF4-FFF2-40B4-BE49-F238E27FC236}">
              <a16:creationId xmlns:a16="http://schemas.microsoft.com/office/drawing/2014/main" id="{7D861D31-0489-4D24-8A0A-F3E44B1DF3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9" name="正方形/長方形 148">
          <a:extLst>
            <a:ext uri="{FF2B5EF4-FFF2-40B4-BE49-F238E27FC236}">
              <a16:creationId xmlns:a16="http://schemas.microsoft.com/office/drawing/2014/main" id="{7005A523-BB1B-41C6-9148-08C8FAC8E0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0" name="正方形/長方形 149">
          <a:extLst>
            <a:ext uri="{FF2B5EF4-FFF2-40B4-BE49-F238E27FC236}">
              <a16:creationId xmlns:a16="http://schemas.microsoft.com/office/drawing/2014/main" id="{DB382AAC-1DD2-4FBD-9A87-CD099979741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1" name="正方形/長方形 150">
          <a:extLst>
            <a:ext uri="{FF2B5EF4-FFF2-40B4-BE49-F238E27FC236}">
              <a16:creationId xmlns:a16="http://schemas.microsoft.com/office/drawing/2014/main" id="{64E13393-34A4-40B1-BABA-BC728E775F4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a:extLst>
            <a:ext uri="{FF2B5EF4-FFF2-40B4-BE49-F238E27FC236}">
              <a16:creationId xmlns:a16="http://schemas.microsoft.com/office/drawing/2014/main" id="{D7A1627A-091B-43C9-A783-43ECD39E214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a:extLst>
            <a:ext uri="{FF2B5EF4-FFF2-40B4-BE49-F238E27FC236}">
              <a16:creationId xmlns:a16="http://schemas.microsoft.com/office/drawing/2014/main" id="{B56ED7F4-E501-4829-906C-323E2E997A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a:extLst>
            <a:ext uri="{FF2B5EF4-FFF2-40B4-BE49-F238E27FC236}">
              <a16:creationId xmlns:a16="http://schemas.microsoft.com/office/drawing/2014/main" id="{9B62552F-CE8B-4267-BABE-97C1CB974C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a:extLst>
            <a:ext uri="{FF2B5EF4-FFF2-40B4-BE49-F238E27FC236}">
              <a16:creationId xmlns:a16="http://schemas.microsoft.com/office/drawing/2014/main" id="{A6DC46F3-3A93-4FB1-91A6-B6A85BC2EA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a:extLst>
            <a:ext uri="{FF2B5EF4-FFF2-40B4-BE49-F238E27FC236}">
              <a16:creationId xmlns:a16="http://schemas.microsoft.com/office/drawing/2014/main" id="{16102591-DE6E-40B6-92F4-04A4A554FB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a:extLst>
            <a:ext uri="{FF2B5EF4-FFF2-40B4-BE49-F238E27FC236}">
              <a16:creationId xmlns:a16="http://schemas.microsoft.com/office/drawing/2014/main" id="{916F0DBE-AA00-46D1-A0A7-65FC0AFF1EE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a:extLst>
            <a:ext uri="{FF2B5EF4-FFF2-40B4-BE49-F238E27FC236}">
              <a16:creationId xmlns:a16="http://schemas.microsoft.com/office/drawing/2014/main" id="{40DC19F8-A6F5-4E2A-BA4D-945D3B5477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a:extLst>
            <a:ext uri="{FF2B5EF4-FFF2-40B4-BE49-F238E27FC236}">
              <a16:creationId xmlns:a16="http://schemas.microsoft.com/office/drawing/2014/main" id="{09BAB984-40EE-4C15-861D-93D1578546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a:extLst>
            <a:ext uri="{FF2B5EF4-FFF2-40B4-BE49-F238E27FC236}">
              <a16:creationId xmlns:a16="http://schemas.microsoft.com/office/drawing/2014/main" id="{C0443E4C-7D68-433A-9BCD-F8E22ABCEB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a:extLst>
            <a:ext uri="{FF2B5EF4-FFF2-40B4-BE49-F238E27FC236}">
              <a16:creationId xmlns:a16="http://schemas.microsoft.com/office/drawing/2014/main" id="{F035DE08-BD77-46C3-896A-8B3AC81237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2" name="テキスト ボックス 161">
          <a:extLst>
            <a:ext uri="{FF2B5EF4-FFF2-40B4-BE49-F238E27FC236}">
              <a16:creationId xmlns:a16="http://schemas.microsoft.com/office/drawing/2014/main" id="{A64D1BD1-D9EE-464F-A321-047C3796EA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3" name="直線コネクタ 162">
          <a:extLst>
            <a:ext uri="{FF2B5EF4-FFF2-40B4-BE49-F238E27FC236}">
              <a16:creationId xmlns:a16="http://schemas.microsoft.com/office/drawing/2014/main" id="{3CE89972-BB65-43CB-AF88-9B7C9493E8F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4" name="テキスト ボックス 163">
          <a:extLst>
            <a:ext uri="{FF2B5EF4-FFF2-40B4-BE49-F238E27FC236}">
              <a16:creationId xmlns:a16="http://schemas.microsoft.com/office/drawing/2014/main" id="{6991C63E-EE92-45E2-B27F-789578994F2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5" name="直線コネクタ 164">
          <a:extLst>
            <a:ext uri="{FF2B5EF4-FFF2-40B4-BE49-F238E27FC236}">
              <a16:creationId xmlns:a16="http://schemas.microsoft.com/office/drawing/2014/main" id="{BCC4F90D-32E5-491F-B949-345BB0BA6C8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6" name="テキスト ボックス 165">
          <a:extLst>
            <a:ext uri="{FF2B5EF4-FFF2-40B4-BE49-F238E27FC236}">
              <a16:creationId xmlns:a16="http://schemas.microsoft.com/office/drawing/2014/main" id="{DCB07154-801A-49C4-898B-FDB133CABF7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7" name="直線コネクタ 166">
          <a:extLst>
            <a:ext uri="{FF2B5EF4-FFF2-40B4-BE49-F238E27FC236}">
              <a16:creationId xmlns:a16="http://schemas.microsoft.com/office/drawing/2014/main" id="{A7B1E0C0-34FB-43A9-850B-992A238FDB3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8" name="テキスト ボックス 167">
          <a:extLst>
            <a:ext uri="{FF2B5EF4-FFF2-40B4-BE49-F238E27FC236}">
              <a16:creationId xmlns:a16="http://schemas.microsoft.com/office/drawing/2014/main" id="{2D10B5AA-2B50-48B6-830B-D1D7C4C035F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9" name="直線コネクタ 168">
          <a:extLst>
            <a:ext uri="{FF2B5EF4-FFF2-40B4-BE49-F238E27FC236}">
              <a16:creationId xmlns:a16="http://schemas.microsoft.com/office/drawing/2014/main" id="{029C516F-68AC-4729-8788-9D867F9949D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0" name="テキスト ボックス 169">
          <a:extLst>
            <a:ext uri="{FF2B5EF4-FFF2-40B4-BE49-F238E27FC236}">
              <a16:creationId xmlns:a16="http://schemas.microsoft.com/office/drawing/2014/main" id="{1119C2FB-494A-4DD5-914B-ED8130047F8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1" name="直線コネクタ 170">
          <a:extLst>
            <a:ext uri="{FF2B5EF4-FFF2-40B4-BE49-F238E27FC236}">
              <a16:creationId xmlns:a16="http://schemas.microsoft.com/office/drawing/2014/main" id="{0D633B36-987D-4842-BE11-BC3DB3D7B8C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2" name="テキスト ボックス 171">
          <a:extLst>
            <a:ext uri="{FF2B5EF4-FFF2-40B4-BE49-F238E27FC236}">
              <a16:creationId xmlns:a16="http://schemas.microsoft.com/office/drawing/2014/main" id="{EAF34EC5-178D-4E90-84D4-28503218A16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3" name="直線コネクタ 172">
          <a:extLst>
            <a:ext uri="{FF2B5EF4-FFF2-40B4-BE49-F238E27FC236}">
              <a16:creationId xmlns:a16="http://schemas.microsoft.com/office/drawing/2014/main" id="{7DCBB96C-F007-4CC5-A7B2-FC8F6C965CD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4" name="テキスト ボックス 173">
          <a:extLst>
            <a:ext uri="{FF2B5EF4-FFF2-40B4-BE49-F238E27FC236}">
              <a16:creationId xmlns:a16="http://schemas.microsoft.com/office/drawing/2014/main" id="{77E74FC1-9D93-44F6-A04E-61EA88D8E2B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a:extLst>
            <a:ext uri="{FF2B5EF4-FFF2-40B4-BE49-F238E27FC236}">
              <a16:creationId xmlns:a16="http://schemas.microsoft.com/office/drawing/2014/main" id="{3C5413C9-A55A-4CB4-810D-85F8C6DF27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6" name="【公営住宅】&#10;有形固定資産減価償却率グラフ枠">
          <a:extLst>
            <a:ext uri="{FF2B5EF4-FFF2-40B4-BE49-F238E27FC236}">
              <a16:creationId xmlns:a16="http://schemas.microsoft.com/office/drawing/2014/main" id="{ADA2B840-C409-4EB8-986B-A90FC3302C0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177" name="直線コネクタ 176">
          <a:extLst>
            <a:ext uri="{FF2B5EF4-FFF2-40B4-BE49-F238E27FC236}">
              <a16:creationId xmlns:a16="http://schemas.microsoft.com/office/drawing/2014/main" id="{07A9D62F-8146-4A09-806A-7F56101019E9}"/>
            </a:ext>
          </a:extLst>
        </xdr:cNvPr>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78" name="【公営住宅】&#10;有形固定資産減価償却率最小値テキスト">
          <a:extLst>
            <a:ext uri="{FF2B5EF4-FFF2-40B4-BE49-F238E27FC236}">
              <a16:creationId xmlns:a16="http://schemas.microsoft.com/office/drawing/2014/main" id="{E7F17B5C-843B-4978-9AC9-94DB4DC09D1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79" name="直線コネクタ 178">
          <a:extLst>
            <a:ext uri="{FF2B5EF4-FFF2-40B4-BE49-F238E27FC236}">
              <a16:creationId xmlns:a16="http://schemas.microsoft.com/office/drawing/2014/main" id="{548B2328-0598-4F6D-A910-9B26DE60849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180" name="【公営住宅】&#10;有形固定資産減価償却率最大値テキスト">
          <a:extLst>
            <a:ext uri="{FF2B5EF4-FFF2-40B4-BE49-F238E27FC236}">
              <a16:creationId xmlns:a16="http://schemas.microsoft.com/office/drawing/2014/main" id="{9EDE1363-B046-4B5E-BDEA-D6B01801803B}"/>
            </a:ext>
          </a:extLst>
        </xdr:cNvPr>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181" name="直線コネクタ 180">
          <a:extLst>
            <a:ext uri="{FF2B5EF4-FFF2-40B4-BE49-F238E27FC236}">
              <a16:creationId xmlns:a16="http://schemas.microsoft.com/office/drawing/2014/main" id="{DEBE86C3-433C-4B40-91A1-A055AA6C7D54}"/>
            </a:ext>
          </a:extLst>
        </xdr:cNvPr>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182" name="【公営住宅】&#10;有形固定資産減価償却率平均値テキスト">
          <a:extLst>
            <a:ext uri="{FF2B5EF4-FFF2-40B4-BE49-F238E27FC236}">
              <a16:creationId xmlns:a16="http://schemas.microsoft.com/office/drawing/2014/main" id="{906C9662-1336-4647-A7C7-3FCEC76183AA}"/>
            </a:ext>
          </a:extLst>
        </xdr:cNvPr>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183" name="フローチャート: 判断 182">
          <a:extLst>
            <a:ext uri="{FF2B5EF4-FFF2-40B4-BE49-F238E27FC236}">
              <a16:creationId xmlns:a16="http://schemas.microsoft.com/office/drawing/2014/main" id="{38396BDF-CC8D-4C80-B847-2D5CAD1107B5}"/>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184" name="フローチャート: 判断 183">
          <a:extLst>
            <a:ext uri="{FF2B5EF4-FFF2-40B4-BE49-F238E27FC236}">
              <a16:creationId xmlns:a16="http://schemas.microsoft.com/office/drawing/2014/main" id="{1F3CA469-B7AC-42F3-9B0A-189601CB169F}"/>
            </a:ext>
          </a:extLst>
        </xdr:cNvPr>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185" name="フローチャート: 判断 184">
          <a:extLst>
            <a:ext uri="{FF2B5EF4-FFF2-40B4-BE49-F238E27FC236}">
              <a16:creationId xmlns:a16="http://schemas.microsoft.com/office/drawing/2014/main" id="{03786ABA-1C4B-452A-8EA1-A6E3B9EE1296}"/>
            </a:ext>
          </a:extLst>
        </xdr:cNvPr>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186" name="フローチャート: 判断 185">
          <a:extLst>
            <a:ext uri="{FF2B5EF4-FFF2-40B4-BE49-F238E27FC236}">
              <a16:creationId xmlns:a16="http://schemas.microsoft.com/office/drawing/2014/main" id="{9BBAD4AE-124B-43DA-8AEB-4670B7703269}"/>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187" name="フローチャート: 判断 186">
          <a:extLst>
            <a:ext uri="{FF2B5EF4-FFF2-40B4-BE49-F238E27FC236}">
              <a16:creationId xmlns:a16="http://schemas.microsoft.com/office/drawing/2014/main" id="{7E75D851-95CC-4236-8E50-2E11E5782694}"/>
            </a:ext>
          </a:extLst>
        </xdr:cNvPr>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7F02AB2E-63B4-499D-822C-6DC9DCD1BAB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F461EC7A-8A45-4583-AD56-21C28B3464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33D1855C-5A5E-4137-BC14-533B37F8D9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CF1A6807-16AB-49CF-86C2-3B360FBE81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B1228AAF-3833-41C1-925A-F620E68E58D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111398</xdr:rowOff>
    </xdr:from>
    <xdr:to>
      <xdr:col>24</xdr:col>
      <xdr:colOff>114300</xdr:colOff>
      <xdr:row>84</xdr:row>
      <xdr:rowOff>41548</xdr:rowOff>
    </xdr:to>
    <xdr:sp macro="" textlink="">
      <xdr:nvSpPr>
        <xdr:cNvPr id="193" name="楕円 192">
          <a:extLst>
            <a:ext uri="{FF2B5EF4-FFF2-40B4-BE49-F238E27FC236}">
              <a16:creationId xmlns:a16="http://schemas.microsoft.com/office/drawing/2014/main" id="{27DA5245-77D4-479C-B9A7-1B23F4612700}"/>
            </a:ext>
          </a:extLst>
        </xdr:cNvPr>
        <xdr:cNvSpPr/>
      </xdr:nvSpPr>
      <xdr:spPr>
        <a:xfrm>
          <a:off x="45847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89825</xdr:rowOff>
    </xdr:from>
    <xdr:ext cx="405111" cy="259045"/>
    <xdr:sp macro="" textlink="">
      <xdr:nvSpPr>
        <xdr:cNvPr id="194" name="【公営住宅】&#10;有形固定資産減価償却率該当値テキスト">
          <a:extLst>
            <a:ext uri="{FF2B5EF4-FFF2-40B4-BE49-F238E27FC236}">
              <a16:creationId xmlns:a16="http://schemas.microsoft.com/office/drawing/2014/main" id="{7956B108-393F-4C89-9AF5-455CF826BDB2}"/>
            </a:ext>
          </a:extLst>
        </xdr:cNvPr>
        <xdr:cNvSpPr txBox="1"/>
      </xdr:nvSpPr>
      <xdr:spPr>
        <a:xfrm>
          <a:off x="4673600"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85271</xdr:rowOff>
    </xdr:from>
    <xdr:to>
      <xdr:col>20</xdr:col>
      <xdr:colOff>38100</xdr:colOff>
      <xdr:row>84</xdr:row>
      <xdr:rowOff>15421</xdr:rowOff>
    </xdr:to>
    <xdr:sp macro="" textlink="">
      <xdr:nvSpPr>
        <xdr:cNvPr id="195" name="楕円 194">
          <a:extLst>
            <a:ext uri="{FF2B5EF4-FFF2-40B4-BE49-F238E27FC236}">
              <a16:creationId xmlns:a16="http://schemas.microsoft.com/office/drawing/2014/main" id="{8A405391-EBE2-4FBE-A8DD-C9B7BA0757A2}"/>
            </a:ext>
          </a:extLst>
        </xdr:cNvPr>
        <xdr:cNvSpPr/>
      </xdr:nvSpPr>
      <xdr:spPr>
        <a:xfrm>
          <a:off x="3746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136071</xdr:rowOff>
    </xdr:from>
    <xdr:to>
      <xdr:col>24</xdr:col>
      <xdr:colOff>63500</xdr:colOff>
      <xdr:row>83</xdr:row>
      <xdr:rowOff>162198</xdr:rowOff>
    </xdr:to>
    <xdr:cxnSp macro="">
      <xdr:nvCxnSpPr>
        <xdr:cNvPr id="196" name="直線コネクタ 195">
          <a:extLst>
            <a:ext uri="{FF2B5EF4-FFF2-40B4-BE49-F238E27FC236}">
              <a16:creationId xmlns:a16="http://schemas.microsoft.com/office/drawing/2014/main" id="{2B020CF4-377E-4DC9-AC6C-FE2C1E4168BB}"/>
            </a:ext>
          </a:extLst>
        </xdr:cNvPr>
        <xdr:cNvCxnSpPr/>
      </xdr:nvCxnSpPr>
      <xdr:spPr>
        <a:xfrm>
          <a:off x="3797300" y="1436642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49349</xdr:rowOff>
    </xdr:from>
    <xdr:to>
      <xdr:col>15</xdr:col>
      <xdr:colOff>101600</xdr:colOff>
      <xdr:row>83</xdr:row>
      <xdr:rowOff>150949</xdr:rowOff>
    </xdr:to>
    <xdr:sp macro="" textlink="">
      <xdr:nvSpPr>
        <xdr:cNvPr id="197" name="楕円 196">
          <a:extLst>
            <a:ext uri="{FF2B5EF4-FFF2-40B4-BE49-F238E27FC236}">
              <a16:creationId xmlns:a16="http://schemas.microsoft.com/office/drawing/2014/main" id="{3A08A19A-6B67-4885-AB47-8131BA752ADB}"/>
            </a:ext>
          </a:extLst>
        </xdr:cNvPr>
        <xdr:cNvSpPr/>
      </xdr:nvSpPr>
      <xdr:spPr>
        <a:xfrm>
          <a:off x="2857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100149</xdr:rowOff>
    </xdr:from>
    <xdr:to>
      <xdr:col>19</xdr:col>
      <xdr:colOff>177800</xdr:colOff>
      <xdr:row>83</xdr:row>
      <xdr:rowOff>136071</xdr:rowOff>
    </xdr:to>
    <xdr:cxnSp macro="">
      <xdr:nvCxnSpPr>
        <xdr:cNvPr id="198" name="直線コネクタ 197">
          <a:extLst>
            <a:ext uri="{FF2B5EF4-FFF2-40B4-BE49-F238E27FC236}">
              <a16:creationId xmlns:a16="http://schemas.microsoft.com/office/drawing/2014/main" id="{614FCC94-1D24-4496-ABB7-C17640F5B06A}"/>
            </a:ext>
          </a:extLst>
        </xdr:cNvPr>
        <xdr:cNvCxnSpPr/>
      </xdr:nvCxnSpPr>
      <xdr:spPr>
        <a:xfrm>
          <a:off x="2908300" y="143304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87465</xdr:rowOff>
    </xdr:from>
    <xdr:ext cx="405111" cy="259045"/>
    <xdr:sp macro="" textlink="">
      <xdr:nvSpPr>
        <xdr:cNvPr id="199" name="n_1aveValue【公営住宅】&#10;有形固定資産減価償却率">
          <a:extLst>
            <a:ext uri="{FF2B5EF4-FFF2-40B4-BE49-F238E27FC236}">
              <a16:creationId xmlns:a16="http://schemas.microsoft.com/office/drawing/2014/main" id="{A3813114-F940-4B41-9200-92768DDF522B}"/>
            </a:ext>
          </a:extLst>
        </xdr:cNvPr>
        <xdr:cNvSpPr txBox="1"/>
      </xdr:nvSpPr>
      <xdr:spPr>
        <a:xfrm>
          <a:off x="3582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159311</xdr:rowOff>
    </xdr:from>
    <xdr:ext cx="405111" cy="259045"/>
    <xdr:sp macro="" textlink="">
      <xdr:nvSpPr>
        <xdr:cNvPr id="200" name="n_2aveValue【公営住宅】&#10;有形固定資産減価償却率">
          <a:extLst>
            <a:ext uri="{FF2B5EF4-FFF2-40B4-BE49-F238E27FC236}">
              <a16:creationId xmlns:a16="http://schemas.microsoft.com/office/drawing/2014/main" id="{80053D4D-4592-4DEF-BC04-E19422BCC2C3}"/>
            </a:ext>
          </a:extLst>
        </xdr:cNvPr>
        <xdr:cNvSpPr txBox="1"/>
      </xdr:nvSpPr>
      <xdr:spPr>
        <a:xfrm>
          <a:off x="2705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162577</xdr:rowOff>
    </xdr:from>
    <xdr:ext cx="405111" cy="259045"/>
    <xdr:sp macro="" textlink="">
      <xdr:nvSpPr>
        <xdr:cNvPr id="201" name="n_3aveValue【公営住宅】&#10;有形固定資産減価償却率">
          <a:extLst>
            <a:ext uri="{FF2B5EF4-FFF2-40B4-BE49-F238E27FC236}">
              <a16:creationId xmlns:a16="http://schemas.microsoft.com/office/drawing/2014/main" id="{D0FA5883-8965-4550-85AE-2B11AAE928E9}"/>
            </a:ext>
          </a:extLst>
        </xdr:cNvPr>
        <xdr:cNvSpPr txBox="1"/>
      </xdr:nvSpPr>
      <xdr:spPr>
        <a:xfrm>
          <a:off x="1816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202" name="n_4aveValue【公営住宅】&#10;有形固定資産減価償却率">
          <a:extLst>
            <a:ext uri="{FF2B5EF4-FFF2-40B4-BE49-F238E27FC236}">
              <a16:creationId xmlns:a16="http://schemas.microsoft.com/office/drawing/2014/main" id="{0794DA87-694C-44C8-AC5F-16FC3716F0F7}"/>
            </a:ext>
          </a:extLst>
        </xdr:cNvPr>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6548</xdr:rowOff>
    </xdr:from>
    <xdr:ext cx="405111" cy="259045"/>
    <xdr:sp macro="" textlink="">
      <xdr:nvSpPr>
        <xdr:cNvPr id="203" name="n_1mainValue【公営住宅】&#10;有形固定資産減価償却率">
          <a:extLst>
            <a:ext uri="{FF2B5EF4-FFF2-40B4-BE49-F238E27FC236}">
              <a16:creationId xmlns:a16="http://schemas.microsoft.com/office/drawing/2014/main" id="{684886C2-FFF9-4F0E-964D-43951235100A}"/>
            </a:ext>
          </a:extLst>
        </xdr:cNvPr>
        <xdr:cNvSpPr txBox="1"/>
      </xdr:nvSpPr>
      <xdr:spPr>
        <a:xfrm>
          <a:off x="3582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204" name="n_2mainValue【公営住宅】&#10;有形固定資産減価償却率">
          <a:extLst>
            <a:ext uri="{FF2B5EF4-FFF2-40B4-BE49-F238E27FC236}">
              <a16:creationId xmlns:a16="http://schemas.microsoft.com/office/drawing/2014/main" id="{65336A3A-6336-4239-99A9-FAE0B6792ACE}"/>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91726EC5-42D8-44DD-A58F-509D3A6FF35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5DB05492-0EEA-41E6-9721-D3E0B37997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E264536F-367E-452C-85FC-B5C1DAE703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AC8A512A-F4EB-4CA0-8058-2A0F8E6C6B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A8E4592D-AB89-4371-9197-A3DA54F867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9CE4490F-22F1-42AC-8510-4818B99874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42ABC19C-A76C-4800-AE5D-E1B14C8BBB2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F5E43207-6EBE-4535-9EB0-F425FB8606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2DDBA969-0C73-4B8B-A9AA-BED86E4AC4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B5008BD0-4CAA-47F9-B977-0BC810A1D6B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5" name="直線コネクタ 214">
          <a:extLst>
            <a:ext uri="{FF2B5EF4-FFF2-40B4-BE49-F238E27FC236}">
              <a16:creationId xmlns:a16="http://schemas.microsoft.com/office/drawing/2014/main" id="{24AFCFA4-19A7-42F2-9358-E734C640ABB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6" name="テキスト ボックス 215">
          <a:extLst>
            <a:ext uri="{FF2B5EF4-FFF2-40B4-BE49-F238E27FC236}">
              <a16:creationId xmlns:a16="http://schemas.microsoft.com/office/drawing/2014/main" id="{139A521C-725C-4977-B696-67F85FBA426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7" name="直線コネクタ 216">
          <a:extLst>
            <a:ext uri="{FF2B5EF4-FFF2-40B4-BE49-F238E27FC236}">
              <a16:creationId xmlns:a16="http://schemas.microsoft.com/office/drawing/2014/main" id="{7B1B0A37-ADBD-4FD1-A829-F66ED99DB75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8" name="テキスト ボックス 217">
          <a:extLst>
            <a:ext uri="{FF2B5EF4-FFF2-40B4-BE49-F238E27FC236}">
              <a16:creationId xmlns:a16="http://schemas.microsoft.com/office/drawing/2014/main" id="{5FB80416-DA8E-43C6-9535-C065B3D4EB0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9" name="直線コネクタ 218">
          <a:extLst>
            <a:ext uri="{FF2B5EF4-FFF2-40B4-BE49-F238E27FC236}">
              <a16:creationId xmlns:a16="http://schemas.microsoft.com/office/drawing/2014/main" id="{24C34439-E2D6-4440-8EF8-E8508EEFE36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0" name="テキスト ボックス 219">
          <a:extLst>
            <a:ext uri="{FF2B5EF4-FFF2-40B4-BE49-F238E27FC236}">
              <a16:creationId xmlns:a16="http://schemas.microsoft.com/office/drawing/2014/main" id="{75F659F8-E2E5-4581-BE13-2F5A89D4A31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1" name="直線コネクタ 220">
          <a:extLst>
            <a:ext uri="{FF2B5EF4-FFF2-40B4-BE49-F238E27FC236}">
              <a16:creationId xmlns:a16="http://schemas.microsoft.com/office/drawing/2014/main" id="{61FB442F-DD37-4B70-89AC-BEF48CB256A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2" name="テキスト ボックス 221">
          <a:extLst>
            <a:ext uri="{FF2B5EF4-FFF2-40B4-BE49-F238E27FC236}">
              <a16:creationId xmlns:a16="http://schemas.microsoft.com/office/drawing/2014/main" id="{3C4AAECE-E3F2-45B2-83DD-4C2101FAF4B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a:extLst>
            <a:ext uri="{FF2B5EF4-FFF2-40B4-BE49-F238E27FC236}">
              <a16:creationId xmlns:a16="http://schemas.microsoft.com/office/drawing/2014/main" id="{60BD9DCB-2E70-4015-B017-650480AF80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a:extLst>
            <a:ext uri="{FF2B5EF4-FFF2-40B4-BE49-F238E27FC236}">
              <a16:creationId xmlns:a16="http://schemas.microsoft.com/office/drawing/2014/main" id="{0F49777C-A148-445E-9E7C-7F49B1E90E2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公営住宅】&#10;一人当たり面積グラフ枠">
          <a:extLst>
            <a:ext uri="{FF2B5EF4-FFF2-40B4-BE49-F238E27FC236}">
              <a16:creationId xmlns:a16="http://schemas.microsoft.com/office/drawing/2014/main" id="{B71F6219-CFA2-4EF3-86EB-DE7BB68C863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226" name="直線コネクタ 225">
          <a:extLst>
            <a:ext uri="{FF2B5EF4-FFF2-40B4-BE49-F238E27FC236}">
              <a16:creationId xmlns:a16="http://schemas.microsoft.com/office/drawing/2014/main" id="{0AAD36E7-4F91-42A3-BB55-0C641C72ED95}"/>
            </a:ext>
          </a:extLst>
        </xdr:cNvPr>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27" name="【公営住宅】&#10;一人当たり面積最小値テキスト">
          <a:extLst>
            <a:ext uri="{FF2B5EF4-FFF2-40B4-BE49-F238E27FC236}">
              <a16:creationId xmlns:a16="http://schemas.microsoft.com/office/drawing/2014/main" id="{863E884A-608F-4151-90B7-C4E76E477B0E}"/>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28" name="直線コネクタ 227">
          <a:extLst>
            <a:ext uri="{FF2B5EF4-FFF2-40B4-BE49-F238E27FC236}">
              <a16:creationId xmlns:a16="http://schemas.microsoft.com/office/drawing/2014/main" id="{8B9757EC-D577-43C5-831C-43D3B8949892}"/>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229" name="【公営住宅】&#10;一人当たり面積最大値テキスト">
          <a:extLst>
            <a:ext uri="{FF2B5EF4-FFF2-40B4-BE49-F238E27FC236}">
              <a16:creationId xmlns:a16="http://schemas.microsoft.com/office/drawing/2014/main" id="{A1AB4CAF-E353-4E2A-AA36-2D511DA892AF}"/>
            </a:ext>
          </a:extLst>
        </xdr:cNvPr>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230" name="直線コネクタ 229">
          <a:extLst>
            <a:ext uri="{FF2B5EF4-FFF2-40B4-BE49-F238E27FC236}">
              <a16:creationId xmlns:a16="http://schemas.microsoft.com/office/drawing/2014/main" id="{FCE19719-9EB1-494A-B81C-DD802692D380}"/>
            </a:ext>
          </a:extLst>
        </xdr:cNvPr>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46068</xdr:rowOff>
    </xdr:from>
    <xdr:ext cx="469744" cy="259045"/>
    <xdr:sp macro="" textlink="">
      <xdr:nvSpPr>
        <xdr:cNvPr id="231" name="【公営住宅】&#10;一人当たり面積平均値テキスト">
          <a:extLst>
            <a:ext uri="{FF2B5EF4-FFF2-40B4-BE49-F238E27FC236}">
              <a16:creationId xmlns:a16="http://schemas.microsoft.com/office/drawing/2014/main" id="{84FFD514-A78E-4351-8F0D-5A44FB21E403}"/>
            </a:ext>
          </a:extLst>
        </xdr:cNvPr>
        <xdr:cNvSpPr txBox="1"/>
      </xdr:nvSpPr>
      <xdr:spPr>
        <a:xfrm>
          <a:off x="10515600" y="14447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232" name="フローチャート: 判断 231">
          <a:extLst>
            <a:ext uri="{FF2B5EF4-FFF2-40B4-BE49-F238E27FC236}">
              <a16:creationId xmlns:a16="http://schemas.microsoft.com/office/drawing/2014/main" id="{64EC1A05-1115-4C9D-A02B-EC76D27D522C}"/>
            </a:ext>
          </a:extLst>
        </xdr:cNvPr>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233" name="フローチャート: 判断 232">
          <a:extLst>
            <a:ext uri="{FF2B5EF4-FFF2-40B4-BE49-F238E27FC236}">
              <a16:creationId xmlns:a16="http://schemas.microsoft.com/office/drawing/2014/main" id="{9E4E974A-2689-454A-B5F2-3A6E5CC9CEBF}"/>
            </a:ext>
          </a:extLst>
        </xdr:cNvPr>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234" name="フローチャート: 判断 233">
          <a:extLst>
            <a:ext uri="{FF2B5EF4-FFF2-40B4-BE49-F238E27FC236}">
              <a16:creationId xmlns:a16="http://schemas.microsoft.com/office/drawing/2014/main" id="{12A2303A-5FDC-4D33-8B0C-C55023BF1AE4}"/>
            </a:ext>
          </a:extLst>
        </xdr:cNvPr>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235" name="フローチャート: 判断 234">
          <a:extLst>
            <a:ext uri="{FF2B5EF4-FFF2-40B4-BE49-F238E27FC236}">
              <a16:creationId xmlns:a16="http://schemas.microsoft.com/office/drawing/2014/main" id="{9FC7A734-370C-4CD3-AE07-EB4DF3E046EE}"/>
            </a:ext>
          </a:extLst>
        </xdr:cNvPr>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36" name="フローチャート: 判断 235">
          <a:extLst>
            <a:ext uri="{FF2B5EF4-FFF2-40B4-BE49-F238E27FC236}">
              <a16:creationId xmlns:a16="http://schemas.microsoft.com/office/drawing/2014/main" id="{C73A977B-E613-47FB-B710-7F7E78838327}"/>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6443A6AC-43BB-4192-B4A7-83961D8132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BB91DCF5-E07C-4276-BDF4-03D12B0AB4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A0D72B7E-6928-46F2-8F24-146E7E3107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D5636A47-57F9-4404-8673-027C740270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DECAD42C-D3D2-4C62-B034-4A185D3977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141833</xdr:rowOff>
    </xdr:from>
    <xdr:to>
      <xdr:col>55</xdr:col>
      <xdr:colOff>50800</xdr:colOff>
      <xdr:row>86</xdr:row>
      <xdr:rowOff>71983</xdr:rowOff>
    </xdr:to>
    <xdr:sp macro="" textlink="">
      <xdr:nvSpPr>
        <xdr:cNvPr id="242" name="楕円 241">
          <a:extLst>
            <a:ext uri="{FF2B5EF4-FFF2-40B4-BE49-F238E27FC236}">
              <a16:creationId xmlns:a16="http://schemas.microsoft.com/office/drawing/2014/main" id="{A6499389-8BFD-40CA-968C-5E6943B9E740}"/>
            </a:ext>
          </a:extLst>
        </xdr:cNvPr>
        <xdr:cNvSpPr/>
      </xdr:nvSpPr>
      <xdr:spPr>
        <a:xfrm>
          <a:off x="10426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56760</xdr:rowOff>
    </xdr:from>
    <xdr:ext cx="469744" cy="259045"/>
    <xdr:sp macro="" textlink="">
      <xdr:nvSpPr>
        <xdr:cNvPr id="243" name="【公営住宅】&#10;一人当たり面積該当値テキスト">
          <a:extLst>
            <a:ext uri="{FF2B5EF4-FFF2-40B4-BE49-F238E27FC236}">
              <a16:creationId xmlns:a16="http://schemas.microsoft.com/office/drawing/2014/main" id="{7A689CAC-CD69-41D4-9B4C-F14EA7400A9B}"/>
            </a:ext>
          </a:extLst>
        </xdr:cNvPr>
        <xdr:cNvSpPr txBox="1"/>
      </xdr:nvSpPr>
      <xdr:spPr>
        <a:xfrm>
          <a:off x="10515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141833</xdr:rowOff>
    </xdr:from>
    <xdr:to>
      <xdr:col>50</xdr:col>
      <xdr:colOff>165100</xdr:colOff>
      <xdr:row>86</xdr:row>
      <xdr:rowOff>71983</xdr:rowOff>
    </xdr:to>
    <xdr:sp macro="" textlink="">
      <xdr:nvSpPr>
        <xdr:cNvPr id="244" name="楕円 243">
          <a:extLst>
            <a:ext uri="{FF2B5EF4-FFF2-40B4-BE49-F238E27FC236}">
              <a16:creationId xmlns:a16="http://schemas.microsoft.com/office/drawing/2014/main" id="{A20B63AF-6ED7-4EAC-9339-E6D5EFEFFEB4}"/>
            </a:ext>
          </a:extLst>
        </xdr:cNvPr>
        <xdr:cNvSpPr/>
      </xdr:nvSpPr>
      <xdr:spPr>
        <a:xfrm>
          <a:off x="9588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21183</xdr:rowOff>
    </xdr:from>
    <xdr:to>
      <xdr:col>55</xdr:col>
      <xdr:colOff>0</xdr:colOff>
      <xdr:row>86</xdr:row>
      <xdr:rowOff>21183</xdr:rowOff>
    </xdr:to>
    <xdr:cxnSp macro="">
      <xdr:nvCxnSpPr>
        <xdr:cNvPr id="245" name="直線コネクタ 244">
          <a:extLst>
            <a:ext uri="{FF2B5EF4-FFF2-40B4-BE49-F238E27FC236}">
              <a16:creationId xmlns:a16="http://schemas.microsoft.com/office/drawing/2014/main" id="{749D6D37-CE13-4ADF-A6F0-CD943830D759}"/>
            </a:ext>
          </a:extLst>
        </xdr:cNvPr>
        <xdr:cNvCxnSpPr/>
      </xdr:nvCxnSpPr>
      <xdr:spPr>
        <a:xfrm>
          <a:off x="9639300" y="147658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141833</xdr:rowOff>
    </xdr:from>
    <xdr:to>
      <xdr:col>46</xdr:col>
      <xdr:colOff>38100</xdr:colOff>
      <xdr:row>86</xdr:row>
      <xdr:rowOff>71983</xdr:rowOff>
    </xdr:to>
    <xdr:sp macro="" textlink="">
      <xdr:nvSpPr>
        <xdr:cNvPr id="246" name="楕円 245">
          <a:extLst>
            <a:ext uri="{FF2B5EF4-FFF2-40B4-BE49-F238E27FC236}">
              <a16:creationId xmlns:a16="http://schemas.microsoft.com/office/drawing/2014/main" id="{9B0B1256-D96C-4239-8217-9E84DCD08CEC}"/>
            </a:ext>
          </a:extLst>
        </xdr:cNvPr>
        <xdr:cNvSpPr/>
      </xdr:nvSpPr>
      <xdr:spPr>
        <a:xfrm>
          <a:off x="8699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21183</xdr:rowOff>
    </xdr:from>
    <xdr:to>
      <xdr:col>50</xdr:col>
      <xdr:colOff>114300</xdr:colOff>
      <xdr:row>86</xdr:row>
      <xdr:rowOff>21183</xdr:rowOff>
    </xdr:to>
    <xdr:cxnSp macro="">
      <xdr:nvCxnSpPr>
        <xdr:cNvPr id="247" name="直線コネクタ 246">
          <a:extLst>
            <a:ext uri="{FF2B5EF4-FFF2-40B4-BE49-F238E27FC236}">
              <a16:creationId xmlns:a16="http://schemas.microsoft.com/office/drawing/2014/main" id="{B85B546A-017A-4F03-86BF-AF992DBFAA1B}"/>
            </a:ext>
          </a:extLst>
        </xdr:cNvPr>
        <xdr:cNvCxnSpPr/>
      </xdr:nvCxnSpPr>
      <xdr:spPr>
        <a:xfrm>
          <a:off x="8750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146118</xdr:rowOff>
    </xdr:from>
    <xdr:ext cx="469744" cy="259045"/>
    <xdr:sp macro="" textlink="">
      <xdr:nvSpPr>
        <xdr:cNvPr id="248" name="n_1aveValue【公営住宅】&#10;一人当たり面積">
          <a:extLst>
            <a:ext uri="{FF2B5EF4-FFF2-40B4-BE49-F238E27FC236}">
              <a16:creationId xmlns:a16="http://schemas.microsoft.com/office/drawing/2014/main" id="{0D925076-AF97-40A5-AA1D-CDE54AF02272}"/>
            </a:ext>
          </a:extLst>
        </xdr:cNvPr>
        <xdr:cNvSpPr txBox="1"/>
      </xdr:nvSpPr>
      <xdr:spPr>
        <a:xfrm>
          <a:off x="93917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152289</xdr:rowOff>
    </xdr:from>
    <xdr:ext cx="469744" cy="259045"/>
    <xdr:sp macro="" textlink="">
      <xdr:nvSpPr>
        <xdr:cNvPr id="249" name="n_2aveValue【公営住宅】&#10;一人当たり面積">
          <a:extLst>
            <a:ext uri="{FF2B5EF4-FFF2-40B4-BE49-F238E27FC236}">
              <a16:creationId xmlns:a16="http://schemas.microsoft.com/office/drawing/2014/main" id="{6B113161-7CEE-4A88-8676-4287A83C1B1D}"/>
            </a:ext>
          </a:extLst>
        </xdr:cNvPr>
        <xdr:cNvSpPr txBox="1"/>
      </xdr:nvSpPr>
      <xdr:spPr>
        <a:xfrm>
          <a:off x="8515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138574</xdr:rowOff>
    </xdr:from>
    <xdr:ext cx="469744" cy="259045"/>
    <xdr:sp macro="" textlink="">
      <xdr:nvSpPr>
        <xdr:cNvPr id="250" name="n_3aveValue【公営住宅】&#10;一人当たり面積">
          <a:extLst>
            <a:ext uri="{FF2B5EF4-FFF2-40B4-BE49-F238E27FC236}">
              <a16:creationId xmlns:a16="http://schemas.microsoft.com/office/drawing/2014/main" id="{76484BE1-CEDE-4E11-BED3-1B692411D7A4}"/>
            </a:ext>
          </a:extLst>
        </xdr:cNvPr>
        <xdr:cNvSpPr txBox="1"/>
      </xdr:nvSpPr>
      <xdr:spPr>
        <a:xfrm>
          <a:off x="7626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51" name="n_4aveValue【公営住宅】&#10;一人当たり面積">
          <a:extLst>
            <a:ext uri="{FF2B5EF4-FFF2-40B4-BE49-F238E27FC236}">
              <a16:creationId xmlns:a16="http://schemas.microsoft.com/office/drawing/2014/main" id="{AD799C01-D6CA-4A34-9F63-82F9817EA54D}"/>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63110</xdr:rowOff>
    </xdr:from>
    <xdr:ext cx="469744" cy="259045"/>
    <xdr:sp macro="" textlink="">
      <xdr:nvSpPr>
        <xdr:cNvPr id="252" name="n_1mainValue【公営住宅】&#10;一人当たり面積">
          <a:extLst>
            <a:ext uri="{FF2B5EF4-FFF2-40B4-BE49-F238E27FC236}">
              <a16:creationId xmlns:a16="http://schemas.microsoft.com/office/drawing/2014/main" id="{5B39194A-028B-4CAB-B659-06AAB4AE8E43}"/>
            </a:ext>
          </a:extLst>
        </xdr:cNvPr>
        <xdr:cNvSpPr txBox="1"/>
      </xdr:nvSpPr>
      <xdr:spPr>
        <a:xfrm>
          <a:off x="9391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63110</xdr:rowOff>
    </xdr:from>
    <xdr:ext cx="469744" cy="259045"/>
    <xdr:sp macro="" textlink="">
      <xdr:nvSpPr>
        <xdr:cNvPr id="253" name="n_2mainValue【公営住宅】&#10;一人当たり面積">
          <a:extLst>
            <a:ext uri="{FF2B5EF4-FFF2-40B4-BE49-F238E27FC236}">
              <a16:creationId xmlns:a16="http://schemas.microsoft.com/office/drawing/2014/main" id="{80AE95D6-CFD3-403E-A585-8B57ACF0E91B}"/>
            </a:ext>
          </a:extLst>
        </xdr:cNvPr>
        <xdr:cNvSpPr txBox="1"/>
      </xdr:nvSpPr>
      <xdr:spPr>
        <a:xfrm>
          <a:off x="8515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4" name="正方形/長方形 253">
          <a:extLst>
            <a:ext uri="{FF2B5EF4-FFF2-40B4-BE49-F238E27FC236}">
              <a16:creationId xmlns:a16="http://schemas.microsoft.com/office/drawing/2014/main" id="{3BF0FD64-F528-4161-9D35-96981753857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5" name="正方形/長方形 254">
          <a:extLst>
            <a:ext uri="{FF2B5EF4-FFF2-40B4-BE49-F238E27FC236}">
              <a16:creationId xmlns:a16="http://schemas.microsoft.com/office/drawing/2014/main" id="{A124C9EE-D2AF-4F36-95F3-D9402879966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6" name="正方形/長方形 255">
          <a:extLst>
            <a:ext uri="{FF2B5EF4-FFF2-40B4-BE49-F238E27FC236}">
              <a16:creationId xmlns:a16="http://schemas.microsoft.com/office/drawing/2014/main" id="{48D1690B-A647-4E4B-B271-6A1D880C62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7" name="正方形/長方形 256">
          <a:extLst>
            <a:ext uri="{FF2B5EF4-FFF2-40B4-BE49-F238E27FC236}">
              <a16:creationId xmlns:a16="http://schemas.microsoft.com/office/drawing/2014/main" id="{FF5400A2-26EE-487A-A99C-6A78664BE2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8" name="正方形/長方形 257">
          <a:extLst>
            <a:ext uri="{FF2B5EF4-FFF2-40B4-BE49-F238E27FC236}">
              <a16:creationId xmlns:a16="http://schemas.microsoft.com/office/drawing/2014/main" id="{1EC79944-E8F0-4275-BB19-AA4959DF498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9" name="正方形/長方形 258">
          <a:extLst>
            <a:ext uri="{FF2B5EF4-FFF2-40B4-BE49-F238E27FC236}">
              <a16:creationId xmlns:a16="http://schemas.microsoft.com/office/drawing/2014/main" id="{5E1EFF32-8BDD-4852-B5FA-302E4E88C27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0" name="正方形/長方形 259">
          <a:extLst>
            <a:ext uri="{FF2B5EF4-FFF2-40B4-BE49-F238E27FC236}">
              <a16:creationId xmlns:a16="http://schemas.microsoft.com/office/drawing/2014/main" id="{84BB22BF-29B3-4DAD-A781-15EA1C04079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1" name="正方形/長方形 260">
          <a:extLst>
            <a:ext uri="{FF2B5EF4-FFF2-40B4-BE49-F238E27FC236}">
              <a16:creationId xmlns:a16="http://schemas.microsoft.com/office/drawing/2014/main" id="{AB65DF53-CF81-45E5-B4F4-A1987CA1C27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2" name="正方形/長方形 261">
          <a:extLst>
            <a:ext uri="{FF2B5EF4-FFF2-40B4-BE49-F238E27FC236}">
              <a16:creationId xmlns:a16="http://schemas.microsoft.com/office/drawing/2014/main" id="{F4FADF92-7221-4883-A1CC-81F6307605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3" name="正方形/長方形 262">
          <a:extLst>
            <a:ext uri="{FF2B5EF4-FFF2-40B4-BE49-F238E27FC236}">
              <a16:creationId xmlns:a16="http://schemas.microsoft.com/office/drawing/2014/main" id="{B9EA44E9-91DD-4FFB-8E16-5507D3F99C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4" name="正方形/長方形 263">
          <a:extLst>
            <a:ext uri="{FF2B5EF4-FFF2-40B4-BE49-F238E27FC236}">
              <a16:creationId xmlns:a16="http://schemas.microsoft.com/office/drawing/2014/main" id="{D981269A-000A-4052-88F0-87A1D9B629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5" name="正方形/長方形 264">
          <a:extLst>
            <a:ext uri="{FF2B5EF4-FFF2-40B4-BE49-F238E27FC236}">
              <a16:creationId xmlns:a16="http://schemas.microsoft.com/office/drawing/2014/main" id="{2D04FFA2-5E8D-4508-B8FD-41CD11416F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6" name="正方形/長方形 265">
          <a:extLst>
            <a:ext uri="{FF2B5EF4-FFF2-40B4-BE49-F238E27FC236}">
              <a16:creationId xmlns:a16="http://schemas.microsoft.com/office/drawing/2014/main" id="{30D69774-F69F-4902-9749-128288B21A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7" name="正方形/長方形 266">
          <a:extLst>
            <a:ext uri="{FF2B5EF4-FFF2-40B4-BE49-F238E27FC236}">
              <a16:creationId xmlns:a16="http://schemas.microsoft.com/office/drawing/2014/main" id="{FB579D1D-F26C-4480-AA17-6DF36A1486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8" name="正方形/長方形 267">
          <a:extLst>
            <a:ext uri="{FF2B5EF4-FFF2-40B4-BE49-F238E27FC236}">
              <a16:creationId xmlns:a16="http://schemas.microsoft.com/office/drawing/2014/main" id="{C51E1FE6-E063-47DF-981D-FE2C1462A8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9" name="正方形/長方形 268">
          <a:extLst>
            <a:ext uri="{FF2B5EF4-FFF2-40B4-BE49-F238E27FC236}">
              <a16:creationId xmlns:a16="http://schemas.microsoft.com/office/drawing/2014/main" id="{B7D46F58-81DA-447F-A1D7-0E08943C721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0" name="正方形/長方形 269">
          <a:extLst>
            <a:ext uri="{FF2B5EF4-FFF2-40B4-BE49-F238E27FC236}">
              <a16:creationId xmlns:a16="http://schemas.microsoft.com/office/drawing/2014/main" id="{110FB381-D27C-4CB9-96B4-C0F1868BD9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1" name="正方形/長方形 270">
          <a:extLst>
            <a:ext uri="{FF2B5EF4-FFF2-40B4-BE49-F238E27FC236}">
              <a16:creationId xmlns:a16="http://schemas.microsoft.com/office/drawing/2014/main" id="{9620A7FC-5EDD-4CCF-974B-F13CAB0F26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2" name="正方形/長方形 271">
          <a:extLst>
            <a:ext uri="{FF2B5EF4-FFF2-40B4-BE49-F238E27FC236}">
              <a16:creationId xmlns:a16="http://schemas.microsoft.com/office/drawing/2014/main" id="{B7813799-B847-41D2-953A-E7FCC7D96A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3" name="正方形/長方形 272">
          <a:extLst>
            <a:ext uri="{FF2B5EF4-FFF2-40B4-BE49-F238E27FC236}">
              <a16:creationId xmlns:a16="http://schemas.microsoft.com/office/drawing/2014/main" id="{AA24E32F-67E2-4B3B-82C8-F7D41CB67F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4" name="正方形/長方形 273">
          <a:extLst>
            <a:ext uri="{FF2B5EF4-FFF2-40B4-BE49-F238E27FC236}">
              <a16:creationId xmlns:a16="http://schemas.microsoft.com/office/drawing/2014/main" id="{1E8F7FC3-1B42-4237-B274-2591E5F7C1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5" name="正方形/長方形 274">
          <a:extLst>
            <a:ext uri="{FF2B5EF4-FFF2-40B4-BE49-F238E27FC236}">
              <a16:creationId xmlns:a16="http://schemas.microsoft.com/office/drawing/2014/main" id="{9CC541E5-F61B-490B-AEF4-A555046E37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6" name="正方形/長方形 275">
          <a:extLst>
            <a:ext uri="{FF2B5EF4-FFF2-40B4-BE49-F238E27FC236}">
              <a16:creationId xmlns:a16="http://schemas.microsoft.com/office/drawing/2014/main" id="{6E0940DB-AA3B-4C60-8433-2727AB7BBB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7" name="正方形/長方形 276">
          <a:extLst>
            <a:ext uri="{FF2B5EF4-FFF2-40B4-BE49-F238E27FC236}">
              <a16:creationId xmlns:a16="http://schemas.microsoft.com/office/drawing/2014/main" id="{0EA889B3-9A8D-4148-AEAE-EF3B40C67E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8" name="テキスト ボックス 277">
          <a:extLst>
            <a:ext uri="{FF2B5EF4-FFF2-40B4-BE49-F238E27FC236}">
              <a16:creationId xmlns:a16="http://schemas.microsoft.com/office/drawing/2014/main" id="{E6BF0DDE-E903-4927-9518-1E44ED349F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9" name="直線コネクタ 278">
          <a:extLst>
            <a:ext uri="{FF2B5EF4-FFF2-40B4-BE49-F238E27FC236}">
              <a16:creationId xmlns:a16="http://schemas.microsoft.com/office/drawing/2014/main" id="{53BC47C2-ED3B-44EF-AE2D-41CE8F6C59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0" name="テキスト ボックス 279">
          <a:extLst>
            <a:ext uri="{FF2B5EF4-FFF2-40B4-BE49-F238E27FC236}">
              <a16:creationId xmlns:a16="http://schemas.microsoft.com/office/drawing/2014/main" id="{68084FA8-089C-473F-8543-441B4084DDF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1" name="直線コネクタ 280">
          <a:extLst>
            <a:ext uri="{FF2B5EF4-FFF2-40B4-BE49-F238E27FC236}">
              <a16:creationId xmlns:a16="http://schemas.microsoft.com/office/drawing/2014/main" id="{1DE305D8-C0DB-4C58-9C6E-099C8BE853A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2" name="テキスト ボックス 281">
          <a:extLst>
            <a:ext uri="{FF2B5EF4-FFF2-40B4-BE49-F238E27FC236}">
              <a16:creationId xmlns:a16="http://schemas.microsoft.com/office/drawing/2014/main" id="{EC7A1CC4-40B3-4E80-B77A-15481149F97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3" name="直線コネクタ 282">
          <a:extLst>
            <a:ext uri="{FF2B5EF4-FFF2-40B4-BE49-F238E27FC236}">
              <a16:creationId xmlns:a16="http://schemas.microsoft.com/office/drawing/2014/main" id="{DFA63C4F-6BD9-4A90-850C-E601B8986F3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4" name="テキスト ボックス 283">
          <a:extLst>
            <a:ext uri="{FF2B5EF4-FFF2-40B4-BE49-F238E27FC236}">
              <a16:creationId xmlns:a16="http://schemas.microsoft.com/office/drawing/2014/main" id="{7E627FA4-8ADD-4D09-8E45-AAA94622AD7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5" name="直線コネクタ 284">
          <a:extLst>
            <a:ext uri="{FF2B5EF4-FFF2-40B4-BE49-F238E27FC236}">
              <a16:creationId xmlns:a16="http://schemas.microsoft.com/office/drawing/2014/main" id="{7B8D7776-A425-4EE2-BBDE-7C216F02B9C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6" name="テキスト ボックス 285">
          <a:extLst>
            <a:ext uri="{FF2B5EF4-FFF2-40B4-BE49-F238E27FC236}">
              <a16:creationId xmlns:a16="http://schemas.microsoft.com/office/drawing/2014/main" id="{C85F1308-6286-47E4-8554-432B573A6BF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7" name="直線コネクタ 286">
          <a:extLst>
            <a:ext uri="{FF2B5EF4-FFF2-40B4-BE49-F238E27FC236}">
              <a16:creationId xmlns:a16="http://schemas.microsoft.com/office/drawing/2014/main" id="{D90A8374-61D8-41F6-B58D-A183402BA93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8" name="テキスト ボックス 287">
          <a:extLst>
            <a:ext uri="{FF2B5EF4-FFF2-40B4-BE49-F238E27FC236}">
              <a16:creationId xmlns:a16="http://schemas.microsoft.com/office/drawing/2014/main" id="{6EAF70E0-A0A8-4242-A896-7B71260F6FD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9" name="直線コネクタ 288">
          <a:extLst>
            <a:ext uri="{FF2B5EF4-FFF2-40B4-BE49-F238E27FC236}">
              <a16:creationId xmlns:a16="http://schemas.microsoft.com/office/drawing/2014/main" id="{75410983-57FF-4411-A2BC-6406F0E4A53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0" name="テキスト ボックス 289">
          <a:extLst>
            <a:ext uri="{FF2B5EF4-FFF2-40B4-BE49-F238E27FC236}">
              <a16:creationId xmlns:a16="http://schemas.microsoft.com/office/drawing/2014/main" id="{A7AEBB46-397C-4E7B-9D7A-36A999C2C87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1" name="直線コネクタ 290">
          <a:extLst>
            <a:ext uri="{FF2B5EF4-FFF2-40B4-BE49-F238E27FC236}">
              <a16:creationId xmlns:a16="http://schemas.microsoft.com/office/drawing/2014/main" id="{AB882968-BB1E-440A-BA35-95894BACEEC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2" name="テキスト ボックス 291">
          <a:extLst>
            <a:ext uri="{FF2B5EF4-FFF2-40B4-BE49-F238E27FC236}">
              <a16:creationId xmlns:a16="http://schemas.microsoft.com/office/drawing/2014/main" id="{610ED280-3417-45C4-A0B3-EB34F4B86CB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3" name="直線コネクタ 292">
          <a:extLst>
            <a:ext uri="{FF2B5EF4-FFF2-40B4-BE49-F238E27FC236}">
              <a16:creationId xmlns:a16="http://schemas.microsoft.com/office/drawing/2014/main" id="{1415758C-37ED-4D5B-84B7-3FAD91FC8F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4" name="【認定こども園・幼稚園・保育所】&#10;有形固定資産減価償却率グラフ枠">
          <a:extLst>
            <a:ext uri="{FF2B5EF4-FFF2-40B4-BE49-F238E27FC236}">
              <a16:creationId xmlns:a16="http://schemas.microsoft.com/office/drawing/2014/main" id="{4CC855E6-2C5F-4985-A1F1-0C40D85278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295" name="直線コネクタ 294">
          <a:extLst>
            <a:ext uri="{FF2B5EF4-FFF2-40B4-BE49-F238E27FC236}">
              <a16:creationId xmlns:a16="http://schemas.microsoft.com/office/drawing/2014/main" id="{8163169E-1210-467B-96A5-3FD9784FA99C}"/>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96" name="【認定こども園・幼稚園・保育所】&#10;有形固定資産減価償却率最小値テキスト">
          <a:extLst>
            <a:ext uri="{FF2B5EF4-FFF2-40B4-BE49-F238E27FC236}">
              <a16:creationId xmlns:a16="http://schemas.microsoft.com/office/drawing/2014/main" id="{16BD26C4-3C35-45CD-B12B-8FB2883CE0C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7" name="直線コネクタ 296">
          <a:extLst>
            <a:ext uri="{FF2B5EF4-FFF2-40B4-BE49-F238E27FC236}">
              <a16:creationId xmlns:a16="http://schemas.microsoft.com/office/drawing/2014/main" id="{4427ED22-59FD-4BEB-BC48-87A69EDE2BD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298" name="【認定こども園・幼稚園・保育所】&#10;有形固定資産減価償却率最大値テキスト">
          <a:extLst>
            <a:ext uri="{FF2B5EF4-FFF2-40B4-BE49-F238E27FC236}">
              <a16:creationId xmlns:a16="http://schemas.microsoft.com/office/drawing/2014/main" id="{02556574-82DC-4BF5-8B36-C8AB606BD3E1}"/>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299" name="直線コネクタ 298">
          <a:extLst>
            <a:ext uri="{FF2B5EF4-FFF2-40B4-BE49-F238E27FC236}">
              <a16:creationId xmlns:a16="http://schemas.microsoft.com/office/drawing/2014/main" id="{0F13A85F-8D34-426B-B3B1-A753403210F0}"/>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300" name="【認定こども園・幼稚園・保育所】&#10;有形固定資産減価償却率平均値テキスト">
          <a:extLst>
            <a:ext uri="{FF2B5EF4-FFF2-40B4-BE49-F238E27FC236}">
              <a16:creationId xmlns:a16="http://schemas.microsoft.com/office/drawing/2014/main" id="{63EF506F-9283-491E-A746-496704EA0F4E}"/>
            </a:ext>
          </a:extLst>
        </xdr:cNvPr>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01" name="フローチャート: 判断 300">
          <a:extLst>
            <a:ext uri="{FF2B5EF4-FFF2-40B4-BE49-F238E27FC236}">
              <a16:creationId xmlns:a16="http://schemas.microsoft.com/office/drawing/2014/main" id="{ACBFF40F-24D8-4D41-83E3-450D9210EDCD}"/>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02" name="フローチャート: 判断 301">
          <a:extLst>
            <a:ext uri="{FF2B5EF4-FFF2-40B4-BE49-F238E27FC236}">
              <a16:creationId xmlns:a16="http://schemas.microsoft.com/office/drawing/2014/main" id="{9C61FD92-B1C6-4563-8D69-830989FE303F}"/>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03" name="フローチャート: 判断 302">
          <a:extLst>
            <a:ext uri="{FF2B5EF4-FFF2-40B4-BE49-F238E27FC236}">
              <a16:creationId xmlns:a16="http://schemas.microsoft.com/office/drawing/2014/main" id="{53993C89-025F-4B63-8FEF-6E901EE44A7B}"/>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04" name="フローチャート: 判断 303">
          <a:extLst>
            <a:ext uri="{FF2B5EF4-FFF2-40B4-BE49-F238E27FC236}">
              <a16:creationId xmlns:a16="http://schemas.microsoft.com/office/drawing/2014/main" id="{2218F590-6580-46C2-9F1B-0BF47852B2EC}"/>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05" name="フローチャート: 判断 304">
          <a:extLst>
            <a:ext uri="{FF2B5EF4-FFF2-40B4-BE49-F238E27FC236}">
              <a16:creationId xmlns:a16="http://schemas.microsoft.com/office/drawing/2014/main" id="{4C5DD3C2-7317-405F-A723-2159B983A840}"/>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CF95875E-6C10-456E-AF02-70C400190B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17C223C3-25CF-493F-A681-D398C8A0D4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31276363-329C-467C-BDB9-B5898A49CA0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7F0AB540-F20F-4CF8-A64F-29648E482A5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8DE38FBD-B0AC-41AF-809D-F24348F7F08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xdr:rowOff>
    </xdr:from>
    <xdr:to>
      <xdr:col>85</xdr:col>
      <xdr:colOff>177800</xdr:colOff>
      <xdr:row>36</xdr:row>
      <xdr:rowOff>113937</xdr:rowOff>
    </xdr:to>
    <xdr:sp macro="" textlink="">
      <xdr:nvSpPr>
        <xdr:cNvPr id="311" name="楕円 310">
          <a:extLst>
            <a:ext uri="{FF2B5EF4-FFF2-40B4-BE49-F238E27FC236}">
              <a16:creationId xmlns:a16="http://schemas.microsoft.com/office/drawing/2014/main" id="{9FA67D0F-6A2B-45EC-81C8-999B4DB2B87B}"/>
            </a:ext>
          </a:extLst>
        </xdr:cNvPr>
        <xdr:cNvSpPr/>
      </xdr:nvSpPr>
      <xdr:spPr>
        <a:xfrm>
          <a:off x="16268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35214</xdr:rowOff>
    </xdr:from>
    <xdr:ext cx="405111" cy="259045"/>
    <xdr:sp macro="" textlink="">
      <xdr:nvSpPr>
        <xdr:cNvPr id="312" name="【認定こども園・幼稚園・保育所】&#10;有形固定資産減価償却率該当値テキスト">
          <a:extLst>
            <a:ext uri="{FF2B5EF4-FFF2-40B4-BE49-F238E27FC236}">
              <a16:creationId xmlns:a16="http://schemas.microsoft.com/office/drawing/2014/main" id="{40C9E023-29F3-4EC6-8F13-963D1D7BD4E7}"/>
            </a:ext>
          </a:extLst>
        </xdr:cNvPr>
        <xdr:cNvSpPr txBox="1"/>
      </xdr:nvSpPr>
      <xdr:spPr>
        <a:xfrm>
          <a:off x="16357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147864</xdr:rowOff>
    </xdr:from>
    <xdr:to>
      <xdr:col>81</xdr:col>
      <xdr:colOff>101600</xdr:colOff>
      <xdr:row>36</xdr:row>
      <xdr:rowOff>78014</xdr:rowOff>
    </xdr:to>
    <xdr:sp macro="" textlink="">
      <xdr:nvSpPr>
        <xdr:cNvPr id="313" name="楕円 312">
          <a:extLst>
            <a:ext uri="{FF2B5EF4-FFF2-40B4-BE49-F238E27FC236}">
              <a16:creationId xmlns:a16="http://schemas.microsoft.com/office/drawing/2014/main" id="{F96D3FE7-F9FB-4861-A9AD-6DE9D81E1A2A}"/>
            </a:ext>
          </a:extLst>
        </xdr:cNvPr>
        <xdr:cNvSpPr/>
      </xdr:nvSpPr>
      <xdr:spPr>
        <a:xfrm>
          <a:off x="15430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27214</xdr:rowOff>
    </xdr:from>
    <xdr:to>
      <xdr:col>85</xdr:col>
      <xdr:colOff>127000</xdr:colOff>
      <xdr:row>36</xdr:row>
      <xdr:rowOff>63137</xdr:rowOff>
    </xdr:to>
    <xdr:cxnSp macro="">
      <xdr:nvCxnSpPr>
        <xdr:cNvPr id="314" name="直線コネクタ 313">
          <a:extLst>
            <a:ext uri="{FF2B5EF4-FFF2-40B4-BE49-F238E27FC236}">
              <a16:creationId xmlns:a16="http://schemas.microsoft.com/office/drawing/2014/main" id="{FADFD835-069C-4C91-9B83-96DC4E8F4AA3}"/>
            </a:ext>
          </a:extLst>
        </xdr:cNvPr>
        <xdr:cNvCxnSpPr/>
      </xdr:nvCxnSpPr>
      <xdr:spPr>
        <a:xfrm>
          <a:off x="15481300" y="61994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111942</xdr:rowOff>
    </xdr:from>
    <xdr:to>
      <xdr:col>76</xdr:col>
      <xdr:colOff>165100</xdr:colOff>
      <xdr:row>36</xdr:row>
      <xdr:rowOff>42092</xdr:rowOff>
    </xdr:to>
    <xdr:sp macro="" textlink="">
      <xdr:nvSpPr>
        <xdr:cNvPr id="315" name="楕円 314">
          <a:extLst>
            <a:ext uri="{FF2B5EF4-FFF2-40B4-BE49-F238E27FC236}">
              <a16:creationId xmlns:a16="http://schemas.microsoft.com/office/drawing/2014/main" id="{31877838-CFBE-4569-808F-C64DFAB5521F}"/>
            </a:ext>
          </a:extLst>
        </xdr:cNvPr>
        <xdr:cNvSpPr/>
      </xdr:nvSpPr>
      <xdr:spPr>
        <a:xfrm>
          <a:off x="14541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162742</xdr:rowOff>
    </xdr:from>
    <xdr:to>
      <xdr:col>81</xdr:col>
      <xdr:colOff>50800</xdr:colOff>
      <xdr:row>36</xdr:row>
      <xdr:rowOff>27214</xdr:rowOff>
    </xdr:to>
    <xdr:cxnSp macro="">
      <xdr:nvCxnSpPr>
        <xdr:cNvPr id="316" name="直線コネクタ 315">
          <a:extLst>
            <a:ext uri="{FF2B5EF4-FFF2-40B4-BE49-F238E27FC236}">
              <a16:creationId xmlns:a16="http://schemas.microsoft.com/office/drawing/2014/main" id="{3738596E-CC72-4C5D-8B06-E234C6D6453A}"/>
            </a:ext>
          </a:extLst>
        </xdr:cNvPr>
        <xdr:cNvCxnSpPr/>
      </xdr:nvCxnSpPr>
      <xdr:spPr>
        <a:xfrm>
          <a:off x="14592300" y="616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317" name="n_1aveValue【認定こども園・幼稚園・保育所】&#10;有形固定資産減価償却率">
          <a:extLst>
            <a:ext uri="{FF2B5EF4-FFF2-40B4-BE49-F238E27FC236}">
              <a16:creationId xmlns:a16="http://schemas.microsoft.com/office/drawing/2014/main" id="{E81FD454-8B98-47B9-A368-1A606B7EB582}"/>
            </a:ext>
          </a:extLst>
        </xdr:cNvPr>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318" name="n_2aveValue【認定こども園・幼稚園・保育所】&#10;有形固定資産減価償却率">
          <a:extLst>
            <a:ext uri="{FF2B5EF4-FFF2-40B4-BE49-F238E27FC236}">
              <a16:creationId xmlns:a16="http://schemas.microsoft.com/office/drawing/2014/main" id="{B7C2299C-98A5-4A41-8CCB-B3264369CA6F}"/>
            </a:ext>
          </a:extLst>
        </xdr:cNvPr>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319" name="n_3aveValue【認定こども園・幼稚園・保育所】&#10;有形固定資産減価償却率">
          <a:extLst>
            <a:ext uri="{FF2B5EF4-FFF2-40B4-BE49-F238E27FC236}">
              <a16:creationId xmlns:a16="http://schemas.microsoft.com/office/drawing/2014/main" id="{AE3EA746-6C4B-431D-8F85-201857FB6FD9}"/>
            </a:ext>
          </a:extLst>
        </xdr:cNvPr>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320" name="n_4aveValue【認定こども園・幼稚園・保育所】&#10;有形固定資産減価償却率">
          <a:extLst>
            <a:ext uri="{FF2B5EF4-FFF2-40B4-BE49-F238E27FC236}">
              <a16:creationId xmlns:a16="http://schemas.microsoft.com/office/drawing/2014/main" id="{5B7B17D3-0E55-45B4-A040-44350D580E0C}"/>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94541</xdr:rowOff>
    </xdr:from>
    <xdr:ext cx="405111" cy="259045"/>
    <xdr:sp macro="" textlink="">
      <xdr:nvSpPr>
        <xdr:cNvPr id="321" name="n_1mainValue【認定こども園・幼稚園・保育所】&#10;有形固定資産減価償却率">
          <a:extLst>
            <a:ext uri="{FF2B5EF4-FFF2-40B4-BE49-F238E27FC236}">
              <a16:creationId xmlns:a16="http://schemas.microsoft.com/office/drawing/2014/main" id="{855DB0A5-23BE-41E4-B42E-BC6043A934D0}"/>
            </a:ext>
          </a:extLst>
        </xdr:cNvPr>
        <xdr:cNvSpPr txBox="1"/>
      </xdr:nvSpPr>
      <xdr:spPr>
        <a:xfrm>
          <a:off x="152660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58619</xdr:rowOff>
    </xdr:from>
    <xdr:ext cx="405111" cy="259045"/>
    <xdr:sp macro="" textlink="">
      <xdr:nvSpPr>
        <xdr:cNvPr id="322" name="n_2mainValue【認定こども園・幼稚園・保育所】&#10;有形固定資産減価償却率">
          <a:extLst>
            <a:ext uri="{FF2B5EF4-FFF2-40B4-BE49-F238E27FC236}">
              <a16:creationId xmlns:a16="http://schemas.microsoft.com/office/drawing/2014/main" id="{3CF91BBC-F8A4-4824-A282-806116826233}"/>
            </a:ext>
          </a:extLst>
        </xdr:cNvPr>
        <xdr:cNvSpPr txBox="1"/>
      </xdr:nvSpPr>
      <xdr:spPr>
        <a:xfrm>
          <a:off x="14389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3" name="正方形/長方形 322">
          <a:extLst>
            <a:ext uri="{FF2B5EF4-FFF2-40B4-BE49-F238E27FC236}">
              <a16:creationId xmlns:a16="http://schemas.microsoft.com/office/drawing/2014/main" id="{DC93245A-2610-4394-AA71-99A2B9F87E8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4" name="正方形/長方形 323">
          <a:extLst>
            <a:ext uri="{FF2B5EF4-FFF2-40B4-BE49-F238E27FC236}">
              <a16:creationId xmlns:a16="http://schemas.microsoft.com/office/drawing/2014/main" id="{A27B06D6-2542-46D8-BBDD-F014BC0BEE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5" name="正方形/長方形 324">
          <a:extLst>
            <a:ext uri="{FF2B5EF4-FFF2-40B4-BE49-F238E27FC236}">
              <a16:creationId xmlns:a16="http://schemas.microsoft.com/office/drawing/2014/main" id="{32FA98D8-CD8A-4562-9C6F-0F9B5CD099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6" name="正方形/長方形 325">
          <a:extLst>
            <a:ext uri="{FF2B5EF4-FFF2-40B4-BE49-F238E27FC236}">
              <a16:creationId xmlns:a16="http://schemas.microsoft.com/office/drawing/2014/main" id="{FEE4EFBE-E60B-4B54-A335-CB079DD2E3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7" name="正方形/長方形 326">
          <a:extLst>
            <a:ext uri="{FF2B5EF4-FFF2-40B4-BE49-F238E27FC236}">
              <a16:creationId xmlns:a16="http://schemas.microsoft.com/office/drawing/2014/main" id="{EDAA503A-CA76-4A80-A2F6-121BB0097FB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8" name="正方形/長方形 327">
          <a:extLst>
            <a:ext uri="{FF2B5EF4-FFF2-40B4-BE49-F238E27FC236}">
              <a16:creationId xmlns:a16="http://schemas.microsoft.com/office/drawing/2014/main" id="{B8588A4C-DB10-4789-84DA-A6268FE3CA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9" name="正方形/長方形 328">
          <a:extLst>
            <a:ext uri="{FF2B5EF4-FFF2-40B4-BE49-F238E27FC236}">
              <a16:creationId xmlns:a16="http://schemas.microsoft.com/office/drawing/2014/main" id="{D2B7008D-8160-4F29-9B33-686F264198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0" name="正方形/長方形 329">
          <a:extLst>
            <a:ext uri="{FF2B5EF4-FFF2-40B4-BE49-F238E27FC236}">
              <a16:creationId xmlns:a16="http://schemas.microsoft.com/office/drawing/2014/main" id="{1492CF2A-7DA4-4517-940B-7D45E88703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1" name="テキスト ボックス 330">
          <a:extLst>
            <a:ext uri="{FF2B5EF4-FFF2-40B4-BE49-F238E27FC236}">
              <a16:creationId xmlns:a16="http://schemas.microsoft.com/office/drawing/2014/main" id="{063F1CC0-57B9-4DAB-B807-FCD0EB682C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2" name="直線コネクタ 331">
          <a:extLst>
            <a:ext uri="{FF2B5EF4-FFF2-40B4-BE49-F238E27FC236}">
              <a16:creationId xmlns:a16="http://schemas.microsoft.com/office/drawing/2014/main" id="{F4A4B6CC-4981-4320-95C2-31226E96DC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3" name="直線コネクタ 332">
          <a:extLst>
            <a:ext uri="{FF2B5EF4-FFF2-40B4-BE49-F238E27FC236}">
              <a16:creationId xmlns:a16="http://schemas.microsoft.com/office/drawing/2014/main" id="{F218200F-043A-410E-A390-ECDEFE2A43C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34" name="テキスト ボックス 333">
          <a:extLst>
            <a:ext uri="{FF2B5EF4-FFF2-40B4-BE49-F238E27FC236}">
              <a16:creationId xmlns:a16="http://schemas.microsoft.com/office/drawing/2014/main" id="{87C66E51-D93C-45E7-882E-2C72894D79B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5" name="直線コネクタ 334">
          <a:extLst>
            <a:ext uri="{FF2B5EF4-FFF2-40B4-BE49-F238E27FC236}">
              <a16:creationId xmlns:a16="http://schemas.microsoft.com/office/drawing/2014/main" id="{DAB2E7CF-F7F6-4E36-AC0C-576D296CACF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36" name="テキスト ボックス 335">
          <a:extLst>
            <a:ext uri="{FF2B5EF4-FFF2-40B4-BE49-F238E27FC236}">
              <a16:creationId xmlns:a16="http://schemas.microsoft.com/office/drawing/2014/main" id="{E035E9EE-64AA-496B-B048-3DB81BACF1F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7" name="直線コネクタ 336">
          <a:extLst>
            <a:ext uri="{FF2B5EF4-FFF2-40B4-BE49-F238E27FC236}">
              <a16:creationId xmlns:a16="http://schemas.microsoft.com/office/drawing/2014/main" id="{9811C986-684D-45E0-87F6-B9739EAD0F3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38" name="テキスト ボックス 337">
          <a:extLst>
            <a:ext uri="{FF2B5EF4-FFF2-40B4-BE49-F238E27FC236}">
              <a16:creationId xmlns:a16="http://schemas.microsoft.com/office/drawing/2014/main" id="{95731376-A5AB-40B3-90CC-8D5AB71BBD6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9" name="直線コネクタ 338">
          <a:extLst>
            <a:ext uri="{FF2B5EF4-FFF2-40B4-BE49-F238E27FC236}">
              <a16:creationId xmlns:a16="http://schemas.microsoft.com/office/drawing/2014/main" id="{A2614A06-FD46-4FA6-9954-09BE3C5E6AB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0" name="テキスト ボックス 339">
          <a:extLst>
            <a:ext uri="{FF2B5EF4-FFF2-40B4-BE49-F238E27FC236}">
              <a16:creationId xmlns:a16="http://schemas.microsoft.com/office/drawing/2014/main" id="{EC2F84DE-79FA-4572-8509-82A56017783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1" name="直線コネクタ 340">
          <a:extLst>
            <a:ext uri="{FF2B5EF4-FFF2-40B4-BE49-F238E27FC236}">
              <a16:creationId xmlns:a16="http://schemas.microsoft.com/office/drawing/2014/main" id="{94C3C9F5-7C93-4268-9907-32E800E1820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2" name="テキスト ボックス 341">
          <a:extLst>
            <a:ext uri="{FF2B5EF4-FFF2-40B4-BE49-F238E27FC236}">
              <a16:creationId xmlns:a16="http://schemas.microsoft.com/office/drawing/2014/main" id="{33DA61A7-CE89-43B6-8D2B-721809AA026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3" name="【認定こども園・幼稚園・保育所】&#10;一人当たり面積グラフ枠">
          <a:extLst>
            <a:ext uri="{FF2B5EF4-FFF2-40B4-BE49-F238E27FC236}">
              <a16:creationId xmlns:a16="http://schemas.microsoft.com/office/drawing/2014/main" id="{2ABE9AD9-B582-41FC-96EE-5FA2BFB46F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44" name="直線コネクタ 343">
          <a:extLst>
            <a:ext uri="{FF2B5EF4-FFF2-40B4-BE49-F238E27FC236}">
              <a16:creationId xmlns:a16="http://schemas.microsoft.com/office/drawing/2014/main" id="{8295BDC2-962F-418D-858E-79C82272969B}"/>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45" name="【認定こども園・幼稚園・保育所】&#10;一人当たり面積最小値テキスト">
          <a:extLst>
            <a:ext uri="{FF2B5EF4-FFF2-40B4-BE49-F238E27FC236}">
              <a16:creationId xmlns:a16="http://schemas.microsoft.com/office/drawing/2014/main" id="{BC66490B-C8EC-4682-8C09-17CAE3DEA2A2}"/>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46" name="直線コネクタ 345">
          <a:extLst>
            <a:ext uri="{FF2B5EF4-FFF2-40B4-BE49-F238E27FC236}">
              <a16:creationId xmlns:a16="http://schemas.microsoft.com/office/drawing/2014/main" id="{4F3568E2-613C-4C5A-A3F5-EE8FAA96A825}"/>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47" name="【認定こども園・幼稚園・保育所】&#10;一人当たり面積最大値テキスト">
          <a:extLst>
            <a:ext uri="{FF2B5EF4-FFF2-40B4-BE49-F238E27FC236}">
              <a16:creationId xmlns:a16="http://schemas.microsoft.com/office/drawing/2014/main" id="{D1586F8A-6C68-4293-AB95-E3EAD656C4C2}"/>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48" name="直線コネクタ 347">
          <a:extLst>
            <a:ext uri="{FF2B5EF4-FFF2-40B4-BE49-F238E27FC236}">
              <a16:creationId xmlns:a16="http://schemas.microsoft.com/office/drawing/2014/main" id="{E3BB50B0-AD99-47B7-A0AA-27560CF9A294}"/>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49" name="【認定こども園・幼稚園・保育所】&#10;一人当たり面積平均値テキスト">
          <a:extLst>
            <a:ext uri="{FF2B5EF4-FFF2-40B4-BE49-F238E27FC236}">
              <a16:creationId xmlns:a16="http://schemas.microsoft.com/office/drawing/2014/main" id="{650A6DA8-72B6-471E-85B2-14CD154EE564}"/>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50" name="フローチャート: 判断 349">
          <a:extLst>
            <a:ext uri="{FF2B5EF4-FFF2-40B4-BE49-F238E27FC236}">
              <a16:creationId xmlns:a16="http://schemas.microsoft.com/office/drawing/2014/main" id="{FB5B39A8-5AED-4D14-BF1A-505F28E26A22}"/>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51" name="フローチャート: 判断 350">
          <a:extLst>
            <a:ext uri="{FF2B5EF4-FFF2-40B4-BE49-F238E27FC236}">
              <a16:creationId xmlns:a16="http://schemas.microsoft.com/office/drawing/2014/main" id="{9C376F05-F284-49BE-97ED-6BBFE9B2B659}"/>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352" name="フローチャート: 判断 351">
          <a:extLst>
            <a:ext uri="{FF2B5EF4-FFF2-40B4-BE49-F238E27FC236}">
              <a16:creationId xmlns:a16="http://schemas.microsoft.com/office/drawing/2014/main" id="{BDDA7F0A-489F-40BC-B29B-D97D0AEF1E5A}"/>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353" name="フローチャート: 判断 352">
          <a:extLst>
            <a:ext uri="{FF2B5EF4-FFF2-40B4-BE49-F238E27FC236}">
              <a16:creationId xmlns:a16="http://schemas.microsoft.com/office/drawing/2014/main" id="{37276993-D55E-4124-A4BE-5D0971269569}"/>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54" name="フローチャート: 判断 353">
          <a:extLst>
            <a:ext uri="{FF2B5EF4-FFF2-40B4-BE49-F238E27FC236}">
              <a16:creationId xmlns:a16="http://schemas.microsoft.com/office/drawing/2014/main" id="{452919AE-EAB7-4D60-888C-265CC5573473}"/>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D724C119-22A7-45E2-943E-15FC21B3A0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49F57D36-AD88-40AF-8C7B-86B693A0FE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202AB476-6116-4217-981F-6CBCBBB2BE7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90EF161B-6443-4668-B3F9-4DDEBCD949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42315917-28AA-4320-9A28-456F2AE8A0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360" name="楕円 359">
          <a:extLst>
            <a:ext uri="{FF2B5EF4-FFF2-40B4-BE49-F238E27FC236}">
              <a16:creationId xmlns:a16="http://schemas.microsoft.com/office/drawing/2014/main" id="{1C694C63-9C5C-4BEF-B5AF-CCE5BF763040}"/>
            </a:ext>
          </a:extLst>
        </xdr:cNvPr>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361" name="【認定こども園・幼稚園・保育所】&#10;一人当たり面積該当値テキスト">
          <a:extLst>
            <a:ext uri="{FF2B5EF4-FFF2-40B4-BE49-F238E27FC236}">
              <a16:creationId xmlns:a16="http://schemas.microsoft.com/office/drawing/2014/main" id="{E2D7506B-44AC-4748-B654-B274A3382A6A}"/>
            </a:ext>
          </a:extLst>
        </xdr:cNvPr>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362" name="楕円 361">
          <a:extLst>
            <a:ext uri="{FF2B5EF4-FFF2-40B4-BE49-F238E27FC236}">
              <a16:creationId xmlns:a16="http://schemas.microsoft.com/office/drawing/2014/main" id="{D022D566-FB11-47E0-874A-D8E87D9C700A}"/>
            </a:ext>
          </a:extLst>
        </xdr:cNvPr>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363" name="直線コネクタ 362">
          <a:extLst>
            <a:ext uri="{FF2B5EF4-FFF2-40B4-BE49-F238E27FC236}">
              <a16:creationId xmlns:a16="http://schemas.microsoft.com/office/drawing/2014/main" id="{75E35FC4-99B1-4262-B27C-12B4B98CBF46}"/>
            </a:ext>
          </a:extLst>
        </xdr:cNvPr>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364" name="楕円 363">
          <a:extLst>
            <a:ext uri="{FF2B5EF4-FFF2-40B4-BE49-F238E27FC236}">
              <a16:creationId xmlns:a16="http://schemas.microsoft.com/office/drawing/2014/main" id="{758ABDD4-EA89-4778-86BE-22C25894A1B6}"/>
            </a:ext>
          </a:extLst>
        </xdr:cNvPr>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365" name="直線コネクタ 364">
          <a:extLst>
            <a:ext uri="{FF2B5EF4-FFF2-40B4-BE49-F238E27FC236}">
              <a16:creationId xmlns:a16="http://schemas.microsoft.com/office/drawing/2014/main" id="{BD590EC4-28EC-46D3-ADF6-45D8BBF9A504}"/>
            </a:ext>
          </a:extLst>
        </xdr:cNvPr>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366" name="n_1aveValue【認定こども園・幼稚園・保育所】&#10;一人当たり面積">
          <a:extLst>
            <a:ext uri="{FF2B5EF4-FFF2-40B4-BE49-F238E27FC236}">
              <a16:creationId xmlns:a16="http://schemas.microsoft.com/office/drawing/2014/main" id="{55C8BD98-D47E-41B2-94A6-F3BFD331DEE8}"/>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367" name="n_2aveValue【認定こども園・幼稚園・保育所】&#10;一人当たり面積">
          <a:extLst>
            <a:ext uri="{FF2B5EF4-FFF2-40B4-BE49-F238E27FC236}">
              <a16:creationId xmlns:a16="http://schemas.microsoft.com/office/drawing/2014/main" id="{A5CFA51F-983C-4D97-84CF-14D7FB7DFE36}"/>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368" name="n_3aveValue【認定こども園・幼稚園・保育所】&#10;一人当たり面積">
          <a:extLst>
            <a:ext uri="{FF2B5EF4-FFF2-40B4-BE49-F238E27FC236}">
              <a16:creationId xmlns:a16="http://schemas.microsoft.com/office/drawing/2014/main" id="{11988522-DD14-46C0-AB39-FC38D8C3A12F}"/>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369" name="n_4aveValue【認定こども園・幼稚園・保育所】&#10;一人当たり面積">
          <a:extLst>
            <a:ext uri="{FF2B5EF4-FFF2-40B4-BE49-F238E27FC236}">
              <a16:creationId xmlns:a16="http://schemas.microsoft.com/office/drawing/2014/main" id="{2542A932-051B-4DAF-8253-CDBC84CF6E2C}"/>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370" name="n_1mainValue【認定こども園・幼稚園・保育所】&#10;一人当たり面積">
          <a:extLst>
            <a:ext uri="{FF2B5EF4-FFF2-40B4-BE49-F238E27FC236}">
              <a16:creationId xmlns:a16="http://schemas.microsoft.com/office/drawing/2014/main" id="{ADE0A0CB-E2A8-473B-8E9A-7D101E6C168F}"/>
            </a:ext>
          </a:extLst>
        </xdr:cNvPr>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371" name="n_2mainValue【認定こども園・幼稚園・保育所】&#10;一人当たり面積">
          <a:extLst>
            <a:ext uri="{FF2B5EF4-FFF2-40B4-BE49-F238E27FC236}">
              <a16:creationId xmlns:a16="http://schemas.microsoft.com/office/drawing/2014/main" id="{BBD7BBA1-B046-4E1E-BF30-5D5615B99A12}"/>
            </a:ext>
          </a:extLst>
        </xdr:cNvPr>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a:extLst>
            <a:ext uri="{FF2B5EF4-FFF2-40B4-BE49-F238E27FC236}">
              <a16:creationId xmlns:a16="http://schemas.microsoft.com/office/drawing/2014/main" id="{C7F5456A-FF32-4765-ADB3-8CD73323DD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a:extLst>
            <a:ext uri="{FF2B5EF4-FFF2-40B4-BE49-F238E27FC236}">
              <a16:creationId xmlns:a16="http://schemas.microsoft.com/office/drawing/2014/main" id="{A9B6CAAA-19A3-4002-8FF1-F9E2109120B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a:extLst>
            <a:ext uri="{FF2B5EF4-FFF2-40B4-BE49-F238E27FC236}">
              <a16:creationId xmlns:a16="http://schemas.microsoft.com/office/drawing/2014/main" id="{71657BAD-A543-4549-86B2-EC0B3D3351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a:extLst>
            <a:ext uri="{FF2B5EF4-FFF2-40B4-BE49-F238E27FC236}">
              <a16:creationId xmlns:a16="http://schemas.microsoft.com/office/drawing/2014/main" id="{9784D4D6-147A-4F11-A05A-297CEEBE1C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a:extLst>
            <a:ext uri="{FF2B5EF4-FFF2-40B4-BE49-F238E27FC236}">
              <a16:creationId xmlns:a16="http://schemas.microsoft.com/office/drawing/2014/main" id="{B5DF0F9E-E307-4A5E-A5D3-3C2A51387D1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a:extLst>
            <a:ext uri="{FF2B5EF4-FFF2-40B4-BE49-F238E27FC236}">
              <a16:creationId xmlns:a16="http://schemas.microsoft.com/office/drawing/2014/main" id="{66410970-BCCE-4631-908E-82146FB392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a:extLst>
            <a:ext uri="{FF2B5EF4-FFF2-40B4-BE49-F238E27FC236}">
              <a16:creationId xmlns:a16="http://schemas.microsoft.com/office/drawing/2014/main" id="{AC069777-2E08-4189-B841-ADC68CAED5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a:extLst>
            <a:ext uri="{FF2B5EF4-FFF2-40B4-BE49-F238E27FC236}">
              <a16:creationId xmlns:a16="http://schemas.microsoft.com/office/drawing/2014/main" id="{E8A8E95D-E0ED-4279-BEC0-191C5AF210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0" name="テキスト ボックス 379">
          <a:extLst>
            <a:ext uri="{FF2B5EF4-FFF2-40B4-BE49-F238E27FC236}">
              <a16:creationId xmlns:a16="http://schemas.microsoft.com/office/drawing/2014/main" id="{B395A8BF-A482-4E20-975F-BBDF137DE8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1" name="直線コネクタ 380">
          <a:extLst>
            <a:ext uri="{FF2B5EF4-FFF2-40B4-BE49-F238E27FC236}">
              <a16:creationId xmlns:a16="http://schemas.microsoft.com/office/drawing/2014/main" id="{FA3955AF-FBDF-480B-8BD7-59C62BC822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2" name="テキスト ボックス 381">
          <a:extLst>
            <a:ext uri="{FF2B5EF4-FFF2-40B4-BE49-F238E27FC236}">
              <a16:creationId xmlns:a16="http://schemas.microsoft.com/office/drawing/2014/main" id="{35988DAA-CB78-4BF8-A4DF-C26B8EFD40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83" name="直線コネクタ 382">
          <a:extLst>
            <a:ext uri="{FF2B5EF4-FFF2-40B4-BE49-F238E27FC236}">
              <a16:creationId xmlns:a16="http://schemas.microsoft.com/office/drawing/2014/main" id="{4888A9FE-D7D3-4377-8EF9-650F1C0107B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84" name="テキスト ボックス 383">
          <a:extLst>
            <a:ext uri="{FF2B5EF4-FFF2-40B4-BE49-F238E27FC236}">
              <a16:creationId xmlns:a16="http://schemas.microsoft.com/office/drawing/2014/main" id="{0BF858F5-800A-4FB2-A828-2381422B3A3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85" name="直線コネクタ 384">
          <a:extLst>
            <a:ext uri="{FF2B5EF4-FFF2-40B4-BE49-F238E27FC236}">
              <a16:creationId xmlns:a16="http://schemas.microsoft.com/office/drawing/2014/main" id="{DDA0080A-45BA-4E26-A29D-F5C76E99B17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86" name="テキスト ボックス 385">
          <a:extLst>
            <a:ext uri="{FF2B5EF4-FFF2-40B4-BE49-F238E27FC236}">
              <a16:creationId xmlns:a16="http://schemas.microsoft.com/office/drawing/2014/main" id="{F79B65BB-DA93-4511-89E5-B2A2AD465E8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87" name="直線コネクタ 386">
          <a:extLst>
            <a:ext uri="{FF2B5EF4-FFF2-40B4-BE49-F238E27FC236}">
              <a16:creationId xmlns:a16="http://schemas.microsoft.com/office/drawing/2014/main" id="{518FA1CE-7CEC-4A7D-8A6D-BF763222E081}"/>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88" name="テキスト ボックス 387">
          <a:extLst>
            <a:ext uri="{FF2B5EF4-FFF2-40B4-BE49-F238E27FC236}">
              <a16:creationId xmlns:a16="http://schemas.microsoft.com/office/drawing/2014/main" id="{D518E3DD-96BA-4A1B-96D1-590FD3C5D38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89" name="直線コネクタ 388">
          <a:extLst>
            <a:ext uri="{FF2B5EF4-FFF2-40B4-BE49-F238E27FC236}">
              <a16:creationId xmlns:a16="http://schemas.microsoft.com/office/drawing/2014/main" id="{3AA086EE-3100-414C-9A7C-50E76E94D8A4}"/>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90" name="テキスト ボックス 389">
          <a:extLst>
            <a:ext uri="{FF2B5EF4-FFF2-40B4-BE49-F238E27FC236}">
              <a16:creationId xmlns:a16="http://schemas.microsoft.com/office/drawing/2014/main" id="{F23FDF38-BF5E-462D-BD15-4BFC6683D27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1" name="直線コネクタ 390">
          <a:extLst>
            <a:ext uri="{FF2B5EF4-FFF2-40B4-BE49-F238E27FC236}">
              <a16:creationId xmlns:a16="http://schemas.microsoft.com/office/drawing/2014/main" id="{64FD9ADF-1494-4316-87CF-8D740CC33C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92" name="テキスト ボックス 391">
          <a:extLst>
            <a:ext uri="{FF2B5EF4-FFF2-40B4-BE49-F238E27FC236}">
              <a16:creationId xmlns:a16="http://schemas.microsoft.com/office/drawing/2014/main" id="{97E2E3C6-0D73-4B38-BF12-17998C9EEA7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3" name="【学校施設】&#10;有形固定資産減価償却率グラフ枠">
          <a:extLst>
            <a:ext uri="{FF2B5EF4-FFF2-40B4-BE49-F238E27FC236}">
              <a16:creationId xmlns:a16="http://schemas.microsoft.com/office/drawing/2014/main" id="{4706B260-F552-406D-B22B-0D5B5E9C1E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394" name="直線コネクタ 393">
          <a:extLst>
            <a:ext uri="{FF2B5EF4-FFF2-40B4-BE49-F238E27FC236}">
              <a16:creationId xmlns:a16="http://schemas.microsoft.com/office/drawing/2014/main" id="{C0AF8388-1018-41A4-B0AB-C2D3FFE50EA5}"/>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395" name="【学校施設】&#10;有形固定資産減価償却率最小値テキスト">
          <a:extLst>
            <a:ext uri="{FF2B5EF4-FFF2-40B4-BE49-F238E27FC236}">
              <a16:creationId xmlns:a16="http://schemas.microsoft.com/office/drawing/2014/main" id="{2A238E3B-708E-4D67-AAF9-3C41AABE94E8}"/>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396" name="直線コネクタ 395">
          <a:extLst>
            <a:ext uri="{FF2B5EF4-FFF2-40B4-BE49-F238E27FC236}">
              <a16:creationId xmlns:a16="http://schemas.microsoft.com/office/drawing/2014/main" id="{6A1092FA-66A4-4B63-B198-E3FAF482A972}"/>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397" name="【学校施設】&#10;有形固定資産減価償却率最大値テキスト">
          <a:extLst>
            <a:ext uri="{FF2B5EF4-FFF2-40B4-BE49-F238E27FC236}">
              <a16:creationId xmlns:a16="http://schemas.microsoft.com/office/drawing/2014/main" id="{A5F58C97-CEAC-40F5-8DAE-7711DCB50FFC}"/>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398" name="直線コネクタ 397">
          <a:extLst>
            <a:ext uri="{FF2B5EF4-FFF2-40B4-BE49-F238E27FC236}">
              <a16:creationId xmlns:a16="http://schemas.microsoft.com/office/drawing/2014/main" id="{91922CEA-9A16-4D76-84E9-861BDE964EC8}"/>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399" name="【学校施設】&#10;有形固定資産減価償却率平均値テキスト">
          <a:extLst>
            <a:ext uri="{FF2B5EF4-FFF2-40B4-BE49-F238E27FC236}">
              <a16:creationId xmlns:a16="http://schemas.microsoft.com/office/drawing/2014/main" id="{FD2E73C4-B460-453C-8E06-7932BE4F49B7}"/>
            </a:ext>
          </a:extLst>
        </xdr:cNvPr>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00" name="フローチャート: 判断 399">
          <a:extLst>
            <a:ext uri="{FF2B5EF4-FFF2-40B4-BE49-F238E27FC236}">
              <a16:creationId xmlns:a16="http://schemas.microsoft.com/office/drawing/2014/main" id="{17B03BDC-AE98-4FB4-BC8A-203956776F6C}"/>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01" name="フローチャート: 判断 400">
          <a:extLst>
            <a:ext uri="{FF2B5EF4-FFF2-40B4-BE49-F238E27FC236}">
              <a16:creationId xmlns:a16="http://schemas.microsoft.com/office/drawing/2014/main" id="{AAB2642C-EE4B-4F57-AAB8-6CC466E57C97}"/>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02" name="フローチャート: 判断 401">
          <a:extLst>
            <a:ext uri="{FF2B5EF4-FFF2-40B4-BE49-F238E27FC236}">
              <a16:creationId xmlns:a16="http://schemas.microsoft.com/office/drawing/2014/main" id="{C25EE911-D516-424E-AF64-F925DDD51493}"/>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03" name="フローチャート: 判断 402">
          <a:extLst>
            <a:ext uri="{FF2B5EF4-FFF2-40B4-BE49-F238E27FC236}">
              <a16:creationId xmlns:a16="http://schemas.microsoft.com/office/drawing/2014/main" id="{2EA7CF70-8C05-4122-B7F1-E6AE7223F2DD}"/>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04" name="フローチャート: 判断 403">
          <a:extLst>
            <a:ext uri="{FF2B5EF4-FFF2-40B4-BE49-F238E27FC236}">
              <a16:creationId xmlns:a16="http://schemas.microsoft.com/office/drawing/2014/main" id="{57B348DD-2E3A-4DEB-96A0-A122528AB42A}"/>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6EAD95AB-533F-41E1-8B53-14EEABF2C0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7A655C61-C6F2-43B0-AE32-051306B3B2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4E501327-869C-49DE-9CD8-3FF1AE0A3C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CF3EB178-A325-45B4-98E4-AC7BDDCE77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8C7C32CF-FD26-4EBA-8187-C4FC392A04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74930</xdr:rowOff>
    </xdr:from>
    <xdr:to>
      <xdr:col>85</xdr:col>
      <xdr:colOff>177800</xdr:colOff>
      <xdr:row>63</xdr:row>
      <xdr:rowOff>5080</xdr:rowOff>
    </xdr:to>
    <xdr:sp macro="" textlink="">
      <xdr:nvSpPr>
        <xdr:cNvPr id="410" name="楕円 409">
          <a:extLst>
            <a:ext uri="{FF2B5EF4-FFF2-40B4-BE49-F238E27FC236}">
              <a16:creationId xmlns:a16="http://schemas.microsoft.com/office/drawing/2014/main" id="{669DFB28-AB2A-4DDE-8EAD-2DE235F21966}"/>
            </a:ext>
          </a:extLst>
        </xdr:cNvPr>
        <xdr:cNvSpPr/>
      </xdr:nvSpPr>
      <xdr:spPr>
        <a:xfrm>
          <a:off x="16268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161307</xdr:rowOff>
    </xdr:from>
    <xdr:ext cx="405111" cy="259045"/>
    <xdr:sp macro="" textlink="">
      <xdr:nvSpPr>
        <xdr:cNvPr id="411" name="【学校施設】&#10;有形固定資産減価償却率該当値テキスト">
          <a:extLst>
            <a:ext uri="{FF2B5EF4-FFF2-40B4-BE49-F238E27FC236}">
              <a16:creationId xmlns:a16="http://schemas.microsoft.com/office/drawing/2014/main" id="{87D758A7-7668-4C27-9C13-97398AB8B3C3}"/>
            </a:ext>
          </a:extLst>
        </xdr:cNvPr>
        <xdr:cNvSpPr txBox="1"/>
      </xdr:nvSpPr>
      <xdr:spPr>
        <a:xfrm>
          <a:off x="16357600" y="1061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88646</xdr:rowOff>
    </xdr:from>
    <xdr:to>
      <xdr:col>81</xdr:col>
      <xdr:colOff>101600</xdr:colOff>
      <xdr:row>63</xdr:row>
      <xdr:rowOff>18796</xdr:rowOff>
    </xdr:to>
    <xdr:sp macro="" textlink="">
      <xdr:nvSpPr>
        <xdr:cNvPr id="412" name="楕円 411">
          <a:extLst>
            <a:ext uri="{FF2B5EF4-FFF2-40B4-BE49-F238E27FC236}">
              <a16:creationId xmlns:a16="http://schemas.microsoft.com/office/drawing/2014/main" id="{4B12ABC2-B396-4733-A455-46829066F6B2}"/>
            </a:ext>
          </a:extLst>
        </xdr:cNvPr>
        <xdr:cNvSpPr/>
      </xdr:nvSpPr>
      <xdr:spPr>
        <a:xfrm>
          <a:off x="15430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125730</xdr:rowOff>
    </xdr:from>
    <xdr:to>
      <xdr:col>85</xdr:col>
      <xdr:colOff>127000</xdr:colOff>
      <xdr:row>62</xdr:row>
      <xdr:rowOff>139446</xdr:rowOff>
    </xdr:to>
    <xdr:cxnSp macro="">
      <xdr:nvCxnSpPr>
        <xdr:cNvPr id="413" name="直線コネクタ 412">
          <a:extLst>
            <a:ext uri="{FF2B5EF4-FFF2-40B4-BE49-F238E27FC236}">
              <a16:creationId xmlns:a16="http://schemas.microsoft.com/office/drawing/2014/main" id="{694C35A0-0D16-4617-9130-82ED0FCB8B63}"/>
            </a:ext>
          </a:extLst>
        </xdr:cNvPr>
        <xdr:cNvCxnSpPr/>
      </xdr:nvCxnSpPr>
      <xdr:spPr>
        <a:xfrm flipV="1">
          <a:off x="15481300" y="1075563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72644</xdr:rowOff>
    </xdr:from>
    <xdr:to>
      <xdr:col>76</xdr:col>
      <xdr:colOff>165100</xdr:colOff>
      <xdr:row>63</xdr:row>
      <xdr:rowOff>2794</xdr:rowOff>
    </xdr:to>
    <xdr:sp macro="" textlink="">
      <xdr:nvSpPr>
        <xdr:cNvPr id="414" name="楕円 413">
          <a:extLst>
            <a:ext uri="{FF2B5EF4-FFF2-40B4-BE49-F238E27FC236}">
              <a16:creationId xmlns:a16="http://schemas.microsoft.com/office/drawing/2014/main" id="{30D6F546-04D2-43F9-93BF-529AF8FA9F24}"/>
            </a:ext>
          </a:extLst>
        </xdr:cNvPr>
        <xdr:cNvSpPr/>
      </xdr:nvSpPr>
      <xdr:spPr>
        <a:xfrm>
          <a:off x="14541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123444</xdr:rowOff>
    </xdr:from>
    <xdr:to>
      <xdr:col>81</xdr:col>
      <xdr:colOff>50800</xdr:colOff>
      <xdr:row>62</xdr:row>
      <xdr:rowOff>139446</xdr:rowOff>
    </xdr:to>
    <xdr:cxnSp macro="">
      <xdr:nvCxnSpPr>
        <xdr:cNvPr id="415" name="直線コネクタ 414">
          <a:extLst>
            <a:ext uri="{FF2B5EF4-FFF2-40B4-BE49-F238E27FC236}">
              <a16:creationId xmlns:a16="http://schemas.microsoft.com/office/drawing/2014/main" id="{5D9F316B-EF60-4A68-AFA9-D75934968C95}"/>
            </a:ext>
          </a:extLst>
        </xdr:cNvPr>
        <xdr:cNvCxnSpPr/>
      </xdr:nvCxnSpPr>
      <xdr:spPr>
        <a:xfrm>
          <a:off x="14592300" y="107533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416" name="n_1aveValue【学校施設】&#10;有形固定資産減価償却率">
          <a:extLst>
            <a:ext uri="{FF2B5EF4-FFF2-40B4-BE49-F238E27FC236}">
              <a16:creationId xmlns:a16="http://schemas.microsoft.com/office/drawing/2014/main" id="{1D3DD010-F435-4E61-8FD9-D22B2D5758C9}"/>
            </a:ext>
          </a:extLst>
        </xdr:cNvPr>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417" name="n_2aveValue【学校施設】&#10;有形固定資産減価償却率">
          <a:extLst>
            <a:ext uri="{FF2B5EF4-FFF2-40B4-BE49-F238E27FC236}">
              <a16:creationId xmlns:a16="http://schemas.microsoft.com/office/drawing/2014/main" id="{9313ABD3-1FC5-42FB-ABF2-9ACCB5BADA78}"/>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18" name="n_3aveValue【学校施設】&#10;有形固定資産減価償却率">
          <a:extLst>
            <a:ext uri="{FF2B5EF4-FFF2-40B4-BE49-F238E27FC236}">
              <a16:creationId xmlns:a16="http://schemas.microsoft.com/office/drawing/2014/main" id="{80FB07F3-CA85-4CE4-B867-46DBDA325002}"/>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419" name="n_4aveValue【学校施設】&#10;有形固定資産減価償却率">
          <a:extLst>
            <a:ext uri="{FF2B5EF4-FFF2-40B4-BE49-F238E27FC236}">
              <a16:creationId xmlns:a16="http://schemas.microsoft.com/office/drawing/2014/main" id="{F9D39C40-8D95-4B3E-A6A8-5DFEC4570617}"/>
            </a:ext>
          </a:extLst>
        </xdr:cNvPr>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9923</xdr:rowOff>
    </xdr:from>
    <xdr:ext cx="405111" cy="259045"/>
    <xdr:sp macro="" textlink="">
      <xdr:nvSpPr>
        <xdr:cNvPr id="420" name="n_1mainValue【学校施設】&#10;有形固定資産減価償却率">
          <a:extLst>
            <a:ext uri="{FF2B5EF4-FFF2-40B4-BE49-F238E27FC236}">
              <a16:creationId xmlns:a16="http://schemas.microsoft.com/office/drawing/2014/main" id="{1D0976F1-298F-4695-9FB7-875A41C3F1EE}"/>
            </a:ext>
          </a:extLst>
        </xdr:cNvPr>
        <xdr:cNvSpPr txBox="1"/>
      </xdr:nvSpPr>
      <xdr:spPr>
        <a:xfrm>
          <a:off x="15266044" y="1081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165371</xdr:rowOff>
    </xdr:from>
    <xdr:ext cx="405111" cy="259045"/>
    <xdr:sp macro="" textlink="">
      <xdr:nvSpPr>
        <xdr:cNvPr id="421" name="n_2mainValue【学校施設】&#10;有形固定資産減価償却率">
          <a:extLst>
            <a:ext uri="{FF2B5EF4-FFF2-40B4-BE49-F238E27FC236}">
              <a16:creationId xmlns:a16="http://schemas.microsoft.com/office/drawing/2014/main" id="{91988FBB-5143-4702-9E39-9D89BC48BFC6}"/>
            </a:ext>
          </a:extLst>
        </xdr:cNvPr>
        <xdr:cNvSpPr txBox="1"/>
      </xdr:nvSpPr>
      <xdr:spPr>
        <a:xfrm>
          <a:off x="143897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a:extLst>
            <a:ext uri="{FF2B5EF4-FFF2-40B4-BE49-F238E27FC236}">
              <a16:creationId xmlns:a16="http://schemas.microsoft.com/office/drawing/2014/main" id="{36C809C3-9458-4682-806E-15AE8B61F6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a:extLst>
            <a:ext uri="{FF2B5EF4-FFF2-40B4-BE49-F238E27FC236}">
              <a16:creationId xmlns:a16="http://schemas.microsoft.com/office/drawing/2014/main" id="{078518EB-BBE3-4CB5-8920-5AF5E30E1E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a:extLst>
            <a:ext uri="{FF2B5EF4-FFF2-40B4-BE49-F238E27FC236}">
              <a16:creationId xmlns:a16="http://schemas.microsoft.com/office/drawing/2014/main" id="{DE5D5482-5B12-4F72-9743-1EF352D70D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a:extLst>
            <a:ext uri="{FF2B5EF4-FFF2-40B4-BE49-F238E27FC236}">
              <a16:creationId xmlns:a16="http://schemas.microsoft.com/office/drawing/2014/main" id="{F4961C45-FB2C-4085-9846-04657886C1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a:extLst>
            <a:ext uri="{FF2B5EF4-FFF2-40B4-BE49-F238E27FC236}">
              <a16:creationId xmlns:a16="http://schemas.microsoft.com/office/drawing/2014/main" id="{0F8166D8-FC94-46CC-8FFB-6F6AEBD0E0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a:extLst>
            <a:ext uri="{FF2B5EF4-FFF2-40B4-BE49-F238E27FC236}">
              <a16:creationId xmlns:a16="http://schemas.microsoft.com/office/drawing/2014/main" id="{AD640C34-773E-4ED7-AB1E-E5FF5A61A5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a:extLst>
            <a:ext uri="{FF2B5EF4-FFF2-40B4-BE49-F238E27FC236}">
              <a16:creationId xmlns:a16="http://schemas.microsoft.com/office/drawing/2014/main" id="{B7273DA6-9261-404F-9343-1FE24F7BD5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a:extLst>
            <a:ext uri="{FF2B5EF4-FFF2-40B4-BE49-F238E27FC236}">
              <a16:creationId xmlns:a16="http://schemas.microsoft.com/office/drawing/2014/main" id="{939B3B76-77E1-4D9F-B107-283546E5655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a:extLst>
            <a:ext uri="{FF2B5EF4-FFF2-40B4-BE49-F238E27FC236}">
              <a16:creationId xmlns:a16="http://schemas.microsoft.com/office/drawing/2014/main" id="{173E180C-023F-4DAF-A63E-A44F29C132B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a:extLst>
            <a:ext uri="{FF2B5EF4-FFF2-40B4-BE49-F238E27FC236}">
              <a16:creationId xmlns:a16="http://schemas.microsoft.com/office/drawing/2014/main" id="{5B89E27A-76DF-49B2-A4D6-24D585C6FD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a:extLst>
            <a:ext uri="{FF2B5EF4-FFF2-40B4-BE49-F238E27FC236}">
              <a16:creationId xmlns:a16="http://schemas.microsoft.com/office/drawing/2014/main" id="{3718A342-323F-46B9-B4D9-4ECA30EAD1F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a:extLst>
            <a:ext uri="{FF2B5EF4-FFF2-40B4-BE49-F238E27FC236}">
              <a16:creationId xmlns:a16="http://schemas.microsoft.com/office/drawing/2014/main" id="{CCA8FCF0-E3E9-4D92-9295-339B28F7EE2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a:extLst>
            <a:ext uri="{FF2B5EF4-FFF2-40B4-BE49-F238E27FC236}">
              <a16:creationId xmlns:a16="http://schemas.microsoft.com/office/drawing/2014/main" id="{61EF2F32-53B3-4EE2-93AA-0244CED50B4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a:extLst>
            <a:ext uri="{FF2B5EF4-FFF2-40B4-BE49-F238E27FC236}">
              <a16:creationId xmlns:a16="http://schemas.microsoft.com/office/drawing/2014/main" id="{4F8E1B08-3EDB-47AE-BE59-3F77D5912F0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a:extLst>
            <a:ext uri="{FF2B5EF4-FFF2-40B4-BE49-F238E27FC236}">
              <a16:creationId xmlns:a16="http://schemas.microsoft.com/office/drawing/2014/main" id="{796DF215-32F7-4B79-B774-AF2FA1E4A0B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a:extLst>
            <a:ext uri="{FF2B5EF4-FFF2-40B4-BE49-F238E27FC236}">
              <a16:creationId xmlns:a16="http://schemas.microsoft.com/office/drawing/2014/main" id="{89A72207-F4EB-4F87-B886-4132E217226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8" name="テキスト ボックス 437">
          <a:extLst>
            <a:ext uri="{FF2B5EF4-FFF2-40B4-BE49-F238E27FC236}">
              <a16:creationId xmlns:a16="http://schemas.microsoft.com/office/drawing/2014/main" id="{6D17DFED-A59E-4419-9D4A-51F5B052F27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a:extLst>
            <a:ext uri="{FF2B5EF4-FFF2-40B4-BE49-F238E27FC236}">
              <a16:creationId xmlns:a16="http://schemas.microsoft.com/office/drawing/2014/main" id="{C0C26B3E-DE19-4B68-AA5A-36F539DEBC8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0" name="テキスト ボックス 439">
          <a:extLst>
            <a:ext uri="{FF2B5EF4-FFF2-40B4-BE49-F238E27FC236}">
              <a16:creationId xmlns:a16="http://schemas.microsoft.com/office/drawing/2014/main" id="{6D462B4C-A414-4988-9333-DA3294B92EC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a:extLst>
            <a:ext uri="{FF2B5EF4-FFF2-40B4-BE49-F238E27FC236}">
              <a16:creationId xmlns:a16="http://schemas.microsoft.com/office/drawing/2014/main" id="{84AF4E0F-E6FF-46B7-B165-7CB67F71B1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2" name="テキスト ボックス 441">
          <a:extLst>
            <a:ext uri="{FF2B5EF4-FFF2-40B4-BE49-F238E27FC236}">
              <a16:creationId xmlns:a16="http://schemas.microsoft.com/office/drawing/2014/main" id="{A31B20AE-4A2F-444E-9DB2-0F932C03C14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a:extLst>
            <a:ext uri="{FF2B5EF4-FFF2-40B4-BE49-F238E27FC236}">
              <a16:creationId xmlns:a16="http://schemas.microsoft.com/office/drawing/2014/main" id="{D303FEBA-10B0-4831-B94F-F006D0C0A4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a:extLst>
            <a:ext uri="{FF2B5EF4-FFF2-40B4-BE49-F238E27FC236}">
              <a16:creationId xmlns:a16="http://schemas.microsoft.com/office/drawing/2014/main" id="{8CA487A2-98B5-4CE6-9CD2-D083FC8ABEB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a:extLst>
            <a:ext uri="{FF2B5EF4-FFF2-40B4-BE49-F238E27FC236}">
              <a16:creationId xmlns:a16="http://schemas.microsoft.com/office/drawing/2014/main" id="{B84DFC39-002B-48D2-A00E-A803AEDB5DA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46" name="直線コネクタ 445">
          <a:extLst>
            <a:ext uri="{FF2B5EF4-FFF2-40B4-BE49-F238E27FC236}">
              <a16:creationId xmlns:a16="http://schemas.microsoft.com/office/drawing/2014/main" id="{C40FBA95-63CD-4EA3-B86B-A95200B4A6CD}"/>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47" name="【学校施設】&#10;一人当たり面積最小値テキスト">
          <a:extLst>
            <a:ext uri="{FF2B5EF4-FFF2-40B4-BE49-F238E27FC236}">
              <a16:creationId xmlns:a16="http://schemas.microsoft.com/office/drawing/2014/main" id="{610A5403-D284-4E87-9EAE-C9D1E14F2B54}"/>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48" name="直線コネクタ 447">
          <a:extLst>
            <a:ext uri="{FF2B5EF4-FFF2-40B4-BE49-F238E27FC236}">
              <a16:creationId xmlns:a16="http://schemas.microsoft.com/office/drawing/2014/main" id="{8BA6CBFC-9D37-4D2E-9F0A-782F2A8AB4BE}"/>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49" name="【学校施設】&#10;一人当たり面積最大値テキスト">
          <a:extLst>
            <a:ext uri="{FF2B5EF4-FFF2-40B4-BE49-F238E27FC236}">
              <a16:creationId xmlns:a16="http://schemas.microsoft.com/office/drawing/2014/main" id="{8AC93A93-F4E2-42CB-9B10-F94471109A6F}"/>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50" name="直線コネクタ 449">
          <a:extLst>
            <a:ext uri="{FF2B5EF4-FFF2-40B4-BE49-F238E27FC236}">
              <a16:creationId xmlns:a16="http://schemas.microsoft.com/office/drawing/2014/main" id="{18B8CE5E-88AF-4232-A6F8-5C2BF5C7C5BF}"/>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451" name="【学校施設】&#10;一人当たり面積平均値テキスト">
          <a:extLst>
            <a:ext uri="{FF2B5EF4-FFF2-40B4-BE49-F238E27FC236}">
              <a16:creationId xmlns:a16="http://schemas.microsoft.com/office/drawing/2014/main" id="{5C99C393-9886-4118-B4A5-760C6BC6482D}"/>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52" name="フローチャート: 判断 451">
          <a:extLst>
            <a:ext uri="{FF2B5EF4-FFF2-40B4-BE49-F238E27FC236}">
              <a16:creationId xmlns:a16="http://schemas.microsoft.com/office/drawing/2014/main" id="{0E354E72-98FD-4AAA-A275-0B0E6177190B}"/>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53" name="フローチャート: 判断 452">
          <a:extLst>
            <a:ext uri="{FF2B5EF4-FFF2-40B4-BE49-F238E27FC236}">
              <a16:creationId xmlns:a16="http://schemas.microsoft.com/office/drawing/2014/main" id="{EEDE76FA-C3B7-40E3-8D98-DBAEF28E7E2D}"/>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54" name="フローチャート: 判断 453">
          <a:extLst>
            <a:ext uri="{FF2B5EF4-FFF2-40B4-BE49-F238E27FC236}">
              <a16:creationId xmlns:a16="http://schemas.microsoft.com/office/drawing/2014/main" id="{7CBB50DD-7010-467E-99F8-CD255B947910}"/>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55" name="フローチャート: 判断 454">
          <a:extLst>
            <a:ext uri="{FF2B5EF4-FFF2-40B4-BE49-F238E27FC236}">
              <a16:creationId xmlns:a16="http://schemas.microsoft.com/office/drawing/2014/main" id="{E6FCC6AF-ED07-4202-B5C8-FA112528A4B2}"/>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456" name="フローチャート: 判断 455">
          <a:extLst>
            <a:ext uri="{FF2B5EF4-FFF2-40B4-BE49-F238E27FC236}">
              <a16:creationId xmlns:a16="http://schemas.microsoft.com/office/drawing/2014/main" id="{9EBC123B-FA15-429F-BA30-88E7ED9692D9}"/>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B59827B2-3653-4FFF-BFDE-EF2B26C7DD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56929081-C9A1-4166-808E-BA351BB2BB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2A574A68-BD18-4A56-9805-1AC8B47354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425C1E65-824A-4FF3-AB1D-3DC15AF53DD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2A03B617-7113-4A6D-83A9-76D546E63E6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462" name="楕円 461">
          <a:extLst>
            <a:ext uri="{FF2B5EF4-FFF2-40B4-BE49-F238E27FC236}">
              <a16:creationId xmlns:a16="http://schemas.microsoft.com/office/drawing/2014/main" id="{282B5438-7C8C-4A18-BD92-3F580E21718E}"/>
            </a:ext>
          </a:extLst>
        </xdr:cNvPr>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160037</xdr:rowOff>
    </xdr:from>
    <xdr:ext cx="469744" cy="259045"/>
    <xdr:sp macro="" textlink="">
      <xdr:nvSpPr>
        <xdr:cNvPr id="463" name="【学校施設】&#10;一人当たり面積該当値テキスト">
          <a:extLst>
            <a:ext uri="{FF2B5EF4-FFF2-40B4-BE49-F238E27FC236}">
              <a16:creationId xmlns:a16="http://schemas.microsoft.com/office/drawing/2014/main" id="{10845954-2546-44C8-A0FC-6E7326C857CB}"/>
            </a:ext>
          </a:extLst>
        </xdr:cNvPr>
        <xdr:cNvSpPr txBox="1"/>
      </xdr:nvSpPr>
      <xdr:spPr>
        <a:xfrm>
          <a:off x="22199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17018</xdr:rowOff>
    </xdr:from>
    <xdr:to>
      <xdr:col>112</xdr:col>
      <xdr:colOff>38100</xdr:colOff>
      <xdr:row>63</xdr:row>
      <xdr:rowOff>118618</xdr:rowOff>
    </xdr:to>
    <xdr:sp macro="" textlink="">
      <xdr:nvSpPr>
        <xdr:cNvPr id="464" name="楕円 463">
          <a:extLst>
            <a:ext uri="{FF2B5EF4-FFF2-40B4-BE49-F238E27FC236}">
              <a16:creationId xmlns:a16="http://schemas.microsoft.com/office/drawing/2014/main" id="{BFF2D615-DE93-40E8-845F-D5B928583390}"/>
            </a:ext>
          </a:extLst>
        </xdr:cNvPr>
        <xdr:cNvSpPr/>
      </xdr:nvSpPr>
      <xdr:spPr>
        <a:xfrm>
          <a:off x="212725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67818</xdr:rowOff>
    </xdr:to>
    <xdr:cxnSp macro="">
      <xdr:nvCxnSpPr>
        <xdr:cNvPr id="465" name="直線コネクタ 464">
          <a:extLst>
            <a:ext uri="{FF2B5EF4-FFF2-40B4-BE49-F238E27FC236}">
              <a16:creationId xmlns:a16="http://schemas.microsoft.com/office/drawing/2014/main" id="{6F9E7CD2-EF75-4853-843D-289995A08C21}"/>
            </a:ext>
          </a:extLst>
        </xdr:cNvPr>
        <xdr:cNvCxnSpPr/>
      </xdr:nvCxnSpPr>
      <xdr:spPr>
        <a:xfrm flipV="1">
          <a:off x="21323300" y="1086231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18542</xdr:rowOff>
    </xdr:from>
    <xdr:to>
      <xdr:col>107</xdr:col>
      <xdr:colOff>101600</xdr:colOff>
      <xdr:row>63</xdr:row>
      <xdr:rowOff>120142</xdr:rowOff>
    </xdr:to>
    <xdr:sp macro="" textlink="">
      <xdr:nvSpPr>
        <xdr:cNvPr id="466" name="楕円 465">
          <a:extLst>
            <a:ext uri="{FF2B5EF4-FFF2-40B4-BE49-F238E27FC236}">
              <a16:creationId xmlns:a16="http://schemas.microsoft.com/office/drawing/2014/main" id="{B2738B9A-B32C-41C3-92CC-FB59DEC42A65}"/>
            </a:ext>
          </a:extLst>
        </xdr:cNvPr>
        <xdr:cNvSpPr/>
      </xdr:nvSpPr>
      <xdr:spPr>
        <a:xfrm>
          <a:off x="20383500" y="108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67818</xdr:rowOff>
    </xdr:from>
    <xdr:to>
      <xdr:col>111</xdr:col>
      <xdr:colOff>177800</xdr:colOff>
      <xdr:row>63</xdr:row>
      <xdr:rowOff>69342</xdr:rowOff>
    </xdr:to>
    <xdr:cxnSp macro="">
      <xdr:nvCxnSpPr>
        <xdr:cNvPr id="467" name="直線コネクタ 466">
          <a:extLst>
            <a:ext uri="{FF2B5EF4-FFF2-40B4-BE49-F238E27FC236}">
              <a16:creationId xmlns:a16="http://schemas.microsoft.com/office/drawing/2014/main" id="{67063D26-DE4E-4991-8FE2-292636DE6595}"/>
            </a:ext>
          </a:extLst>
        </xdr:cNvPr>
        <xdr:cNvCxnSpPr/>
      </xdr:nvCxnSpPr>
      <xdr:spPr>
        <a:xfrm flipV="1">
          <a:off x="20434300" y="108691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468" name="n_1aveValue【学校施設】&#10;一人当たり面積">
          <a:extLst>
            <a:ext uri="{FF2B5EF4-FFF2-40B4-BE49-F238E27FC236}">
              <a16:creationId xmlns:a16="http://schemas.microsoft.com/office/drawing/2014/main" id="{90AAEC54-8439-4A74-A99B-90EBE851CE2C}"/>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469" name="n_2aveValue【学校施設】&#10;一人当たり面積">
          <a:extLst>
            <a:ext uri="{FF2B5EF4-FFF2-40B4-BE49-F238E27FC236}">
              <a16:creationId xmlns:a16="http://schemas.microsoft.com/office/drawing/2014/main" id="{9EB03295-1EEB-4685-A112-1B269DEED512}"/>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470" name="n_3aveValue【学校施設】&#10;一人当たり面積">
          <a:extLst>
            <a:ext uri="{FF2B5EF4-FFF2-40B4-BE49-F238E27FC236}">
              <a16:creationId xmlns:a16="http://schemas.microsoft.com/office/drawing/2014/main" id="{8093149C-F77F-4941-9F97-62B8E8FAA508}"/>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471" name="n_4aveValue【学校施設】&#10;一人当たり面積">
          <a:extLst>
            <a:ext uri="{FF2B5EF4-FFF2-40B4-BE49-F238E27FC236}">
              <a16:creationId xmlns:a16="http://schemas.microsoft.com/office/drawing/2014/main" id="{64CA316E-B1A0-4EBE-B6E7-FB7F149C5632}"/>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109745</xdr:rowOff>
    </xdr:from>
    <xdr:ext cx="469744" cy="259045"/>
    <xdr:sp macro="" textlink="">
      <xdr:nvSpPr>
        <xdr:cNvPr id="472" name="n_1mainValue【学校施設】&#10;一人当たり面積">
          <a:extLst>
            <a:ext uri="{FF2B5EF4-FFF2-40B4-BE49-F238E27FC236}">
              <a16:creationId xmlns:a16="http://schemas.microsoft.com/office/drawing/2014/main" id="{157E3CC6-7DA7-4ADE-89C3-C19A4DD2B726}"/>
            </a:ext>
          </a:extLst>
        </xdr:cNvPr>
        <xdr:cNvSpPr txBox="1"/>
      </xdr:nvSpPr>
      <xdr:spPr>
        <a:xfrm>
          <a:off x="21075727" y="1091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111269</xdr:rowOff>
    </xdr:from>
    <xdr:ext cx="469744" cy="259045"/>
    <xdr:sp macro="" textlink="">
      <xdr:nvSpPr>
        <xdr:cNvPr id="473" name="n_2mainValue【学校施設】&#10;一人当たり面積">
          <a:extLst>
            <a:ext uri="{FF2B5EF4-FFF2-40B4-BE49-F238E27FC236}">
              <a16:creationId xmlns:a16="http://schemas.microsoft.com/office/drawing/2014/main" id="{8C814B49-712D-43A6-A104-5A962359D375}"/>
            </a:ext>
          </a:extLst>
        </xdr:cNvPr>
        <xdr:cNvSpPr txBox="1"/>
      </xdr:nvSpPr>
      <xdr:spPr>
        <a:xfrm>
          <a:off x="20199427"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a:extLst>
            <a:ext uri="{FF2B5EF4-FFF2-40B4-BE49-F238E27FC236}">
              <a16:creationId xmlns:a16="http://schemas.microsoft.com/office/drawing/2014/main" id="{894AFCE0-BE4C-48A6-BB5A-F6B1444A7E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a:extLst>
            <a:ext uri="{FF2B5EF4-FFF2-40B4-BE49-F238E27FC236}">
              <a16:creationId xmlns:a16="http://schemas.microsoft.com/office/drawing/2014/main" id="{DCBEA280-6D17-4AFA-9910-CFF94CBB24E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a:extLst>
            <a:ext uri="{FF2B5EF4-FFF2-40B4-BE49-F238E27FC236}">
              <a16:creationId xmlns:a16="http://schemas.microsoft.com/office/drawing/2014/main" id="{4A57DDB9-AF96-4250-A1B7-60B8BD3601D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a:extLst>
            <a:ext uri="{FF2B5EF4-FFF2-40B4-BE49-F238E27FC236}">
              <a16:creationId xmlns:a16="http://schemas.microsoft.com/office/drawing/2014/main" id="{9ECC05E7-A424-441F-820A-610F8AA9996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a:extLst>
            <a:ext uri="{FF2B5EF4-FFF2-40B4-BE49-F238E27FC236}">
              <a16:creationId xmlns:a16="http://schemas.microsoft.com/office/drawing/2014/main" id="{DFE3CEF8-6324-4A8D-B13C-01BE3AD3FE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a:extLst>
            <a:ext uri="{FF2B5EF4-FFF2-40B4-BE49-F238E27FC236}">
              <a16:creationId xmlns:a16="http://schemas.microsoft.com/office/drawing/2014/main" id="{B5F57DEE-F14E-4C43-925A-4BAF999D11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a:extLst>
            <a:ext uri="{FF2B5EF4-FFF2-40B4-BE49-F238E27FC236}">
              <a16:creationId xmlns:a16="http://schemas.microsoft.com/office/drawing/2014/main" id="{BF22DCF0-3243-4674-B673-E2901C393BD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a:extLst>
            <a:ext uri="{FF2B5EF4-FFF2-40B4-BE49-F238E27FC236}">
              <a16:creationId xmlns:a16="http://schemas.microsoft.com/office/drawing/2014/main" id="{87112192-C125-41C2-B68B-3B9DF6BC4DC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B86D8B1C-A530-4FC1-865F-FE133723287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387987BF-ECD4-4537-B7BD-15F1878D7A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C8898D1F-D8DF-4402-8D5B-B78E1C0CE1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97DDC21C-8D33-45B6-83A8-54104A9106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F3971E12-472F-46D4-BEBB-2E30AF0D7C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CA873B28-B1B9-4A4B-8AE4-BD95305DF9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DB350E5B-98C1-4BA4-AB97-643E91F951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87A5B3BE-73C3-4592-A31A-C0CF222B792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0" name="正方形/長方形 489">
          <a:extLst>
            <a:ext uri="{FF2B5EF4-FFF2-40B4-BE49-F238E27FC236}">
              <a16:creationId xmlns:a16="http://schemas.microsoft.com/office/drawing/2014/main" id="{5EC03DD5-AF32-4317-9A96-18C52A5FB9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1" name="正方形/長方形 490">
          <a:extLst>
            <a:ext uri="{FF2B5EF4-FFF2-40B4-BE49-F238E27FC236}">
              <a16:creationId xmlns:a16="http://schemas.microsoft.com/office/drawing/2014/main" id="{339797E5-84C8-4273-9B79-2D4308479E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2" name="正方形/長方形 491">
          <a:extLst>
            <a:ext uri="{FF2B5EF4-FFF2-40B4-BE49-F238E27FC236}">
              <a16:creationId xmlns:a16="http://schemas.microsoft.com/office/drawing/2014/main" id="{E19BA881-BDCC-4E24-B099-EE5507FEB3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3" name="正方形/長方形 492">
          <a:extLst>
            <a:ext uri="{FF2B5EF4-FFF2-40B4-BE49-F238E27FC236}">
              <a16:creationId xmlns:a16="http://schemas.microsoft.com/office/drawing/2014/main" id="{D7888CB1-2A7D-4B8C-8727-F4688D099D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4" name="正方形/長方形 493">
          <a:extLst>
            <a:ext uri="{FF2B5EF4-FFF2-40B4-BE49-F238E27FC236}">
              <a16:creationId xmlns:a16="http://schemas.microsoft.com/office/drawing/2014/main" id="{60DF6928-72F5-414B-8767-B6E15341EC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5" name="正方形/長方形 494">
          <a:extLst>
            <a:ext uri="{FF2B5EF4-FFF2-40B4-BE49-F238E27FC236}">
              <a16:creationId xmlns:a16="http://schemas.microsoft.com/office/drawing/2014/main" id="{5CFA6F9E-B3A1-4AA6-B2DC-E881FBDB5F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6" name="正方形/長方形 495">
          <a:extLst>
            <a:ext uri="{FF2B5EF4-FFF2-40B4-BE49-F238E27FC236}">
              <a16:creationId xmlns:a16="http://schemas.microsoft.com/office/drawing/2014/main" id="{D74BE9A2-3764-4F25-87BC-4FEC47C3B1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7" name="正方形/長方形 496">
          <a:extLst>
            <a:ext uri="{FF2B5EF4-FFF2-40B4-BE49-F238E27FC236}">
              <a16:creationId xmlns:a16="http://schemas.microsoft.com/office/drawing/2014/main" id="{C0372B89-1221-4ECA-A0EB-9AFDA155C7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98" name="正方形/長方形 497">
          <a:extLst>
            <a:ext uri="{FF2B5EF4-FFF2-40B4-BE49-F238E27FC236}">
              <a16:creationId xmlns:a16="http://schemas.microsoft.com/office/drawing/2014/main" id="{6409F3D5-E1E0-4903-A2BE-8F12DF6865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9" name="正方形/長方形 498">
          <a:extLst>
            <a:ext uri="{FF2B5EF4-FFF2-40B4-BE49-F238E27FC236}">
              <a16:creationId xmlns:a16="http://schemas.microsoft.com/office/drawing/2014/main" id="{92BFA5EF-15D6-45C7-9584-23C30BDE6F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0" name="正方形/長方形 499">
          <a:extLst>
            <a:ext uri="{FF2B5EF4-FFF2-40B4-BE49-F238E27FC236}">
              <a16:creationId xmlns:a16="http://schemas.microsoft.com/office/drawing/2014/main" id="{F0987881-33CC-44B7-AF2E-2F2DB46B25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1" name="正方形/長方形 500">
          <a:extLst>
            <a:ext uri="{FF2B5EF4-FFF2-40B4-BE49-F238E27FC236}">
              <a16:creationId xmlns:a16="http://schemas.microsoft.com/office/drawing/2014/main" id="{698A63C3-265D-4156-9142-83E59567D1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2" name="正方形/長方形 501">
          <a:extLst>
            <a:ext uri="{FF2B5EF4-FFF2-40B4-BE49-F238E27FC236}">
              <a16:creationId xmlns:a16="http://schemas.microsoft.com/office/drawing/2014/main" id="{6B1AF307-D882-427B-9C79-BCFE0AA912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3" name="正方形/長方形 502">
          <a:extLst>
            <a:ext uri="{FF2B5EF4-FFF2-40B4-BE49-F238E27FC236}">
              <a16:creationId xmlns:a16="http://schemas.microsoft.com/office/drawing/2014/main" id="{43EE6BA3-3A7B-4C2D-A105-113F3FF6ECC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4" name="正方形/長方形 503">
          <a:extLst>
            <a:ext uri="{FF2B5EF4-FFF2-40B4-BE49-F238E27FC236}">
              <a16:creationId xmlns:a16="http://schemas.microsoft.com/office/drawing/2014/main" id="{9D8EA4BB-EFF0-424E-A2E0-9B38DFC0B58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5" name="正方形/長方形 504">
          <a:extLst>
            <a:ext uri="{FF2B5EF4-FFF2-40B4-BE49-F238E27FC236}">
              <a16:creationId xmlns:a16="http://schemas.microsoft.com/office/drawing/2014/main" id="{1FA7684D-4446-4EC5-A353-07029D65B34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06" name="正方形/長方形 505">
          <a:extLst>
            <a:ext uri="{FF2B5EF4-FFF2-40B4-BE49-F238E27FC236}">
              <a16:creationId xmlns:a16="http://schemas.microsoft.com/office/drawing/2014/main" id="{3FCB31E9-2C51-47D4-A301-9B7022CF01E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7" name="正方形/長方形 506">
          <a:extLst>
            <a:ext uri="{FF2B5EF4-FFF2-40B4-BE49-F238E27FC236}">
              <a16:creationId xmlns:a16="http://schemas.microsoft.com/office/drawing/2014/main" id="{5F00BBB9-BC11-4A1D-8859-EAA6271AA5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8" name="テキスト ボックス 507">
          <a:extLst>
            <a:ext uri="{FF2B5EF4-FFF2-40B4-BE49-F238E27FC236}">
              <a16:creationId xmlns:a16="http://schemas.microsoft.com/office/drawing/2014/main" id="{B5753CFA-B025-4559-AAB1-8A720BB8C0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類似団体と比較して特に有形固定資産減価償却率が高くなっているものは学校施設である。</a:t>
          </a:r>
        </a:p>
        <a:p>
          <a:r>
            <a:rPr kumimoji="1" lang="ja-JP" altLang="en-US" sz="1300">
              <a:latin typeface="ＭＳ Ｐゴシック" panose="020B0600070205080204" pitchFamily="50" charset="-128"/>
              <a:ea typeface="ＭＳ Ｐゴシック" panose="020B0600070205080204" pitchFamily="50" charset="-128"/>
            </a:rPr>
            <a:t>　学校施設は校舎本体が昭和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年以前に建築されたものであり、老朽化が進んでいることが主な要因である。公共施設等総合管理計画に基づいた施設の老朽化対策に取り組んでいく。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506C60-6792-4D85-AB9C-1976D2559C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E19028-8CF8-4411-871B-87BF621E7A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544893-4B8D-4AAE-B42C-DCFD30D82E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6141D6-56CC-4E4A-9995-DCFB6C49DC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43BE88-D33F-400F-B287-CE6E42FC87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623DFD-4BF7-445F-883E-C44BC1EA3E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FDAAC7-537E-4A84-AEEB-4470B3DFC3B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964556-14C2-4B6C-9556-2E25D11A51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D4F4F7-462E-4A99-BDCB-B881DC3A9B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92F1580-FCF7-4A93-8F60-E794C511BFA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32,623
32,350
17.04
13,327,056
12,609,115
688,723
7,541,768
5,914,878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1F6F1A-4E58-4D80-AACB-4C00F5A591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CCCE25-DE18-4323-BA6A-B636411E74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8AB14F-ED80-4DBF-98C3-EB9EDACB9E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08DA3C-C7F7-4D4D-9FD2-0FA17CBA77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8D9233-DCC7-46F0-AF6E-76945AB63FE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91777FB-472E-4189-9CD3-CBD5709CD26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2F1409-4F8D-482C-89F8-FA0711E832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AC762E-FFEF-4FA6-8371-2B83739B0A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D6D9C7-31B4-40BC-A49A-61BA8A7B39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DAE85F-726F-48B6-941D-6D070470AF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B869BB-ED6E-4F8E-921D-6F00AB576E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7B431F-818D-4EFA-ACB5-1A93BF2428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6F4847-B8A6-4215-BB6F-44B2B88A759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14F682-71B2-441F-8095-6FA46AC45F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338875-04B7-48C4-8EAE-3FA3559CAD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D66258-B423-418E-BFA9-8691B19932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4692AE-AAA7-4A6C-AEB3-1A000CA990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824296-6212-4848-86A6-75D9E252F8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CE062E-F33C-496E-A4A6-437FBBB4CE2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C18AD5-4C6E-4F5F-A8CB-314276E71D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4C8C58E-8EDB-41FA-9ADF-E5DB9D90902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5DABB8-542D-4151-B2DD-12D62900FC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E97266-6309-4EBB-ACED-D22F0224A5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1BBE64-84D3-41A9-99D5-AC303C2493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270EE6-1C35-45FD-A4AF-9B97C42D69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CD4F27-6142-46C1-B265-D772F733694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3BEAAF-6A86-45E9-9DE2-C6B3BF6727A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429D41-A521-4B8B-BE6B-00A49FE8B86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F783F8-0178-4907-9701-CC6C0EA96F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210561-9959-46D0-87C2-3A2591FA22E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C02FD6-99A7-4857-8032-44730DF2C0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DBC96A-2317-4497-9D38-FFD86720E5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9BD4C43-1B1E-489E-9414-E48A1FD110C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0639176-3A64-4426-9397-B730EB5DD0A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9329FFF-9852-4841-8D2D-42EC00CA9A9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E936BC3-1AF9-4800-BA91-162BC8ABF66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AE05DB-8E5A-4B21-A354-584FAC400DC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C50DF18-DAC8-46DD-8D30-078FF866ED6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7AAABAA-D7F7-4F28-9C84-DA9A3B2549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EA011F7-2E70-45AD-9B07-1039C9FC91A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5585F8-A2BC-4C35-9D27-7B858E2AD3D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DEFB1CC-A355-440B-9B57-4CE72608D8F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7F9E5E8-84B0-4B7A-9345-8DB12192FF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E71BE94-C4DB-45FE-ACF1-DF35730451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8D1844D-CE72-49B7-9B6F-201EFB04372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3688D5E-47B5-4482-BB15-BAEFB19BD9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D74A0EA0-7C99-4C50-8675-6B1C0EF9E1E8}"/>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a16="http://schemas.microsoft.com/office/drawing/2014/main" id="{3AA2CFC9-86EA-47D2-9345-78EBF57025CB}"/>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5E79F195-9B99-4166-8BCA-6E6279479BB4}"/>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4103609B-D42C-4E29-8D85-5FA895263E3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6B286DC6-9075-4479-8C0B-26CB32555EBE}"/>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a16="http://schemas.microsoft.com/office/drawing/2014/main" id="{5A2377DA-F076-4BAF-BA01-EE57B5813F24}"/>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a16="http://schemas.microsoft.com/office/drawing/2014/main" id="{406FDE27-4D75-4A5F-BD9D-FCFE98E59F0C}"/>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a16="http://schemas.microsoft.com/office/drawing/2014/main" id="{E556AAF7-0EF0-4102-9173-858231076F1E}"/>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a16="http://schemas.microsoft.com/office/drawing/2014/main" id="{22F591EA-90FB-4C98-BE6B-48DC2F064330}"/>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FE5875C4-6A3D-4B99-B64C-E8D2C4C7B2AD}"/>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270D287C-C3AE-498F-A7DA-5AEF20C44A55}"/>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895C1E-98C6-4653-B231-2B1631665B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20DEF38-635B-426B-A93C-42A43B63CF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CF422B9-CD80-49A1-B56D-11EB3D5642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0A0EE6-7B44-4226-A678-E72EDF99994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B78C970-7E06-4009-AB2E-B975513D06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4" name="楕円 73">
          <a:extLst>
            <a:ext uri="{FF2B5EF4-FFF2-40B4-BE49-F238E27FC236}">
              <a16:creationId xmlns:a16="http://schemas.microsoft.com/office/drawing/2014/main" id="{18972415-1E09-41C1-822C-3F22555EDAF8}"/>
            </a:ext>
          </a:extLst>
        </xdr:cNvPr>
        <xdr:cNvSpPr/>
      </xdr:nvSpPr>
      <xdr:spPr>
        <a:xfrm>
          <a:off x="4584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6AA589F9-1A32-4E88-B368-CBDB4DE67127}"/>
            </a:ext>
          </a:extLst>
        </xdr:cNvPr>
        <xdr:cNvSpPr txBox="1"/>
      </xdr:nvSpPr>
      <xdr:spPr>
        <a:xfrm>
          <a:off x="4673600"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90715</xdr:rowOff>
    </xdr:from>
    <xdr:to>
      <xdr:col>20</xdr:col>
      <xdr:colOff>38100</xdr:colOff>
      <xdr:row>41</xdr:row>
      <xdr:rowOff>20865</xdr:rowOff>
    </xdr:to>
    <xdr:sp macro="" textlink="">
      <xdr:nvSpPr>
        <xdr:cNvPr id="76" name="楕円 75">
          <a:extLst>
            <a:ext uri="{FF2B5EF4-FFF2-40B4-BE49-F238E27FC236}">
              <a16:creationId xmlns:a16="http://schemas.microsoft.com/office/drawing/2014/main" id="{E8956619-7ABE-4FC3-BDC0-C044186C9DEB}"/>
            </a:ext>
          </a:extLst>
        </xdr:cNvPr>
        <xdr:cNvSpPr/>
      </xdr:nvSpPr>
      <xdr:spPr>
        <a:xfrm>
          <a:off x="3746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2722</xdr:rowOff>
    </xdr:to>
    <xdr:cxnSp macro="">
      <xdr:nvCxnSpPr>
        <xdr:cNvPr id="77" name="直線コネクタ 76">
          <a:extLst>
            <a:ext uri="{FF2B5EF4-FFF2-40B4-BE49-F238E27FC236}">
              <a16:creationId xmlns:a16="http://schemas.microsoft.com/office/drawing/2014/main" id="{53F71099-A917-4B21-8008-B73848E942E8}"/>
            </a:ext>
          </a:extLst>
        </xdr:cNvPr>
        <xdr:cNvCxnSpPr/>
      </xdr:nvCxnSpPr>
      <xdr:spPr>
        <a:xfrm>
          <a:off x="3797300" y="6999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8" name="楕円 77">
          <a:extLst>
            <a:ext uri="{FF2B5EF4-FFF2-40B4-BE49-F238E27FC236}">
              <a16:creationId xmlns:a16="http://schemas.microsoft.com/office/drawing/2014/main" id="{37FB1573-49A9-4B0B-B308-83E6D11C800B}"/>
            </a:ext>
          </a:extLst>
        </xdr:cNvPr>
        <xdr:cNvSpPr/>
      </xdr:nvSpPr>
      <xdr:spPr>
        <a:xfrm>
          <a:off x="2857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40</xdr:row>
      <xdr:rowOff>141515</xdr:rowOff>
    </xdr:to>
    <xdr:cxnSp macro="">
      <xdr:nvCxnSpPr>
        <xdr:cNvPr id="79" name="直線コネクタ 78">
          <a:extLst>
            <a:ext uri="{FF2B5EF4-FFF2-40B4-BE49-F238E27FC236}">
              <a16:creationId xmlns:a16="http://schemas.microsoft.com/office/drawing/2014/main" id="{6CCCDF62-64AD-4ED8-A56A-1A7804ED7E2D}"/>
            </a:ext>
          </a:extLst>
        </xdr:cNvPr>
        <xdr:cNvCxnSpPr/>
      </xdr:nvCxnSpPr>
      <xdr:spPr>
        <a:xfrm>
          <a:off x="2908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0" name="n_1aveValue【図書館】&#10;有形固定資産減価償却率">
          <a:extLst>
            <a:ext uri="{FF2B5EF4-FFF2-40B4-BE49-F238E27FC236}">
              <a16:creationId xmlns:a16="http://schemas.microsoft.com/office/drawing/2014/main" id="{5243D414-A14F-4FB4-A54D-E6A72C32C09A}"/>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1" name="n_2aveValue【図書館】&#10;有形固定資産減価償却率">
          <a:extLst>
            <a:ext uri="{FF2B5EF4-FFF2-40B4-BE49-F238E27FC236}">
              <a16:creationId xmlns:a16="http://schemas.microsoft.com/office/drawing/2014/main" id="{758083F0-6EB5-483C-BA9C-4B4BB7AE08C9}"/>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2" name="n_3aveValue【図書館】&#10;有形固定資産減価償却率">
          <a:extLst>
            <a:ext uri="{FF2B5EF4-FFF2-40B4-BE49-F238E27FC236}">
              <a16:creationId xmlns:a16="http://schemas.microsoft.com/office/drawing/2014/main" id="{745A32D2-2332-4747-835E-A9368EEBDB32}"/>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3" name="n_4aveValue【図書館】&#10;有形固定資産減価償却率">
          <a:extLst>
            <a:ext uri="{FF2B5EF4-FFF2-40B4-BE49-F238E27FC236}">
              <a16:creationId xmlns:a16="http://schemas.microsoft.com/office/drawing/2014/main" id="{CA11C1CA-570F-4B7A-9094-1682ACF07474}"/>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11992</xdr:rowOff>
    </xdr:from>
    <xdr:ext cx="405111" cy="259045"/>
    <xdr:sp macro="" textlink="">
      <xdr:nvSpPr>
        <xdr:cNvPr id="84" name="n_1mainValue【図書館】&#10;有形固定資産減価償却率">
          <a:extLst>
            <a:ext uri="{FF2B5EF4-FFF2-40B4-BE49-F238E27FC236}">
              <a16:creationId xmlns:a16="http://schemas.microsoft.com/office/drawing/2014/main" id="{49C2086B-FC45-452C-A256-31A6CC8855F2}"/>
            </a:ext>
          </a:extLst>
        </xdr:cNvPr>
        <xdr:cNvSpPr txBox="1"/>
      </xdr:nvSpPr>
      <xdr:spPr>
        <a:xfrm>
          <a:off x="35820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85" name="n_2mainValue【図書館】&#10;有形固定資産減価償却率">
          <a:extLst>
            <a:ext uri="{FF2B5EF4-FFF2-40B4-BE49-F238E27FC236}">
              <a16:creationId xmlns:a16="http://schemas.microsoft.com/office/drawing/2014/main" id="{82DC20F8-0EE1-473F-A6E1-0F08B7C0513F}"/>
            </a:ext>
          </a:extLst>
        </xdr:cNvPr>
        <xdr:cNvSpPr txBox="1"/>
      </xdr:nvSpPr>
      <xdr:spPr>
        <a:xfrm>
          <a:off x="2705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454985B-8CB9-4082-8313-8E0474E75D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23BE7C3B-3D0D-4AE9-8007-5F9A8AAF6DF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9398430-CEAE-4D02-AB0F-EB3E359DB6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DF0BB9C-1417-455D-BE0A-786597D499D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49F14689-1B8A-4E09-8FA2-3D6EF89BA4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5535A9E-3FA1-4FB2-A875-A07F16B717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2445722-6D3C-4525-A930-2B7B11F956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1076E40C-F613-4A18-BC34-104037F1BE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81E3BB58-A3B8-4AF0-A1A3-549E006B01C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66B43AB-C14E-41C8-A692-86351253CB2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48154248-B468-4B8B-8269-05E481F35BF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E94635D6-035F-478A-9D09-A777FE5792B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F5A5BBF4-62A0-4FF0-889A-FD36BBC7425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4D4262D2-8A08-465F-BA9A-DF404837B90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86BE08E4-BE66-49B9-9BE7-71778AEB222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102878A4-12DA-44FB-90FA-E3A556653A2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1E05688-00EF-46DF-90EA-E3BA89A4F90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E667F616-C8B9-4A07-8E66-4C58E7F7D94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EFC128FF-9AA2-47DB-AD83-56A0F85817B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973FC0FC-C38C-4CBE-9D20-029E51B0ADD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139BDA8F-0554-46F2-8765-BFF94D2478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B461F8A8-8C26-4311-9CEE-A9D262143E1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9CC9B522-9FEA-4A95-9AC6-FECD06B2DF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09" name="直線コネクタ 108">
          <a:extLst>
            <a:ext uri="{FF2B5EF4-FFF2-40B4-BE49-F238E27FC236}">
              <a16:creationId xmlns:a16="http://schemas.microsoft.com/office/drawing/2014/main" id="{6FE138E5-0C20-401A-B221-1839D0934292}"/>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0" name="【図書館】&#10;一人当たり面積最小値テキスト">
          <a:extLst>
            <a:ext uri="{FF2B5EF4-FFF2-40B4-BE49-F238E27FC236}">
              <a16:creationId xmlns:a16="http://schemas.microsoft.com/office/drawing/2014/main" id="{46C3B182-4F3F-4FEB-8CAF-FEB57E76EBF9}"/>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1" name="直線コネクタ 110">
          <a:extLst>
            <a:ext uri="{FF2B5EF4-FFF2-40B4-BE49-F238E27FC236}">
              <a16:creationId xmlns:a16="http://schemas.microsoft.com/office/drawing/2014/main" id="{3A2D21ED-FDF6-44BE-8421-748DB51AD353}"/>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2" name="【図書館】&#10;一人当たり面積最大値テキスト">
          <a:extLst>
            <a:ext uri="{FF2B5EF4-FFF2-40B4-BE49-F238E27FC236}">
              <a16:creationId xmlns:a16="http://schemas.microsoft.com/office/drawing/2014/main" id="{6EB48B73-4562-439D-B146-B31332C09800}"/>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3" name="直線コネクタ 112">
          <a:extLst>
            <a:ext uri="{FF2B5EF4-FFF2-40B4-BE49-F238E27FC236}">
              <a16:creationId xmlns:a16="http://schemas.microsoft.com/office/drawing/2014/main" id="{8057EB19-E55A-4B50-A2A4-0E8FDDC72E7D}"/>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14" name="【図書館】&#10;一人当たり面積平均値テキスト">
          <a:extLst>
            <a:ext uri="{FF2B5EF4-FFF2-40B4-BE49-F238E27FC236}">
              <a16:creationId xmlns:a16="http://schemas.microsoft.com/office/drawing/2014/main" id="{EE541F65-7ED5-4AAE-A396-3D6B9854A00E}"/>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15" name="フローチャート: 判断 114">
          <a:extLst>
            <a:ext uri="{FF2B5EF4-FFF2-40B4-BE49-F238E27FC236}">
              <a16:creationId xmlns:a16="http://schemas.microsoft.com/office/drawing/2014/main" id="{03D46360-1B22-480D-A2F6-7A279E04E180}"/>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6" name="フローチャート: 判断 115">
          <a:extLst>
            <a:ext uri="{FF2B5EF4-FFF2-40B4-BE49-F238E27FC236}">
              <a16:creationId xmlns:a16="http://schemas.microsoft.com/office/drawing/2014/main" id="{E3F127C1-BE44-422D-8FFF-AB876A7819A9}"/>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17" name="フローチャート: 判断 116">
          <a:extLst>
            <a:ext uri="{FF2B5EF4-FFF2-40B4-BE49-F238E27FC236}">
              <a16:creationId xmlns:a16="http://schemas.microsoft.com/office/drawing/2014/main" id="{A9B18B1A-FD3B-4155-BBAC-0A24872AC4FC}"/>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18" name="フローチャート: 判断 117">
          <a:extLst>
            <a:ext uri="{FF2B5EF4-FFF2-40B4-BE49-F238E27FC236}">
              <a16:creationId xmlns:a16="http://schemas.microsoft.com/office/drawing/2014/main" id="{0497946C-B5AB-460E-B09B-C0FA7AD85EED}"/>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19" name="フローチャート: 判断 118">
          <a:extLst>
            <a:ext uri="{FF2B5EF4-FFF2-40B4-BE49-F238E27FC236}">
              <a16:creationId xmlns:a16="http://schemas.microsoft.com/office/drawing/2014/main" id="{8356CB3D-EB22-4DA8-A3FC-E8C5C3DEC9E6}"/>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DF41E19F-597A-461D-8026-F3B3AE3ABF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E66ED54-E2CB-490B-9C4E-DCD3F52967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DF0A182-07E7-41F0-B2D1-467DBE9AD2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E79FE35-98B8-41F8-8C22-E8B80D95AC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ABC3C00-E339-403C-91BA-B6CC1CB43B1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5" name="楕円 124">
          <a:extLst>
            <a:ext uri="{FF2B5EF4-FFF2-40B4-BE49-F238E27FC236}">
              <a16:creationId xmlns:a16="http://schemas.microsoft.com/office/drawing/2014/main" id="{CFE8D1B0-5762-42AE-B145-10752A24847A}"/>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6" name="【図書館】&#10;一人当たり面積該当値テキスト">
          <a:extLst>
            <a:ext uri="{FF2B5EF4-FFF2-40B4-BE49-F238E27FC236}">
              <a16:creationId xmlns:a16="http://schemas.microsoft.com/office/drawing/2014/main" id="{5CE7A72D-E269-4079-838C-32E4F2C69793}"/>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27" name="楕円 126">
          <a:extLst>
            <a:ext uri="{FF2B5EF4-FFF2-40B4-BE49-F238E27FC236}">
              <a16:creationId xmlns:a16="http://schemas.microsoft.com/office/drawing/2014/main" id="{ABE1E03F-1596-4FBE-8A69-11F07052853B}"/>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28" name="直線コネクタ 127">
          <a:extLst>
            <a:ext uri="{FF2B5EF4-FFF2-40B4-BE49-F238E27FC236}">
              <a16:creationId xmlns:a16="http://schemas.microsoft.com/office/drawing/2014/main" id="{890674A5-B3A4-4C77-8A83-469975EC23E4}"/>
            </a:ext>
          </a:extLst>
        </xdr:cNvPr>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29" name="楕円 128">
          <a:extLst>
            <a:ext uri="{FF2B5EF4-FFF2-40B4-BE49-F238E27FC236}">
              <a16:creationId xmlns:a16="http://schemas.microsoft.com/office/drawing/2014/main" id="{3D7F340D-7261-45B3-8CA9-99B35009AAA9}"/>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0" name="直線コネクタ 129">
          <a:extLst>
            <a:ext uri="{FF2B5EF4-FFF2-40B4-BE49-F238E27FC236}">
              <a16:creationId xmlns:a16="http://schemas.microsoft.com/office/drawing/2014/main" id="{DE6B924B-F971-4200-950B-95E55B858C9D}"/>
            </a:ext>
          </a:extLst>
        </xdr:cNvPr>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1" name="n_1aveValue【図書館】&#10;一人当たり面積">
          <a:extLst>
            <a:ext uri="{FF2B5EF4-FFF2-40B4-BE49-F238E27FC236}">
              <a16:creationId xmlns:a16="http://schemas.microsoft.com/office/drawing/2014/main" id="{198F652B-AD1C-4D70-A586-BAFB4200E8B2}"/>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32" name="n_2aveValue【図書館】&#10;一人当たり面積">
          <a:extLst>
            <a:ext uri="{FF2B5EF4-FFF2-40B4-BE49-F238E27FC236}">
              <a16:creationId xmlns:a16="http://schemas.microsoft.com/office/drawing/2014/main" id="{E7D26A4B-E14F-4736-8C8D-D13A9A5046BB}"/>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33" name="n_3aveValue【図書館】&#10;一人当たり面積">
          <a:extLst>
            <a:ext uri="{FF2B5EF4-FFF2-40B4-BE49-F238E27FC236}">
              <a16:creationId xmlns:a16="http://schemas.microsoft.com/office/drawing/2014/main" id="{32113B85-B8BB-41AA-BBDB-29A1DC7BF3E4}"/>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34" name="n_4aveValue【図書館】&#10;一人当たり面積">
          <a:extLst>
            <a:ext uri="{FF2B5EF4-FFF2-40B4-BE49-F238E27FC236}">
              <a16:creationId xmlns:a16="http://schemas.microsoft.com/office/drawing/2014/main" id="{0EBABA67-D5C4-4C77-AD88-1738EB28EC07}"/>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35" name="n_1mainValue【図書館】&#10;一人当たり面積">
          <a:extLst>
            <a:ext uri="{FF2B5EF4-FFF2-40B4-BE49-F238E27FC236}">
              <a16:creationId xmlns:a16="http://schemas.microsoft.com/office/drawing/2014/main" id="{D4090301-8894-419E-ABC2-AB92DCF77EA0}"/>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6" name="n_2mainValue【図書館】&#10;一人当たり面積">
          <a:extLst>
            <a:ext uri="{FF2B5EF4-FFF2-40B4-BE49-F238E27FC236}">
              <a16:creationId xmlns:a16="http://schemas.microsoft.com/office/drawing/2014/main" id="{17BCAC45-B0FD-40FB-81D6-95593067F9A1}"/>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18ADABA3-075A-41A9-9B12-DF195737133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AE83F2E6-47D4-4267-84B7-588B195180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3FEADCB1-21DD-4B59-B4D2-549F3182C8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D3A9EA9-6921-40BF-B898-3A396FB67D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4DB34C6B-DA60-4FE7-921A-3343AE91FA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DCCF1152-DD1D-41CC-B4EF-1C6B43C15CE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28827270-E2C2-4E27-B5A4-2A9FA941202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6CBA545C-4010-4F35-A8C4-2AD16B56D5B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5" name="正方形/長方形 144">
          <a:extLst>
            <a:ext uri="{FF2B5EF4-FFF2-40B4-BE49-F238E27FC236}">
              <a16:creationId xmlns:a16="http://schemas.microsoft.com/office/drawing/2014/main" id="{94D3B3A1-B3FE-4EA7-96C4-B84FC59302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6" name="正方形/長方形 145">
          <a:extLst>
            <a:ext uri="{FF2B5EF4-FFF2-40B4-BE49-F238E27FC236}">
              <a16:creationId xmlns:a16="http://schemas.microsoft.com/office/drawing/2014/main" id="{E8B779DF-EFB3-4A9C-89C5-1940BB46AD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7" name="正方形/長方形 146">
          <a:extLst>
            <a:ext uri="{FF2B5EF4-FFF2-40B4-BE49-F238E27FC236}">
              <a16:creationId xmlns:a16="http://schemas.microsoft.com/office/drawing/2014/main" id="{77E6B1AB-E887-46F7-84AE-669674101B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8" name="正方形/長方形 147">
          <a:extLst>
            <a:ext uri="{FF2B5EF4-FFF2-40B4-BE49-F238E27FC236}">
              <a16:creationId xmlns:a16="http://schemas.microsoft.com/office/drawing/2014/main" id="{A072BB9D-250E-4D0E-82A9-F819C69920D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9" name="正方形/長方形 148">
          <a:extLst>
            <a:ext uri="{FF2B5EF4-FFF2-40B4-BE49-F238E27FC236}">
              <a16:creationId xmlns:a16="http://schemas.microsoft.com/office/drawing/2014/main" id="{39A4BFA1-A562-43B8-A738-E6E608C132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0" name="正方形/長方形 149">
          <a:extLst>
            <a:ext uri="{FF2B5EF4-FFF2-40B4-BE49-F238E27FC236}">
              <a16:creationId xmlns:a16="http://schemas.microsoft.com/office/drawing/2014/main" id="{9A9D40BA-712F-49F2-8420-6C01E5BABF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1" name="正方形/長方形 150">
          <a:extLst>
            <a:ext uri="{FF2B5EF4-FFF2-40B4-BE49-F238E27FC236}">
              <a16:creationId xmlns:a16="http://schemas.microsoft.com/office/drawing/2014/main" id="{A8E7012A-367A-4D07-9775-24BECFD1E2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2" name="正方形/長方形 151">
          <a:extLst>
            <a:ext uri="{FF2B5EF4-FFF2-40B4-BE49-F238E27FC236}">
              <a16:creationId xmlns:a16="http://schemas.microsoft.com/office/drawing/2014/main" id="{17CFC71B-A574-4E01-BC78-9C0F44225D73}"/>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79BBA621-7153-48DC-A0A6-F9FB1ABA024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A06CFA4B-4040-4DD9-94A0-CEA26482D9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6A708B0B-5E4E-4D47-8437-755908591E5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FE2F40BC-90BD-4381-A684-0B5DA0FBD5B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B3B57A63-459B-4190-890F-3493B4F8CA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9C639826-5419-46E4-B4D8-58EEF52992A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2C66302C-47A2-4975-9B0F-599547A623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900B9D46-7F2C-4A56-BFAC-0AC8272DD76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1" name="正方形/長方形 160">
          <a:extLst>
            <a:ext uri="{FF2B5EF4-FFF2-40B4-BE49-F238E27FC236}">
              <a16:creationId xmlns:a16="http://schemas.microsoft.com/office/drawing/2014/main" id="{AC3C8324-C7F2-4548-BC77-70BA5590F0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2" name="正方形/長方形 161">
          <a:extLst>
            <a:ext uri="{FF2B5EF4-FFF2-40B4-BE49-F238E27FC236}">
              <a16:creationId xmlns:a16="http://schemas.microsoft.com/office/drawing/2014/main" id="{EE0144F3-237F-4911-B7B5-20E9CBACBC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3" name="正方形/長方形 162">
          <a:extLst>
            <a:ext uri="{FF2B5EF4-FFF2-40B4-BE49-F238E27FC236}">
              <a16:creationId xmlns:a16="http://schemas.microsoft.com/office/drawing/2014/main" id="{7A896393-44FF-4BD4-B005-4B140F9C54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4" name="正方形/長方形 163">
          <a:extLst>
            <a:ext uri="{FF2B5EF4-FFF2-40B4-BE49-F238E27FC236}">
              <a16:creationId xmlns:a16="http://schemas.microsoft.com/office/drawing/2014/main" id="{8F70C74F-AA42-49D6-A7B3-CB3E81AB61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5" name="正方形/長方形 164">
          <a:extLst>
            <a:ext uri="{FF2B5EF4-FFF2-40B4-BE49-F238E27FC236}">
              <a16:creationId xmlns:a16="http://schemas.microsoft.com/office/drawing/2014/main" id="{2806472F-5724-4863-AD38-00BAF37B314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6" name="正方形/長方形 165">
          <a:extLst>
            <a:ext uri="{FF2B5EF4-FFF2-40B4-BE49-F238E27FC236}">
              <a16:creationId xmlns:a16="http://schemas.microsoft.com/office/drawing/2014/main" id="{7A0668DE-F79B-4069-A394-45E4ED3055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7" name="正方形/長方形 166">
          <a:extLst>
            <a:ext uri="{FF2B5EF4-FFF2-40B4-BE49-F238E27FC236}">
              <a16:creationId xmlns:a16="http://schemas.microsoft.com/office/drawing/2014/main" id="{8BC9B804-7670-49A6-9942-90CCD186AC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8" name="正方形/長方形 167">
          <a:extLst>
            <a:ext uri="{FF2B5EF4-FFF2-40B4-BE49-F238E27FC236}">
              <a16:creationId xmlns:a16="http://schemas.microsoft.com/office/drawing/2014/main" id="{1E8E53C7-CF1E-4E55-A595-118074C9D68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9" name="正方形/長方形 168">
          <a:extLst>
            <a:ext uri="{FF2B5EF4-FFF2-40B4-BE49-F238E27FC236}">
              <a16:creationId xmlns:a16="http://schemas.microsoft.com/office/drawing/2014/main" id="{15F53012-E22F-477A-8CC9-0BD98EDCF7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0" name="正方形/長方形 169">
          <a:extLst>
            <a:ext uri="{FF2B5EF4-FFF2-40B4-BE49-F238E27FC236}">
              <a16:creationId xmlns:a16="http://schemas.microsoft.com/office/drawing/2014/main" id="{99CC2B1F-B630-4800-AE4E-046A0C11FE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1" name="正方形/長方形 170">
          <a:extLst>
            <a:ext uri="{FF2B5EF4-FFF2-40B4-BE49-F238E27FC236}">
              <a16:creationId xmlns:a16="http://schemas.microsoft.com/office/drawing/2014/main" id="{192E01F7-FB59-4A80-8F99-4024AE304F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2" name="正方形/長方形 171">
          <a:extLst>
            <a:ext uri="{FF2B5EF4-FFF2-40B4-BE49-F238E27FC236}">
              <a16:creationId xmlns:a16="http://schemas.microsoft.com/office/drawing/2014/main" id="{BD84B4CD-ECA3-423B-B10D-679D8F20A5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3" name="正方形/長方形 172">
          <a:extLst>
            <a:ext uri="{FF2B5EF4-FFF2-40B4-BE49-F238E27FC236}">
              <a16:creationId xmlns:a16="http://schemas.microsoft.com/office/drawing/2014/main" id="{9B3CD88E-F204-4481-AB99-F173FA66D4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4" name="正方形/長方形 173">
          <a:extLst>
            <a:ext uri="{FF2B5EF4-FFF2-40B4-BE49-F238E27FC236}">
              <a16:creationId xmlns:a16="http://schemas.microsoft.com/office/drawing/2014/main" id="{94A760D2-4B46-49BD-9C31-A6057A4F8E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5" name="正方形/長方形 174">
          <a:extLst>
            <a:ext uri="{FF2B5EF4-FFF2-40B4-BE49-F238E27FC236}">
              <a16:creationId xmlns:a16="http://schemas.microsoft.com/office/drawing/2014/main" id="{9E8941E0-5FC3-4008-9CFB-6879D3BB32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6" name="正方形/長方形 175">
          <a:extLst>
            <a:ext uri="{FF2B5EF4-FFF2-40B4-BE49-F238E27FC236}">
              <a16:creationId xmlns:a16="http://schemas.microsoft.com/office/drawing/2014/main" id="{2DD9337C-5606-44D5-82DF-67F84131140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7" name="テキスト ボックス 176">
          <a:extLst>
            <a:ext uri="{FF2B5EF4-FFF2-40B4-BE49-F238E27FC236}">
              <a16:creationId xmlns:a16="http://schemas.microsoft.com/office/drawing/2014/main" id="{A17B5210-3E43-4F43-B4C5-F2149FA8E69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8" name="直線コネクタ 177">
          <a:extLst>
            <a:ext uri="{FF2B5EF4-FFF2-40B4-BE49-F238E27FC236}">
              <a16:creationId xmlns:a16="http://schemas.microsoft.com/office/drawing/2014/main" id="{78967AA6-E4CC-4D1C-82DB-98B034182C4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9" name="テキスト ボックス 178">
          <a:extLst>
            <a:ext uri="{FF2B5EF4-FFF2-40B4-BE49-F238E27FC236}">
              <a16:creationId xmlns:a16="http://schemas.microsoft.com/office/drawing/2014/main" id="{26A92923-B74A-4A98-BEBD-88A18400CDC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0" name="直線コネクタ 179">
          <a:extLst>
            <a:ext uri="{FF2B5EF4-FFF2-40B4-BE49-F238E27FC236}">
              <a16:creationId xmlns:a16="http://schemas.microsoft.com/office/drawing/2014/main" id="{0D127F91-9795-4653-ABD8-FE566084E58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1" name="テキスト ボックス 180">
          <a:extLst>
            <a:ext uri="{FF2B5EF4-FFF2-40B4-BE49-F238E27FC236}">
              <a16:creationId xmlns:a16="http://schemas.microsoft.com/office/drawing/2014/main" id="{9E481AE7-5C9D-4824-BED3-55745014C17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2" name="直線コネクタ 181">
          <a:extLst>
            <a:ext uri="{FF2B5EF4-FFF2-40B4-BE49-F238E27FC236}">
              <a16:creationId xmlns:a16="http://schemas.microsoft.com/office/drawing/2014/main" id="{2DD97CDF-F27E-4625-B15C-6315AD6075A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3" name="テキスト ボックス 182">
          <a:extLst>
            <a:ext uri="{FF2B5EF4-FFF2-40B4-BE49-F238E27FC236}">
              <a16:creationId xmlns:a16="http://schemas.microsoft.com/office/drawing/2014/main" id="{9AB64058-1F51-4091-9129-DC8A43DA28A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4" name="直線コネクタ 183">
          <a:extLst>
            <a:ext uri="{FF2B5EF4-FFF2-40B4-BE49-F238E27FC236}">
              <a16:creationId xmlns:a16="http://schemas.microsoft.com/office/drawing/2014/main" id="{C90C1861-52D2-4808-90A3-BF3237AE3CF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5" name="テキスト ボックス 184">
          <a:extLst>
            <a:ext uri="{FF2B5EF4-FFF2-40B4-BE49-F238E27FC236}">
              <a16:creationId xmlns:a16="http://schemas.microsoft.com/office/drawing/2014/main" id="{329EEF62-D99E-4D91-8E0D-5FE00DC9EFD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6" name="直線コネクタ 185">
          <a:extLst>
            <a:ext uri="{FF2B5EF4-FFF2-40B4-BE49-F238E27FC236}">
              <a16:creationId xmlns:a16="http://schemas.microsoft.com/office/drawing/2014/main" id="{9D3F252A-A94A-4506-B73B-542CDFCED94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7" name="テキスト ボックス 186">
          <a:extLst>
            <a:ext uri="{FF2B5EF4-FFF2-40B4-BE49-F238E27FC236}">
              <a16:creationId xmlns:a16="http://schemas.microsoft.com/office/drawing/2014/main" id="{9D6DB171-8C20-4163-9CBB-C4C9A219548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8" name="直線コネクタ 187">
          <a:extLst>
            <a:ext uri="{FF2B5EF4-FFF2-40B4-BE49-F238E27FC236}">
              <a16:creationId xmlns:a16="http://schemas.microsoft.com/office/drawing/2014/main" id="{FFAAE184-9D28-4A07-91F5-554E823F48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9" name="テキスト ボックス 188">
          <a:extLst>
            <a:ext uri="{FF2B5EF4-FFF2-40B4-BE49-F238E27FC236}">
              <a16:creationId xmlns:a16="http://schemas.microsoft.com/office/drawing/2014/main" id="{4C339F43-DDC8-43F8-AF90-2859D1DF2D1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0" name="直線コネクタ 189">
          <a:extLst>
            <a:ext uri="{FF2B5EF4-FFF2-40B4-BE49-F238E27FC236}">
              <a16:creationId xmlns:a16="http://schemas.microsoft.com/office/drawing/2014/main" id="{CECB4C87-55E9-4F53-A11C-011E030FBB7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1" name="テキスト ボックス 190">
          <a:extLst>
            <a:ext uri="{FF2B5EF4-FFF2-40B4-BE49-F238E27FC236}">
              <a16:creationId xmlns:a16="http://schemas.microsoft.com/office/drawing/2014/main" id="{39D2F17E-E784-4487-88A1-C9A48355891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2" name="直線コネクタ 191">
          <a:extLst>
            <a:ext uri="{FF2B5EF4-FFF2-40B4-BE49-F238E27FC236}">
              <a16:creationId xmlns:a16="http://schemas.microsoft.com/office/drawing/2014/main" id="{28F9419D-0A22-4C65-9521-B97E6233381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3" name="【市民会館】&#10;有形固定資産減価償却率グラフ枠">
          <a:extLst>
            <a:ext uri="{FF2B5EF4-FFF2-40B4-BE49-F238E27FC236}">
              <a16:creationId xmlns:a16="http://schemas.microsoft.com/office/drawing/2014/main" id="{036CAFD4-4A98-4187-A117-BDD58AC6FAC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194" name="直線コネクタ 193">
          <a:extLst>
            <a:ext uri="{FF2B5EF4-FFF2-40B4-BE49-F238E27FC236}">
              <a16:creationId xmlns:a16="http://schemas.microsoft.com/office/drawing/2014/main" id="{555C308D-B53E-4331-B925-2EA3929FEF75}"/>
            </a:ext>
          </a:extLst>
        </xdr:cNvPr>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5" name="【市民会館】&#10;有形固定資産減価償却率最小値テキスト">
          <a:extLst>
            <a:ext uri="{FF2B5EF4-FFF2-40B4-BE49-F238E27FC236}">
              <a16:creationId xmlns:a16="http://schemas.microsoft.com/office/drawing/2014/main" id="{EDB38B15-C783-4449-B5C4-E8CDAA39131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6" name="直線コネクタ 195">
          <a:extLst>
            <a:ext uri="{FF2B5EF4-FFF2-40B4-BE49-F238E27FC236}">
              <a16:creationId xmlns:a16="http://schemas.microsoft.com/office/drawing/2014/main" id="{0135E7D5-7715-41FA-90D0-43F3A4699C8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197" name="【市民会館】&#10;有形固定資産減価償却率最大値テキスト">
          <a:extLst>
            <a:ext uri="{FF2B5EF4-FFF2-40B4-BE49-F238E27FC236}">
              <a16:creationId xmlns:a16="http://schemas.microsoft.com/office/drawing/2014/main" id="{309DA2E8-368C-4058-861D-15649B75B9AC}"/>
            </a:ext>
          </a:extLst>
        </xdr:cNvPr>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198" name="直線コネクタ 197">
          <a:extLst>
            <a:ext uri="{FF2B5EF4-FFF2-40B4-BE49-F238E27FC236}">
              <a16:creationId xmlns:a16="http://schemas.microsoft.com/office/drawing/2014/main" id="{4B989041-616E-4843-AB8A-15CF845739FE}"/>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162577</xdr:rowOff>
    </xdr:from>
    <xdr:ext cx="405111" cy="259045"/>
    <xdr:sp macro="" textlink="">
      <xdr:nvSpPr>
        <xdr:cNvPr id="199" name="【市民会館】&#10;有形固定資産減価償却率平均値テキスト">
          <a:extLst>
            <a:ext uri="{FF2B5EF4-FFF2-40B4-BE49-F238E27FC236}">
              <a16:creationId xmlns:a16="http://schemas.microsoft.com/office/drawing/2014/main" id="{D6BC343C-8050-4483-99ED-7DF4D6647522}"/>
            </a:ext>
          </a:extLst>
        </xdr:cNvPr>
        <xdr:cNvSpPr txBox="1"/>
      </xdr:nvSpPr>
      <xdr:spPr>
        <a:xfrm>
          <a:off x="4673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200" name="フローチャート: 判断 199">
          <a:extLst>
            <a:ext uri="{FF2B5EF4-FFF2-40B4-BE49-F238E27FC236}">
              <a16:creationId xmlns:a16="http://schemas.microsoft.com/office/drawing/2014/main" id="{F38C7334-C1EB-4149-B9F7-2BD5BE95896D}"/>
            </a:ext>
          </a:extLst>
        </xdr:cNvPr>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201" name="フローチャート: 判断 200">
          <a:extLst>
            <a:ext uri="{FF2B5EF4-FFF2-40B4-BE49-F238E27FC236}">
              <a16:creationId xmlns:a16="http://schemas.microsoft.com/office/drawing/2014/main" id="{9FE55079-286E-4AEB-94AD-C1B5525FA213}"/>
            </a:ext>
          </a:extLst>
        </xdr:cNvPr>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202" name="フローチャート: 判断 201">
          <a:extLst>
            <a:ext uri="{FF2B5EF4-FFF2-40B4-BE49-F238E27FC236}">
              <a16:creationId xmlns:a16="http://schemas.microsoft.com/office/drawing/2014/main" id="{7D5B19C4-199C-4831-B6C1-910EC64BFDB8}"/>
            </a:ext>
          </a:extLst>
        </xdr:cNvPr>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203" name="フローチャート: 判断 202">
          <a:extLst>
            <a:ext uri="{FF2B5EF4-FFF2-40B4-BE49-F238E27FC236}">
              <a16:creationId xmlns:a16="http://schemas.microsoft.com/office/drawing/2014/main" id="{818DFB53-E21E-43C3-AF4D-1D08B1CFF949}"/>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204" name="フローチャート: 判断 203">
          <a:extLst>
            <a:ext uri="{FF2B5EF4-FFF2-40B4-BE49-F238E27FC236}">
              <a16:creationId xmlns:a16="http://schemas.microsoft.com/office/drawing/2014/main" id="{25010C48-C7A3-44E6-8878-1810A4AA31D2}"/>
            </a:ext>
          </a:extLst>
        </xdr:cNvPr>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5" name="テキスト ボックス 204">
          <a:extLst>
            <a:ext uri="{FF2B5EF4-FFF2-40B4-BE49-F238E27FC236}">
              <a16:creationId xmlns:a16="http://schemas.microsoft.com/office/drawing/2014/main" id="{0F3EB5E7-5BE7-451F-8CFF-9DB4A91391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6" name="テキスト ボックス 205">
          <a:extLst>
            <a:ext uri="{FF2B5EF4-FFF2-40B4-BE49-F238E27FC236}">
              <a16:creationId xmlns:a16="http://schemas.microsoft.com/office/drawing/2014/main" id="{86F408F8-C4A8-48D6-A5D7-3BDA43F5461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7" name="テキスト ボックス 206">
          <a:extLst>
            <a:ext uri="{FF2B5EF4-FFF2-40B4-BE49-F238E27FC236}">
              <a16:creationId xmlns:a16="http://schemas.microsoft.com/office/drawing/2014/main" id="{D6EF077D-3181-4B0C-8741-9178BBC02A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8" name="テキスト ボックス 207">
          <a:extLst>
            <a:ext uri="{FF2B5EF4-FFF2-40B4-BE49-F238E27FC236}">
              <a16:creationId xmlns:a16="http://schemas.microsoft.com/office/drawing/2014/main" id="{3F474C8F-EB6A-4430-9EDD-1288C7F19BB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9" name="テキスト ボックス 208">
          <a:extLst>
            <a:ext uri="{FF2B5EF4-FFF2-40B4-BE49-F238E27FC236}">
              <a16:creationId xmlns:a16="http://schemas.microsoft.com/office/drawing/2014/main" id="{6AF8CF88-0528-492F-9D3B-B4EA8C25061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210" name="楕円 209">
          <a:extLst>
            <a:ext uri="{FF2B5EF4-FFF2-40B4-BE49-F238E27FC236}">
              <a16:creationId xmlns:a16="http://schemas.microsoft.com/office/drawing/2014/main" id="{ACDDF605-14B0-4FAF-82BA-C3AABB98A7E6}"/>
            </a:ext>
          </a:extLst>
        </xdr:cNvPr>
        <xdr:cNvSpPr/>
      </xdr:nvSpPr>
      <xdr:spPr>
        <a:xfrm>
          <a:off x="4584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95266</xdr:rowOff>
    </xdr:from>
    <xdr:ext cx="405111" cy="259045"/>
    <xdr:sp macro="" textlink="">
      <xdr:nvSpPr>
        <xdr:cNvPr id="211" name="【市民会館】&#10;有形固定資産減価償却率該当値テキスト">
          <a:extLst>
            <a:ext uri="{FF2B5EF4-FFF2-40B4-BE49-F238E27FC236}">
              <a16:creationId xmlns:a16="http://schemas.microsoft.com/office/drawing/2014/main" id="{8E61E178-B231-425D-9BDD-4F5E577FEA89}"/>
            </a:ext>
          </a:extLst>
        </xdr:cNvPr>
        <xdr:cNvSpPr txBox="1"/>
      </xdr:nvSpPr>
      <xdr:spPr>
        <a:xfrm>
          <a:off x="4673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84182</xdr:rowOff>
    </xdr:from>
    <xdr:to>
      <xdr:col>20</xdr:col>
      <xdr:colOff>38100</xdr:colOff>
      <xdr:row>106</xdr:row>
      <xdr:rowOff>14332</xdr:rowOff>
    </xdr:to>
    <xdr:sp macro="" textlink="">
      <xdr:nvSpPr>
        <xdr:cNvPr id="212" name="楕円 211">
          <a:extLst>
            <a:ext uri="{FF2B5EF4-FFF2-40B4-BE49-F238E27FC236}">
              <a16:creationId xmlns:a16="http://schemas.microsoft.com/office/drawing/2014/main" id="{811C7CCF-D7DA-4ACD-8A8B-F7930B9408F0}"/>
            </a:ext>
          </a:extLst>
        </xdr:cNvPr>
        <xdr:cNvSpPr/>
      </xdr:nvSpPr>
      <xdr:spPr>
        <a:xfrm>
          <a:off x="3746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134982</xdr:rowOff>
    </xdr:from>
    <xdr:to>
      <xdr:col>24</xdr:col>
      <xdr:colOff>63500</xdr:colOff>
      <xdr:row>105</xdr:row>
      <xdr:rowOff>167639</xdr:rowOff>
    </xdr:to>
    <xdr:cxnSp macro="">
      <xdr:nvCxnSpPr>
        <xdr:cNvPr id="213" name="直線コネクタ 212">
          <a:extLst>
            <a:ext uri="{FF2B5EF4-FFF2-40B4-BE49-F238E27FC236}">
              <a16:creationId xmlns:a16="http://schemas.microsoft.com/office/drawing/2014/main" id="{D2418894-1702-4966-BAEC-60AD1C9E5C16}"/>
            </a:ext>
          </a:extLst>
        </xdr:cNvPr>
        <xdr:cNvCxnSpPr/>
      </xdr:nvCxnSpPr>
      <xdr:spPr>
        <a:xfrm>
          <a:off x="3797300" y="181372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51526</xdr:rowOff>
    </xdr:from>
    <xdr:to>
      <xdr:col>15</xdr:col>
      <xdr:colOff>101600</xdr:colOff>
      <xdr:row>105</xdr:row>
      <xdr:rowOff>153126</xdr:rowOff>
    </xdr:to>
    <xdr:sp macro="" textlink="">
      <xdr:nvSpPr>
        <xdr:cNvPr id="214" name="楕円 213">
          <a:extLst>
            <a:ext uri="{FF2B5EF4-FFF2-40B4-BE49-F238E27FC236}">
              <a16:creationId xmlns:a16="http://schemas.microsoft.com/office/drawing/2014/main" id="{EB79CE5E-9B0A-4998-A3D6-800BEE09F4CA}"/>
            </a:ext>
          </a:extLst>
        </xdr:cNvPr>
        <xdr:cNvSpPr/>
      </xdr:nvSpPr>
      <xdr:spPr>
        <a:xfrm>
          <a:off x="2857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102326</xdr:rowOff>
    </xdr:from>
    <xdr:to>
      <xdr:col>19</xdr:col>
      <xdr:colOff>177800</xdr:colOff>
      <xdr:row>105</xdr:row>
      <xdr:rowOff>134982</xdr:rowOff>
    </xdr:to>
    <xdr:cxnSp macro="">
      <xdr:nvCxnSpPr>
        <xdr:cNvPr id="215" name="直線コネクタ 214">
          <a:extLst>
            <a:ext uri="{FF2B5EF4-FFF2-40B4-BE49-F238E27FC236}">
              <a16:creationId xmlns:a16="http://schemas.microsoft.com/office/drawing/2014/main" id="{496308AF-1F5E-4EB8-9B21-34A3B65DE265}"/>
            </a:ext>
          </a:extLst>
        </xdr:cNvPr>
        <xdr:cNvCxnSpPr/>
      </xdr:nvCxnSpPr>
      <xdr:spPr>
        <a:xfrm>
          <a:off x="2908300" y="181045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50454</xdr:rowOff>
    </xdr:from>
    <xdr:ext cx="405111" cy="259045"/>
    <xdr:sp macro="" textlink="">
      <xdr:nvSpPr>
        <xdr:cNvPr id="216" name="n_1aveValue【市民会館】&#10;有形固定資産減価償却率">
          <a:extLst>
            <a:ext uri="{FF2B5EF4-FFF2-40B4-BE49-F238E27FC236}">
              <a16:creationId xmlns:a16="http://schemas.microsoft.com/office/drawing/2014/main" id="{8C805681-5EB3-45F1-BAC6-C335B991739F}"/>
            </a:ext>
          </a:extLst>
        </xdr:cNvPr>
        <xdr:cNvSpPr txBox="1"/>
      </xdr:nvSpPr>
      <xdr:spPr>
        <a:xfrm>
          <a:off x="35820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52088</xdr:rowOff>
    </xdr:from>
    <xdr:ext cx="405111" cy="259045"/>
    <xdr:sp macro="" textlink="">
      <xdr:nvSpPr>
        <xdr:cNvPr id="217" name="n_2aveValue【市民会館】&#10;有形固定資産減価償却率">
          <a:extLst>
            <a:ext uri="{FF2B5EF4-FFF2-40B4-BE49-F238E27FC236}">
              <a16:creationId xmlns:a16="http://schemas.microsoft.com/office/drawing/2014/main" id="{CA465943-EFD3-44F8-92EC-17529B38AEAE}"/>
            </a:ext>
          </a:extLst>
        </xdr:cNvPr>
        <xdr:cNvSpPr txBox="1"/>
      </xdr:nvSpPr>
      <xdr:spPr>
        <a:xfrm>
          <a:off x="2705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218" name="n_3aveValue【市民会館】&#10;有形固定資産減価償却率">
          <a:extLst>
            <a:ext uri="{FF2B5EF4-FFF2-40B4-BE49-F238E27FC236}">
              <a16:creationId xmlns:a16="http://schemas.microsoft.com/office/drawing/2014/main" id="{EC238CD1-E4BE-486D-9542-F72BABCC0E50}"/>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3101</xdr:rowOff>
    </xdr:from>
    <xdr:ext cx="405111" cy="259045"/>
    <xdr:sp macro="" textlink="">
      <xdr:nvSpPr>
        <xdr:cNvPr id="219" name="n_4aveValue【市民会館】&#10;有形固定資産減価償却率">
          <a:extLst>
            <a:ext uri="{FF2B5EF4-FFF2-40B4-BE49-F238E27FC236}">
              <a16:creationId xmlns:a16="http://schemas.microsoft.com/office/drawing/2014/main" id="{6586D7B3-30E6-403E-AEDA-3EB0E5EC7547}"/>
            </a:ext>
          </a:extLst>
        </xdr:cNvPr>
        <xdr:cNvSpPr txBox="1"/>
      </xdr:nvSpPr>
      <xdr:spPr>
        <a:xfrm>
          <a:off x="927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5459</xdr:rowOff>
    </xdr:from>
    <xdr:ext cx="405111" cy="259045"/>
    <xdr:sp macro="" textlink="">
      <xdr:nvSpPr>
        <xdr:cNvPr id="220" name="n_1mainValue【市民会館】&#10;有形固定資産減価償却率">
          <a:extLst>
            <a:ext uri="{FF2B5EF4-FFF2-40B4-BE49-F238E27FC236}">
              <a16:creationId xmlns:a16="http://schemas.microsoft.com/office/drawing/2014/main" id="{9A7CABCB-BECD-4555-838C-6308C7F49888}"/>
            </a:ext>
          </a:extLst>
        </xdr:cNvPr>
        <xdr:cNvSpPr txBox="1"/>
      </xdr:nvSpPr>
      <xdr:spPr>
        <a:xfrm>
          <a:off x="35820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144253</xdr:rowOff>
    </xdr:from>
    <xdr:ext cx="405111" cy="259045"/>
    <xdr:sp macro="" textlink="">
      <xdr:nvSpPr>
        <xdr:cNvPr id="221" name="n_2mainValue【市民会館】&#10;有形固定資産減価償却率">
          <a:extLst>
            <a:ext uri="{FF2B5EF4-FFF2-40B4-BE49-F238E27FC236}">
              <a16:creationId xmlns:a16="http://schemas.microsoft.com/office/drawing/2014/main" id="{793BD797-82BB-4F95-B688-55B6AD2F9CB8}"/>
            </a:ext>
          </a:extLst>
        </xdr:cNvPr>
        <xdr:cNvSpPr txBox="1"/>
      </xdr:nvSpPr>
      <xdr:spPr>
        <a:xfrm>
          <a:off x="2705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2" name="正方形/長方形 221">
          <a:extLst>
            <a:ext uri="{FF2B5EF4-FFF2-40B4-BE49-F238E27FC236}">
              <a16:creationId xmlns:a16="http://schemas.microsoft.com/office/drawing/2014/main" id="{79BE4ECC-47A2-490B-9949-D626325DA5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3" name="正方形/長方形 222">
          <a:extLst>
            <a:ext uri="{FF2B5EF4-FFF2-40B4-BE49-F238E27FC236}">
              <a16:creationId xmlns:a16="http://schemas.microsoft.com/office/drawing/2014/main" id="{14B22AF7-E0AF-4AD9-93E2-9EEADAC6B0E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4" name="正方形/長方形 223">
          <a:extLst>
            <a:ext uri="{FF2B5EF4-FFF2-40B4-BE49-F238E27FC236}">
              <a16:creationId xmlns:a16="http://schemas.microsoft.com/office/drawing/2014/main" id="{7E4FFED5-3504-4ED5-A0AB-A1F5C4075C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5" name="正方形/長方形 224">
          <a:extLst>
            <a:ext uri="{FF2B5EF4-FFF2-40B4-BE49-F238E27FC236}">
              <a16:creationId xmlns:a16="http://schemas.microsoft.com/office/drawing/2014/main" id="{73549ACD-E634-4C1F-9084-8030ABD6B56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6" name="正方形/長方形 225">
          <a:extLst>
            <a:ext uri="{FF2B5EF4-FFF2-40B4-BE49-F238E27FC236}">
              <a16:creationId xmlns:a16="http://schemas.microsoft.com/office/drawing/2014/main" id="{CB64C21A-61FB-4CF3-B57A-1F1871D9F5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7" name="正方形/長方形 226">
          <a:extLst>
            <a:ext uri="{FF2B5EF4-FFF2-40B4-BE49-F238E27FC236}">
              <a16:creationId xmlns:a16="http://schemas.microsoft.com/office/drawing/2014/main" id="{92EA6121-7982-41E7-A8C1-D47EC393FE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8" name="正方形/長方形 227">
          <a:extLst>
            <a:ext uri="{FF2B5EF4-FFF2-40B4-BE49-F238E27FC236}">
              <a16:creationId xmlns:a16="http://schemas.microsoft.com/office/drawing/2014/main" id="{450B2EF1-88BC-4226-94C7-A1C687BD77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9" name="正方形/長方形 228">
          <a:extLst>
            <a:ext uri="{FF2B5EF4-FFF2-40B4-BE49-F238E27FC236}">
              <a16:creationId xmlns:a16="http://schemas.microsoft.com/office/drawing/2014/main" id="{A8A545E8-DA7C-4112-B50E-5A2D667AB0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0" name="テキスト ボックス 229">
          <a:extLst>
            <a:ext uri="{FF2B5EF4-FFF2-40B4-BE49-F238E27FC236}">
              <a16:creationId xmlns:a16="http://schemas.microsoft.com/office/drawing/2014/main" id="{45E8263D-B1B4-4D9B-8EA2-59612DD3D9F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1" name="直線コネクタ 230">
          <a:extLst>
            <a:ext uri="{FF2B5EF4-FFF2-40B4-BE49-F238E27FC236}">
              <a16:creationId xmlns:a16="http://schemas.microsoft.com/office/drawing/2014/main" id="{0E042431-7F4F-453C-8C01-A31FD0DB56D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2" name="直線コネクタ 231">
          <a:extLst>
            <a:ext uri="{FF2B5EF4-FFF2-40B4-BE49-F238E27FC236}">
              <a16:creationId xmlns:a16="http://schemas.microsoft.com/office/drawing/2014/main" id="{67D43CF1-7009-496C-A1A6-60C82049F18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33" name="テキスト ボックス 232">
          <a:extLst>
            <a:ext uri="{FF2B5EF4-FFF2-40B4-BE49-F238E27FC236}">
              <a16:creationId xmlns:a16="http://schemas.microsoft.com/office/drawing/2014/main" id="{0B64950B-9815-4FCE-ADA1-901EBBF6C84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4" name="直線コネクタ 233">
          <a:extLst>
            <a:ext uri="{FF2B5EF4-FFF2-40B4-BE49-F238E27FC236}">
              <a16:creationId xmlns:a16="http://schemas.microsoft.com/office/drawing/2014/main" id="{0C2537E3-E1F8-4571-A03B-3060A632596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35" name="テキスト ボックス 234">
          <a:extLst>
            <a:ext uri="{FF2B5EF4-FFF2-40B4-BE49-F238E27FC236}">
              <a16:creationId xmlns:a16="http://schemas.microsoft.com/office/drawing/2014/main" id="{325FB3A1-5371-4E72-B062-144AF3AFC16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6" name="直線コネクタ 235">
          <a:extLst>
            <a:ext uri="{FF2B5EF4-FFF2-40B4-BE49-F238E27FC236}">
              <a16:creationId xmlns:a16="http://schemas.microsoft.com/office/drawing/2014/main" id="{A1CC06B3-9DE4-49F0-84BF-C04E4020B8C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7" name="テキスト ボックス 236">
          <a:extLst>
            <a:ext uri="{FF2B5EF4-FFF2-40B4-BE49-F238E27FC236}">
              <a16:creationId xmlns:a16="http://schemas.microsoft.com/office/drawing/2014/main" id="{2DC6BB4B-5429-435E-AC8A-F02DB2AEDDF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8" name="直線コネクタ 237">
          <a:extLst>
            <a:ext uri="{FF2B5EF4-FFF2-40B4-BE49-F238E27FC236}">
              <a16:creationId xmlns:a16="http://schemas.microsoft.com/office/drawing/2014/main" id="{254BDFF6-B640-4C3B-BE7F-ADCD19878A1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9" name="テキスト ボックス 238">
          <a:extLst>
            <a:ext uri="{FF2B5EF4-FFF2-40B4-BE49-F238E27FC236}">
              <a16:creationId xmlns:a16="http://schemas.microsoft.com/office/drawing/2014/main" id="{FA52C2EF-2E2F-4D3A-8F96-F0C7A2F64A5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0" name="直線コネクタ 239">
          <a:extLst>
            <a:ext uri="{FF2B5EF4-FFF2-40B4-BE49-F238E27FC236}">
              <a16:creationId xmlns:a16="http://schemas.microsoft.com/office/drawing/2014/main" id="{019082B3-C88D-484A-ABBC-9BA70754A10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41" name="テキスト ボックス 240">
          <a:extLst>
            <a:ext uri="{FF2B5EF4-FFF2-40B4-BE49-F238E27FC236}">
              <a16:creationId xmlns:a16="http://schemas.microsoft.com/office/drawing/2014/main" id="{BE6F540D-4117-456F-9041-4EC4F514D81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2" name="直線コネクタ 241">
          <a:extLst>
            <a:ext uri="{FF2B5EF4-FFF2-40B4-BE49-F238E27FC236}">
              <a16:creationId xmlns:a16="http://schemas.microsoft.com/office/drawing/2014/main" id="{B16E8002-75AD-4E3C-A9A5-D27351E1E56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3" name="テキスト ボックス 242">
          <a:extLst>
            <a:ext uri="{FF2B5EF4-FFF2-40B4-BE49-F238E27FC236}">
              <a16:creationId xmlns:a16="http://schemas.microsoft.com/office/drawing/2014/main" id="{0B8F3E44-9DAD-4BC8-A2B4-5FE75ECA68C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4" name="【市民会館】&#10;一人当たり面積グラフ枠">
          <a:extLst>
            <a:ext uri="{FF2B5EF4-FFF2-40B4-BE49-F238E27FC236}">
              <a16:creationId xmlns:a16="http://schemas.microsoft.com/office/drawing/2014/main" id="{C95F8437-35D7-4C0E-A4C3-0277E5515DF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245" name="直線コネクタ 244">
          <a:extLst>
            <a:ext uri="{FF2B5EF4-FFF2-40B4-BE49-F238E27FC236}">
              <a16:creationId xmlns:a16="http://schemas.microsoft.com/office/drawing/2014/main" id="{F2EDE490-46E7-4F56-A4A9-CAD724F54395}"/>
            </a:ext>
          </a:extLst>
        </xdr:cNvPr>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246" name="【市民会館】&#10;一人当たり面積最小値テキスト">
          <a:extLst>
            <a:ext uri="{FF2B5EF4-FFF2-40B4-BE49-F238E27FC236}">
              <a16:creationId xmlns:a16="http://schemas.microsoft.com/office/drawing/2014/main" id="{77A1836B-9ACE-4AA2-8CCC-7DDD7676A806}"/>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247" name="直線コネクタ 246">
          <a:extLst>
            <a:ext uri="{FF2B5EF4-FFF2-40B4-BE49-F238E27FC236}">
              <a16:creationId xmlns:a16="http://schemas.microsoft.com/office/drawing/2014/main" id="{3C5F7A08-EE90-4447-B6EC-6DDDE957262B}"/>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248" name="【市民会館】&#10;一人当たり面積最大値テキスト">
          <a:extLst>
            <a:ext uri="{FF2B5EF4-FFF2-40B4-BE49-F238E27FC236}">
              <a16:creationId xmlns:a16="http://schemas.microsoft.com/office/drawing/2014/main" id="{FF3CE084-C0BB-4AC5-9A5F-E1F09C8ED1DB}"/>
            </a:ext>
          </a:extLst>
        </xdr:cNvPr>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249" name="直線コネクタ 248">
          <a:extLst>
            <a:ext uri="{FF2B5EF4-FFF2-40B4-BE49-F238E27FC236}">
              <a16:creationId xmlns:a16="http://schemas.microsoft.com/office/drawing/2014/main" id="{11564CE2-B592-446D-B66E-5515AE2117BF}"/>
            </a:ext>
          </a:extLst>
        </xdr:cNvPr>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250" name="【市民会館】&#10;一人当たり面積平均値テキスト">
          <a:extLst>
            <a:ext uri="{FF2B5EF4-FFF2-40B4-BE49-F238E27FC236}">
              <a16:creationId xmlns:a16="http://schemas.microsoft.com/office/drawing/2014/main" id="{680B284B-28BB-48DA-B713-3BC37D95E4A0}"/>
            </a:ext>
          </a:extLst>
        </xdr:cNvPr>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251" name="フローチャート: 判断 250">
          <a:extLst>
            <a:ext uri="{FF2B5EF4-FFF2-40B4-BE49-F238E27FC236}">
              <a16:creationId xmlns:a16="http://schemas.microsoft.com/office/drawing/2014/main" id="{A734F7D9-4E89-49A7-ACD0-428511B44654}"/>
            </a:ext>
          </a:extLst>
        </xdr:cNvPr>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252" name="フローチャート: 判断 251">
          <a:extLst>
            <a:ext uri="{FF2B5EF4-FFF2-40B4-BE49-F238E27FC236}">
              <a16:creationId xmlns:a16="http://schemas.microsoft.com/office/drawing/2014/main" id="{A1F0C7AE-C250-47D1-AF5F-C581C806211C}"/>
            </a:ext>
          </a:extLst>
        </xdr:cNvPr>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253" name="フローチャート: 判断 252">
          <a:extLst>
            <a:ext uri="{FF2B5EF4-FFF2-40B4-BE49-F238E27FC236}">
              <a16:creationId xmlns:a16="http://schemas.microsoft.com/office/drawing/2014/main" id="{1DFED3D8-745F-471A-8117-99733C29C0B2}"/>
            </a:ext>
          </a:extLst>
        </xdr:cNvPr>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254" name="フローチャート: 判断 253">
          <a:extLst>
            <a:ext uri="{FF2B5EF4-FFF2-40B4-BE49-F238E27FC236}">
              <a16:creationId xmlns:a16="http://schemas.microsoft.com/office/drawing/2014/main" id="{88FF9C44-F741-42D0-B177-210B58FB3B48}"/>
            </a:ext>
          </a:extLst>
        </xdr:cNvPr>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255" name="フローチャート: 判断 254">
          <a:extLst>
            <a:ext uri="{FF2B5EF4-FFF2-40B4-BE49-F238E27FC236}">
              <a16:creationId xmlns:a16="http://schemas.microsoft.com/office/drawing/2014/main" id="{C735B5C1-4A7B-4E29-BED4-BA6101BBDF1F}"/>
            </a:ext>
          </a:extLst>
        </xdr:cNvPr>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B851CEBB-01C1-45FE-BD41-8188305B4B8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1C2C2544-01C0-4F10-8EEA-AFF3E45DB1F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555B8C27-7154-4367-88D1-0363DB44FF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44849FD5-F000-4CED-A74B-9A3CFF0AC7D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87DBCBD7-E423-4D7D-B9CD-E8BF247AFEA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61595</xdr:rowOff>
    </xdr:from>
    <xdr:to>
      <xdr:col>55</xdr:col>
      <xdr:colOff>50800</xdr:colOff>
      <xdr:row>107</xdr:row>
      <xdr:rowOff>163195</xdr:rowOff>
    </xdr:to>
    <xdr:sp macro="" textlink="">
      <xdr:nvSpPr>
        <xdr:cNvPr id="261" name="楕円 260">
          <a:extLst>
            <a:ext uri="{FF2B5EF4-FFF2-40B4-BE49-F238E27FC236}">
              <a16:creationId xmlns:a16="http://schemas.microsoft.com/office/drawing/2014/main" id="{9EEB88CA-5D4F-4ACB-8767-C3AAD1BC6A5C}"/>
            </a:ext>
          </a:extLst>
        </xdr:cNvPr>
        <xdr:cNvSpPr/>
      </xdr:nvSpPr>
      <xdr:spPr>
        <a:xfrm>
          <a:off x="104267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40022</xdr:rowOff>
    </xdr:from>
    <xdr:ext cx="469744" cy="259045"/>
    <xdr:sp macro="" textlink="">
      <xdr:nvSpPr>
        <xdr:cNvPr id="262" name="【市民会館】&#10;一人当たり面積該当値テキスト">
          <a:extLst>
            <a:ext uri="{FF2B5EF4-FFF2-40B4-BE49-F238E27FC236}">
              <a16:creationId xmlns:a16="http://schemas.microsoft.com/office/drawing/2014/main" id="{756B2B34-489E-45B1-AC08-80538E2AE6FB}"/>
            </a:ext>
          </a:extLst>
        </xdr:cNvPr>
        <xdr:cNvSpPr txBox="1"/>
      </xdr:nvSpPr>
      <xdr:spPr>
        <a:xfrm>
          <a:off x="10515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263" name="楕円 262">
          <a:extLst>
            <a:ext uri="{FF2B5EF4-FFF2-40B4-BE49-F238E27FC236}">
              <a16:creationId xmlns:a16="http://schemas.microsoft.com/office/drawing/2014/main" id="{E4A387FC-4E3E-46A5-B760-E40D94C2B615}"/>
            </a:ext>
          </a:extLst>
        </xdr:cNvPr>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112395</xdr:rowOff>
    </xdr:from>
    <xdr:to>
      <xdr:col>55</xdr:col>
      <xdr:colOff>0</xdr:colOff>
      <xdr:row>107</xdr:row>
      <xdr:rowOff>114300</xdr:rowOff>
    </xdr:to>
    <xdr:cxnSp macro="">
      <xdr:nvCxnSpPr>
        <xdr:cNvPr id="264" name="直線コネクタ 263">
          <a:extLst>
            <a:ext uri="{FF2B5EF4-FFF2-40B4-BE49-F238E27FC236}">
              <a16:creationId xmlns:a16="http://schemas.microsoft.com/office/drawing/2014/main" id="{627D3CA2-7215-4638-9B7E-92B1C24B3045}"/>
            </a:ext>
          </a:extLst>
        </xdr:cNvPr>
        <xdr:cNvCxnSpPr/>
      </xdr:nvCxnSpPr>
      <xdr:spPr>
        <a:xfrm flipV="1">
          <a:off x="9639300" y="184575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macro="" textlink="">
      <xdr:nvSpPr>
        <xdr:cNvPr id="265" name="楕円 264">
          <a:extLst>
            <a:ext uri="{FF2B5EF4-FFF2-40B4-BE49-F238E27FC236}">
              <a16:creationId xmlns:a16="http://schemas.microsoft.com/office/drawing/2014/main" id="{5F20053F-2BDD-44C1-82A4-D331947005F0}"/>
            </a:ext>
          </a:extLst>
        </xdr:cNvPr>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114300</xdr:rowOff>
    </xdr:from>
    <xdr:to>
      <xdr:col>50</xdr:col>
      <xdr:colOff>114300</xdr:colOff>
      <xdr:row>107</xdr:row>
      <xdr:rowOff>114300</xdr:rowOff>
    </xdr:to>
    <xdr:cxnSp macro="">
      <xdr:nvCxnSpPr>
        <xdr:cNvPr id="266" name="直線コネクタ 265">
          <a:extLst>
            <a:ext uri="{FF2B5EF4-FFF2-40B4-BE49-F238E27FC236}">
              <a16:creationId xmlns:a16="http://schemas.microsoft.com/office/drawing/2014/main" id="{B3598720-A7EC-4DB9-BCE2-CD5A8989C444}"/>
            </a:ext>
          </a:extLst>
        </xdr:cNvPr>
        <xdr:cNvCxnSpPr/>
      </xdr:nvCxnSpPr>
      <xdr:spPr>
        <a:xfrm>
          <a:off x="8750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267" name="n_1aveValue【市民会館】&#10;一人当たり面積">
          <a:extLst>
            <a:ext uri="{FF2B5EF4-FFF2-40B4-BE49-F238E27FC236}">
              <a16:creationId xmlns:a16="http://schemas.microsoft.com/office/drawing/2014/main" id="{FF3B1A00-D2B7-4144-A498-A3A1672804C7}"/>
            </a:ext>
          </a:extLst>
        </xdr:cNvPr>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268" name="n_2aveValue【市民会館】&#10;一人当たり面積">
          <a:extLst>
            <a:ext uri="{FF2B5EF4-FFF2-40B4-BE49-F238E27FC236}">
              <a16:creationId xmlns:a16="http://schemas.microsoft.com/office/drawing/2014/main" id="{30A422AD-C464-4E48-B893-3F9A26D3E41C}"/>
            </a:ext>
          </a:extLst>
        </xdr:cNvPr>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269" name="n_3aveValue【市民会館】&#10;一人当たり面積">
          <a:extLst>
            <a:ext uri="{FF2B5EF4-FFF2-40B4-BE49-F238E27FC236}">
              <a16:creationId xmlns:a16="http://schemas.microsoft.com/office/drawing/2014/main" id="{99E06F8E-29AA-4F13-9291-DA343AC50442}"/>
            </a:ext>
          </a:extLst>
        </xdr:cNvPr>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270" name="n_4aveValue【市民会館】&#10;一人当たり面積">
          <a:extLst>
            <a:ext uri="{FF2B5EF4-FFF2-40B4-BE49-F238E27FC236}">
              <a16:creationId xmlns:a16="http://schemas.microsoft.com/office/drawing/2014/main" id="{7BE36E0C-75F6-4D49-9DA2-8C8C30DC8E0F}"/>
            </a:ext>
          </a:extLst>
        </xdr:cNvPr>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271" name="n_1mainValue【市民会館】&#10;一人当たり面積">
          <a:extLst>
            <a:ext uri="{FF2B5EF4-FFF2-40B4-BE49-F238E27FC236}">
              <a16:creationId xmlns:a16="http://schemas.microsoft.com/office/drawing/2014/main" id="{2821D426-E1C8-4800-9391-AC07C2F742E1}"/>
            </a:ext>
          </a:extLst>
        </xdr:cNvPr>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macro="" textlink="">
      <xdr:nvSpPr>
        <xdr:cNvPr id="272" name="n_2mainValue【市民会館】&#10;一人当たり面積">
          <a:extLst>
            <a:ext uri="{FF2B5EF4-FFF2-40B4-BE49-F238E27FC236}">
              <a16:creationId xmlns:a16="http://schemas.microsoft.com/office/drawing/2014/main" id="{E415D1C6-324F-4A59-BD25-C29653A49006}"/>
            </a:ext>
          </a:extLst>
        </xdr:cNvPr>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a:extLst>
            <a:ext uri="{FF2B5EF4-FFF2-40B4-BE49-F238E27FC236}">
              <a16:creationId xmlns:a16="http://schemas.microsoft.com/office/drawing/2014/main" id="{D548DFB5-9EAC-486A-8282-2D98BC49E24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a:extLst>
            <a:ext uri="{FF2B5EF4-FFF2-40B4-BE49-F238E27FC236}">
              <a16:creationId xmlns:a16="http://schemas.microsoft.com/office/drawing/2014/main" id="{69DDFC79-18A6-49A7-A53B-208E0CCA10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a:extLst>
            <a:ext uri="{FF2B5EF4-FFF2-40B4-BE49-F238E27FC236}">
              <a16:creationId xmlns:a16="http://schemas.microsoft.com/office/drawing/2014/main" id="{10BDD43E-B81C-4E39-82D2-892482E5F8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a:extLst>
            <a:ext uri="{FF2B5EF4-FFF2-40B4-BE49-F238E27FC236}">
              <a16:creationId xmlns:a16="http://schemas.microsoft.com/office/drawing/2014/main" id="{F8E1FFF7-7E52-4197-B226-4ECF875C12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a:extLst>
            <a:ext uri="{FF2B5EF4-FFF2-40B4-BE49-F238E27FC236}">
              <a16:creationId xmlns:a16="http://schemas.microsoft.com/office/drawing/2014/main" id="{AADF70B1-733D-4A77-86F3-C35F585709D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a:extLst>
            <a:ext uri="{FF2B5EF4-FFF2-40B4-BE49-F238E27FC236}">
              <a16:creationId xmlns:a16="http://schemas.microsoft.com/office/drawing/2014/main" id="{63117AF4-DBCF-4ED1-8902-C7D1E45C9A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a:extLst>
            <a:ext uri="{FF2B5EF4-FFF2-40B4-BE49-F238E27FC236}">
              <a16:creationId xmlns:a16="http://schemas.microsoft.com/office/drawing/2014/main" id="{7D1A603A-71E4-430D-9FC2-686671B46F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a:extLst>
            <a:ext uri="{FF2B5EF4-FFF2-40B4-BE49-F238E27FC236}">
              <a16:creationId xmlns:a16="http://schemas.microsoft.com/office/drawing/2014/main" id="{A7257D55-4EF3-43FB-87B4-A567FECBA4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1" name="テキスト ボックス 280">
          <a:extLst>
            <a:ext uri="{FF2B5EF4-FFF2-40B4-BE49-F238E27FC236}">
              <a16:creationId xmlns:a16="http://schemas.microsoft.com/office/drawing/2014/main" id="{CF388A07-4BB3-4923-951A-5E9ECEBB45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2" name="直線コネクタ 281">
          <a:extLst>
            <a:ext uri="{FF2B5EF4-FFF2-40B4-BE49-F238E27FC236}">
              <a16:creationId xmlns:a16="http://schemas.microsoft.com/office/drawing/2014/main" id="{078E29CD-ECE6-4CDD-B415-547C05E471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3" name="テキスト ボックス 282">
          <a:extLst>
            <a:ext uri="{FF2B5EF4-FFF2-40B4-BE49-F238E27FC236}">
              <a16:creationId xmlns:a16="http://schemas.microsoft.com/office/drawing/2014/main" id="{DBA76A80-DA59-45D9-9384-07ACB2E2F5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4" name="直線コネクタ 283">
          <a:extLst>
            <a:ext uri="{FF2B5EF4-FFF2-40B4-BE49-F238E27FC236}">
              <a16:creationId xmlns:a16="http://schemas.microsoft.com/office/drawing/2014/main" id="{ABDDC543-12D8-416A-8051-6A9C4EE308D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5" name="テキスト ボックス 284">
          <a:extLst>
            <a:ext uri="{FF2B5EF4-FFF2-40B4-BE49-F238E27FC236}">
              <a16:creationId xmlns:a16="http://schemas.microsoft.com/office/drawing/2014/main" id="{DC20D25E-6989-4402-A490-01681A312D9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6" name="直線コネクタ 285">
          <a:extLst>
            <a:ext uri="{FF2B5EF4-FFF2-40B4-BE49-F238E27FC236}">
              <a16:creationId xmlns:a16="http://schemas.microsoft.com/office/drawing/2014/main" id="{2BBFA9F5-1736-46C6-962E-DAB74B92CF7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7" name="テキスト ボックス 286">
          <a:extLst>
            <a:ext uri="{FF2B5EF4-FFF2-40B4-BE49-F238E27FC236}">
              <a16:creationId xmlns:a16="http://schemas.microsoft.com/office/drawing/2014/main" id="{7FAF279D-F6E6-468F-9C53-21018F231B5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8" name="直線コネクタ 287">
          <a:extLst>
            <a:ext uri="{FF2B5EF4-FFF2-40B4-BE49-F238E27FC236}">
              <a16:creationId xmlns:a16="http://schemas.microsoft.com/office/drawing/2014/main" id="{8C9D88C6-99F0-477F-8FD2-C01193AA925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9" name="テキスト ボックス 288">
          <a:extLst>
            <a:ext uri="{FF2B5EF4-FFF2-40B4-BE49-F238E27FC236}">
              <a16:creationId xmlns:a16="http://schemas.microsoft.com/office/drawing/2014/main" id="{986084F9-132D-43D3-9AF1-BFC9CCB9C58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0" name="直線コネクタ 289">
          <a:extLst>
            <a:ext uri="{FF2B5EF4-FFF2-40B4-BE49-F238E27FC236}">
              <a16:creationId xmlns:a16="http://schemas.microsoft.com/office/drawing/2014/main" id="{ABABE48A-6B0E-4B55-860D-F948F5E2F9A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1" name="テキスト ボックス 290">
          <a:extLst>
            <a:ext uri="{FF2B5EF4-FFF2-40B4-BE49-F238E27FC236}">
              <a16:creationId xmlns:a16="http://schemas.microsoft.com/office/drawing/2014/main" id="{830B07EE-6D4D-4923-8F4B-41727FDCE88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2" name="直線コネクタ 291">
          <a:extLst>
            <a:ext uri="{FF2B5EF4-FFF2-40B4-BE49-F238E27FC236}">
              <a16:creationId xmlns:a16="http://schemas.microsoft.com/office/drawing/2014/main" id="{A03CB712-21E7-4470-95BE-1A6E113D723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3" name="テキスト ボックス 292">
          <a:extLst>
            <a:ext uri="{FF2B5EF4-FFF2-40B4-BE49-F238E27FC236}">
              <a16:creationId xmlns:a16="http://schemas.microsoft.com/office/drawing/2014/main" id="{5D79C13F-5C05-46F4-B359-F75FE33963D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4" name="直線コネクタ 293">
          <a:extLst>
            <a:ext uri="{FF2B5EF4-FFF2-40B4-BE49-F238E27FC236}">
              <a16:creationId xmlns:a16="http://schemas.microsoft.com/office/drawing/2014/main" id="{D98FA8F3-0026-43C3-9FEF-36A88A792B4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5" name="テキスト ボックス 294">
          <a:extLst>
            <a:ext uri="{FF2B5EF4-FFF2-40B4-BE49-F238E27FC236}">
              <a16:creationId xmlns:a16="http://schemas.microsoft.com/office/drawing/2014/main" id="{A71C07BF-71BA-4097-9881-5600076DDDB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6" name="直線コネクタ 295">
          <a:extLst>
            <a:ext uri="{FF2B5EF4-FFF2-40B4-BE49-F238E27FC236}">
              <a16:creationId xmlns:a16="http://schemas.microsoft.com/office/drawing/2014/main" id="{0E13FFB9-7285-4CD1-8A9D-11171FC734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一般廃棄物処理施設】&#10;有形固定資産減価償却率グラフ枠">
          <a:extLst>
            <a:ext uri="{FF2B5EF4-FFF2-40B4-BE49-F238E27FC236}">
              <a16:creationId xmlns:a16="http://schemas.microsoft.com/office/drawing/2014/main" id="{8F07942D-AA7E-48C8-B804-9A1C1ACD59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298" name="直線コネクタ 297">
          <a:extLst>
            <a:ext uri="{FF2B5EF4-FFF2-40B4-BE49-F238E27FC236}">
              <a16:creationId xmlns:a16="http://schemas.microsoft.com/office/drawing/2014/main" id="{305E95C7-D332-4C21-9150-A2C389FF85FF}"/>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99" name="【一般廃棄物処理施設】&#10;有形固定資産減価償却率最小値テキスト">
          <a:extLst>
            <a:ext uri="{FF2B5EF4-FFF2-40B4-BE49-F238E27FC236}">
              <a16:creationId xmlns:a16="http://schemas.microsoft.com/office/drawing/2014/main" id="{09A598BF-DBE8-485B-943D-3FE1D5CEEA7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0" name="直線コネクタ 299">
          <a:extLst>
            <a:ext uri="{FF2B5EF4-FFF2-40B4-BE49-F238E27FC236}">
              <a16:creationId xmlns:a16="http://schemas.microsoft.com/office/drawing/2014/main" id="{75E9454C-C810-440D-9F24-64DD11F9EEC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01" name="【一般廃棄物処理施設】&#10;有形固定資産減価償却率最大値テキスト">
          <a:extLst>
            <a:ext uri="{FF2B5EF4-FFF2-40B4-BE49-F238E27FC236}">
              <a16:creationId xmlns:a16="http://schemas.microsoft.com/office/drawing/2014/main" id="{DEA5FAAC-C6BF-45C2-BA32-E1EA621E0A08}"/>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02" name="直線コネクタ 301">
          <a:extLst>
            <a:ext uri="{FF2B5EF4-FFF2-40B4-BE49-F238E27FC236}">
              <a16:creationId xmlns:a16="http://schemas.microsoft.com/office/drawing/2014/main" id="{4D03C1CE-FF01-4B37-960D-8777BBE35E76}"/>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303" name="【一般廃棄物処理施設】&#10;有形固定資産減価償却率平均値テキスト">
          <a:extLst>
            <a:ext uri="{FF2B5EF4-FFF2-40B4-BE49-F238E27FC236}">
              <a16:creationId xmlns:a16="http://schemas.microsoft.com/office/drawing/2014/main" id="{EA3F3067-83E3-4912-8945-6C3F4ABD28CC}"/>
            </a:ext>
          </a:extLst>
        </xdr:cNvPr>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304" name="フローチャート: 判断 303">
          <a:extLst>
            <a:ext uri="{FF2B5EF4-FFF2-40B4-BE49-F238E27FC236}">
              <a16:creationId xmlns:a16="http://schemas.microsoft.com/office/drawing/2014/main" id="{E62F5101-1E2F-446D-879D-482E3D017435}"/>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05" name="フローチャート: 判断 304">
          <a:extLst>
            <a:ext uri="{FF2B5EF4-FFF2-40B4-BE49-F238E27FC236}">
              <a16:creationId xmlns:a16="http://schemas.microsoft.com/office/drawing/2014/main" id="{7A02484D-DE7D-4CCF-B1F1-9EFC51C70C6E}"/>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306" name="フローチャート: 判断 305">
          <a:extLst>
            <a:ext uri="{FF2B5EF4-FFF2-40B4-BE49-F238E27FC236}">
              <a16:creationId xmlns:a16="http://schemas.microsoft.com/office/drawing/2014/main" id="{0C29EED1-30C6-4F21-926B-153463E29A79}"/>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307" name="フローチャート: 判断 306">
          <a:extLst>
            <a:ext uri="{FF2B5EF4-FFF2-40B4-BE49-F238E27FC236}">
              <a16:creationId xmlns:a16="http://schemas.microsoft.com/office/drawing/2014/main" id="{8332EBE2-F5F0-40B6-939C-D250E2E8CCC1}"/>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308" name="フローチャート: 判断 307">
          <a:extLst>
            <a:ext uri="{FF2B5EF4-FFF2-40B4-BE49-F238E27FC236}">
              <a16:creationId xmlns:a16="http://schemas.microsoft.com/office/drawing/2014/main" id="{F9D0620F-25BA-4A6D-92C0-E9346C8B2119}"/>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DC916780-EEB3-4D3F-88C9-09DD8FDA0FB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C35385AA-05F8-4311-ADEF-81F53446D88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6C1E9BC0-9EA0-4805-B856-C76730D80F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BD0571BE-887F-4235-A3EB-BFDC11F58A5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438C0311-31D2-4369-B267-9DD90796EE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20501</xdr:rowOff>
    </xdr:from>
    <xdr:to>
      <xdr:col>85</xdr:col>
      <xdr:colOff>177800</xdr:colOff>
      <xdr:row>41</xdr:row>
      <xdr:rowOff>122101</xdr:rowOff>
    </xdr:to>
    <xdr:sp macro="" textlink="">
      <xdr:nvSpPr>
        <xdr:cNvPr id="314" name="楕円 313">
          <a:extLst>
            <a:ext uri="{FF2B5EF4-FFF2-40B4-BE49-F238E27FC236}">
              <a16:creationId xmlns:a16="http://schemas.microsoft.com/office/drawing/2014/main" id="{2DEBDEE5-46CC-4F4F-9B0D-A5DCF4C7E541}"/>
            </a:ext>
          </a:extLst>
        </xdr:cNvPr>
        <xdr:cNvSpPr/>
      </xdr:nvSpPr>
      <xdr:spPr>
        <a:xfrm>
          <a:off x="16268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170378</xdr:rowOff>
    </xdr:from>
    <xdr:ext cx="405111" cy="259045"/>
    <xdr:sp macro="" textlink="">
      <xdr:nvSpPr>
        <xdr:cNvPr id="315" name="【一般廃棄物処理施設】&#10;有形固定資産減価償却率該当値テキスト">
          <a:extLst>
            <a:ext uri="{FF2B5EF4-FFF2-40B4-BE49-F238E27FC236}">
              <a16:creationId xmlns:a16="http://schemas.microsoft.com/office/drawing/2014/main" id="{816F446B-9B13-41E3-91F8-5787DF81513F}"/>
            </a:ext>
          </a:extLst>
        </xdr:cNvPr>
        <xdr:cNvSpPr txBox="1"/>
      </xdr:nvSpPr>
      <xdr:spPr>
        <a:xfrm>
          <a:off x="16357600"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53159</xdr:rowOff>
    </xdr:from>
    <xdr:to>
      <xdr:col>81</xdr:col>
      <xdr:colOff>101600</xdr:colOff>
      <xdr:row>41</xdr:row>
      <xdr:rowOff>154759</xdr:rowOff>
    </xdr:to>
    <xdr:sp macro="" textlink="">
      <xdr:nvSpPr>
        <xdr:cNvPr id="316" name="楕円 315">
          <a:extLst>
            <a:ext uri="{FF2B5EF4-FFF2-40B4-BE49-F238E27FC236}">
              <a16:creationId xmlns:a16="http://schemas.microsoft.com/office/drawing/2014/main" id="{1AB5A7BC-0507-4BD9-9E4E-451E2C2ABE47}"/>
            </a:ext>
          </a:extLst>
        </xdr:cNvPr>
        <xdr:cNvSpPr/>
      </xdr:nvSpPr>
      <xdr:spPr>
        <a:xfrm>
          <a:off x="15430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71301</xdr:rowOff>
    </xdr:from>
    <xdr:to>
      <xdr:col>85</xdr:col>
      <xdr:colOff>127000</xdr:colOff>
      <xdr:row>41</xdr:row>
      <xdr:rowOff>103959</xdr:rowOff>
    </xdr:to>
    <xdr:cxnSp macro="">
      <xdr:nvCxnSpPr>
        <xdr:cNvPr id="317" name="直線コネクタ 316">
          <a:extLst>
            <a:ext uri="{FF2B5EF4-FFF2-40B4-BE49-F238E27FC236}">
              <a16:creationId xmlns:a16="http://schemas.microsoft.com/office/drawing/2014/main" id="{C41F2CEE-4F10-4991-9806-26EB49652C60}"/>
            </a:ext>
          </a:extLst>
        </xdr:cNvPr>
        <xdr:cNvCxnSpPr/>
      </xdr:nvCxnSpPr>
      <xdr:spPr>
        <a:xfrm flipV="1">
          <a:off x="15481300" y="71007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30299</xdr:rowOff>
    </xdr:from>
    <xdr:to>
      <xdr:col>76</xdr:col>
      <xdr:colOff>165100</xdr:colOff>
      <xdr:row>41</xdr:row>
      <xdr:rowOff>131899</xdr:rowOff>
    </xdr:to>
    <xdr:sp macro="" textlink="">
      <xdr:nvSpPr>
        <xdr:cNvPr id="318" name="楕円 317">
          <a:extLst>
            <a:ext uri="{FF2B5EF4-FFF2-40B4-BE49-F238E27FC236}">
              <a16:creationId xmlns:a16="http://schemas.microsoft.com/office/drawing/2014/main" id="{9DC3A443-771D-44EE-B6A8-B23B93B6D5C9}"/>
            </a:ext>
          </a:extLst>
        </xdr:cNvPr>
        <xdr:cNvSpPr/>
      </xdr:nvSpPr>
      <xdr:spPr>
        <a:xfrm>
          <a:off x="14541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81099</xdr:rowOff>
    </xdr:from>
    <xdr:to>
      <xdr:col>81</xdr:col>
      <xdr:colOff>50800</xdr:colOff>
      <xdr:row>41</xdr:row>
      <xdr:rowOff>103959</xdr:rowOff>
    </xdr:to>
    <xdr:cxnSp macro="">
      <xdr:nvCxnSpPr>
        <xdr:cNvPr id="319" name="直線コネクタ 318">
          <a:extLst>
            <a:ext uri="{FF2B5EF4-FFF2-40B4-BE49-F238E27FC236}">
              <a16:creationId xmlns:a16="http://schemas.microsoft.com/office/drawing/2014/main" id="{49A72895-9E86-4F19-8930-BF9267804BBF}"/>
            </a:ext>
          </a:extLst>
        </xdr:cNvPr>
        <xdr:cNvCxnSpPr/>
      </xdr:nvCxnSpPr>
      <xdr:spPr>
        <a:xfrm>
          <a:off x="14592300" y="71105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320" name="n_1aveValue【一般廃棄物処理施設】&#10;有形固定資産減価償却率">
          <a:extLst>
            <a:ext uri="{FF2B5EF4-FFF2-40B4-BE49-F238E27FC236}">
              <a16:creationId xmlns:a16="http://schemas.microsoft.com/office/drawing/2014/main" id="{FD82A953-FEC2-4456-ACE6-70E664D5A48C}"/>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321" name="n_2aveValue【一般廃棄物処理施設】&#10;有形固定資産減価償却率">
          <a:extLst>
            <a:ext uri="{FF2B5EF4-FFF2-40B4-BE49-F238E27FC236}">
              <a16:creationId xmlns:a16="http://schemas.microsoft.com/office/drawing/2014/main" id="{13ABBEF9-1C07-4347-B948-1DB1FF75D39D}"/>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322" name="n_3aveValue【一般廃棄物処理施設】&#10;有形固定資産減価償却率">
          <a:extLst>
            <a:ext uri="{FF2B5EF4-FFF2-40B4-BE49-F238E27FC236}">
              <a16:creationId xmlns:a16="http://schemas.microsoft.com/office/drawing/2014/main" id="{3A16AD87-C5C2-4798-A4E0-EF9F4936772D}"/>
            </a:ext>
          </a:extLst>
        </xdr:cNvPr>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323" name="n_4aveValue【一般廃棄物処理施設】&#10;有形固定資産減価償却率">
          <a:extLst>
            <a:ext uri="{FF2B5EF4-FFF2-40B4-BE49-F238E27FC236}">
              <a16:creationId xmlns:a16="http://schemas.microsoft.com/office/drawing/2014/main" id="{AA6A33C1-F856-4C77-962F-F1D47EA53B1D}"/>
            </a:ext>
          </a:extLst>
        </xdr:cNvPr>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145886</xdr:rowOff>
    </xdr:from>
    <xdr:ext cx="405111" cy="259045"/>
    <xdr:sp macro="" textlink="">
      <xdr:nvSpPr>
        <xdr:cNvPr id="324" name="n_1mainValue【一般廃棄物処理施設】&#10;有形固定資産減価償却率">
          <a:extLst>
            <a:ext uri="{FF2B5EF4-FFF2-40B4-BE49-F238E27FC236}">
              <a16:creationId xmlns:a16="http://schemas.microsoft.com/office/drawing/2014/main" id="{BB3F5F39-F3ED-410A-9DFD-4C5AE802B36B}"/>
            </a:ext>
          </a:extLst>
        </xdr:cNvPr>
        <xdr:cNvSpPr txBox="1"/>
      </xdr:nvSpPr>
      <xdr:spPr>
        <a:xfrm>
          <a:off x="152660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123026</xdr:rowOff>
    </xdr:from>
    <xdr:ext cx="405111" cy="259045"/>
    <xdr:sp macro="" textlink="">
      <xdr:nvSpPr>
        <xdr:cNvPr id="325" name="n_2mainValue【一般廃棄物処理施設】&#10;有形固定資産減価償却率">
          <a:extLst>
            <a:ext uri="{FF2B5EF4-FFF2-40B4-BE49-F238E27FC236}">
              <a16:creationId xmlns:a16="http://schemas.microsoft.com/office/drawing/2014/main" id="{5A2FDC52-517E-47AB-85BE-3A1C8D8AE134}"/>
            </a:ext>
          </a:extLst>
        </xdr:cNvPr>
        <xdr:cNvSpPr txBox="1"/>
      </xdr:nvSpPr>
      <xdr:spPr>
        <a:xfrm>
          <a:off x="14389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a:extLst>
            <a:ext uri="{FF2B5EF4-FFF2-40B4-BE49-F238E27FC236}">
              <a16:creationId xmlns:a16="http://schemas.microsoft.com/office/drawing/2014/main" id="{5C97AD3B-6A2E-4089-A5AC-F5D4EBB868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a:extLst>
            <a:ext uri="{FF2B5EF4-FFF2-40B4-BE49-F238E27FC236}">
              <a16:creationId xmlns:a16="http://schemas.microsoft.com/office/drawing/2014/main" id="{877163EF-BD96-4DDD-8E6E-C87C5E618A4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a:extLst>
            <a:ext uri="{FF2B5EF4-FFF2-40B4-BE49-F238E27FC236}">
              <a16:creationId xmlns:a16="http://schemas.microsoft.com/office/drawing/2014/main" id="{4E462AFB-3EF2-437C-9858-835C46970D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a:extLst>
            <a:ext uri="{FF2B5EF4-FFF2-40B4-BE49-F238E27FC236}">
              <a16:creationId xmlns:a16="http://schemas.microsoft.com/office/drawing/2014/main" id="{5BED379E-B499-4F00-A94F-68D53597A0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a:extLst>
            <a:ext uri="{FF2B5EF4-FFF2-40B4-BE49-F238E27FC236}">
              <a16:creationId xmlns:a16="http://schemas.microsoft.com/office/drawing/2014/main" id="{F816BA6C-8E6A-4C8D-9913-FE085A445C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a:extLst>
            <a:ext uri="{FF2B5EF4-FFF2-40B4-BE49-F238E27FC236}">
              <a16:creationId xmlns:a16="http://schemas.microsoft.com/office/drawing/2014/main" id="{9D95C602-8D18-4FF1-8FA1-C585328C6E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a:extLst>
            <a:ext uri="{FF2B5EF4-FFF2-40B4-BE49-F238E27FC236}">
              <a16:creationId xmlns:a16="http://schemas.microsoft.com/office/drawing/2014/main" id="{529D4CAB-C719-4D93-8862-F20F0FFD1C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a:extLst>
            <a:ext uri="{FF2B5EF4-FFF2-40B4-BE49-F238E27FC236}">
              <a16:creationId xmlns:a16="http://schemas.microsoft.com/office/drawing/2014/main" id="{2DE677D7-EEB3-49F0-B3A3-7DC02C17CD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a:extLst>
            <a:ext uri="{FF2B5EF4-FFF2-40B4-BE49-F238E27FC236}">
              <a16:creationId xmlns:a16="http://schemas.microsoft.com/office/drawing/2014/main" id="{C0EAFF10-FF63-42A6-AD10-0812982E02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a:extLst>
            <a:ext uri="{FF2B5EF4-FFF2-40B4-BE49-F238E27FC236}">
              <a16:creationId xmlns:a16="http://schemas.microsoft.com/office/drawing/2014/main" id="{9080D00F-37D5-43DD-9B4B-4951753BFC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6" name="直線コネクタ 335">
          <a:extLst>
            <a:ext uri="{FF2B5EF4-FFF2-40B4-BE49-F238E27FC236}">
              <a16:creationId xmlns:a16="http://schemas.microsoft.com/office/drawing/2014/main" id="{5D08F342-5E33-4668-938A-DF90AC1C51A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7" name="テキスト ボックス 336">
          <a:extLst>
            <a:ext uri="{FF2B5EF4-FFF2-40B4-BE49-F238E27FC236}">
              <a16:creationId xmlns:a16="http://schemas.microsoft.com/office/drawing/2014/main" id="{EF169D05-2B7A-49ED-8073-6B24BB7F5BF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8" name="直線コネクタ 337">
          <a:extLst>
            <a:ext uri="{FF2B5EF4-FFF2-40B4-BE49-F238E27FC236}">
              <a16:creationId xmlns:a16="http://schemas.microsoft.com/office/drawing/2014/main" id="{B42A9A51-B065-4A36-BB18-8DB09DE543B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39" name="テキスト ボックス 338">
          <a:extLst>
            <a:ext uri="{FF2B5EF4-FFF2-40B4-BE49-F238E27FC236}">
              <a16:creationId xmlns:a16="http://schemas.microsoft.com/office/drawing/2014/main" id="{2A23331C-956B-4D89-A414-B782D811D89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0" name="直線コネクタ 339">
          <a:extLst>
            <a:ext uri="{FF2B5EF4-FFF2-40B4-BE49-F238E27FC236}">
              <a16:creationId xmlns:a16="http://schemas.microsoft.com/office/drawing/2014/main" id="{210A2336-362B-4E36-81DE-066425C5B74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1" name="テキスト ボックス 340">
          <a:extLst>
            <a:ext uri="{FF2B5EF4-FFF2-40B4-BE49-F238E27FC236}">
              <a16:creationId xmlns:a16="http://schemas.microsoft.com/office/drawing/2014/main" id="{E6E0B8BB-7439-4AEE-B165-F9BF22007CF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2" name="直線コネクタ 341">
          <a:extLst>
            <a:ext uri="{FF2B5EF4-FFF2-40B4-BE49-F238E27FC236}">
              <a16:creationId xmlns:a16="http://schemas.microsoft.com/office/drawing/2014/main" id="{599D85E1-7998-4F3E-9942-8F118B58C01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3" name="テキスト ボックス 342">
          <a:extLst>
            <a:ext uri="{FF2B5EF4-FFF2-40B4-BE49-F238E27FC236}">
              <a16:creationId xmlns:a16="http://schemas.microsoft.com/office/drawing/2014/main" id="{4CAD8EC9-90BA-4693-84ED-324B67B8553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4" name="直線コネクタ 343">
          <a:extLst>
            <a:ext uri="{FF2B5EF4-FFF2-40B4-BE49-F238E27FC236}">
              <a16:creationId xmlns:a16="http://schemas.microsoft.com/office/drawing/2014/main" id="{E501A269-E943-411E-88A0-0DE56068885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5" name="テキスト ボックス 344">
          <a:extLst>
            <a:ext uri="{FF2B5EF4-FFF2-40B4-BE49-F238E27FC236}">
              <a16:creationId xmlns:a16="http://schemas.microsoft.com/office/drawing/2014/main" id="{9EEA7703-0C4D-43CF-AE8D-5C89F9558A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6" name="【一般廃棄物処理施設】&#10;一人当たり有形固定資産（償却資産）額グラフ枠">
          <a:extLst>
            <a:ext uri="{FF2B5EF4-FFF2-40B4-BE49-F238E27FC236}">
              <a16:creationId xmlns:a16="http://schemas.microsoft.com/office/drawing/2014/main" id="{2B3DF13E-5A3A-4793-A016-49720DE77D3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347" name="直線コネクタ 346">
          <a:extLst>
            <a:ext uri="{FF2B5EF4-FFF2-40B4-BE49-F238E27FC236}">
              <a16:creationId xmlns:a16="http://schemas.microsoft.com/office/drawing/2014/main" id="{BC3157EB-92B3-46A3-B874-CF45EDE19CEB}"/>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348" name="【一般廃棄物処理施設】&#10;一人当たり有形固定資産（償却資産）額最小値テキスト">
          <a:extLst>
            <a:ext uri="{FF2B5EF4-FFF2-40B4-BE49-F238E27FC236}">
              <a16:creationId xmlns:a16="http://schemas.microsoft.com/office/drawing/2014/main" id="{E4BE8269-E054-4A7E-A8EC-3A50D4C6DEB8}"/>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349" name="直線コネクタ 348">
          <a:extLst>
            <a:ext uri="{FF2B5EF4-FFF2-40B4-BE49-F238E27FC236}">
              <a16:creationId xmlns:a16="http://schemas.microsoft.com/office/drawing/2014/main" id="{A021C1A5-D52E-4960-B832-D4C1AC21F72F}"/>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350" name="【一般廃棄物処理施設】&#10;一人当たり有形固定資産（償却資産）額最大値テキスト">
          <a:extLst>
            <a:ext uri="{FF2B5EF4-FFF2-40B4-BE49-F238E27FC236}">
              <a16:creationId xmlns:a16="http://schemas.microsoft.com/office/drawing/2014/main" id="{A6BB00B0-1AEB-4E33-A3BC-6ACA23FA4F8B}"/>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351" name="直線コネクタ 350">
          <a:extLst>
            <a:ext uri="{FF2B5EF4-FFF2-40B4-BE49-F238E27FC236}">
              <a16:creationId xmlns:a16="http://schemas.microsoft.com/office/drawing/2014/main" id="{E4A5762D-3507-4ABB-A5EB-121C54C744B3}"/>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352" name="【一般廃棄物処理施設】&#10;一人当たり有形固定資産（償却資産）額平均値テキスト">
          <a:extLst>
            <a:ext uri="{FF2B5EF4-FFF2-40B4-BE49-F238E27FC236}">
              <a16:creationId xmlns:a16="http://schemas.microsoft.com/office/drawing/2014/main" id="{2692D5EA-7C90-456F-907F-920444AF9B10}"/>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353" name="フローチャート: 判断 352">
          <a:extLst>
            <a:ext uri="{FF2B5EF4-FFF2-40B4-BE49-F238E27FC236}">
              <a16:creationId xmlns:a16="http://schemas.microsoft.com/office/drawing/2014/main" id="{82B20AE7-6A60-4606-88D9-ADC70859B68B}"/>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354" name="フローチャート: 判断 353">
          <a:extLst>
            <a:ext uri="{FF2B5EF4-FFF2-40B4-BE49-F238E27FC236}">
              <a16:creationId xmlns:a16="http://schemas.microsoft.com/office/drawing/2014/main" id="{2730DAC1-EF2F-40A0-8CA9-A2E0AAEEC874}"/>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355" name="フローチャート: 判断 354">
          <a:extLst>
            <a:ext uri="{FF2B5EF4-FFF2-40B4-BE49-F238E27FC236}">
              <a16:creationId xmlns:a16="http://schemas.microsoft.com/office/drawing/2014/main" id="{29356906-1577-49E6-AD04-B43F8A0918F3}"/>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356" name="フローチャート: 判断 355">
          <a:extLst>
            <a:ext uri="{FF2B5EF4-FFF2-40B4-BE49-F238E27FC236}">
              <a16:creationId xmlns:a16="http://schemas.microsoft.com/office/drawing/2014/main" id="{B0D11989-0983-465D-B6F8-895BFC11E04B}"/>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357" name="フローチャート: 判断 356">
          <a:extLst>
            <a:ext uri="{FF2B5EF4-FFF2-40B4-BE49-F238E27FC236}">
              <a16:creationId xmlns:a16="http://schemas.microsoft.com/office/drawing/2014/main" id="{2D2C4720-B010-4B9B-A754-CDC0C021F5F6}"/>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D146CFF7-CC5C-4DFB-947F-7D2AC33997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E091DA31-B744-41CE-99FD-5F9DC89684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9A70E279-81FB-4CF4-A16B-C36283B1B2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67D5CC6C-5DAC-476E-9FE9-1B2FFD1EA0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149269B1-0166-4C67-870B-E53FFCDB03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43958</xdr:rowOff>
    </xdr:from>
    <xdr:to>
      <xdr:col>116</xdr:col>
      <xdr:colOff>114300</xdr:colOff>
      <xdr:row>41</xdr:row>
      <xdr:rowOff>145558</xdr:rowOff>
    </xdr:to>
    <xdr:sp macro="" textlink="">
      <xdr:nvSpPr>
        <xdr:cNvPr id="363" name="楕円 362">
          <a:extLst>
            <a:ext uri="{FF2B5EF4-FFF2-40B4-BE49-F238E27FC236}">
              <a16:creationId xmlns:a16="http://schemas.microsoft.com/office/drawing/2014/main" id="{AD3EBA21-8EFB-4EC2-83B3-446B9F626371}"/>
            </a:ext>
          </a:extLst>
        </xdr:cNvPr>
        <xdr:cNvSpPr/>
      </xdr:nvSpPr>
      <xdr:spPr>
        <a:xfrm>
          <a:off x="22110700" y="70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130335</xdr:rowOff>
    </xdr:from>
    <xdr:ext cx="469744" cy="259045"/>
    <xdr:sp macro="" textlink="">
      <xdr:nvSpPr>
        <xdr:cNvPr id="364" name="【一般廃棄物処理施設】&#10;一人当たり有形固定資産（償却資産）額該当値テキスト">
          <a:extLst>
            <a:ext uri="{FF2B5EF4-FFF2-40B4-BE49-F238E27FC236}">
              <a16:creationId xmlns:a16="http://schemas.microsoft.com/office/drawing/2014/main" id="{3B640D08-C7D5-4746-9541-E7ABEDF89C43}"/>
            </a:ext>
          </a:extLst>
        </xdr:cNvPr>
        <xdr:cNvSpPr txBox="1"/>
      </xdr:nvSpPr>
      <xdr:spPr>
        <a:xfrm>
          <a:off x="22199600" y="698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12964</xdr:rowOff>
    </xdr:from>
    <xdr:to>
      <xdr:col>112</xdr:col>
      <xdr:colOff>38100</xdr:colOff>
      <xdr:row>40</xdr:row>
      <xdr:rowOff>114564</xdr:rowOff>
    </xdr:to>
    <xdr:sp macro="" textlink="">
      <xdr:nvSpPr>
        <xdr:cNvPr id="365" name="楕円 364">
          <a:extLst>
            <a:ext uri="{FF2B5EF4-FFF2-40B4-BE49-F238E27FC236}">
              <a16:creationId xmlns:a16="http://schemas.microsoft.com/office/drawing/2014/main" id="{B98B0F0A-35A4-44FB-B35F-0B1C668EB661}"/>
            </a:ext>
          </a:extLst>
        </xdr:cNvPr>
        <xdr:cNvSpPr/>
      </xdr:nvSpPr>
      <xdr:spPr>
        <a:xfrm>
          <a:off x="21272500" y="68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63764</xdr:rowOff>
    </xdr:from>
    <xdr:to>
      <xdr:col>116</xdr:col>
      <xdr:colOff>63500</xdr:colOff>
      <xdr:row>41</xdr:row>
      <xdr:rowOff>94758</xdr:rowOff>
    </xdr:to>
    <xdr:cxnSp macro="">
      <xdr:nvCxnSpPr>
        <xdr:cNvPr id="366" name="直線コネクタ 365">
          <a:extLst>
            <a:ext uri="{FF2B5EF4-FFF2-40B4-BE49-F238E27FC236}">
              <a16:creationId xmlns:a16="http://schemas.microsoft.com/office/drawing/2014/main" id="{718B3C8D-5D41-450B-BF3D-A122BE0359D6}"/>
            </a:ext>
          </a:extLst>
        </xdr:cNvPr>
        <xdr:cNvCxnSpPr/>
      </xdr:nvCxnSpPr>
      <xdr:spPr>
        <a:xfrm>
          <a:off x="21323300" y="6921764"/>
          <a:ext cx="838200" cy="20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13343</xdr:rowOff>
    </xdr:from>
    <xdr:to>
      <xdr:col>107</xdr:col>
      <xdr:colOff>101600</xdr:colOff>
      <xdr:row>40</xdr:row>
      <xdr:rowOff>114943</xdr:rowOff>
    </xdr:to>
    <xdr:sp macro="" textlink="">
      <xdr:nvSpPr>
        <xdr:cNvPr id="367" name="楕円 366">
          <a:extLst>
            <a:ext uri="{FF2B5EF4-FFF2-40B4-BE49-F238E27FC236}">
              <a16:creationId xmlns:a16="http://schemas.microsoft.com/office/drawing/2014/main" id="{E5078681-450D-439A-AD9B-4567F02709E5}"/>
            </a:ext>
          </a:extLst>
        </xdr:cNvPr>
        <xdr:cNvSpPr/>
      </xdr:nvSpPr>
      <xdr:spPr>
        <a:xfrm>
          <a:off x="20383500" y="68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63764</xdr:rowOff>
    </xdr:from>
    <xdr:to>
      <xdr:col>111</xdr:col>
      <xdr:colOff>177800</xdr:colOff>
      <xdr:row>40</xdr:row>
      <xdr:rowOff>64143</xdr:rowOff>
    </xdr:to>
    <xdr:cxnSp macro="">
      <xdr:nvCxnSpPr>
        <xdr:cNvPr id="368" name="直線コネクタ 367">
          <a:extLst>
            <a:ext uri="{FF2B5EF4-FFF2-40B4-BE49-F238E27FC236}">
              <a16:creationId xmlns:a16="http://schemas.microsoft.com/office/drawing/2014/main" id="{93921D69-2066-4C21-9F9D-6BB4BC010321}"/>
            </a:ext>
          </a:extLst>
        </xdr:cNvPr>
        <xdr:cNvCxnSpPr/>
      </xdr:nvCxnSpPr>
      <xdr:spPr>
        <a:xfrm flipV="1">
          <a:off x="20434300" y="6921764"/>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369" name="n_1aveValue【一般廃棄物処理施設】&#10;一人当たり有形固定資産（償却資産）額">
          <a:extLst>
            <a:ext uri="{FF2B5EF4-FFF2-40B4-BE49-F238E27FC236}">
              <a16:creationId xmlns:a16="http://schemas.microsoft.com/office/drawing/2014/main" id="{10688F06-2F70-4BB1-B2CD-DDEA75ACB4E4}"/>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370" name="n_2aveValue【一般廃棄物処理施設】&#10;一人当たり有形固定資産（償却資産）額">
          <a:extLst>
            <a:ext uri="{FF2B5EF4-FFF2-40B4-BE49-F238E27FC236}">
              <a16:creationId xmlns:a16="http://schemas.microsoft.com/office/drawing/2014/main" id="{6A62FAA4-2464-411C-A572-D5609ED0A9C8}"/>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371" name="n_3aveValue【一般廃棄物処理施設】&#10;一人当たり有形固定資産（償却資産）額">
          <a:extLst>
            <a:ext uri="{FF2B5EF4-FFF2-40B4-BE49-F238E27FC236}">
              <a16:creationId xmlns:a16="http://schemas.microsoft.com/office/drawing/2014/main" id="{3EC89EAE-A32B-45CA-85D5-9CDCC184ADD7}"/>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372" name="n_4aveValue【一般廃棄物処理施設】&#10;一人当たり有形固定資産（償却資産）額">
          <a:extLst>
            <a:ext uri="{FF2B5EF4-FFF2-40B4-BE49-F238E27FC236}">
              <a16:creationId xmlns:a16="http://schemas.microsoft.com/office/drawing/2014/main" id="{A945F7B3-FFE0-4BD7-9DAE-F1D71AA7EEE5}"/>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105691</xdr:rowOff>
    </xdr:from>
    <xdr:ext cx="534377" cy="259045"/>
    <xdr:sp macro="" textlink="">
      <xdr:nvSpPr>
        <xdr:cNvPr id="373" name="n_1mainValue【一般廃棄物処理施設】&#10;一人当たり有形固定資産（償却資産）額">
          <a:extLst>
            <a:ext uri="{FF2B5EF4-FFF2-40B4-BE49-F238E27FC236}">
              <a16:creationId xmlns:a16="http://schemas.microsoft.com/office/drawing/2014/main" id="{5914D9ED-45F7-4CFC-A8D1-FF4804F818EB}"/>
            </a:ext>
          </a:extLst>
        </xdr:cNvPr>
        <xdr:cNvSpPr txBox="1"/>
      </xdr:nvSpPr>
      <xdr:spPr>
        <a:xfrm>
          <a:off x="21043411" y="69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106070</xdr:rowOff>
    </xdr:from>
    <xdr:ext cx="534377" cy="259045"/>
    <xdr:sp macro="" textlink="">
      <xdr:nvSpPr>
        <xdr:cNvPr id="374" name="n_2mainValue【一般廃棄物処理施設】&#10;一人当たり有形固定資産（償却資産）額">
          <a:extLst>
            <a:ext uri="{FF2B5EF4-FFF2-40B4-BE49-F238E27FC236}">
              <a16:creationId xmlns:a16="http://schemas.microsoft.com/office/drawing/2014/main" id="{DAEFD99E-1A68-4883-A172-70B1E6D28F80}"/>
            </a:ext>
          </a:extLst>
        </xdr:cNvPr>
        <xdr:cNvSpPr txBox="1"/>
      </xdr:nvSpPr>
      <xdr:spPr>
        <a:xfrm>
          <a:off x="20167111" y="69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a:extLst>
            <a:ext uri="{FF2B5EF4-FFF2-40B4-BE49-F238E27FC236}">
              <a16:creationId xmlns:a16="http://schemas.microsoft.com/office/drawing/2014/main" id="{CE34B321-0663-4EF4-97BA-9CD7C251F3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a:extLst>
            <a:ext uri="{FF2B5EF4-FFF2-40B4-BE49-F238E27FC236}">
              <a16:creationId xmlns:a16="http://schemas.microsoft.com/office/drawing/2014/main" id="{20ECF05F-8F78-40E6-8798-E178E15B69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a:extLst>
            <a:ext uri="{FF2B5EF4-FFF2-40B4-BE49-F238E27FC236}">
              <a16:creationId xmlns:a16="http://schemas.microsoft.com/office/drawing/2014/main" id="{1D3D8EA3-2E6B-4E53-84C8-53160A03D2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a:extLst>
            <a:ext uri="{FF2B5EF4-FFF2-40B4-BE49-F238E27FC236}">
              <a16:creationId xmlns:a16="http://schemas.microsoft.com/office/drawing/2014/main" id="{221B323A-A33D-4092-95DF-DF93BAE2568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a:extLst>
            <a:ext uri="{FF2B5EF4-FFF2-40B4-BE49-F238E27FC236}">
              <a16:creationId xmlns:a16="http://schemas.microsoft.com/office/drawing/2014/main" id="{340BC4F0-0254-4043-8801-60988353ED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a:extLst>
            <a:ext uri="{FF2B5EF4-FFF2-40B4-BE49-F238E27FC236}">
              <a16:creationId xmlns:a16="http://schemas.microsoft.com/office/drawing/2014/main" id="{4D9EE180-0929-4F70-BCD6-E98CBBC6B72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a:extLst>
            <a:ext uri="{FF2B5EF4-FFF2-40B4-BE49-F238E27FC236}">
              <a16:creationId xmlns:a16="http://schemas.microsoft.com/office/drawing/2014/main" id="{FD7E72B0-1D43-4FB8-BBFF-72B683E0EA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a:extLst>
            <a:ext uri="{FF2B5EF4-FFF2-40B4-BE49-F238E27FC236}">
              <a16:creationId xmlns:a16="http://schemas.microsoft.com/office/drawing/2014/main" id="{94D2BAF0-A1F2-4D18-B22A-4912BC2A0E0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3" name="テキスト ボックス 382">
          <a:extLst>
            <a:ext uri="{FF2B5EF4-FFF2-40B4-BE49-F238E27FC236}">
              <a16:creationId xmlns:a16="http://schemas.microsoft.com/office/drawing/2014/main" id="{356A57AA-22BB-4D28-9E61-ECC542EF9F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4" name="直線コネクタ 383">
          <a:extLst>
            <a:ext uri="{FF2B5EF4-FFF2-40B4-BE49-F238E27FC236}">
              <a16:creationId xmlns:a16="http://schemas.microsoft.com/office/drawing/2014/main" id="{3E019D36-4675-4A5D-886F-E96009390AE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5" name="テキスト ボックス 384">
          <a:extLst>
            <a:ext uri="{FF2B5EF4-FFF2-40B4-BE49-F238E27FC236}">
              <a16:creationId xmlns:a16="http://schemas.microsoft.com/office/drawing/2014/main" id="{91AD03F1-B23B-4858-A0C4-4BD6A7DBC9E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6" name="直線コネクタ 385">
          <a:extLst>
            <a:ext uri="{FF2B5EF4-FFF2-40B4-BE49-F238E27FC236}">
              <a16:creationId xmlns:a16="http://schemas.microsoft.com/office/drawing/2014/main" id="{09EFD75D-D8D2-458C-B0DB-9AD8FC998DF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87" name="テキスト ボックス 386">
          <a:extLst>
            <a:ext uri="{FF2B5EF4-FFF2-40B4-BE49-F238E27FC236}">
              <a16:creationId xmlns:a16="http://schemas.microsoft.com/office/drawing/2014/main" id="{4A7FC7C3-A464-4C37-ADE7-F2E6AFBB09C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8" name="直線コネクタ 387">
          <a:extLst>
            <a:ext uri="{FF2B5EF4-FFF2-40B4-BE49-F238E27FC236}">
              <a16:creationId xmlns:a16="http://schemas.microsoft.com/office/drawing/2014/main" id="{CF07A49A-5987-466E-9165-6EE3AA61F5E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9" name="テキスト ボックス 388">
          <a:extLst>
            <a:ext uri="{FF2B5EF4-FFF2-40B4-BE49-F238E27FC236}">
              <a16:creationId xmlns:a16="http://schemas.microsoft.com/office/drawing/2014/main" id="{AE849135-78C9-47CC-A6E4-13B1A9A237C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0" name="直線コネクタ 389">
          <a:extLst>
            <a:ext uri="{FF2B5EF4-FFF2-40B4-BE49-F238E27FC236}">
              <a16:creationId xmlns:a16="http://schemas.microsoft.com/office/drawing/2014/main" id="{EF3C16C7-FF82-4EF7-BC27-A630AAABB31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1" name="テキスト ボックス 390">
          <a:extLst>
            <a:ext uri="{FF2B5EF4-FFF2-40B4-BE49-F238E27FC236}">
              <a16:creationId xmlns:a16="http://schemas.microsoft.com/office/drawing/2014/main" id="{A2F9B349-F804-4CCD-B97D-1857A634A65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2" name="直線コネクタ 391">
          <a:extLst>
            <a:ext uri="{FF2B5EF4-FFF2-40B4-BE49-F238E27FC236}">
              <a16:creationId xmlns:a16="http://schemas.microsoft.com/office/drawing/2014/main" id="{CB5991C8-6761-412A-AFC0-E793E864150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3" name="テキスト ボックス 392">
          <a:extLst>
            <a:ext uri="{FF2B5EF4-FFF2-40B4-BE49-F238E27FC236}">
              <a16:creationId xmlns:a16="http://schemas.microsoft.com/office/drawing/2014/main" id="{10E0D3C7-553A-4365-92CD-4BFA9F6A8C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4" name="直線コネクタ 393">
          <a:extLst>
            <a:ext uri="{FF2B5EF4-FFF2-40B4-BE49-F238E27FC236}">
              <a16:creationId xmlns:a16="http://schemas.microsoft.com/office/drawing/2014/main" id="{AC095FA0-C2CA-4717-8437-E98D5E4C699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5" name="テキスト ボックス 394">
          <a:extLst>
            <a:ext uri="{FF2B5EF4-FFF2-40B4-BE49-F238E27FC236}">
              <a16:creationId xmlns:a16="http://schemas.microsoft.com/office/drawing/2014/main" id="{DBD3142F-B415-477B-B06B-212DFEAEC44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6" name="直線コネクタ 395">
          <a:extLst>
            <a:ext uri="{FF2B5EF4-FFF2-40B4-BE49-F238E27FC236}">
              <a16:creationId xmlns:a16="http://schemas.microsoft.com/office/drawing/2014/main" id="{D50C7B0D-E60F-4641-B835-59A0FD4CD1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97" name="テキスト ボックス 396">
          <a:extLst>
            <a:ext uri="{FF2B5EF4-FFF2-40B4-BE49-F238E27FC236}">
              <a16:creationId xmlns:a16="http://schemas.microsoft.com/office/drawing/2014/main" id="{CE1D23AA-5EDA-4583-9BB5-F43ED6B1E5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8" name="直線コネクタ 397">
          <a:extLst>
            <a:ext uri="{FF2B5EF4-FFF2-40B4-BE49-F238E27FC236}">
              <a16:creationId xmlns:a16="http://schemas.microsoft.com/office/drawing/2014/main" id="{41FED290-590E-43E1-830E-26D4907A8F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保健センター・保健所】&#10;有形固定資産減価償却率グラフ枠">
          <a:extLst>
            <a:ext uri="{FF2B5EF4-FFF2-40B4-BE49-F238E27FC236}">
              <a16:creationId xmlns:a16="http://schemas.microsoft.com/office/drawing/2014/main" id="{EC401306-09C3-4173-B449-9251001255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400" name="直線コネクタ 399">
          <a:extLst>
            <a:ext uri="{FF2B5EF4-FFF2-40B4-BE49-F238E27FC236}">
              <a16:creationId xmlns:a16="http://schemas.microsoft.com/office/drawing/2014/main" id="{D6AF451B-7DB7-40FD-8F91-6AEC3FA559C5}"/>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401" name="【保健センター・保健所】&#10;有形固定資産減価償却率最小値テキスト">
          <a:extLst>
            <a:ext uri="{FF2B5EF4-FFF2-40B4-BE49-F238E27FC236}">
              <a16:creationId xmlns:a16="http://schemas.microsoft.com/office/drawing/2014/main" id="{AD65B967-F5CF-4420-A6D9-2581C21DAC4D}"/>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402" name="直線コネクタ 401">
          <a:extLst>
            <a:ext uri="{FF2B5EF4-FFF2-40B4-BE49-F238E27FC236}">
              <a16:creationId xmlns:a16="http://schemas.microsoft.com/office/drawing/2014/main" id="{58CDF4CC-2C3D-4775-8946-9EF81AFC5328}"/>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03" name="【保健センター・保健所】&#10;有形固定資産減価償却率最大値テキスト">
          <a:extLst>
            <a:ext uri="{FF2B5EF4-FFF2-40B4-BE49-F238E27FC236}">
              <a16:creationId xmlns:a16="http://schemas.microsoft.com/office/drawing/2014/main" id="{CA3C5012-9806-4E74-B249-D7B240B4BEB2}"/>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04" name="直線コネクタ 403">
          <a:extLst>
            <a:ext uri="{FF2B5EF4-FFF2-40B4-BE49-F238E27FC236}">
              <a16:creationId xmlns:a16="http://schemas.microsoft.com/office/drawing/2014/main" id="{8974B02E-F74D-4DF0-B439-F625248B53F3}"/>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164392</xdr:rowOff>
    </xdr:from>
    <xdr:ext cx="405111" cy="259045"/>
    <xdr:sp macro="" textlink="">
      <xdr:nvSpPr>
        <xdr:cNvPr id="405" name="【保健センター・保健所】&#10;有形固定資産減価償却率平均値テキスト">
          <a:extLst>
            <a:ext uri="{FF2B5EF4-FFF2-40B4-BE49-F238E27FC236}">
              <a16:creationId xmlns:a16="http://schemas.microsoft.com/office/drawing/2014/main" id="{5F2695B8-19B2-4CF3-9669-56B295D4EE61}"/>
            </a:ext>
          </a:extLst>
        </xdr:cNvPr>
        <xdr:cNvSpPr txBox="1"/>
      </xdr:nvSpPr>
      <xdr:spPr>
        <a:xfrm>
          <a:off x="16357600" y="1027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06" name="フローチャート: 判断 405">
          <a:extLst>
            <a:ext uri="{FF2B5EF4-FFF2-40B4-BE49-F238E27FC236}">
              <a16:creationId xmlns:a16="http://schemas.microsoft.com/office/drawing/2014/main" id="{3B167EBE-DA2E-4D5A-ABDD-62040FF601EB}"/>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07" name="フローチャート: 判断 406">
          <a:extLst>
            <a:ext uri="{FF2B5EF4-FFF2-40B4-BE49-F238E27FC236}">
              <a16:creationId xmlns:a16="http://schemas.microsoft.com/office/drawing/2014/main" id="{3AF8E63F-6627-461C-B00D-BAAE6E2C8AAB}"/>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408" name="フローチャート: 判断 407">
          <a:extLst>
            <a:ext uri="{FF2B5EF4-FFF2-40B4-BE49-F238E27FC236}">
              <a16:creationId xmlns:a16="http://schemas.microsoft.com/office/drawing/2014/main" id="{8C0A9DE6-8511-4C65-8405-DCAC08663106}"/>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09" name="フローチャート: 判断 408">
          <a:extLst>
            <a:ext uri="{FF2B5EF4-FFF2-40B4-BE49-F238E27FC236}">
              <a16:creationId xmlns:a16="http://schemas.microsoft.com/office/drawing/2014/main" id="{49EF95DC-9451-41E9-BC02-C6194AD4CC3D}"/>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410" name="フローチャート: 判断 409">
          <a:extLst>
            <a:ext uri="{FF2B5EF4-FFF2-40B4-BE49-F238E27FC236}">
              <a16:creationId xmlns:a16="http://schemas.microsoft.com/office/drawing/2014/main" id="{5F759B7C-6DA4-434B-B745-ED7C014E5997}"/>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604F5092-B624-4C34-913F-76BBA3F724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70274F23-F7A9-4977-8C60-F8E986FC454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0F13CE93-8788-4848-8E20-EF794051FB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C7FB8B9F-1E2F-4464-B510-5AD23C6795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18094979-CFEF-4F21-BBD9-FEA6E04315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416" name="楕円 415">
          <a:extLst>
            <a:ext uri="{FF2B5EF4-FFF2-40B4-BE49-F238E27FC236}">
              <a16:creationId xmlns:a16="http://schemas.microsoft.com/office/drawing/2014/main" id="{7D75F945-BFE6-4B23-BBEA-6BD2328E9665}"/>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417" name="【保健センター・保健所】&#10;有形固定資産減価償却率該当値テキスト">
          <a:extLst>
            <a:ext uri="{FF2B5EF4-FFF2-40B4-BE49-F238E27FC236}">
              <a16:creationId xmlns:a16="http://schemas.microsoft.com/office/drawing/2014/main" id="{2F48D375-EF86-488E-9712-56B7070FE322}"/>
            </a:ext>
          </a:extLst>
        </xdr:cNvPr>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418" name="楕円 417">
          <a:extLst>
            <a:ext uri="{FF2B5EF4-FFF2-40B4-BE49-F238E27FC236}">
              <a16:creationId xmlns:a16="http://schemas.microsoft.com/office/drawing/2014/main" id="{DD3B5369-8443-416C-9F71-A984D70C3206}"/>
            </a:ext>
          </a:extLst>
        </xdr:cNvPr>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0</xdr:rowOff>
    </xdr:to>
    <xdr:cxnSp macro="">
      <xdr:nvCxnSpPr>
        <xdr:cNvPr id="419" name="直線コネクタ 418">
          <a:extLst>
            <a:ext uri="{FF2B5EF4-FFF2-40B4-BE49-F238E27FC236}">
              <a16:creationId xmlns:a16="http://schemas.microsoft.com/office/drawing/2014/main" id="{0C58B52B-6E98-4EC7-A2EB-E34803D32DFF}"/>
            </a:ext>
          </a:extLst>
        </xdr:cNvPr>
        <xdr:cNvCxnSpPr/>
      </xdr:nvCxnSpPr>
      <xdr:spPr>
        <a:xfrm>
          <a:off x="15481300" y="1025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20" name="楕円 419">
          <a:extLst>
            <a:ext uri="{FF2B5EF4-FFF2-40B4-BE49-F238E27FC236}">
              <a16:creationId xmlns:a16="http://schemas.microsoft.com/office/drawing/2014/main" id="{ACFC57E5-A301-4E36-BAFB-C28ABD422B69}"/>
            </a:ext>
          </a:extLst>
        </xdr:cNvPr>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138793</xdr:rowOff>
    </xdr:to>
    <xdr:cxnSp macro="">
      <xdr:nvCxnSpPr>
        <xdr:cNvPr id="421" name="直線コネクタ 420">
          <a:extLst>
            <a:ext uri="{FF2B5EF4-FFF2-40B4-BE49-F238E27FC236}">
              <a16:creationId xmlns:a16="http://schemas.microsoft.com/office/drawing/2014/main" id="{C669AC14-3296-4665-95BE-40A832447E2E}"/>
            </a:ext>
          </a:extLst>
        </xdr:cNvPr>
        <xdr:cNvCxnSpPr/>
      </xdr:nvCxnSpPr>
      <xdr:spPr>
        <a:xfrm>
          <a:off x="14592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422" name="n_1aveValue【保健センター・保健所】&#10;有形固定資産減価償却率">
          <a:extLst>
            <a:ext uri="{FF2B5EF4-FFF2-40B4-BE49-F238E27FC236}">
              <a16:creationId xmlns:a16="http://schemas.microsoft.com/office/drawing/2014/main" id="{FD3D9A9F-BA66-4195-8345-B98C7A4E6B13}"/>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71318</xdr:rowOff>
    </xdr:from>
    <xdr:ext cx="405111" cy="259045"/>
    <xdr:sp macro="" textlink="">
      <xdr:nvSpPr>
        <xdr:cNvPr id="423" name="n_2aveValue【保健センター・保健所】&#10;有形固定資産減価償却率">
          <a:extLst>
            <a:ext uri="{FF2B5EF4-FFF2-40B4-BE49-F238E27FC236}">
              <a16:creationId xmlns:a16="http://schemas.microsoft.com/office/drawing/2014/main" id="{0F9D4AC7-6154-4156-B089-DF733F3ED859}"/>
            </a:ext>
          </a:extLst>
        </xdr:cNvPr>
        <xdr:cNvSpPr txBox="1"/>
      </xdr:nvSpPr>
      <xdr:spPr>
        <a:xfrm>
          <a:off x="143897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24" name="n_3aveValue【保健センター・保健所】&#10;有形固定資産減価償却率">
          <a:extLst>
            <a:ext uri="{FF2B5EF4-FFF2-40B4-BE49-F238E27FC236}">
              <a16:creationId xmlns:a16="http://schemas.microsoft.com/office/drawing/2014/main" id="{EEC9FA7D-4E33-45C4-A553-3F575CD88103}"/>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425" name="n_4aveValue【保健センター・保健所】&#10;有形固定資産減価償却率">
          <a:extLst>
            <a:ext uri="{FF2B5EF4-FFF2-40B4-BE49-F238E27FC236}">
              <a16:creationId xmlns:a16="http://schemas.microsoft.com/office/drawing/2014/main" id="{36105861-41E5-4C3B-9F67-08547AE63CE3}"/>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426" name="n_1mainValue【保健センター・保健所】&#10;有形固定資産減価償却率">
          <a:extLst>
            <a:ext uri="{FF2B5EF4-FFF2-40B4-BE49-F238E27FC236}">
              <a16:creationId xmlns:a16="http://schemas.microsoft.com/office/drawing/2014/main" id="{EEBF9DA5-B394-44E9-B71A-9CED1623C3DF}"/>
            </a:ext>
          </a:extLst>
        </xdr:cNvPr>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27" name="n_2mainValue【保健センター・保健所】&#10;有形固定資産減価償却率">
          <a:extLst>
            <a:ext uri="{FF2B5EF4-FFF2-40B4-BE49-F238E27FC236}">
              <a16:creationId xmlns:a16="http://schemas.microsoft.com/office/drawing/2014/main" id="{79A67348-9B9A-4D58-BC47-DCB8CC9A3903}"/>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8" name="正方形/長方形 427">
          <a:extLst>
            <a:ext uri="{FF2B5EF4-FFF2-40B4-BE49-F238E27FC236}">
              <a16:creationId xmlns:a16="http://schemas.microsoft.com/office/drawing/2014/main" id="{77E5237D-BEEE-4215-AF79-1305F792F8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9" name="正方形/長方形 428">
          <a:extLst>
            <a:ext uri="{FF2B5EF4-FFF2-40B4-BE49-F238E27FC236}">
              <a16:creationId xmlns:a16="http://schemas.microsoft.com/office/drawing/2014/main" id="{08A6DE86-C091-4E68-B784-647B2866D0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0" name="正方形/長方形 429">
          <a:extLst>
            <a:ext uri="{FF2B5EF4-FFF2-40B4-BE49-F238E27FC236}">
              <a16:creationId xmlns:a16="http://schemas.microsoft.com/office/drawing/2014/main" id="{6308A22F-798A-4B2E-B4D0-4AECBDA8AFF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1" name="正方形/長方形 430">
          <a:extLst>
            <a:ext uri="{FF2B5EF4-FFF2-40B4-BE49-F238E27FC236}">
              <a16:creationId xmlns:a16="http://schemas.microsoft.com/office/drawing/2014/main" id="{449167E7-7A15-4DC6-9EA0-33E3BB1296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2" name="正方形/長方形 431">
          <a:extLst>
            <a:ext uri="{FF2B5EF4-FFF2-40B4-BE49-F238E27FC236}">
              <a16:creationId xmlns:a16="http://schemas.microsoft.com/office/drawing/2014/main" id="{8B617AC8-4F2F-4EA3-99BB-9798F2A280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3" name="正方形/長方形 432">
          <a:extLst>
            <a:ext uri="{FF2B5EF4-FFF2-40B4-BE49-F238E27FC236}">
              <a16:creationId xmlns:a16="http://schemas.microsoft.com/office/drawing/2014/main" id="{F58DC226-6F28-49DB-AAFF-CB17C9DE3A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4" name="正方形/長方形 433">
          <a:extLst>
            <a:ext uri="{FF2B5EF4-FFF2-40B4-BE49-F238E27FC236}">
              <a16:creationId xmlns:a16="http://schemas.microsoft.com/office/drawing/2014/main" id="{7394EF15-E02D-448A-8466-595FE44029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5" name="正方形/長方形 434">
          <a:extLst>
            <a:ext uri="{FF2B5EF4-FFF2-40B4-BE49-F238E27FC236}">
              <a16:creationId xmlns:a16="http://schemas.microsoft.com/office/drawing/2014/main" id="{A8738C68-F34E-4B60-AB44-404108BF90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6" name="テキスト ボックス 435">
          <a:extLst>
            <a:ext uri="{FF2B5EF4-FFF2-40B4-BE49-F238E27FC236}">
              <a16:creationId xmlns:a16="http://schemas.microsoft.com/office/drawing/2014/main" id="{BF0677A6-158F-4DCB-A074-FBCFE43D80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7" name="直線コネクタ 436">
          <a:extLst>
            <a:ext uri="{FF2B5EF4-FFF2-40B4-BE49-F238E27FC236}">
              <a16:creationId xmlns:a16="http://schemas.microsoft.com/office/drawing/2014/main" id="{B1876E45-A65D-4746-A1A3-DCBE76D80E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8" name="直線コネクタ 437">
          <a:extLst>
            <a:ext uri="{FF2B5EF4-FFF2-40B4-BE49-F238E27FC236}">
              <a16:creationId xmlns:a16="http://schemas.microsoft.com/office/drawing/2014/main" id="{B3ED339F-FA99-4E07-ADD0-5AF1C8BE78D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9" name="テキスト ボックス 438">
          <a:extLst>
            <a:ext uri="{FF2B5EF4-FFF2-40B4-BE49-F238E27FC236}">
              <a16:creationId xmlns:a16="http://schemas.microsoft.com/office/drawing/2014/main" id="{47F9C2F2-66BC-4CBA-AB93-4B8117E1A46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0" name="直線コネクタ 439">
          <a:extLst>
            <a:ext uri="{FF2B5EF4-FFF2-40B4-BE49-F238E27FC236}">
              <a16:creationId xmlns:a16="http://schemas.microsoft.com/office/drawing/2014/main" id="{93451497-8170-46A1-A967-E861E2B3C88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1" name="テキスト ボックス 440">
          <a:extLst>
            <a:ext uri="{FF2B5EF4-FFF2-40B4-BE49-F238E27FC236}">
              <a16:creationId xmlns:a16="http://schemas.microsoft.com/office/drawing/2014/main" id="{BDCED11B-CAEB-4CFB-AA36-CB4AD8F7D21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2" name="直線コネクタ 441">
          <a:extLst>
            <a:ext uri="{FF2B5EF4-FFF2-40B4-BE49-F238E27FC236}">
              <a16:creationId xmlns:a16="http://schemas.microsoft.com/office/drawing/2014/main" id="{B7E94783-655E-4313-86D9-C27C0BEA340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3" name="テキスト ボックス 442">
          <a:extLst>
            <a:ext uri="{FF2B5EF4-FFF2-40B4-BE49-F238E27FC236}">
              <a16:creationId xmlns:a16="http://schemas.microsoft.com/office/drawing/2014/main" id="{AF593E14-33F7-48CC-AF41-1AD79870C24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4" name="直線コネクタ 443">
          <a:extLst>
            <a:ext uri="{FF2B5EF4-FFF2-40B4-BE49-F238E27FC236}">
              <a16:creationId xmlns:a16="http://schemas.microsoft.com/office/drawing/2014/main" id="{515E2D52-4F4E-49EF-94FF-49513293535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5" name="テキスト ボックス 444">
          <a:extLst>
            <a:ext uri="{FF2B5EF4-FFF2-40B4-BE49-F238E27FC236}">
              <a16:creationId xmlns:a16="http://schemas.microsoft.com/office/drawing/2014/main" id="{06D2225F-DEE1-490C-89B5-DD09EF4C3C5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6" name="直線コネクタ 445">
          <a:extLst>
            <a:ext uri="{FF2B5EF4-FFF2-40B4-BE49-F238E27FC236}">
              <a16:creationId xmlns:a16="http://schemas.microsoft.com/office/drawing/2014/main" id="{C59166DC-9B33-48F3-B606-73CBE2FDA36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7" name="テキスト ボックス 446">
          <a:extLst>
            <a:ext uri="{FF2B5EF4-FFF2-40B4-BE49-F238E27FC236}">
              <a16:creationId xmlns:a16="http://schemas.microsoft.com/office/drawing/2014/main" id="{E84917F0-81D4-48F6-92F2-5A82E70D759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8" name="直線コネクタ 447">
          <a:extLst>
            <a:ext uri="{FF2B5EF4-FFF2-40B4-BE49-F238E27FC236}">
              <a16:creationId xmlns:a16="http://schemas.microsoft.com/office/drawing/2014/main" id="{F433AC9B-2D37-44C1-8E0B-6780299A183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9" name="テキスト ボックス 448">
          <a:extLst>
            <a:ext uri="{FF2B5EF4-FFF2-40B4-BE49-F238E27FC236}">
              <a16:creationId xmlns:a16="http://schemas.microsoft.com/office/drawing/2014/main" id="{C20B26DB-FCA3-4B15-88C5-06641E310CD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0" name="直線コネクタ 449">
          <a:extLst>
            <a:ext uri="{FF2B5EF4-FFF2-40B4-BE49-F238E27FC236}">
              <a16:creationId xmlns:a16="http://schemas.microsoft.com/office/drawing/2014/main" id="{DAAAAE79-4B12-4B22-A738-C2C7EE82B5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1" name="テキスト ボックス 450">
          <a:extLst>
            <a:ext uri="{FF2B5EF4-FFF2-40B4-BE49-F238E27FC236}">
              <a16:creationId xmlns:a16="http://schemas.microsoft.com/office/drawing/2014/main" id="{3EC7CC04-D8E7-496E-8E71-A5AD48A8A39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2" name="【保健センター・保健所】&#10;一人当たり面積グラフ枠">
          <a:extLst>
            <a:ext uri="{FF2B5EF4-FFF2-40B4-BE49-F238E27FC236}">
              <a16:creationId xmlns:a16="http://schemas.microsoft.com/office/drawing/2014/main" id="{AC735342-D759-4F3B-87F2-D7F555F8E9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453" name="直線コネクタ 452">
          <a:extLst>
            <a:ext uri="{FF2B5EF4-FFF2-40B4-BE49-F238E27FC236}">
              <a16:creationId xmlns:a16="http://schemas.microsoft.com/office/drawing/2014/main" id="{19DC6DC1-A4A8-4F24-AB10-1CFD4890D705}"/>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54" name="【保健センター・保健所】&#10;一人当たり面積最小値テキスト">
          <a:extLst>
            <a:ext uri="{FF2B5EF4-FFF2-40B4-BE49-F238E27FC236}">
              <a16:creationId xmlns:a16="http://schemas.microsoft.com/office/drawing/2014/main" id="{2EE70CC6-5B29-4452-B49F-062AEC086DD5}"/>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55" name="直線コネクタ 454">
          <a:extLst>
            <a:ext uri="{FF2B5EF4-FFF2-40B4-BE49-F238E27FC236}">
              <a16:creationId xmlns:a16="http://schemas.microsoft.com/office/drawing/2014/main" id="{0A5584C4-282D-4297-8D64-DA8F6C01AA92}"/>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456" name="【保健センター・保健所】&#10;一人当たり面積最大値テキスト">
          <a:extLst>
            <a:ext uri="{FF2B5EF4-FFF2-40B4-BE49-F238E27FC236}">
              <a16:creationId xmlns:a16="http://schemas.microsoft.com/office/drawing/2014/main" id="{E45ADE3C-24C3-4778-A70D-E68741FD5266}"/>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457" name="直線コネクタ 456">
          <a:extLst>
            <a:ext uri="{FF2B5EF4-FFF2-40B4-BE49-F238E27FC236}">
              <a16:creationId xmlns:a16="http://schemas.microsoft.com/office/drawing/2014/main" id="{85B8D6F3-9167-44A4-B260-4FBE589A871F}"/>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458" name="【保健センター・保健所】&#10;一人当たり面積平均値テキスト">
          <a:extLst>
            <a:ext uri="{FF2B5EF4-FFF2-40B4-BE49-F238E27FC236}">
              <a16:creationId xmlns:a16="http://schemas.microsoft.com/office/drawing/2014/main" id="{807C0236-28C5-4E06-B810-47CCF1CAFF6E}"/>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459" name="フローチャート: 判断 458">
          <a:extLst>
            <a:ext uri="{FF2B5EF4-FFF2-40B4-BE49-F238E27FC236}">
              <a16:creationId xmlns:a16="http://schemas.microsoft.com/office/drawing/2014/main" id="{322CBBAF-0315-41AF-B681-73E826952B61}"/>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60" name="フローチャート: 判断 459">
          <a:extLst>
            <a:ext uri="{FF2B5EF4-FFF2-40B4-BE49-F238E27FC236}">
              <a16:creationId xmlns:a16="http://schemas.microsoft.com/office/drawing/2014/main" id="{D515B75D-3996-4E4C-8714-2FC5A2C92CEE}"/>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461" name="フローチャート: 判断 460">
          <a:extLst>
            <a:ext uri="{FF2B5EF4-FFF2-40B4-BE49-F238E27FC236}">
              <a16:creationId xmlns:a16="http://schemas.microsoft.com/office/drawing/2014/main" id="{2C2CA630-22FB-458B-930D-FA3CAFF565CA}"/>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462" name="フローチャート: 判断 461">
          <a:extLst>
            <a:ext uri="{FF2B5EF4-FFF2-40B4-BE49-F238E27FC236}">
              <a16:creationId xmlns:a16="http://schemas.microsoft.com/office/drawing/2014/main" id="{01BC1DCC-A8E6-4319-876F-D2B106F51B4A}"/>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463" name="フローチャート: 判断 462">
          <a:extLst>
            <a:ext uri="{FF2B5EF4-FFF2-40B4-BE49-F238E27FC236}">
              <a16:creationId xmlns:a16="http://schemas.microsoft.com/office/drawing/2014/main" id="{1138B507-C844-4269-90BD-7A5FF5ECAD86}"/>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D5ED21C4-3D54-48F6-A90A-5152C16685F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E1C4AD0F-A25A-439E-AE7E-CDABDFA526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E80ED4AB-BC83-4461-B0C8-5CA81F7EF1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272FEA1B-F7D5-491D-A1DD-EEA05C60F5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51AA71FF-3FA7-44EC-8C3E-16B550E786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17780</xdr:rowOff>
    </xdr:from>
    <xdr:to>
      <xdr:col>116</xdr:col>
      <xdr:colOff>114300</xdr:colOff>
      <xdr:row>64</xdr:row>
      <xdr:rowOff>119380</xdr:rowOff>
    </xdr:to>
    <xdr:sp macro="" textlink="">
      <xdr:nvSpPr>
        <xdr:cNvPr id="469" name="楕円 468">
          <a:extLst>
            <a:ext uri="{FF2B5EF4-FFF2-40B4-BE49-F238E27FC236}">
              <a16:creationId xmlns:a16="http://schemas.microsoft.com/office/drawing/2014/main" id="{FBCE1DF8-935C-4EDC-BA4A-06D4C34B24D8}"/>
            </a:ext>
          </a:extLst>
        </xdr:cNvPr>
        <xdr:cNvSpPr/>
      </xdr:nvSpPr>
      <xdr:spPr>
        <a:xfrm>
          <a:off x="22110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104157</xdr:rowOff>
    </xdr:from>
    <xdr:ext cx="469744" cy="259045"/>
    <xdr:sp macro="" textlink="">
      <xdr:nvSpPr>
        <xdr:cNvPr id="470" name="【保健センター・保健所】&#10;一人当たり面積該当値テキスト">
          <a:extLst>
            <a:ext uri="{FF2B5EF4-FFF2-40B4-BE49-F238E27FC236}">
              <a16:creationId xmlns:a16="http://schemas.microsoft.com/office/drawing/2014/main" id="{E2728741-65C1-4CF8-8903-A770EB0AEE89}"/>
            </a:ext>
          </a:extLst>
        </xdr:cNvPr>
        <xdr:cNvSpPr txBox="1"/>
      </xdr:nvSpPr>
      <xdr:spPr>
        <a:xfrm>
          <a:off x="22199600"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17780</xdr:rowOff>
    </xdr:from>
    <xdr:to>
      <xdr:col>112</xdr:col>
      <xdr:colOff>38100</xdr:colOff>
      <xdr:row>64</xdr:row>
      <xdr:rowOff>119380</xdr:rowOff>
    </xdr:to>
    <xdr:sp macro="" textlink="">
      <xdr:nvSpPr>
        <xdr:cNvPr id="471" name="楕円 470">
          <a:extLst>
            <a:ext uri="{FF2B5EF4-FFF2-40B4-BE49-F238E27FC236}">
              <a16:creationId xmlns:a16="http://schemas.microsoft.com/office/drawing/2014/main" id="{38F4CF66-E489-4C0F-9C8F-1AA7F1D3D3F8}"/>
            </a:ext>
          </a:extLst>
        </xdr:cNvPr>
        <xdr:cNvSpPr/>
      </xdr:nvSpPr>
      <xdr:spPr>
        <a:xfrm>
          <a:off x="21272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68580</xdr:rowOff>
    </xdr:from>
    <xdr:to>
      <xdr:col>116</xdr:col>
      <xdr:colOff>63500</xdr:colOff>
      <xdr:row>64</xdr:row>
      <xdr:rowOff>68580</xdr:rowOff>
    </xdr:to>
    <xdr:cxnSp macro="">
      <xdr:nvCxnSpPr>
        <xdr:cNvPr id="472" name="直線コネクタ 471">
          <a:extLst>
            <a:ext uri="{FF2B5EF4-FFF2-40B4-BE49-F238E27FC236}">
              <a16:creationId xmlns:a16="http://schemas.microsoft.com/office/drawing/2014/main" id="{A3C30BE3-651F-4982-909F-A076DE15BA1D}"/>
            </a:ext>
          </a:extLst>
        </xdr:cNvPr>
        <xdr:cNvCxnSpPr/>
      </xdr:nvCxnSpPr>
      <xdr:spPr>
        <a:xfrm>
          <a:off x="21323300" y="1104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17780</xdr:rowOff>
    </xdr:from>
    <xdr:to>
      <xdr:col>107</xdr:col>
      <xdr:colOff>101600</xdr:colOff>
      <xdr:row>64</xdr:row>
      <xdr:rowOff>119380</xdr:rowOff>
    </xdr:to>
    <xdr:sp macro="" textlink="">
      <xdr:nvSpPr>
        <xdr:cNvPr id="473" name="楕円 472">
          <a:extLst>
            <a:ext uri="{FF2B5EF4-FFF2-40B4-BE49-F238E27FC236}">
              <a16:creationId xmlns:a16="http://schemas.microsoft.com/office/drawing/2014/main" id="{8E0C855E-8248-4456-930E-C3A1E85B5B75}"/>
            </a:ext>
          </a:extLst>
        </xdr:cNvPr>
        <xdr:cNvSpPr/>
      </xdr:nvSpPr>
      <xdr:spPr>
        <a:xfrm>
          <a:off x="20383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68580</xdr:rowOff>
    </xdr:from>
    <xdr:to>
      <xdr:col>111</xdr:col>
      <xdr:colOff>177800</xdr:colOff>
      <xdr:row>64</xdr:row>
      <xdr:rowOff>68580</xdr:rowOff>
    </xdr:to>
    <xdr:cxnSp macro="">
      <xdr:nvCxnSpPr>
        <xdr:cNvPr id="474" name="直線コネクタ 473">
          <a:extLst>
            <a:ext uri="{FF2B5EF4-FFF2-40B4-BE49-F238E27FC236}">
              <a16:creationId xmlns:a16="http://schemas.microsoft.com/office/drawing/2014/main" id="{01EDB0CC-39B7-4851-B23B-7187225A273A}"/>
            </a:ext>
          </a:extLst>
        </xdr:cNvPr>
        <xdr:cNvCxnSpPr/>
      </xdr:nvCxnSpPr>
      <xdr:spPr>
        <a:xfrm>
          <a:off x="20434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475" name="n_1aveValue【保健センター・保健所】&#10;一人当たり面積">
          <a:extLst>
            <a:ext uri="{FF2B5EF4-FFF2-40B4-BE49-F238E27FC236}">
              <a16:creationId xmlns:a16="http://schemas.microsoft.com/office/drawing/2014/main" id="{BD4F1CB2-031C-42ED-97F6-8EF350721DE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476" name="n_2aveValue【保健センター・保健所】&#10;一人当たり面積">
          <a:extLst>
            <a:ext uri="{FF2B5EF4-FFF2-40B4-BE49-F238E27FC236}">
              <a16:creationId xmlns:a16="http://schemas.microsoft.com/office/drawing/2014/main" id="{0F4DFF2E-34E7-4FB7-A520-81EB04B9E4C4}"/>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477" name="n_3aveValue【保健センター・保健所】&#10;一人当たり面積">
          <a:extLst>
            <a:ext uri="{FF2B5EF4-FFF2-40B4-BE49-F238E27FC236}">
              <a16:creationId xmlns:a16="http://schemas.microsoft.com/office/drawing/2014/main" id="{098A9A08-66B5-42FB-8C0F-D29813B3728F}"/>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478" name="n_4aveValue【保健センター・保健所】&#10;一人当たり面積">
          <a:extLst>
            <a:ext uri="{FF2B5EF4-FFF2-40B4-BE49-F238E27FC236}">
              <a16:creationId xmlns:a16="http://schemas.microsoft.com/office/drawing/2014/main" id="{E5CA0F8A-4353-43D5-BFA3-634905B38936}"/>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110507</xdr:rowOff>
    </xdr:from>
    <xdr:ext cx="469744" cy="259045"/>
    <xdr:sp macro="" textlink="">
      <xdr:nvSpPr>
        <xdr:cNvPr id="479" name="n_1mainValue【保健センター・保健所】&#10;一人当たり面積">
          <a:extLst>
            <a:ext uri="{FF2B5EF4-FFF2-40B4-BE49-F238E27FC236}">
              <a16:creationId xmlns:a16="http://schemas.microsoft.com/office/drawing/2014/main" id="{89022D4D-B033-4199-A379-DCFD1164A747}"/>
            </a:ext>
          </a:extLst>
        </xdr:cNvPr>
        <xdr:cNvSpPr txBox="1"/>
      </xdr:nvSpPr>
      <xdr:spPr>
        <a:xfrm>
          <a:off x="210757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110507</xdr:rowOff>
    </xdr:from>
    <xdr:ext cx="469744" cy="259045"/>
    <xdr:sp macro="" textlink="">
      <xdr:nvSpPr>
        <xdr:cNvPr id="480" name="n_2mainValue【保健センター・保健所】&#10;一人当たり面積">
          <a:extLst>
            <a:ext uri="{FF2B5EF4-FFF2-40B4-BE49-F238E27FC236}">
              <a16:creationId xmlns:a16="http://schemas.microsoft.com/office/drawing/2014/main" id="{4A3D27F7-2502-4D77-8330-47FBAC9478F1}"/>
            </a:ext>
          </a:extLst>
        </xdr:cNvPr>
        <xdr:cNvSpPr txBox="1"/>
      </xdr:nvSpPr>
      <xdr:spPr>
        <a:xfrm>
          <a:off x="20199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a:extLst>
            <a:ext uri="{FF2B5EF4-FFF2-40B4-BE49-F238E27FC236}">
              <a16:creationId xmlns:a16="http://schemas.microsoft.com/office/drawing/2014/main" id="{222E7BDA-6EBF-46CA-8C71-9F149CD806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a:extLst>
            <a:ext uri="{FF2B5EF4-FFF2-40B4-BE49-F238E27FC236}">
              <a16:creationId xmlns:a16="http://schemas.microsoft.com/office/drawing/2014/main" id="{AF0C3EA7-7865-42E4-BACC-C2E50044D1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a:extLst>
            <a:ext uri="{FF2B5EF4-FFF2-40B4-BE49-F238E27FC236}">
              <a16:creationId xmlns:a16="http://schemas.microsoft.com/office/drawing/2014/main" id="{DFE52969-7965-4AC5-8AED-65B2780527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a:extLst>
            <a:ext uri="{FF2B5EF4-FFF2-40B4-BE49-F238E27FC236}">
              <a16:creationId xmlns:a16="http://schemas.microsoft.com/office/drawing/2014/main" id="{B407A115-6D6A-4F53-B3E2-8FA5A2945E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a:extLst>
            <a:ext uri="{FF2B5EF4-FFF2-40B4-BE49-F238E27FC236}">
              <a16:creationId xmlns:a16="http://schemas.microsoft.com/office/drawing/2014/main" id="{D2ADCD47-7D38-4DC8-82F3-24EF42C3A45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a:extLst>
            <a:ext uri="{FF2B5EF4-FFF2-40B4-BE49-F238E27FC236}">
              <a16:creationId xmlns:a16="http://schemas.microsoft.com/office/drawing/2014/main" id="{E0CB2CB5-BAF5-4740-BB0C-1720E7DDEE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a:extLst>
            <a:ext uri="{FF2B5EF4-FFF2-40B4-BE49-F238E27FC236}">
              <a16:creationId xmlns:a16="http://schemas.microsoft.com/office/drawing/2014/main" id="{9326FE9B-86F7-441C-8162-2CC9465CE6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a:extLst>
            <a:ext uri="{FF2B5EF4-FFF2-40B4-BE49-F238E27FC236}">
              <a16:creationId xmlns:a16="http://schemas.microsoft.com/office/drawing/2014/main" id="{C8FF99AE-A500-4521-9A61-585662BB49B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a:extLst>
            <a:ext uri="{FF2B5EF4-FFF2-40B4-BE49-F238E27FC236}">
              <a16:creationId xmlns:a16="http://schemas.microsoft.com/office/drawing/2014/main" id="{509456FA-8620-45C8-9331-F74E6427EB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a:extLst>
            <a:ext uri="{FF2B5EF4-FFF2-40B4-BE49-F238E27FC236}">
              <a16:creationId xmlns:a16="http://schemas.microsoft.com/office/drawing/2014/main" id="{4F55AB4C-2605-41B5-9A37-C815C9E68E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1" name="テキスト ボックス 490">
          <a:extLst>
            <a:ext uri="{FF2B5EF4-FFF2-40B4-BE49-F238E27FC236}">
              <a16:creationId xmlns:a16="http://schemas.microsoft.com/office/drawing/2014/main" id="{816D7C5A-1402-4781-A4B3-B276686A72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92" name="直線コネクタ 491">
          <a:extLst>
            <a:ext uri="{FF2B5EF4-FFF2-40B4-BE49-F238E27FC236}">
              <a16:creationId xmlns:a16="http://schemas.microsoft.com/office/drawing/2014/main" id="{8C28414B-7015-416C-82A4-558E80FF141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93" name="テキスト ボックス 492">
          <a:extLst>
            <a:ext uri="{FF2B5EF4-FFF2-40B4-BE49-F238E27FC236}">
              <a16:creationId xmlns:a16="http://schemas.microsoft.com/office/drawing/2014/main" id="{9643B1FE-0967-47FF-BC73-A07D29BBF9E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4" name="直線コネクタ 493">
          <a:extLst>
            <a:ext uri="{FF2B5EF4-FFF2-40B4-BE49-F238E27FC236}">
              <a16:creationId xmlns:a16="http://schemas.microsoft.com/office/drawing/2014/main" id="{F00A1272-08DE-46D4-B89F-F91825F9750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5" name="テキスト ボックス 494">
          <a:extLst>
            <a:ext uri="{FF2B5EF4-FFF2-40B4-BE49-F238E27FC236}">
              <a16:creationId xmlns:a16="http://schemas.microsoft.com/office/drawing/2014/main" id="{E7C02130-221D-417D-A00A-9893C67E083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6" name="直線コネクタ 495">
          <a:extLst>
            <a:ext uri="{FF2B5EF4-FFF2-40B4-BE49-F238E27FC236}">
              <a16:creationId xmlns:a16="http://schemas.microsoft.com/office/drawing/2014/main" id="{A9581DDA-2C2E-467E-9C08-FE11AFCCD7D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7" name="テキスト ボックス 496">
          <a:extLst>
            <a:ext uri="{FF2B5EF4-FFF2-40B4-BE49-F238E27FC236}">
              <a16:creationId xmlns:a16="http://schemas.microsoft.com/office/drawing/2014/main" id="{4CC3E57C-5D50-40E9-B011-D7BB1A4F976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8" name="直線コネクタ 497">
          <a:extLst>
            <a:ext uri="{FF2B5EF4-FFF2-40B4-BE49-F238E27FC236}">
              <a16:creationId xmlns:a16="http://schemas.microsoft.com/office/drawing/2014/main" id="{B6147493-A62D-485A-8B4C-4C6F3F8C7E8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9" name="テキスト ボックス 498">
          <a:extLst>
            <a:ext uri="{FF2B5EF4-FFF2-40B4-BE49-F238E27FC236}">
              <a16:creationId xmlns:a16="http://schemas.microsoft.com/office/drawing/2014/main" id="{DED056FD-C6FC-4C27-BE12-5B121226D93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0" name="直線コネクタ 499">
          <a:extLst>
            <a:ext uri="{FF2B5EF4-FFF2-40B4-BE49-F238E27FC236}">
              <a16:creationId xmlns:a16="http://schemas.microsoft.com/office/drawing/2014/main" id="{63C19EAD-0F16-4DF9-A46F-CEBA875A523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1" name="テキスト ボックス 500">
          <a:extLst>
            <a:ext uri="{FF2B5EF4-FFF2-40B4-BE49-F238E27FC236}">
              <a16:creationId xmlns:a16="http://schemas.microsoft.com/office/drawing/2014/main" id="{FD29BBE2-5CEA-4F1F-A69D-C73B193B8AF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2" name="直線コネクタ 501">
          <a:extLst>
            <a:ext uri="{FF2B5EF4-FFF2-40B4-BE49-F238E27FC236}">
              <a16:creationId xmlns:a16="http://schemas.microsoft.com/office/drawing/2014/main" id="{2CCEED4F-D46E-4DE6-AA8A-AA3BA174E52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03" name="テキスト ボックス 502">
          <a:extLst>
            <a:ext uri="{FF2B5EF4-FFF2-40B4-BE49-F238E27FC236}">
              <a16:creationId xmlns:a16="http://schemas.microsoft.com/office/drawing/2014/main" id="{F8BA44BF-800B-4556-8C6F-F0970AA7974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4" name="直線コネクタ 503">
          <a:extLst>
            <a:ext uri="{FF2B5EF4-FFF2-40B4-BE49-F238E27FC236}">
              <a16:creationId xmlns:a16="http://schemas.microsoft.com/office/drawing/2014/main" id="{6C463AED-867D-422A-91C6-61159B3FFC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消防施設】&#10;有形固定資産減価償却率グラフ枠">
          <a:extLst>
            <a:ext uri="{FF2B5EF4-FFF2-40B4-BE49-F238E27FC236}">
              <a16:creationId xmlns:a16="http://schemas.microsoft.com/office/drawing/2014/main" id="{C165D4FE-5FA4-4DFC-9968-F8B2874478C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506" name="直線コネクタ 505">
          <a:extLst>
            <a:ext uri="{FF2B5EF4-FFF2-40B4-BE49-F238E27FC236}">
              <a16:creationId xmlns:a16="http://schemas.microsoft.com/office/drawing/2014/main" id="{57EB8A3D-72D7-47CD-B979-5DC1C4EE5F72}"/>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07" name="【消防施設】&#10;有形固定資産減価償却率最小値テキスト">
          <a:extLst>
            <a:ext uri="{FF2B5EF4-FFF2-40B4-BE49-F238E27FC236}">
              <a16:creationId xmlns:a16="http://schemas.microsoft.com/office/drawing/2014/main" id="{6A42CBE3-F08F-43D8-9014-EC8BEF4654B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08" name="直線コネクタ 507">
          <a:extLst>
            <a:ext uri="{FF2B5EF4-FFF2-40B4-BE49-F238E27FC236}">
              <a16:creationId xmlns:a16="http://schemas.microsoft.com/office/drawing/2014/main" id="{71494737-637E-4770-B451-F7C44D1C5BE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509" name="【消防施設】&#10;有形固定資産減価償却率最大値テキスト">
          <a:extLst>
            <a:ext uri="{FF2B5EF4-FFF2-40B4-BE49-F238E27FC236}">
              <a16:creationId xmlns:a16="http://schemas.microsoft.com/office/drawing/2014/main" id="{BE8A32B3-64B7-414C-800C-CEAA117D2E6B}"/>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510" name="直線コネクタ 509">
          <a:extLst>
            <a:ext uri="{FF2B5EF4-FFF2-40B4-BE49-F238E27FC236}">
              <a16:creationId xmlns:a16="http://schemas.microsoft.com/office/drawing/2014/main" id="{0245A296-176A-4522-A745-AB3E308F89AD}"/>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511" name="【消防施設】&#10;有形固定資産減価償却率平均値テキスト">
          <a:extLst>
            <a:ext uri="{FF2B5EF4-FFF2-40B4-BE49-F238E27FC236}">
              <a16:creationId xmlns:a16="http://schemas.microsoft.com/office/drawing/2014/main" id="{5005048A-72F0-47CE-BF83-74ADD3F2DF60}"/>
            </a:ext>
          </a:extLst>
        </xdr:cNvPr>
        <xdr:cNvSpPr txBox="1"/>
      </xdr:nvSpPr>
      <xdr:spPr>
        <a:xfrm>
          <a:off x="16357600" y="1418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12" name="フローチャート: 判断 511">
          <a:extLst>
            <a:ext uri="{FF2B5EF4-FFF2-40B4-BE49-F238E27FC236}">
              <a16:creationId xmlns:a16="http://schemas.microsoft.com/office/drawing/2014/main" id="{7647F7DC-C298-4BD5-9778-308FB9CD3A7D}"/>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13" name="フローチャート: 判断 512">
          <a:extLst>
            <a:ext uri="{FF2B5EF4-FFF2-40B4-BE49-F238E27FC236}">
              <a16:creationId xmlns:a16="http://schemas.microsoft.com/office/drawing/2014/main" id="{383C46B1-0624-461D-93F0-0369E1322E4D}"/>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514" name="フローチャート: 判断 513">
          <a:extLst>
            <a:ext uri="{FF2B5EF4-FFF2-40B4-BE49-F238E27FC236}">
              <a16:creationId xmlns:a16="http://schemas.microsoft.com/office/drawing/2014/main" id="{A1DC5A20-315A-4830-8842-A9D10A32376B}"/>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515" name="フローチャート: 判断 514">
          <a:extLst>
            <a:ext uri="{FF2B5EF4-FFF2-40B4-BE49-F238E27FC236}">
              <a16:creationId xmlns:a16="http://schemas.microsoft.com/office/drawing/2014/main" id="{A9F1A511-C653-4071-A66B-420086C8AAF0}"/>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516" name="フローチャート: 判断 515">
          <a:extLst>
            <a:ext uri="{FF2B5EF4-FFF2-40B4-BE49-F238E27FC236}">
              <a16:creationId xmlns:a16="http://schemas.microsoft.com/office/drawing/2014/main" id="{D555751B-066A-42D6-BBE1-119B30CC9E2D}"/>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956383E0-AD70-42B8-AA03-909154DEA4D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B9BB0AE5-E461-482F-883A-71602B2A76D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6EADD39A-F860-43F3-8AF8-2E39B36A61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414BF909-A3F7-4EDE-BCA4-108E74D8A2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6AC08EE5-9B3B-40E0-8D74-203F733847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22" name="楕円 521">
          <a:extLst>
            <a:ext uri="{FF2B5EF4-FFF2-40B4-BE49-F238E27FC236}">
              <a16:creationId xmlns:a16="http://schemas.microsoft.com/office/drawing/2014/main" id="{CA6A10D9-83FB-4564-B89F-F3EE98D19A5B}"/>
            </a:ext>
          </a:extLst>
        </xdr:cNvPr>
        <xdr:cNvSpPr/>
      </xdr:nvSpPr>
      <xdr:spPr>
        <a:xfrm>
          <a:off x="16268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62428</xdr:rowOff>
    </xdr:from>
    <xdr:ext cx="405111" cy="259045"/>
    <xdr:sp macro="" textlink="">
      <xdr:nvSpPr>
        <xdr:cNvPr id="523" name="【消防施設】&#10;有形固定資産減価償却率該当値テキスト">
          <a:extLst>
            <a:ext uri="{FF2B5EF4-FFF2-40B4-BE49-F238E27FC236}">
              <a16:creationId xmlns:a16="http://schemas.microsoft.com/office/drawing/2014/main" id="{FC0B2E56-F701-436C-828D-9548295E3016}"/>
            </a:ext>
          </a:extLst>
        </xdr:cNvPr>
        <xdr:cNvSpPr txBox="1"/>
      </xdr:nvSpPr>
      <xdr:spPr>
        <a:xfrm>
          <a:off x="16357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xdr:rowOff>
    </xdr:from>
    <xdr:to>
      <xdr:col>81</xdr:col>
      <xdr:colOff>101600</xdr:colOff>
      <xdr:row>82</xdr:row>
      <xdr:rowOff>108494</xdr:rowOff>
    </xdr:to>
    <xdr:sp macro="" textlink="">
      <xdr:nvSpPr>
        <xdr:cNvPr id="524" name="楕円 523">
          <a:extLst>
            <a:ext uri="{FF2B5EF4-FFF2-40B4-BE49-F238E27FC236}">
              <a16:creationId xmlns:a16="http://schemas.microsoft.com/office/drawing/2014/main" id="{B213674B-ECBE-4184-A63A-3468BCCBAEBB}"/>
            </a:ext>
          </a:extLst>
        </xdr:cNvPr>
        <xdr:cNvSpPr/>
      </xdr:nvSpPr>
      <xdr:spPr>
        <a:xfrm>
          <a:off x="15430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57694</xdr:rowOff>
    </xdr:from>
    <xdr:to>
      <xdr:col>85</xdr:col>
      <xdr:colOff>127000</xdr:colOff>
      <xdr:row>82</xdr:row>
      <xdr:rowOff>90351</xdr:rowOff>
    </xdr:to>
    <xdr:cxnSp macro="">
      <xdr:nvCxnSpPr>
        <xdr:cNvPr id="525" name="直線コネクタ 524">
          <a:extLst>
            <a:ext uri="{FF2B5EF4-FFF2-40B4-BE49-F238E27FC236}">
              <a16:creationId xmlns:a16="http://schemas.microsoft.com/office/drawing/2014/main" id="{FB9146B2-625A-4D79-A382-DEAC3CF4B704}"/>
            </a:ext>
          </a:extLst>
        </xdr:cNvPr>
        <xdr:cNvCxnSpPr/>
      </xdr:nvCxnSpPr>
      <xdr:spPr>
        <a:xfrm>
          <a:off x="15481300" y="141165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26" name="楕円 525">
          <a:extLst>
            <a:ext uri="{FF2B5EF4-FFF2-40B4-BE49-F238E27FC236}">
              <a16:creationId xmlns:a16="http://schemas.microsoft.com/office/drawing/2014/main" id="{96B17E2A-CD65-4016-8A84-3DB11777842D}"/>
            </a:ext>
          </a:extLst>
        </xdr:cNvPr>
        <xdr:cNvSpPr/>
      </xdr:nvSpPr>
      <xdr:spPr>
        <a:xfrm>
          <a:off x="14541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21771</xdr:rowOff>
    </xdr:from>
    <xdr:to>
      <xdr:col>81</xdr:col>
      <xdr:colOff>50800</xdr:colOff>
      <xdr:row>82</xdr:row>
      <xdr:rowOff>57694</xdr:rowOff>
    </xdr:to>
    <xdr:cxnSp macro="">
      <xdr:nvCxnSpPr>
        <xdr:cNvPr id="527" name="直線コネクタ 526">
          <a:extLst>
            <a:ext uri="{FF2B5EF4-FFF2-40B4-BE49-F238E27FC236}">
              <a16:creationId xmlns:a16="http://schemas.microsoft.com/office/drawing/2014/main" id="{1C79FBB7-2303-4B8C-B653-F94B5DFAE713}"/>
            </a:ext>
          </a:extLst>
        </xdr:cNvPr>
        <xdr:cNvCxnSpPr/>
      </xdr:nvCxnSpPr>
      <xdr:spPr>
        <a:xfrm>
          <a:off x="14592300" y="140806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528" name="n_1aveValue【消防施設】&#10;有形固定資産減価償却率">
          <a:extLst>
            <a:ext uri="{FF2B5EF4-FFF2-40B4-BE49-F238E27FC236}">
              <a16:creationId xmlns:a16="http://schemas.microsoft.com/office/drawing/2014/main" id="{C80EB5ED-652B-4A6E-8005-101EE48121A2}"/>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529" name="n_2aveValue【消防施設】&#10;有形固定資産減価償却率">
          <a:extLst>
            <a:ext uri="{FF2B5EF4-FFF2-40B4-BE49-F238E27FC236}">
              <a16:creationId xmlns:a16="http://schemas.microsoft.com/office/drawing/2014/main" id="{4024E472-83A8-49DB-98C0-A237E8803B56}"/>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530" name="n_3aveValue【消防施設】&#10;有形固定資産減価償却率">
          <a:extLst>
            <a:ext uri="{FF2B5EF4-FFF2-40B4-BE49-F238E27FC236}">
              <a16:creationId xmlns:a16="http://schemas.microsoft.com/office/drawing/2014/main" id="{78D1CF32-7BC5-4BD7-8627-254AAB32079B}"/>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531" name="n_4aveValue【消防施設】&#10;有形固定資産減価償却率">
          <a:extLst>
            <a:ext uri="{FF2B5EF4-FFF2-40B4-BE49-F238E27FC236}">
              <a16:creationId xmlns:a16="http://schemas.microsoft.com/office/drawing/2014/main" id="{6E9F77FE-93D9-47BA-BF5E-A0675BE3DD17}"/>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125021</xdr:rowOff>
    </xdr:from>
    <xdr:ext cx="405111" cy="259045"/>
    <xdr:sp macro="" textlink="">
      <xdr:nvSpPr>
        <xdr:cNvPr id="532" name="n_1mainValue【消防施設】&#10;有形固定資産減価償却率">
          <a:extLst>
            <a:ext uri="{FF2B5EF4-FFF2-40B4-BE49-F238E27FC236}">
              <a16:creationId xmlns:a16="http://schemas.microsoft.com/office/drawing/2014/main" id="{F5A03F6B-3CB5-4862-833B-D223727D8A9C}"/>
            </a:ext>
          </a:extLst>
        </xdr:cNvPr>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533" name="n_2mainValue【消防施設】&#10;有形固定資産減価償却率">
          <a:extLst>
            <a:ext uri="{FF2B5EF4-FFF2-40B4-BE49-F238E27FC236}">
              <a16:creationId xmlns:a16="http://schemas.microsoft.com/office/drawing/2014/main" id="{55798DAA-CEFA-4752-AC5D-F04A57EA72D9}"/>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5A123C32-E7A0-46CF-A8E4-DA7705C059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252D80BF-675F-4A0C-B42C-54A96DF5ED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DD92BF39-4D25-48EA-8E2A-5DA7CA1E896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D4C500B3-0BAD-4E1F-905B-05638B2C03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F9F6E220-2ACC-4254-A7BA-5DFD9C54DF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72492DC7-7386-4AA8-B61B-3D1AC688832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164BC712-AB7F-413C-843D-1FD30E8683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585695E4-76C2-482F-9E34-B2CD90A950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a:extLst>
            <a:ext uri="{FF2B5EF4-FFF2-40B4-BE49-F238E27FC236}">
              <a16:creationId xmlns:a16="http://schemas.microsoft.com/office/drawing/2014/main" id="{23D3D883-9F6A-41A1-B0EF-E010CD3063E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a:extLst>
            <a:ext uri="{FF2B5EF4-FFF2-40B4-BE49-F238E27FC236}">
              <a16:creationId xmlns:a16="http://schemas.microsoft.com/office/drawing/2014/main" id="{2E4BAA85-3BC6-4EAC-9974-51A6D5318C4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4" name="直線コネクタ 543">
          <a:extLst>
            <a:ext uri="{FF2B5EF4-FFF2-40B4-BE49-F238E27FC236}">
              <a16:creationId xmlns:a16="http://schemas.microsoft.com/office/drawing/2014/main" id="{7BD87455-F5E5-41E9-AA7F-9B88C25EE08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5" name="テキスト ボックス 544">
          <a:extLst>
            <a:ext uri="{FF2B5EF4-FFF2-40B4-BE49-F238E27FC236}">
              <a16:creationId xmlns:a16="http://schemas.microsoft.com/office/drawing/2014/main" id="{FFF4DB0B-7417-485E-9B3B-84F0FCA0B25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6" name="直線コネクタ 545">
          <a:extLst>
            <a:ext uri="{FF2B5EF4-FFF2-40B4-BE49-F238E27FC236}">
              <a16:creationId xmlns:a16="http://schemas.microsoft.com/office/drawing/2014/main" id="{A42504CF-6137-44D6-AAE0-224F67EECA9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7" name="テキスト ボックス 546">
          <a:extLst>
            <a:ext uri="{FF2B5EF4-FFF2-40B4-BE49-F238E27FC236}">
              <a16:creationId xmlns:a16="http://schemas.microsoft.com/office/drawing/2014/main" id="{C099A2B4-76A5-4B78-ADCA-4963DD490B7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8" name="直線コネクタ 547">
          <a:extLst>
            <a:ext uri="{FF2B5EF4-FFF2-40B4-BE49-F238E27FC236}">
              <a16:creationId xmlns:a16="http://schemas.microsoft.com/office/drawing/2014/main" id="{C46F9905-C580-4AA2-B085-6B4546834D3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9" name="テキスト ボックス 548">
          <a:extLst>
            <a:ext uri="{FF2B5EF4-FFF2-40B4-BE49-F238E27FC236}">
              <a16:creationId xmlns:a16="http://schemas.microsoft.com/office/drawing/2014/main" id="{AB38392C-27A1-451E-BACF-011229BF809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0" name="直線コネクタ 549">
          <a:extLst>
            <a:ext uri="{FF2B5EF4-FFF2-40B4-BE49-F238E27FC236}">
              <a16:creationId xmlns:a16="http://schemas.microsoft.com/office/drawing/2014/main" id="{EB120752-34D2-494D-AF81-497DD556595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1" name="テキスト ボックス 550">
          <a:extLst>
            <a:ext uri="{FF2B5EF4-FFF2-40B4-BE49-F238E27FC236}">
              <a16:creationId xmlns:a16="http://schemas.microsoft.com/office/drawing/2014/main" id="{CAB36AC8-DDE8-4C2E-84F1-D694BA73C57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a:extLst>
            <a:ext uri="{FF2B5EF4-FFF2-40B4-BE49-F238E27FC236}">
              <a16:creationId xmlns:a16="http://schemas.microsoft.com/office/drawing/2014/main" id="{12F1EB28-A160-42F8-97B7-5B95E9645A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a:extLst>
            <a:ext uri="{FF2B5EF4-FFF2-40B4-BE49-F238E27FC236}">
              <a16:creationId xmlns:a16="http://schemas.microsoft.com/office/drawing/2014/main" id="{A5C9F90F-F078-4C8A-ACBF-6872922FEE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消防施設】&#10;一人当たり面積グラフ枠">
          <a:extLst>
            <a:ext uri="{FF2B5EF4-FFF2-40B4-BE49-F238E27FC236}">
              <a16:creationId xmlns:a16="http://schemas.microsoft.com/office/drawing/2014/main" id="{B76DF4F8-895E-4F9B-9FF8-A6438D044B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555" name="直線コネクタ 554">
          <a:extLst>
            <a:ext uri="{FF2B5EF4-FFF2-40B4-BE49-F238E27FC236}">
              <a16:creationId xmlns:a16="http://schemas.microsoft.com/office/drawing/2014/main" id="{8269B340-7D2F-4500-8B35-D0FCCEB6832C}"/>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56" name="【消防施設】&#10;一人当たり面積最小値テキスト">
          <a:extLst>
            <a:ext uri="{FF2B5EF4-FFF2-40B4-BE49-F238E27FC236}">
              <a16:creationId xmlns:a16="http://schemas.microsoft.com/office/drawing/2014/main" id="{0EA7BC7C-A3AD-41F2-88DB-49DC743A1058}"/>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57" name="直線コネクタ 556">
          <a:extLst>
            <a:ext uri="{FF2B5EF4-FFF2-40B4-BE49-F238E27FC236}">
              <a16:creationId xmlns:a16="http://schemas.microsoft.com/office/drawing/2014/main" id="{2281F5AA-3F22-49D9-8B84-FF40D10FC5D9}"/>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558" name="【消防施設】&#10;一人当たり面積最大値テキスト">
          <a:extLst>
            <a:ext uri="{FF2B5EF4-FFF2-40B4-BE49-F238E27FC236}">
              <a16:creationId xmlns:a16="http://schemas.microsoft.com/office/drawing/2014/main" id="{212A2659-F1DC-46A3-AA48-63FAA95E35B2}"/>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559" name="直線コネクタ 558">
          <a:extLst>
            <a:ext uri="{FF2B5EF4-FFF2-40B4-BE49-F238E27FC236}">
              <a16:creationId xmlns:a16="http://schemas.microsoft.com/office/drawing/2014/main" id="{3D2FF277-24C3-4C59-8D6D-C9CBD883A543}"/>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60" name="【消防施設】&#10;一人当たり面積平均値テキスト">
          <a:extLst>
            <a:ext uri="{FF2B5EF4-FFF2-40B4-BE49-F238E27FC236}">
              <a16:creationId xmlns:a16="http://schemas.microsoft.com/office/drawing/2014/main" id="{BD79672A-3C1E-4D39-9792-64DD15D0E4DF}"/>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61" name="フローチャート: 判断 560">
          <a:extLst>
            <a:ext uri="{FF2B5EF4-FFF2-40B4-BE49-F238E27FC236}">
              <a16:creationId xmlns:a16="http://schemas.microsoft.com/office/drawing/2014/main" id="{A8A1B58B-9DD6-4DD6-A218-96D8885C1B9B}"/>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62" name="フローチャート: 判断 561">
          <a:extLst>
            <a:ext uri="{FF2B5EF4-FFF2-40B4-BE49-F238E27FC236}">
              <a16:creationId xmlns:a16="http://schemas.microsoft.com/office/drawing/2014/main" id="{C969695C-ED53-4E22-8A51-8DDBE0520207}"/>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63" name="フローチャート: 判断 562">
          <a:extLst>
            <a:ext uri="{FF2B5EF4-FFF2-40B4-BE49-F238E27FC236}">
              <a16:creationId xmlns:a16="http://schemas.microsoft.com/office/drawing/2014/main" id="{D70F3424-7F0C-4C13-A1B9-30BF29694614}"/>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64" name="フローチャート: 判断 563">
          <a:extLst>
            <a:ext uri="{FF2B5EF4-FFF2-40B4-BE49-F238E27FC236}">
              <a16:creationId xmlns:a16="http://schemas.microsoft.com/office/drawing/2014/main" id="{815139C0-9141-4EAB-890E-AC5C21B56E51}"/>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565" name="フローチャート: 判断 564">
          <a:extLst>
            <a:ext uri="{FF2B5EF4-FFF2-40B4-BE49-F238E27FC236}">
              <a16:creationId xmlns:a16="http://schemas.microsoft.com/office/drawing/2014/main" id="{8C89D428-DB5D-401C-9981-E1D4073AF7D2}"/>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E0C728A-1BE3-4D57-9CA0-D504AB9D8A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B7B635D6-6B71-4A2E-82FE-C9CD596A9F3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7B1C866F-1BE7-4C4D-A0C7-5B9C26139F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F2CAD345-9ADA-42F6-948C-C5A4FF6EF54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B6CAD6A-3416-40AA-B106-3CF26E4B0E4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30735</xdr:rowOff>
    </xdr:from>
    <xdr:to>
      <xdr:col>116</xdr:col>
      <xdr:colOff>114300</xdr:colOff>
      <xdr:row>83</xdr:row>
      <xdr:rowOff>132335</xdr:rowOff>
    </xdr:to>
    <xdr:sp macro="" textlink="">
      <xdr:nvSpPr>
        <xdr:cNvPr id="571" name="楕円 570">
          <a:extLst>
            <a:ext uri="{FF2B5EF4-FFF2-40B4-BE49-F238E27FC236}">
              <a16:creationId xmlns:a16="http://schemas.microsoft.com/office/drawing/2014/main" id="{1D4911D1-CAC1-4E33-AD74-98F05AE48564}"/>
            </a:ext>
          </a:extLst>
        </xdr:cNvPr>
        <xdr:cNvSpPr/>
      </xdr:nvSpPr>
      <xdr:spPr>
        <a:xfrm>
          <a:off x="221107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53612</xdr:rowOff>
    </xdr:from>
    <xdr:ext cx="469744" cy="259045"/>
    <xdr:sp macro="" textlink="">
      <xdr:nvSpPr>
        <xdr:cNvPr id="572" name="【消防施設】&#10;一人当たり面積該当値テキスト">
          <a:extLst>
            <a:ext uri="{FF2B5EF4-FFF2-40B4-BE49-F238E27FC236}">
              <a16:creationId xmlns:a16="http://schemas.microsoft.com/office/drawing/2014/main" id="{6A8D6EED-BC02-4772-BCEE-626B0DD55548}"/>
            </a:ext>
          </a:extLst>
        </xdr:cNvPr>
        <xdr:cNvSpPr txBox="1"/>
      </xdr:nvSpPr>
      <xdr:spPr>
        <a:xfrm>
          <a:off x="22199600"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30735</xdr:rowOff>
    </xdr:from>
    <xdr:to>
      <xdr:col>112</xdr:col>
      <xdr:colOff>38100</xdr:colOff>
      <xdr:row>83</xdr:row>
      <xdr:rowOff>132335</xdr:rowOff>
    </xdr:to>
    <xdr:sp macro="" textlink="">
      <xdr:nvSpPr>
        <xdr:cNvPr id="573" name="楕円 572">
          <a:extLst>
            <a:ext uri="{FF2B5EF4-FFF2-40B4-BE49-F238E27FC236}">
              <a16:creationId xmlns:a16="http://schemas.microsoft.com/office/drawing/2014/main" id="{A6C2BA4F-40AF-4A04-9F5D-AF4315403530}"/>
            </a:ext>
          </a:extLst>
        </xdr:cNvPr>
        <xdr:cNvSpPr/>
      </xdr:nvSpPr>
      <xdr:spPr>
        <a:xfrm>
          <a:off x="21272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81535</xdr:rowOff>
    </xdr:from>
    <xdr:to>
      <xdr:col>116</xdr:col>
      <xdr:colOff>63500</xdr:colOff>
      <xdr:row>83</xdr:row>
      <xdr:rowOff>81535</xdr:rowOff>
    </xdr:to>
    <xdr:cxnSp macro="">
      <xdr:nvCxnSpPr>
        <xdr:cNvPr id="574" name="直線コネクタ 573">
          <a:extLst>
            <a:ext uri="{FF2B5EF4-FFF2-40B4-BE49-F238E27FC236}">
              <a16:creationId xmlns:a16="http://schemas.microsoft.com/office/drawing/2014/main" id="{D1F17DAD-19DD-4B50-A2A1-6EB3509949A9}"/>
            </a:ext>
          </a:extLst>
        </xdr:cNvPr>
        <xdr:cNvCxnSpPr/>
      </xdr:nvCxnSpPr>
      <xdr:spPr>
        <a:xfrm>
          <a:off x="21323300" y="14311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35306</xdr:rowOff>
    </xdr:from>
    <xdr:to>
      <xdr:col>107</xdr:col>
      <xdr:colOff>101600</xdr:colOff>
      <xdr:row>83</xdr:row>
      <xdr:rowOff>136906</xdr:rowOff>
    </xdr:to>
    <xdr:sp macro="" textlink="">
      <xdr:nvSpPr>
        <xdr:cNvPr id="575" name="楕円 574">
          <a:extLst>
            <a:ext uri="{FF2B5EF4-FFF2-40B4-BE49-F238E27FC236}">
              <a16:creationId xmlns:a16="http://schemas.microsoft.com/office/drawing/2014/main" id="{09C8EEE4-4CF6-4173-9FA6-335AB7C1C707}"/>
            </a:ext>
          </a:extLst>
        </xdr:cNvPr>
        <xdr:cNvSpPr/>
      </xdr:nvSpPr>
      <xdr:spPr>
        <a:xfrm>
          <a:off x="20383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81535</xdr:rowOff>
    </xdr:from>
    <xdr:to>
      <xdr:col>111</xdr:col>
      <xdr:colOff>177800</xdr:colOff>
      <xdr:row>83</xdr:row>
      <xdr:rowOff>86106</xdr:rowOff>
    </xdr:to>
    <xdr:cxnSp macro="">
      <xdr:nvCxnSpPr>
        <xdr:cNvPr id="576" name="直線コネクタ 575">
          <a:extLst>
            <a:ext uri="{FF2B5EF4-FFF2-40B4-BE49-F238E27FC236}">
              <a16:creationId xmlns:a16="http://schemas.microsoft.com/office/drawing/2014/main" id="{F1B2EA3E-F977-453A-8526-B9EEF895BF83}"/>
            </a:ext>
          </a:extLst>
        </xdr:cNvPr>
        <xdr:cNvCxnSpPr/>
      </xdr:nvCxnSpPr>
      <xdr:spPr>
        <a:xfrm flipV="1">
          <a:off x="20434300" y="143118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577" name="n_1aveValue【消防施設】&#10;一人当たり面積">
          <a:extLst>
            <a:ext uri="{FF2B5EF4-FFF2-40B4-BE49-F238E27FC236}">
              <a16:creationId xmlns:a16="http://schemas.microsoft.com/office/drawing/2014/main" id="{C2D2CF2F-AA48-49A9-8BF0-85128E8A6504}"/>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578" name="n_2aveValue【消防施設】&#10;一人当たり面積">
          <a:extLst>
            <a:ext uri="{FF2B5EF4-FFF2-40B4-BE49-F238E27FC236}">
              <a16:creationId xmlns:a16="http://schemas.microsoft.com/office/drawing/2014/main" id="{C81A6684-0055-4EC6-AF35-5594E7224F75}"/>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579" name="n_3aveValue【消防施設】&#10;一人当たり面積">
          <a:extLst>
            <a:ext uri="{FF2B5EF4-FFF2-40B4-BE49-F238E27FC236}">
              <a16:creationId xmlns:a16="http://schemas.microsoft.com/office/drawing/2014/main" id="{064F5792-B88F-4DCA-8CBA-0B028B487D96}"/>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580" name="n_4aveValue【消防施設】&#10;一人当たり面積">
          <a:extLst>
            <a:ext uri="{FF2B5EF4-FFF2-40B4-BE49-F238E27FC236}">
              <a16:creationId xmlns:a16="http://schemas.microsoft.com/office/drawing/2014/main" id="{A514FA8F-0098-4FEB-AB83-CEA42A18AADA}"/>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148862</xdr:rowOff>
    </xdr:from>
    <xdr:ext cx="469744" cy="259045"/>
    <xdr:sp macro="" textlink="">
      <xdr:nvSpPr>
        <xdr:cNvPr id="581" name="n_1mainValue【消防施設】&#10;一人当たり面積">
          <a:extLst>
            <a:ext uri="{FF2B5EF4-FFF2-40B4-BE49-F238E27FC236}">
              <a16:creationId xmlns:a16="http://schemas.microsoft.com/office/drawing/2014/main" id="{DE6A35DF-91C4-43F2-AD17-2BF00FDD8BC4}"/>
            </a:ext>
          </a:extLst>
        </xdr:cNvPr>
        <xdr:cNvSpPr txBox="1"/>
      </xdr:nvSpPr>
      <xdr:spPr>
        <a:xfrm>
          <a:off x="21075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153433</xdr:rowOff>
    </xdr:from>
    <xdr:ext cx="469744" cy="259045"/>
    <xdr:sp macro="" textlink="">
      <xdr:nvSpPr>
        <xdr:cNvPr id="582" name="n_2mainValue【消防施設】&#10;一人当たり面積">
          <a:extLst>
            <a:ext uri="{FF2B5EF4-FFF2-40B4-BE49-F238E27FC236}">
              <a16:creationId xmlns:a16="http://schemas.microsoft.com/office/drawing/2014/main" id="{81A25147-7966-427C-B4F2-C79A73446B77}"/>
            </a:ext>
          </a:extLst>
        </xdr:cNvPr>
        <xdr:cNvSpPr txBox="1"/>
      </xdr:nvSpPr>
      <xdr:spPr>
        <a:xfrm>
          <a:off x="20199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a:extLst>
            <a:ext uri="{FF2B5EF4-FFF2-40B4-BE49-F238E27FC236}">
              <a16:creationId xmlns:a16="http://schemas.microsoft.com/office/drawing/2014/main" id="{8A063875-12E3-44B7-B0F5-07D9C7F34C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a:extLst>
            <a:ext uri="{FF2B5EF4-FFF2-40B4-BE49-F238E27FC236}">
              <a16:creationId xmlns:a16="http://schemas.microsoft.com/office/drawing/2014/main" id="{7F48FF13-1BE2-47EE-A0C7-8B8D4A31B89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a:extLst>
            <a:ext uri="{FF2B5EF4-FFF2-40B4-BE49-F238E27FC236}">
              <a16:creationId xmlns:a16="http://schemas.microsoft.com/office/drawing/2014/main" id="{CF3D84C0-A2CC-492D-BF83-BA85517DC1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a:extLst>
            <a:ext uri="{FF2B5EF4-FFF2-40B4-BE49-F238E27FC236}">
              <a16:creationId xmlns:a16="http://schemas.microsoft.com/office/drawing/2014/main" id="{80934667-0902-42AF-8F80-3C27757580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a:extLst>
            <a:ext uri="{FF2B5EF4-FFF2-40B4-BE49-F238E27FC236}">
              <a16:creationId xmlns:a16="http://schemas.microsoft.com/office/drawing/2014/main" id="{A4D65568-3B76-44FA-86DF-6CEBF5C7D25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a:extLst>
            <a:ext uri="{FF2B5EF4-FFF2-40B4-BE49-F238E27FC236}">
              <a16:creationId xmlns:a16="http://schemas.microsoft.com/office/drawing/2014/main" id="{8EA40ED8-8181-433D-B005-DF793BE4657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a:extLst>
            <a:ext uri="{FF2B5EF4-FFF2-40B4-BE49-F238E27FC236}">
              <a16:creationId xmlns:a16="http://schemas.microsoft.com/office/drawing/2014/main" id="{B127B2A0-2561-4AA9-B00D-037DBC38DA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a:extLst>
            <a:ext uri="{FF2B5EF4-FFF2-40B4-BE49-F238E27FC236}">
              <a16:creationId xmlns:a16="http://schemas.microsoft.com/office/drawing/2014/main" id="{E6B53AE8-5650-4F07-A353-E4AF4EE318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a:extLst>
            <a:ext uri="{FF2B5EF4-FFF2-40B4-BE49-F238E27FC236}">
              <a16:creationId xmlns:a16="http://schemas.microsoft.com/office/drawing/2014/main" id="{E6778690-77BF-44A2-B91C-640D772056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a:extLst>
            <a:ext uri="{FF2B5EF4-FFF2-40B4-BE49-F238E27FC236}">
              <a16:creationId xmlns:a16="http://schemas.microsoft.com/office/drawing/2014/main" id="{EC5B8D5D-2936-49AF-9419-24AF369D246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3" name="テキスト ボックス 592">
          <a:extLst>
            <a:ext uri="{FF2B5EF4-FFF2-40B4-BE49-F238E27FC236}">
              <a16:creationId xmlns:a16="http://schemas.microsoft.com/office/drawing/2014/main" id="{D993CBEA-3125-4D30-A423-85C2DBB3742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4" name="直線コネクタ 593">
          <a:extLst>
            <a:ext uri="{FF2B5EF4-FFF2-40B4-BE49-F238E27FC236}">
              <a16:creationId xmlns:a16="http://schemas.microsoft.com/office/drawing/2014/main" id="{58C1B02F-B1A8-4291-B53A-B0E4356980A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95" name="テキスト ボックス 594">
          <a:extLst>
            <a:ext uri="{FF2B5EF4-FFF2-40B4-BE49-F238E27FC236}">
              <a16:creationId xmlns:a16="http://schemas.microsoft.com/office/drawing/2014/main" id="{8A2E97C6-32D4-4F48-BA06-C4AA6671996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6" name="直線コネクタ 595">
          <a:extLst>
            <a:ext uri="{FF2B5EF4-FFF2-40B4-BE49-F238E27FC236}">
              <a16:creationId xmlns:a16="http://schemas.microsoft.com/office/drawing/2014/main" id="{E1803E62-540D-4CDB-B64F-C8CCDB63B60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7" name="テキスト ボックス 596">
          <a:extLst>
            <a:ext uri="{FF2B5EF4-FFF2-40B4-BE49-F238E27FC236}">
              <a16:creationId xmlns:a16="http://schemas.microsoft.com/office/drawing/2014/main" id="{7EBC2A9D-0FE9-4CC3-B418-79E26D630D5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8" name="直線コネクタ 597">
          <a:extLst>
            <a:ext uri="{FF2B5EF4-FFF2-40B4-BE49-F238E27FC236}">
              <a16:creationId xmlns:a16="http://schemas.microsoft.com/office/drawing/2014/main" id="{263C8463-9B73-410E-B264-8456C7893D1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9" name="テキスト ボックス 598">
          <a:extLst>
            <a:ext uri="{FF2B5EF4-FFF2-40B4-BE49-F238E27FC236}">
              <a16:creationId xmlns:a16="http://schemas.microsoft.com/office/drawing/2014/main" id="{79967A4A-B378-4E5B-ADB7-0C95F8194CE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0" name="直線コネクタ 599">
          <a:extLst>
            <a:ext uri="{FF2B5EF4-FFF2-40B4-BE49-F238E27FC236}">
              <a16:creationId xmlns:a16="http://schemas.microsoft.com/office/drawing/2014/main" id="{E30D86FA-9C3F-4780-9CF1-59C788E391D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1" name="テキスト ボックス 600">
          <a:extLst>
            <a:ext uri="{FF2B5EF4-FFF2-40B4-BE49-F238E27FC236}">
              <a16:creationId xmlns:a16="http://schemas.microsoft.com/office/drawing/2014/main" id="{E8D80F9C-E1C9-4C48-833D-CE3DFC0D1CA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2" name="直線コネクタ 601">
          <a:extLst>
            <a:ext uri="{FF2B5EF4-FFF2-40B4-BE49-F238E27FC236}">
              <a16:creationId xmlns:a16="http://schemas.microsoft.com/office/drawing/2014/main" id="{A845EE57-CADE-49A4-A62E-42EAE557680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03" name="テキスト ボックス 602">
          <a:extLst>
            <a:ext uri="{FF2B5EF4-FFF2-40B4-BE49-F238E27FC236}">
              <a16:creationId xmlns:a16="http://schemas.microsoft.com/office/drawing/2014/main" id="{AC95FDBB-044A-449A-989A-59614831BB5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a:extLst>
            <a:ext uri="{FF2B5EF4-FFF2-40B4-BE49-F238E27FC236}">
              <a16:creationId xmlns:a16="http://schemas.microsoft.com/office/drawing/2014/main" id="{FD6658DE-9CFB-48A3-98C5-F06D0232B1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庁舎】&#10;有形固定資産減価償却率グラフ枠">
          <a:extLst>
            <a:ext uri="{FF2B5EF4-FFF2-40B4-BE49-F238E27FC236}">
              <a16:creationId xmlns:a16="http://schemas.microsoft.com/office/drawing/2014/main" id="{8306056D-15F9-441C-A5AC-D1B130FF74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06" name="直線コネクタ 605">
          <a:extLst>
            <a:ext uri="{FF2B5EF4-FFF2-40B4-BE49-F238E27FC236}">
              <a16:creationId xmlns:a16="http://schemas.microsoft.com/office/drawing/2014/main" id="{391C4EB4-ED8E-42A1-B35D-53AB8F7F342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07" name="【庁舎】&#10;有形固定資産減価償却率最小値テキスト">
          <a:extLst>
            <a:ext uri="{FF2B5EF4-FFF2-40B4-BE49-F238E27FC236}">
              <a16:creationId xmlns:a16="http://schemas.microsoft.com/office/drawing/2014/main" id="{005FF73C-798D-44D1-8347-9D71101C668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08" name="直線コネクタ 607">
          <a:extLst>
            <a:ext uri="{FF2B5EF4-FFF2-40B4-BE49-F238E27FC236}">
              <a16:creationId xmlns:a16="http://schemas.microsoft.com/office/drawing/2014/main" id="{B0A6C2D2-D234-4CDE-B9DC-5D4FB8671C9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09" name="【庁舎】&#10;有形固定資産減価償却率最大値テキスト">
          <a:extLst>
            <a:ext uri="{FF2B5EF4-FFF2-40B4-BE49-F238E27FC236}">
              <a16:creationId xmlns:a16="http://schemas.microsoft.com/office/drawing/2014/main" id="{55F42970-DAB7-4577-95F0-E593C762D9F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0" name="直線コネクタ 609">
          <a:extLst>
            <a:ext uri="{FF2B5EF4-FFF2-40B4-BE49-F238E27FC236}">
              <a16:creationId xmlns:a16="http://schemas.microsoft.com/office/drawing/2014/main" id="{7151566F-4FF9-40AF-A7A4-8E226FBD7A9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611" name="【庁舎】&#10;有形固定資産減価償却率平均値テキスト">
          <a:extLst>
            <a:ext uri="{FF2B5EF4-FFF2-40B4-BE49-F238E27FC236}">
              <a16:creationId xmlns:a16="http://schemas.microsoft.com/office/drawing/2014/main" id="{C5A9E852-8D87-4537-BA36-4476587D5863}"/>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612" name="フローチャート: 判断 611">
          <a:extLst>
            <a:ext uri="{FF2B5EF4-FFF2-40B4-BE49-F238E27FC236}">
              <a16:creationId xmlns:a16="http://schemas.microsoft.com/office/drawing/2014/main" id="{D55A4F3A-D92D-4B33-86FD-C2ABBA37A4CF}"/>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613" name="フローチャート: 判断 612">
          <a:extLst>
            <a:ext uri="{FF2B5EF4-FFF2-40B4-BE49-F238E27FC236}">
              <a16:creationId xmlns:a16="http://schemas.microsoft.com/office/drawing/2014/main" id="{894C0B18-58D0-4A23-809B-C1B10D344DF2}"/>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14" name="フローチャート: 判断 613">
          <a:extLst>
            <a:ext uri="{FF2B5EF4-FFF2-40B4-BE49-F238E27FC236}">
              <a16:creationId xmlns:a16="http://schemas.microsoft.com/office/drawing/2014/main" id="{98A270D4-D62F-4B9D-807E-17D822E361B4}"/>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15" name="フローチャート: 判断 614">
          <a:extLst>
            <a:ext uri="{FF2B5EF4-FFF2-40B4-BE49-F238E27FC236}">
              <a16:creationId xmlns:a16="http://schemas.microsoft.com/office/drawing/2014/main" id="{A092EDC2-5DE4-4F7F-8046-6D317D12CEB8}"/>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616" name="フローチャート: 判断 615">
          <a:extLst>
            <a:ext uri="{FF2B5EF4-FFF2-40B4-BE49-F238E27FC236}">
              <a16:creationId xmlns:a16="http://schemas.microsoft.com/office/drawing/2014/main" id="{F2A3B662-24CB-441E-8FA8-1DB67EC8536F}"/>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D0714317-284E-4577-A288-52A91B44EE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A87A3689-24A1-4B23-B731-9AF5710A87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BB1FEE7D-755D-4B9A-8278-5CB7AF5ADE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FEF30AFA-0ED8-4435-B8F4-1B518D9A1F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D444075E-805A-4782-A2AD-2ED0D0A018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41911</xdr:rowOff>
    </xdr:from>
    <xdr:to>
      <xdr:col>85</xdr:col>
      <xdr:colOff>177800</xdr:colOff>
      <xdr:row>104</xdr:row>
      <xdr:rowOff>143511</xdr:rowOff>
    </xdr:to>
    <xdr:sp macro="" textlink="">
      <xdr:nvSpPr>
        <xdr:cNvPr id="622" name="楕円 621">
          <a:extLst>
            <a:ext uri="{FF2B5EF4-FFF2-40B4-BE49-F238E27FC236}">
              <a16:creationId xmlns:a16="http://schemas.microsoft.com/office/drawing/2014/main" id="{98BC9C31-7EDF-4804-BE95-9AE57A7BE1E0}"/>
            </a:ext>
          </a:extLst>
        </xdr:cNvPr>
        <xdr:cNvSpPr/>
      </xdr:nvSpPr>
      <xdr:spPr>
        <a:xfrm>
          <a:off x="16268700" y="178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20338</xdr:rowOff>
    </xdr:from>
    <xdr:ext cx="405111" cy="259045"/>
    <xdr:sp macro="" textlink="">
      <xdr:nvSpPr>
        <xdr:cNvPr id="623" name="【庁舎】&#10;有形固定資産減価償却率該当値テキスト">
          <a:extLst>
            <a:ext uri="{FF2B5EF4-FFF2-40B4-BE49-F238E27FC236}">
              <a16:creationId xmlns:a16="http://schemas.microsoft.com/office/drawing/2014/main" id="{3287FF78-3496-422E-B5B8-2837DCF9AA43}"/>
            </a:ext>
          </a:extLst>
        </xdr:cNvPr>
        <xdr:cNvSpPr txBox="1"/>
      </xdr:nvSpPr>
      <xdr:spPr>
        <a:xfrm>
          <a:off x="16357600" y="1785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16511</xdr:rowOff>
    </xdr:from>
    <xdr:to>
      <xdr:col>81</xdr:col>
      <xdr:colOff>101600</xdr:colOff>
      <xdr:row>104</xdr:row>
      <xdr:rowOff>118111</xdr:rowOff>
    </xdr:to>
    <xdr:sp macro="" textlink="">
      <xdr:nvSpPr>
        <xdr:cNvPr id="624" name="楕円 623">
          <a:extLst>
            <a:ext uri="{FF2B5EF4-FFF2-40B4-BE49-F238E27FC236}">
              <a16:creationId xmlns:a16="http://schemas.microsoft.com/office/drawing/2014/main" id="{6AF7B2B2-5430-4C0C-9AE5-B96EE29A984C}"/>
            </a:ext>
          </a:extLst>
        </xdr:cNvPr>
        <xdr:cNvSpPr/>
      </xdr:nvSpPr>
      <xdr:spPr>
        <a:xfrm>
          <a:off x="15430500" y="178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67311</xdr:rowOff>
    </xdr:from>
    <xdr:to>
      <xdr:col>85</xdr:col>
      <xdr:colOff>127000</xdr:colOff>
      <xdr:row>104</xdr:row>
      <xdr:rowOff>92711</xdr:rowOff>
    </xdr:to>
    <xdr:cxnSp macro="">
      <xdr:nvCxnSpPr>
        <xdr:cNvPr id="625" name="直線コネクタ 624">
          <a:extLst>
            <a:ext uri="{FF2B5EF4-FFF2-40B4-BE49-F238E27FC236}">
              <a16:creationId xmlns:a16="http://schemas.microsoft.com/office/drawing/2014/main" id="{C665E638-3213-417D-8754-8D019F41CBEE}"/>
            </a:ext>
          </a:extLst>
        </xdr:cNvPr>
        <xdr:cNvCxnSpPr/>
      </xdr:nvCxnSpPr>
      <xdr:spPr>
        <a:xfrm>
          <a:off x="15481300" y="178981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26" name="楕円 625">
          <a:extLst>
            <a:ext uri="{FF2B5EF4-FFF2-40B4-BE49-F238E27FC236}">
              <a16:creationId xmlns:a16="http://schemas.microsoft.com/office/drawing/2014/main" id="{2B194E5C-6EFB-45AA-A3D6-D96DFACC50D2}"/>
            </a:ext>
          </a:extLst>
        </xdr:cNvPr>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67311</xdr:rowOff>
    </xdr:to>
    <xdr:cxnSp macro="">
      <xdr:nvCxnSpPr>
        <xdr:cNvPr id="627" name="直線コネクタ 626">
          <a:extLst>
            <a:ext uri="{FF2B5EF4-FFF2-40B4-BE49-F238E27FC236}">
              <a16:creationId xmlns:a16="http://schemas.microsoft.com/office/drawing/2014/main" id="{6263FEE7-22AD-41A0-9DE9-2D4ED2EC8C5F}"/>
            </a:ext>
          </a:extLst>
        </xdr:cNvPr>
        <xdr:cNvCxnSpPr/>
      </xdr:nvCxnSpPr>
      <xdr:spPr>
        <a:xfrm>
          <a:off x="14592300" y="178727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628" name="n_1aveValue【庁舎】&#10;有形固定資産減価償却率">
          <a:extLst>
            <a:ext uri="{FF2B5EF4-FFF2-40B4-BE49-F238E27FC236}">
              <a16:creationId xmlns:a16="http://schemas.microsoft.com/office/drawing/2014/main" id="{C0572274-6B64-4924-891F-0F01A05FF74B}"/>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629" name="n_2aveValue【庁舎】&#10;有形固定資産減価償却率">
          <a:extLst>
            <a:ext uri="{FF2B5EF4-FFF2-40B4-BE49-F238E27FC236}">
              <a16:creationId xmlns:a16="http://schemas.microsoft.com/office/drawing/2014/main" id="{F5A14BC2-9A99-47F0-A39E-61E79FCC04FD}"/>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630" name="n_3aveValue【庁舎】&#10;有形固定資産減価償却率">
          <a:extLst>
            <a:ext uri="{FF2B5EF4-FFF2-40B4-BE49-F238E27FC236}">
              <a16:creationId xmlns:a16="http://schemas.microsoft.com/office/drawing/2014/main" id="{0BF90242-EB8C-4DAD-96EE-777F5682D0DE}"/>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631" name="n_4aveValue【庁舎】&#10;有形固定資産減価償却率">
          <a:extLst>
            <a:ext uri="{FF2B5EF4-FFF2-40B4-BE49-F238E27FC236}">
              <a16:creationId xmlns:a16="http://schemas.microsoft.com/office/drawing/2014/main" id="{352132CE-45D9-4FF7-89E5-AFF4629A20EF}"/>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109238</xdr:rowOff>
    </xdr:from>
    <xdr:ext cx="405111" cy="259045"/>
    <xdr:sp macro="" textlink="">
      <xdr:nvSpPr>
        <xdr:cNvPr id="632" name="n_1mainValue【庁舎】&#10;有形固定資産減価償却率">
          <a:extLst>
            <a:ext uri="{FF2B5EF4-FFF2-40B4-BE49-F238E27FC236}">
              <a16:creationId xmlns:a16="http://schemas.microsoft.com/office/drawing/2014/main" id="{D6821DE8-5EA0-4FA3-B7CE-7D035F55A40E}"/>
            </a:ext>
          </a:extLst>
        </xdr:cNvPr>
        <xdr:cNvSpPr txBox="1"/>
      </xdr:nvSpPr>
      <xdr:spPr>
        <a:xfrm>
          <a:off x="15266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33" name="n_2mainValue【庁舎】&#10;有形固定資産減価償却率">
          <a:extLst>
            <a:ext uri="{FF2B5EF4-FFF2-40B4-BE49-F238E27FC236}">
              <a16:creationId xmlns:a16="http://schemas.microsoft.com/office/drawing/2014/main" id="{14B626AC-6D8F-4996-950F-A2BC4A347FFE}"/>
            </a:ext>
          </a:extLst>
        </xdr:cNvPr>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a:extLst>
            <a:ext uri="{FF2B5EF4-FFF2-40B4-BE49-F238E27FC236}">
              <a16:creationId xmlns:a16="http://schemas.microsoft.com/office/drawing/2014/main" id="{214D6AC3-6909-4B6A-B7C0-10F8F0227B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a:extLst>
            <a:ext uri="{FF2B5EF4-FFF2-40B4-BE49-F238E27FC236}">
              <a16:creationId xmlns:a16="http://schemas.microsoft.com/office/drawing/2014/main" id="{08F95C68-8FF9-44DD-A5CC-165F6BBB64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a:extLst>
            <a:ext uri="{FF2B5EF4-FFF2-40B4-BE49-F238E27FC236}">
              <a16:creationId xmlns:a16="http://schemas.microsoft.com/office/drawing/2014/main" id="{CCD0F975-0DE5-4E1E-B89C-83724AC941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a:extLst>
            <a:ext uri="{FF2B5EF4-FFF2-40B4-BE49-F238E27FC236}">
              <a16:creationId xmlns:a16="http://schemas.microsoft.com/office/drawing/2014/main" id="{DD3F8272-7B63-4E8A-B536-32D796FD6D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a:extLst>
            <a:ext uri="{FF2B5EF4-FFF2-40B4-BE49-F238E27FC236}">
              <a16:creationId xmlns:a16="http://schemas.microsoft.com/office/drawing/2014/main" id="{7086C6EA-E737-4E64-9E42-B7FACA8E12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a:extLst>
            <a:ext uri="{FF2B5EF4-FFF2-40B4-BE49-F238E27FC236}">
              <a16:creationId xmlns:a16="http://schemas.microsoft.com/office/drawing/2014/main" id="{7679D286-A583-46FA-AEE4-B680AF4E383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a:extLst>
            <a:ext uri="{FF2B5EF4-FFF2-40B4-BE49-F238E27FC236}">
              <a16:creationId xmlns:a16="http://schemas.microsoft.com/office/drawing/2014/main" id="{B73B0023-F6AE-4B96-949F-E6DAF17F0C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a:extLst>
            <a:ext uri="{FF2B5EF4-FFF2-40B4-BE49-F238E27FC236}">
              <a16:creationId xmlns:a16="http://schemas.microsoft.com/office/drawing/2014/main" id="{8F72FC8A-6B51-4B74-9DCA-0497F312B3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a:extLst>
            <a:ext uri="{FF2B5EF4-FFF2-40B4-BE49-F238E27FC236}">
              <a16:creationId xmlns:a16="http://schemas.microsoft.com/office/drawing/2014/main" id="{6AB2C680-9154-4336-ABE1-C8B7A9725D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a:extLst>
            <a:ext uri="{FF2B5EF4-FFF2-40B4-BE49-F238E27FC236}">
              <a16:creationId xmlns:a16="http://schemas.microsoft.com/office/drawing/2014/main" id="{129E6026-FA58-4D97-BB0C-98DBE3DBD81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E4A6CDF0-5E82-4727-8E41-E552FD9373E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45" name="直線コネクタ 644">
          <a:extLst>
            <a:ext uri="{FF2B5EF4-FFF2-40B4-BE49-F238E27FC236}">
              <a16:creationId xmlns:a16="http://schemas.microsoft.com/office/drawing/2014/main" id="{E4D52425-9012-4FBE-8BC2-53916BD1838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6B24015C-D84D-4DAC-AB91-0D434B35EF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7" name="直線コネクタ 646">
          <a:extLst>
            <a:ext uri="{FF2B5EF4-FFF2-40B4-BE49-F238E27FC236}">
              <a16:creationId xmlns:a16="http://schemas.microsoft.com/office/drawing/2014/main" id="{DD46FCB5-44E6-4FBF-B137-20663BA79FE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8" name="テキスト ボックス 647">
          <a:extLst>
            <a:ext uri="{FF2B5EF4-FFF2-40B4-BE49-F238E27FC236}">
              <a16:creationId xmlns:a16="http://schemas.microsoft.com/office/drawing/2014/main" id="{A75D9E6C-A486-49C6-84FE-49F00BD75D2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9" name="直線コネクタ 648">
          <a:extLst>
            <a:ext uri="{FF2B5EF4-FFF2-40B4-BE49-F238E27FC236}">
              <a16:creationId xmlns:a16="http://schemas.microsoft.com/office/drawing/2014/main" id="{4A5A416A-BBA8-480C-907B-DB4048E0B38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0" name="テキスト ボックス 649">
          <a:extLst>
            <a:ext uri="{FF2B5EF4-FFF2-40B4-BE49-F238E27FC236}">
              <a16:creationId xmlns:a16="http://schemas.microsoft.com/office/drawing/2014/main" id="{CD7841B0-1CCE-4002-9A90-51DA9F778F1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1" name="直線コネクタ 650">
          <a:extLst>
            <a:ext uri="{FF2B5EF4-FFF2-40B4-BE49-F238E27FC236}">
              <a16:creationId xmlns:a16="http://schemas.microsoft.com/office/drawing/2014/main" id="{8C9F7002-49E1-4BF0-A945-F8F1C963E6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2" name="テキスト ボックス 651">
          <a:extLst>
            <a:ext uri="{FF2B5EF4-FFF2-40B4-BE49-F238E27FC236}">
              <a16:creationId xmlns:a16="http://schemas.microsoft.com/office/drawing/2014/main" id="{E7AC8BDA-4BA9-4EE4-8A2A-A0A8405719F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3" name="直線コネクタ 652">
          <a:extLst>
            <a:ext uri="{FF2B5EF4-FFF2-40B4-BE49-F238E27FC236}">
              <a16:creationId xmlns:a16="http://schemas.microsoft.com/office/drawing/2014/main" id="{36C56D5B-BDFF-4A84-B50D-525B768ABC0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4" name="テキスト ボックス 653">
          <a:extLst>
            <a:ext uri="{FF2B5EF4-FFF2-40B4-BE49-F238E27FC236}">
              <a16:creationId xmlns:a16="http://schemas.microsoft.com/office/drawing/2014/main" id="{73BB51C1-D840-4BE8-BBBC-217D22DA309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5" name="直線コネクタ 654">
          <a:extLst>
            <a:ext uri="{FF2B5EF4-FFF2-40B4-BE49-F238E27FC236}">
              <a16:creationId xmlns:a16="http://schemas.microsoft.com/office/drawing/2014/main" id="{8B1AF187-CCDB-4765-857A-58691E568F5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6" name="テキスト ボックス 655">
          <a:extLst>
            <a:ext uri="{FF2B5EF4-FFF2-40B4-BE49-F238E27FC236}">
              <a16:creationId xmlns:a16="http://schemas.microsoft.com/office/drawing/2014/main" id="{C23A63C7-7734-4427-AAE3-DF5CFE9BD39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7" name="直線コネクタ 656">
          <a:extLst>
            <a:ext uri="{FF2B5EF4-FFF2-40B4-BE49-F238E27FC236}">
              <a16:creationId xmlns:a16="http://schemas.microsoft.com/office/drawing/2014/main" id="{0AFA11E1-7E04-49B3-AB26-1A17849BDCB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8" name="テキスト ボックス 657">
          <a:extLst>
            <a:ext uri="{FF2B5EF4-FFF2-40B4-BE49-F238E27FC236}">
              <a16:creationId xmlns:a16="http://schemas.microsoft.com/office/drawing/2014/main" id="{E0285EE3-7F98-4FFD-BF1C-DA51F1D4B95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9" name="【庁舎】&#10;一人当たり面積グラフ枠">
          <a:extLst>
            <a:ext uri="{FF2B5EF4-FFF2-40B4-BE49-F238E27FC236}">
              <a16:creationId xmlns:a16="http://schemas.microsoft.com/office/drawing/2014/main" id="{E686FE64-38F2-4296-9411-87D9D537387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660" name="直線コネクタ 659">
          <a:extLst>
            <a:ext uri="{FF2B5EF4-FFF2-40B4-BE49-F238E27FC236}">
              <a16:creationId xmlns:a16="http://schemas.microsoft.com/office/drawing/2014/main" id="{DB0A2B11-C142-4A70-BDB8-F0C42BC19132}"/>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61" name="【庁舎】&#10;一人当たり面積最小値テキスト">
          <a:extLst>
            <a:ext uri="{FF2B5EF4-FFF2-40B4-BE49-F238E27FC236}">
              <a16:creationId xmlns:a16="http://schemas.microsoft.com/office/drawing/2014/main" id="{A0F1D20C-6E40-40C2-85C3-84E626769D9C}"/>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62" name="直線コネクタ 661">
          <a:extLst>
            <a:ext uri="{FF2B5EF4-FFF2-40B4-BE49-F238E27FC236}">
              <a16:creationId xmlns:a16="http://schemas.microsoft.com/office/drawing/2014/main" id="{638CBDD9-FFCB-4A4D-B0B7-10E618DDC97C}"/>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663" name="【庁舎】&#10;一人当たり面積最大値テキスト">
          <a:extLst>
            <a:ext uri="{FF2B5EF4-FFF2-40B4-BE49-F238E27FC236}">
              <a16:creationId xmlns:a16="http://schemas.microsoft.com/office/drawing/2014/main" id="{351392A9-E8E3-48EB-953B-75D55DF0BAB2}"/>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664" name="直線コネクタ 663">
          <a:extLst>
            <a:ext uri="{FF2B5EF4-FFF2-40B4-BE49-F238E27FC236}">
              <a16:creationId xmlns:a16="http://schemas.microsoft.com/office/drawing/2014/main" id="{C472E7CB-CEB0-40B7-94DF-8A85EAC56D4A}"/>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665" name="【庁舎】&#10;一人当たり面積平均値テキスト">
          <a:extLst>
            <a:ext uri="{FF2B5EF4-FFF2-40B4-BE49-F238E27FC236}">
              <a16:creationId xmlns:a16="http://schemas.microsoft.com/office/drawing/2014/main" id="{D51BDD59-1932-4F36-8B55-0432D134EC14}"/>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666" name="フローチャート: 判断 665">
          <a:extLst>
            <a:ext uri="{FF2B5EF4-FFF2-40B4-BE49-F238E27FC236}">
              <a16:creationId xmlns:a16="http://schemas.microsoft.com/office/drawing/2014/main" id="{66E5912D-8DA0-41FB-82F5-B349F21CD5AC}"/>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667" name="フローチャート: 判断 666">
          <a:extLst>
            <a:ext uri="{FF2B5EF4-FFF2-40B4-BE49-F238E27FC236}">
              <a16:creationId xmlns:a16="http://schemas.microsoft.com/office/drawing/2014/main" id="{BA97E667-912A-47A0-979A-46BD00BACC29}"/>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668" name="フローチャート: 判断 667">
          <a:extLst>
            <a:ext uri="{FF2B5EF4-FFF2-40B4-BE49-F238E27FC236}">
              <a16:creationId xmlns:a16="http://schemas.microsoft.com/office/drawing/2014/main" id="{2A3E4470-E91B-4D7E-AB9C-0CF8D4F60119}"/>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69" name="フローチャート: 判断 668">
          <a:extLst>
            <a:ext uri="{FF2B5EF4-FFF2-40B4-BE49-F238E27FC236}">
              <a16:creationId xmlns:a16="http://schemas.microsoft.com/office/drawing/2014/main" id="{B0ECCFED-9B81-4DCC-8409-ACF36A0564BA}"/>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670" name="フローチャート: 判断 669">
          <a:extLst>
            <a:ext uri="{FF2B5EF4-FFF2-40B4-BE49-F238E27FC236}">
              <a16:creationId xmlns:a16="http://schemas.microsoft.com/office/drawing/2014/main" id="{36448FFB-4153-4E2E-BFA4-F6905DD269E2}"/>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966781B-19CF-45A5-9527-8633B23276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F77246EC-A8ED-4094-A3F5-F92B6B5F5E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AE9E93C-FE75-4467-BE97-592728EE72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053F3EC-A86D-45C3-AFB9-1DD10C6C24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C4B6B6B-3BBF-4CDA-A002-D757CE974B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676" name="楕円 675">
          <a:extLst>
            <a:ext uri="{FF2B5EF4-FFF2-40B4-BE49-F238E27FC236}">
              <a16:creationId xmlns:a16="http://schemas.microsoft.com/office/drawing/2014/main" id="{1010378B-F61A-4B60-B3EB-8B40AAD37B5D}"/>
            </a:ext>
          </a:extLst>
        </xdr:cNvPr>
        <xdr:cNvSpPr/>
      </xdr:nvSpPr>
      <xdr:spPr>
        <a:xfrm>
          <a:off x="22110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21789</xdr:rowOff>
    </xdr:from>
    <xdr:ext cx="469744" cy="259045"/>
    <xdr:sp macro="" textlink="">
      <xdr:nvSpPr>
        <xdr:cNvPr id="677" name="【庁舎】&#10;一人当たり面積該当値テキスト">
          <a:extLst>
            <a:ext uri="{FF2B5EF4-FFF2-40B4-BE49-F238E27FC236}">
              <a16:creationId xmlns:a16="http://schemas.microsoft.com/office/drawing/2014/main" id="{7215662B-4CC0-46E1-BCBF-854495D1F515}"/>
            </a:ext>
          </a:extLst>
        </xdr:cNvPr>
        <xdr:cNvSpPr txBox="1"/>
      </xdr:nvSpPr>
      <xdr:spPr>
        <a:xfrm>
          <a:off x="22199600"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49893</xdr:rowOff>
    </xdr:from>
    <xdr:to>
      <xdr:col>112</xdr:col>
      <xdr:colOff>38100</xdr:colOff>
      <xdr:row>107</xdr:row>
      <xdr:rowOff>151493</xdr:rowOff>
    </xdr:to>
    <xdr:sp macro="" textlink="">
      <xdr:nvSpPr>
        <xdr:cNvPr id="678" name="楕円 677">
          <a:extLst>
            <a:ext uri="{FF2B5EF4-FFF2-40B4-BE49-F238E27FC236}">
              <a16:creationId xmlns:a16="http://schemas.microsoft.com/office/drawing/2014/main" id="{071EE098-048F-4CB7-927C-38A85F18FCAE}"/>
            </a:ext>
          </a:extLst>
        </xdr:cNvPr>
        <xdr:cNvSpPr/>
      </xdr:nvSpPr>
      <xdr:spPr>
        <a:xfrm>
          <a:off x="21272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94162</xdr:rowOff>
    </xdr:from>
    <xdr:to>
      <xdr:col>116</xdr:col>
      <xdr:colOff>63500</xdr:colOff>
      <xdr:row>107</xdr:row>
      <xdr:rowOff>100693</xdr:rowOff>
    </xdr:to>
    <xdr:cxnSp macro="">
      <xdr:nvCxnSpPr>
        <xdr:cNvPr id="679" name="直線コネクタ 678">
          <a:extLst>
            <a:ext uri="{FF2B5EF4-FFF2-40B4-BE49-F238E27FC236}">
              <a16:creationId xmlns:a16="http://schemas.microsoft.com/office/drawing/2014/main" id="{D95086C3-C80C-4B8D-B04B-23F3735C329B}"/>
            </a:ext>
          </a:extLst>
        </xdr:cNvPr>
        <xdr:cNvCxnSpPr/>
      </xdr:nvCxnSpPr>
      <xdr:spPr>
        <a:xfrm flipV="1">
          <a:off x="21323300" y="184393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680" name="楕円 679">
          <a:extLst>
            <a:ext uri="{FF2B5EF4-FFF2-40B4-BE49-F238E27FC236}">
              <a16:creationId xmlns:a16="http://schemas.microsoft.com/office/drawing/2014/main" id="{64A64F2B-E808-4A3C-84D4-006CEBF51B5F}"/>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100693</xdr:rowOff>
    </xdr:from>
    <xdr:to>
      <xdr:col>111</xdr:col>
      <xdr:colOff>177800</xdr:colOff>
      <xdr:row>107</xdr:row>
      <xdr:rowOff>100693</xdr:rowOff>
    </xdr:to>
    <xdr:cxnSp macro="">
      <xdr:nvCxnSpPr>
        <xdr:cNvPr id="681" name="直線コネクタ 680">
          <a:extLst>
            <a:ext uri="{FF2B5EF4-FFF2-40B4-BE49-F238E27FC236}">
              <a16:creationId xmlns:a16="http://schemas.microsoft.com/office/drawing/2014/main" id="{5CD9DF3B-773C-4B57-B2CA-68A10330137A}"/>
            </a:ext>
          </a:extLst>
        </xdr:cNvPr>
        <xdr:cNvCxnSpPr/>
      </xdr:nvCxnSpPr>
      <xdr:spPr>
        <a:xfrm>
          <a:off x="20434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682" name="n_1aveValue【庁舎】&#10;一人当たり面積">
          <a:extLst>
            <a:ext uri="{FF2B5EF4-FFF2-40B4-BE49-F238E27FC236}">
              <a16:creationId xmlns:a16="http://schemas.microsoft.com/office/drawing/2014/main" id="{469F49EC-30E2-41BA-8C50-AAF23BD87093}"/>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683" name="n_2aveValue【庁舎】&#10;一人当たり面積">
          <a:extLst>
            <a:ext uri="{FF2B5EF4-FFF2-40B4-BE49-F238E27FC236}">
              <a16:creationId xmlns:a16="http://schemas.microsoft.com/office/drawing/2014/main" id="{A2A55E2F-3A99-4CE3-BE80-44A7B0325E6E}"/>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684" name="n_3aveValue【庁舎】&#10;一人当たり面積">
          <a:extLst>
            <a:ext uri="{FF2B5EF4-FFF2-40B4-BE49-F238E27FC236}">
              <a16:creationId xmlns:a16="http://schemas.microsoft.com/office/drawing/2014/main" id="{13390AB2-764D-4457-B025-7800FFD034B7}"/>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685" name="n_4aveValue【庁舎】&#10;一人当たり面積">
          <a:extLst>
            <a:ext uri="{FF2B5EF4-FFF2-40B4-BE49-F238E27FC236}">
              <a16:creationId xmlns:a16="http://schemas.microsoft.com/office/drawing/2014/main" id="{C6D765E9-07D9-4F4C-A5C0-D173368EF504}"/>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142620</xdr:rowOff>
    </xdr:from>
    <xdr:ext cx="469744" cy="259045"/>
    <xdr:sp macro="" textlink="">
      <xdr:nvSpPr>
        <xdr:cNvPr id="686" name="n_1mainValue【庁舎】&#10;一人当たり面積">
          <a:extLst>
            <a:ext uri="{FF2B5EF4-FFF2-40B4-BE49-F238E27FC236}">
              <a16:creationId xmlns:a16="http://schemas.microsoft.com/office/drawing/2014/main" id="{AB18C4D8-49D2-4DF6-AC95-2B951441A67C}"/>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687" name="n_2mainValue【庁舎】&#10;一人当たり面積">
          <a:extLst>
            <a:ext uri="{FF2B5EF4-FFF2-40B4-BE49-F238E27FC236}">
              <a16:creationId xmlns:a16="http://schemas.microsoft.com/office/drawing/2014/main" id="{01D0065D-3F1D-4913-A201-5E8247E98DD3}"/>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a:extLst>
            <a:ext uri="{FF2B5EF4-FFF2-40B4-BE49-F238E27FC236}">
              <a16:creationId xmlns:a16="http://schemas.microsoft.com/office/drawing/2014/main" id="{DA0075D4-C031-4B9D-8702-8C88EFC079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a:extLst>
            <a:ext uri="{FF2B5EF4-FFF2-40B4-BE49-F238E27FC236}">
              <a16:creationId xmlns:a16="http://schemas.microsoft.com/office/drawing/2014/main" id="{3E94386E-7985-40B4-B719-4DBB263B30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a:extLst>
            <a:ext uri="{FF2B5EF4-FFF2-40B4-BE49-F238E27FC236}">
              <a16:creationId xmlns:a16="http://schemas.microsoft.com/office/drawing/2014/main" id="{5DE37123-F6B8-4AAB-AF2E-045F449D46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類似団体と比較して特に有形固定資産減価償却率が高くなっているものは、図書館及び一般廃棄物処理施設である。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年以前に建築されたものであり、老朽化が進んでいることが主な要因である。公共施設等総合管理計画に基づいた施設の老朽化対策に取り組んでいく。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一般廃棄物処理施設については、令和６年度までに施設再整備を行う予定であることから改善が見込まれる。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32,623
32,350
17.04
13,327,056
12,609,115
688,723
7,541,768
5,914,878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前年度より微減の</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指数は低下傾向にあるが、類似団体内平均値</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を上回る状況である。</a:t>
          </a:r>
        </a:p>
        <a:p>
          <a:r>
            <a:rPr kumimoji="1" lang="ja-JP" altLang="en-US" sz="1300">
              <a:latin typeface="ＭＳ Ｐゴシック" panose="020B0600070205080204" pitchFamily="50" charset="-128"/>
              <a:ea typeface="ＭＳ Ｐゴシック" panose="020B0600070205080204" pitchFamily="50" charset="-128"/>
            </a:rPr>
            <a:t>　今後は増加が続く社会保障関連経費や教育環境の向上に係る経費、学校を含む公共施設等の老朽化対策などによる歳出の増加に加えて、少子高齢化による町民税収入の減少により、厳しい財政状況が見込まれることから、一層の町税収納体制の強化や効率的な行政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3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人件費や物件費、扶助費などの増により分子の経常経費充当一般財源等が増加したこと、臨時財政対策債の発行可能額の減などにより分母の経常一般財源等が減少したことが要因である。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今後も経常経費の削減や更なる歳入の確保に努めていく。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64</xdr:row>
      <xdr:rowOff>116586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41914"/>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64</xdr:row>
      <xdr:rowOff>97282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4191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65</xdr:row>
      <xdr:rowOff>114046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7008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114046</xdr:rowOff>
    </xdr:from>
    <xdr:to>
      <xdr:col>11</xdr:col>
      <xdr:colOff>31750</xdr:colOff>
      <xdr:row>66</xdr:row>
      <xdr:rowOff>14986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5829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37863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1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8,479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経常的な人件費の増加、給食費の公会計化等に伴う学校給食費や各施設の光熱水費の増による物件費の増加が要因である。なお、維持補修費は前年度比で微減となっている。</a:t>
          </a:r>
        </a:p>
        <a:p>
          <a:r>
            <a:rPr kumimoji="1" lang="ja-JP" altLang="en-US" sz="1300">
              <a:latin typeface="ＭＳ Ｐゴシック" panose="020B0600070205080204" pitchFamily="50" charset="-128"/>
              <a:ea typeface="ＭＳ Ｐゴシック" panose="020B0600070205080204" pitchFamily="50" charset="-128"/>
            </a:rPr>
            <a:t>　類似団体よりも高い状況が続いているが、人件費が他団体よりも高額であることが大きな要因となっており、今後は業務の委託化や広域連携などによる効率的な行政運営に努めていく必要がある。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24608</xdr:rowOff>
    </xdr:from>
    <xdr:to>
      <xdr:col>23</xdr:col>
      <xdr:colOff>133350</xdr:colOff>
      <xdr:row>83</xdr:row>
      <xdr:rowOff>75758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54958"/>
          <a:ext cx="838200" cy="5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136457</xdr:rowOff>
    </xdr:from>
    <xdr:to>
      <xdr:col>19</xdr:col>
      <xdr:colOff>133350</xdr:colOff>
      <xdr:row>83</xdr:row>
      <xdr:rowOff>24608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95357"/>
          <a:ext cx="8890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134587</xdr:rowOff>
    </xdr:from>
    <xdr:to>
      <xdr:col>15</xdr:col>
      <xdr:colOff>82550</xdr:colOff>
      <xdr:row>82</xdr:row>
      <xdr:rowOff>136457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93487"/>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76457</xdr:rowOff>
    </xdr:from>
    <xdr:to>
      <xdr:col>11</xdr:col>
      <xdr:colOff>31750</xdr:colOff>
      <xdr:row>82</xdr:row>
      <xdr:rowOff>134587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35357"/>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24958</xdr:rowOff>
    </xdr:from>
    <xdr:to>
      <xdr:col>23</xdr:col>
      <xdr:colOff>184150</xdr:colOff>
      <xdr:row>83</xdr:row>
      <xdr:rowOff>126558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168485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145258</xdr:rowOff>
    </xdr:from>
    <xdr:to>
      <xdr:col>19</xdr:col>
      <xdr:colOff>184150</xdr:colOff>
      <xdr:row>83</xdr:row>
      <xdr:rowOff>75408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60185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90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85657</xdr:rowOff>
    </xdr:from>
    <xdr:to>
      <xdr:col>15</xdr:col>
      <xdr:colOff>133350</xdr:colOff>
      <xdr:row>83</xdr:row>
      <xdr:rowOff>15807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3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83787</xdr:rowOff>
    </xdr:from>
    <xdr:to>
      <xdr:col>11</xdr:col>
      <xdr:colOff>82550</xdr:colOff>
      <xdr:row>83</xdr:row>
      <xdr:rowOff>13937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4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170164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2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25657</xdr:rowOff>
    </xdr:from>
    <xdr:to>
      <xdr:col>7</xdr:col>
      <xdr:colOff>31750</xdr:colOff>
      <xdr:row>82</xdr:row>
      <xdr:rowOff>127257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8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112034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7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採用者と退職者による指数が減少し、経験年数階層区分内の職員の分布が変わったことが要因である。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他団体と比較して高い状況が続いているのは、初任給が国基準より高いこと、昇格に伴う給料の上昇が国基準と異なるためである。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給与水準の見直し、適正化に努める必要がある。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599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138793</xdr:rowOff>
    </xdr:from>
    <xdr:to>
      <xdr:col>77</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3978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138793</xdr:rowOff>
    </xdr:from>
    <xdr:to>
      <xdr:col>72</xdr:col>
      <xdr:colOff>203200</xdr:colOff>
      <xdr:row>90</xdr:row>
      <xdr:rowOff>1814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3978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156029</xdr:rowOff>
    </xdr:from>
    <xdr:to>
      <xdr:col>68</xdr:col>
      <xdr:colOff>152400</xdr:colOff>
      <xdr:row>90</xdr:row>
      <xdr:rowOff>1814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4150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17434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156936</xdr:rowOff>
    </xdr:from>
    <xdr:to>
      <xdr:col>77</xdr:col>
      <xdr:colOff>95250</xdr:colOff>
      <xdr:row>90</xdr:row>
      <xdr:rowOff>87086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71863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5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87993</xdr:rowOff>
    </xdr:from>
    <xdr:to>
      <xdr:col>73</xdr:col>
      <xdr:colOff>44450</xdr:colOff>
      <xdr:row>90</xdr:row>
      <xdr:rowOff>18143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2920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122464</xdr:rowOff>
    </xdr:from>
    <xdr:to>
      <xdr:col>68</xdr:col>
      <xdr:colOff>203200</xdr:colOff>
      <xdr:row>90</xdr:row>
      <xdr:rowOff>52614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37391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105229</xdr:rowOff>
    </xdr:from>
    <xdr:to>
      <xdr:col>64</xdr:col>
      <xdr:colOff>152400</xdr:colOff>
      <xdr:row>90</xdr:row>
      <xdr:rowOff>35379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20156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5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前年度より微増の</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人となった。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類似団体と比較して高い状況が続いているのは、ごみ収集業務、学校給食業務及び消防業務を直営・単独で実施していることが主な要因である。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業務の見直しや外部委託化、指定管理制度等の活用や広域連携を図るなど適正な定員管理に努めていく。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108222</xdr:rowOff>
    </xdr:from>
    <xdr:to>
      <xdr:col>81</xdr:col>
      <xdr:colOff>44450</xdr:colOff>
      <xdr:row>62</xdr:row>
      <xdr:rowOff>146141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38122"/>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106499</xdr:rowOff>
    </xdr:from>
    <xdr:to>
      <xdr:col>77</xdr:col>
      <xdr:colOff>44450</xdr:colOff>
      <xdr:row>62</xdr:row>
      <xdr:rowOff>108222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3639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77198</xdr:rowOff>
    </xdr:from>
    <xdr:to>
      <xdr:col>72</xdr:col>
      <xdr:colOff>203200</xdr:colOff>
      <xdr:row>62</xdr:row>
      <xdr:rowOff>106499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07098"/>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51344</xdr:rowOff>
    </xdr:from>
    <xdr:to>
      <xdr:col>68</xdr:col>
      <xdr:colOff>152400</xdr:colOff>
      <xdr:row>62</xdr:row>
      <xdr:rowOff>77198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81244"/>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95341</xdr:rowOff>
    </xdr:from>
    <xdr:to>
      <xdr:col>81</xdr:col>
      <xdr:colOff>95250</xdr:colOff>
      <xdr:row>63</xdr:row>
      <xdr:rowOff>25491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67418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9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57422</xdr:rowOff>
    </xdr:from>
    <xdr:to>
      <xdr:col>77</xdr:col>
      <xdr:colOff>95250</xdr:colOff>
      <xdr:row>62</xdr:row>
      <xdr:rowOff>159022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143799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7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55699</xdr:rowOff>
    </xdr:from>
    <xdr:to>
      <xdr:col>73</xdr:col>
      <xdr:colOff>44450</xdr:colOff>
      <xdr:row>62</xdr:row>
      <xdr:rowOff>157299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142076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26398</xdr:rowOff>
    </xdr:from>
    <xdr:to>
      <xdr:col>68</xdr:col>
      <xdr:colOff>203200</xdr:colOff>
      <xdr:row>62</xdr:row>
      <xdr:rowOff>127998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112775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544</xdr:rowOff>
    </xdr:from>
    <xdr:to>
      <xdr:col>64</xdr:col>
      <xdr:colOff>152400</xdr:colOff>
      <xdr:row>62</xdr:row>
      <xdr:rowOff>102144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86921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全国、神奈川県平均より低く、類似団体内順位は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位である。</a:t>
          </a:r>
        </a:p>
        <a:p>
          <a:r>
            <a:rPr kumimoji="1" lang="ja-JP" altLang="en-US" sz="1300">
              <a:latin typeface="ＭＳ Ｐゴシック" panose="020B0600070205080204" pitchFamily="50" charset="-128"/>
              <a:ea typeface="ＭＳ Ｐゴシック" panose="020B0600070205080204" pitchFamily="50" charset="-128"/>
            </a:rPr>
            <a:t>　比率がマイナスとなっているのは、臨時財政対策債を発行可能額より少額で借り入れていたことが主な要因である。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今後は公共施設の大規模改修等の実施に伴う町債借入額の増により上昇していくことが見込まれる。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109583</xdr:rowOff>
    </xdr:from>
    <xdr:to>
      <xdr:col>81</xdr:col>
      <xdr:colOff>44450</xdr:colOff>
      <xdr:row>36</xdr:row>
      <xdr:rowOff>123372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8178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123372</xdr:rowOff>
    </xdr:from>
    <xdr:to>
      <xdr:col>77</xdr:col>
      <xdr:colOff>44450</xdr:colOff>
      <xdr:row>36</xdr:row>
      <xdr:rowOff>150949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29557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150949</xdr:rowOff>
    </xdr:from>
    <xdr:to>
      <xdr:col>72</xdr:col>
      <xdr:colOff>203200</xdr:colOff>
      <xdr:row>37</xdr:row>
      <xdr:rowOff>7076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231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7076</xdr:rowOff>
    </xdr:from>
    <xdr:to>
      <xdr:col>68</xdr:col>
      <xdr:colOff>152400</xdr:colOff>
      <xdr:row>37</xdr:row>
      <xdr:rowOff>34653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507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58783</xdr:rowOff>
    </xdr:from>
    <xdr:to>
      <xdr:col>81</xdr:col>
      <xdr:colOff>95250</xdr:colOff>
      <xdr:row>36</xdr:row>
      <xdr:rowOff>160383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151510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5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72572</xdr:rowOff>
    </xdr:from>
    <xdr:to>
      <xdr:col>77</xdr:col>
      <xdr:colOff>95250</xdr:colOff>
      <xdr:row>37</xdr:row>
      <xdr:rowOff>2722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12899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100149</xdr:rowOff>
    </xdr:from>
    <xdr:to>
      <xdr:col>73</xdr:col>
      <xdr:colOff>44450</xdr:colOff>
      <xdr:row>37</xdr:row>
      <xdr:rowOff>30299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40476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127726</xdr:rowOff>
    </xdr:from>
    <xdr:to>
      <xdr:col>68</xdr:col>
      <xdr:colOff>203200</xdr:colOff>
      <xdr:row>37</xdr:row>
      <xdr:rowOff>57876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68053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155303</xdr:rowOff>
    </xdr:from>
    <xdr:to>
      <xdr:col>64</xdr:col>
      <xdr:colOff>152400</xdr:colOff>
      <xdr:row>37</xdr:row>
      <xdr:rowOff>85453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95630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年度から算定なしとなっており良好な状況が続いている。</a:t>
          </a:r>
        </a:p>
        <a:p>
          <a:r>
            <a:rPr kumimoji="1" lang="ja-JP" altLang="en-US" sz="1300">
              <a:latin typeface="ＭＳ Ｐゴシック" panose="020B0600070205080204" pitchFamily="50" charset="-128"/>
              <a:ea typeface="ＭＳ Ｐゴシック" panose="020B0600070205080204" pitchFamily="50" charset="-128"/>
            </a:rPr>
            <a:t>　債務負担行為に基づく支出予定額の大幅な減もあり、算定上の分子となる将来負担額は前年度比△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億円となっている。</a:t>
          </a:r>
        </a:p>
        <a:p>
          <a:r>
            <a:rPr kumimoji="1" lang="ja-JP" altLang="en-US" sz="1300">
              <a:latin typeface="ＭＳ Ｐゴシック" panose="020B0600070205080204" pitchFamily="50" charset="-128"/>
              <a:ea typeface="ＭＳ Ｐゴシック" panose="020B0600070205080204" pitchFamily="50" charset="-128"/>
            </a:rPr>
            <a:t>　クリーンセンター再整備工事など公共施設の大規模工事も控えているため、将来負担の均衡化も意識しながら適正な水準の確保に努めていく。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32,623
32,350
17.04
13,327,056
12,609,115
688,723
7,541,768
5,914,878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経常的な人件費が増加したこと、算定上の分母となる経常一般財源等が臨時財政対策債の発行可能額の減などにより減少したことが要因である。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類似団体と比較して高い状況が続いているため、業務の委託化や広域連携を図るなど効率的な行政運営に努めていく。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161290</xdr:rowOff>
    </xdr:from>
    <xdr:to>
      <xdr:col>24</xdr:col>
      <xdr:colOff>25400</xdr:colOff>
      <xdr:row>40</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478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161290</xdr:rowOff>
    </xdr:from>
    <xdr:to>
      <xdr:col>19</xdr:col>
      <xdr:colOff>187325</xdr:colOff>
      <xdr:row>40</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84784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140716</xdr:rowOff>
    </xdr:from>
    <xdr:to>
      <xdr:col>15</xdr:col>
      <xdr:colOff>98425</xdr:colOff>
      <xdr:row>40</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9987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122428</xdr:rowOff>
    </xdr:from>
    <xdr:to>
      <xdr:col>11</xdr:col>
      <xdr:colOff>9525</xdr:colOff>
      <xdr:row>40</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980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30480</xdr:rowOff>
    </xdr:from>
    <xdr:to>
      <xdr:col>24</xdr:col>
      <xdr:colOff>76200</xdr:colOff>
      <xdr:row>40</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110507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110490</xdr:rowOff>
    </xdr:from>
    <xdr:to>
      <xdr:col>20</xdr:col>
      <xdr:colOff>38100</xdr:colOff>
      <xdr:row>40</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89916</xdr:rowOff>
    </xdr:from>
    <xdr:to>
      <xdr:col>15</xdr:col>
      <xdr:colOff>149225</xdr:colOff>
      <xdr:row>41</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3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117348</xdr:rowOff>
    </xdr:from>
    <xdr:to>
      <xdr:col>11</xdr:col>
      <xdr:colOff>60325</xdr:colOff>
      <xdr:row>41</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71628</xdr:rowOff>
    </xdr:from>
    <xdr:to>
      <xdr:col>6</xdr:col>
      <xdr:colOff>171450</xdr:colOff>
      <xdr:row>41</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158005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各施設の光熱水費が増加したこと、算定上の分母となる経常一般財源等が減少したことが要因である。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類似団体内平均より低い状態が続いているが、全国平均及び神奈川県平均よりは高くなっているため、行政サービスの質を維持しつつ物件費の抑制に努めていく。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16</xdr:row>
      <xdr:rowOff>58420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045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65278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00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65278</xdr:rowOff>
    </xdr:from>
    <xdr:to>
      <xdr:col>73</xdr:col>
      <xdr:colOff>180975</xdr:colOff>
      <xdr:row>16</xdr:row>
      <xdr:rowOff>21844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370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49276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65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126255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障害者自立支援給付や教育・保育給付、医療費助成などの社会保障関連経費が増加したこと、算定上の分母となる経常一般財源等が減少したことが要因である。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少子高齢化社会に対応するため社会保障制度の拡充などが見込まれており、今後も扶助費は増大していくことが予測される。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28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63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63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後期高齢者医療広域連合療養給付費や介護給付費などに係る特別会計への繰出金が増加したことが要因である。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今後も少子高齢化の進行による各特別会計への繰出金の増加が見込まれるため、保険料の適正化を図ることなどにより普通会計の負担減に努めていく。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110672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030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03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15422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ごみの広域共同処理施設に係る負担金や一次救急医療対策・障害者歯科診療に係る負担金が増加したこと、算定上の分母となる経常一般財源等が減少したことが要因である。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今後は町単独補助金の事業効果の検証等に努めていく。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534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37</xdr:row>
      <xdr:rowOff>60706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626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101854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臨時財政対策債の償還額の増などにより公債費全体が増加したこと、算定上の分母となる経常一般財源等が減少したことが要因である。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類似団体内平均や神奈川県平均より低い状況が続いており、引き続き計画的な町債借入れによる適正管理に努めていく。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28702</xdr:rowOff>
    </xdr:from>
    <xdr:to>
      <xdr:col>24</xdr:col>
      <xdr:colOff>25400</xdr:colOff>
      <xdr:row>75</xdr:row>
      <xdr:rowOff>46990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8874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28702</xdr:rowOff>
    </xdr:from>
    <xdr:to>
      <xdr:col>19</xdr:col>
      <xdr:colOff>187325</xdr:colOff>
      <xdr:row>75</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2887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928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65278</xdr:rowOff>
    </xdr:from>
    <xdr:to>
      <xdr:col>11</xdr:col>
      <xdr:colOff>9525</xdr:colOff>
      <xdr:row>75</xdr:row>
      <xdr:rowOff>74422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2924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149352</xdr:rowOff>
    </xdr:from>
    <xdr:to>
      <xdr:col>20</xdr:col>
      <xdr:colOff>38100</xdr:colOff>
      <xdr:row>75</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89679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xdr:rowOff>
    </xdr:from>
    <xdr:to>
      <xdr:col>6</xdr:col>
      <xdr:colOff>171450</xdr:colOff>
      <xdr:row>75</xdr:row>
      <xdr:rowOff>116078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算定上の分母となる経常一般財源等が臨時財政対策債の発行可能額の減などにより減少したため、すべての区分において前年度比で増加している。</a:t>
          </a: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類似団体と比較して高い状況が続いているのは、職員の給与水準が高いことなどにより人件費の経常収支比率が高いためである。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xdr:rowOff>
    </xdr:from>
    <xdr:to>
      <xdr:col>82</xdr:col>
      <xdr:colOff>107950</xdr:colOff>
      <xdr:row>80</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49630"/>
          <a:ext cx="8382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xdr:rowOff>
    </xdr:from>
    <xdr:to>
      <xdr:col>78</xdr:col>
      <xdr:colOff>69850</xdr:colOff>
      <xdr:row>80</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496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81</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7744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31750</xdr:rowOff>
    </xdr:from>
    <xdr:to>
      <xdr:col>69</xdr:col>
      <xdr:colOff>92075</xdr:colOff>
      <xdr:row>81</xdr:row>
      <xdr:rowOff>96520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9192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41911</xdr:rowOff>
    </xdr:from>
    <xdr:to>
      <xdr:col>82</xdr:col>
      <xdr:colOff>158750</xdr:colOff>
      <xdr:row>80</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13988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125730</xdr:rowOff>
    </xdr:from>
    <xdr:to>
      <xdr:col>78</xdr:col>
      <xdr:colOff>120650</xdr:colOff>
      <xdr:row>79</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152400</xdr:rowOff>
    </xdr:from>
    <xdr:to>
      <xdr:col>69</xdr:col>
      <xdr:colOff>142875</xdr:colOff>
      <xdr:row>81</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67327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45720</xdr:rowOff>
    </xdr:from>
    <xdr:to>
      <xdr:col>65</xdr:col>
      <xdr:colOff>53975</xdr:colOff>
      <xdr:row>81</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132097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401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21953</xdr:rowOff>
    </xdr:from>
    <xdr:to>
      <xdr:col>29</xdr:col>
      <xdr:colOff>127000</xdr:colOff>
      <xdr:row>16</xdr:row>
      <xdr:rowOff>36224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2778"/>
          <a:ext cx="647700" cy="14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36224</xdr:rowOff>
    </xdr:from>
    <xdr:to>
      <xdr:col>26</xdr:col>
      <xdr:colOff>50800</xdr:colOff>
      <xdr:row>16</xdr:row>
      <xdr:rowOff>59362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27049"/>
          <a:ext cx="698500" cy="23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37906</xdr:rowOff>
    </xdr:from>
    <xdr:to>
      <xdr:col>22</xdr:col>
      <xdr:colOff>114300</xdr:colOff>
      <xdr:row>16</xdr:row>
      <xdr:rowOff>59362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28731"/>
          <a:ext cx="698500" cy="2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37906</xdr:rowOff>
    </xdr:from>
    <xdr:to>
      <xdr:col>18</xdr:col>
      <xdr:colOff>177800</xdr:colOff>
      <xdr:row>16</xdr:row>
      <xdr:rowOff>75935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28731"/>
          <a:ext cx="698500" cy="38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142603</xdr:rowOff>
    </xdr:from>
    <xdr:to>
      <xdr:col>29</xdr:col>
      <xdr:colOff>177800</xdr:colOff>
      <xdr:row>16</xdr:row>
      <xdr:rowOff>72753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1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159130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0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156874</xdr:rowOff>
    </xdr:from>
    <xdr:to>
      <xdr:col>26</xdr:col>
      <xdr:colOff>101600</xdr:colOff>
      <xdr:row>16</xdr:row>
      <xdr:rowOff>87024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76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97201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4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8562</xdr:rowOff>
    </xdr:from>
    <xdr:to>
      <xdr:col>22</xdr:col>
      <xdr:colOff>165100</xdr:colOff>
      <xdr:row>16</xdr:row>
      <xdr:rowOff>110162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120339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158556</xdr:rowOff>
    </xdr:from>
    <xdr:to>
      <xdr:col>19</xdr:col>
      <xdr:colOff>38100</xdr:colOff>
      <xdr:row>16</xdr:row>
      <xdr:rowOff>88706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7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98883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4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25135</xdr:rowOff>
    </xdr:from>
    <xdr:to>
      <xdr:col>15</xdr:col>
      <xdr:colOff>101600</xdr:colOff>
      <xdr:row>16</xdr:row>
      <xdr:rowOff>126735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1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136912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8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162533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152356</xdr:rowOff>
    </xdr:from>
    <xdr:to>
      <xdr:col>29</xdr:col>
      <xdr:colOff>127000</xdr:colOff>
      <xdr:row>37</xdr:row>
      <xdr:rowOff>178988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77056"/>
          <a:ext cx="6477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145155</xdr:rowOff>
    </xdr:from>
    <xdr:to>
      <xdr:col>26</xdr:col>
      <xdr:colOff>50800</xdr:colOff>
      <xdr:row>37</xdr:row>
      <xdr:rowOff>178988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69855"/>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118066</xdr:rowOff>
    </xdr:from>
    <xdr:to>
      <xdr:col>22</xdr:col>
      <xdr:colOff>114300</xdr:colOff>
      <xdr:row>37</xdr:row>
      <xdr:rowOff>145155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42766"/>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118066</xdr:rowOff>
    </xdr:from>
    <xdr:to>
      <xdr:col>18</xdr:col>
      <xdr:colOff>177800</xdr:colOff>
      <xdr:row>37</xdr:row>
      <xdr:rowOff>120314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42766"/>
          <a:ext cx="698500" cy="2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101556</xdr:rowOff>
    </xdr:from>
    <xdr:to>
      <xdr:col>29</xdr:col>
      <xdr:colOff>177800</xdr:colOff>
      <xdr:row>37</xdr:row>
      <xdr:rowOff>203156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26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10133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3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128188</xdr:rowOff>
    </xdr:from>
    <xdr:to>
      <xdr:col>26</xdr:col>
      <xdr:colOff>101600</xdr:colOff>
      <xdr:row>37</xdr:row>
      <xdr:rowOff>229788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5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214565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3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94355</xdr:rowOff>
    </xdr:from>
    <xdr:to>
      <xdr:col>22</xdr:col>
      <xdr:colOff>165100</xdr:colOff>
      <xdr:row>37</xdr:row>
      <xdr:rowOff>195955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1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180732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0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67266</xdr:rowOff>
    </xdr:from>
    <xdr:to>
      <xdr:col>19</xdr:col>
      <xdr:colOff>38100</xdr:colOff>
      <xdr:row>37</xdr:row>
      <xdr:rowOff>168866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153643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7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69514</xdr:rowOff>
    </xdr:from>
    <xdr:to>
      <xdr:col>15</xdr:col>
      <xdr:colOff>101600</xdr:colOff>
      <xdr:row>37</xdr:row>
      <xdr:rowOff>171114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94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155891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32,623
32,350
17.04
13,327,056
12,609,115
688,723
7,541,768
5,914,878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116345</xdr:rowOff>
    </xdr:from>
    <xdr:to>
      <xdr:col>24</xdr:col>
      <xdr:colOff>63500</xdr:colOff>
      <xdr:row>33</xdr:row>
      <xdr:rowOff>160160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41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160160</xdr:rowOff>
    </xdr:from>
    <xdr:to>
      <xdr:col>19</xdr:col>
      <xdr:colOff>177800</xdr:colOff>
      <xdr:row>34</xdr:row>
      <xdr:rowOff>11512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18010"/>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11512</xdr:rowOff>
    </xdr:from>
    <xdr:to>
      <xdr:col>15</xdr:col>
      <xdr:colOff>50800</xdr:colOff>
      <xdr:row>34</xdr:row>
      <xdr:rowOff>48432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0812"/>
          <a:ext cx="8890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48432</xdr:rowOff>
    </xdr:from>
    <xdr:to>
      <xdr:col>10</xdr:col>
      <xdr:colOff>114300</xdr:colOff>
      <xdr:row>34</xdr:row>
      <xdr:rowOff>115602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7732"/>
          <a:ext cx="889000" cy="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65545</xdr:rowOff>
    </xdr:from>
    <xdr:to>
      <xdr:col>24</xdr:col>
      <xdr:colOff>114300</xdr:colOff>
      <xdr:row>33</xdr:row>
      <xdr:rowOff>167145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88422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109360</xdr:rowOff>
    </xdr:from>
    <xdr:to>
      <xdr:col>20</xdr:col>
      <xdr:colOff>38100</xdr:colOff>
      <xdr:row>34</xdr:row>
      <xdr:rowOff>39510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6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56037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132162</xdr:rowOff>
    </xdr:from>
    <xdr:to>
      <xdr:col>15</xdr:col>
      <xdr:colOff>101600</xdr:colOff>
      <xdr:row>34</xdr:row>
      <xdr:rowOff>62312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78839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6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169082</xdr:rowOff>
    </xdr:from>
    <xdr:to>
      <xdr:col>10</xdr:col>
      <xdr:colOff>165100</xdr:colOff>
      <xdr:row>34</xdr:row>
      <xdr:rowOff>99232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115759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0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64802</xdr:rowOff>
    </xdr:from>
    <xdr:to>
      <xdr:col>6</xdr:col>
      <xdr:colOff>38100</xdr:colOff>
      <xdr:row>34</xdr:row>
      <xdr:rowOff>166402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11479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120962</xdr:rowOff>
    </xdr:from>
    <xdr:to>
      <xdr:col>24</xdr:col>
      <xdr:colOff>63500</xdr:colOff>
      <xdr:row>59</xdr:row>
      <xdr:rowOff>5337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65062"/>
          <a:ext cx="8382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5337</xdr:rowOff>
    </xdr:from>
    <xdr:to>
      <xdr:col>19</xdr:col>
      <xdr:colOff>177800</xdr:colOff>
      <xdr:row>59</xdr:row>
      <xdr:rowOff>75806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20887"/>
          <a:ext cx="889000" cy="7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47704</xdr:rowOff>
    </xdr:from>
    <xdr:to>
      <xdr:col>15</xdr:col>
      <xdr:colOff>50800</xdr:colOff>
      <xdr:row>59</xdr:row>
      <xdr:rowOff>75806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163254"/>
          <a:ext cx="889000" cy="2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47704</xdr:rowOff>
    </xdr:from>
    <xdr:to>
      <xdr:col>10</xdr:col>
      <xdr:colOff>114300</xdr:colOff>
      <xdr:row>59</xdr:row>
      <xdr:rowOff>97524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63254"/>
          <a:ext cx="889000" cy="4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70162</xdr:rowOff>
    </xdr:from>
    <xdr:to>
      <xdr:col>24</xdr:col>
      <xdr:colOff>114300</xdr:colOff>
      <xdr:row>59</xdr:row>
      <xdr:rowOff>312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48589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125987</xdr:rowOff>
    </xdr:from>
    <xdr:to>
      <xdr:col>20</xdr:col>
      <xdr:colOff>38100</xdr:colOff>
      <xdr:row>59</xdr:row>
      <xdr:rowOff>56137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7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47264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6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25006</xdr:rowOff>
    </xdr:from>
    <xdr:to>
      <xdr:col>15</xdr:col>
      <xdr:colOff>101600</xdr:colOff>
      <xdr:row>59</xdr:row>
      <xdr:rowOff>126606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117733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168354</xdr:rowOff>
    </xdr:from>
    <xdr:to>
      <xdr:col>10</xdr:col>
      <xdr:colOff>165100</xdr:colOff>
      <xdr:row>59</xdr:row>
      <xdr:rowOff>98504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1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89631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0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46724</xdr:rowOff>
    </xdr:from>
    <xdr:to>
      <xdr:col>6</xdr:col>
      <xdr:colOff>38100</xdr:colOff>
      <xdr:row>59</xdr:row>
      <xdr:rowOff>148324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6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139451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130831</xdr:rowOff>
    </xdr:from>
    <xdr:to>
      <xdr:col>24</xdr:col>
      <xdr:colOff>63500</xdr:colOff>
      <xdr:row>78</xdr:row>
      <xdr:rowOff>1260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32481"/>
          <a:ext cx="8382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100884</xdr:rowOff>
    </xdr:from>
    <xdr:to>
      <xdr:col>19</xdr:col>
      <xdr:colOff>177800</xdr:colOff>
      <xdr:row>77</xdr:row>
      <xdr:rowOff>130831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02534"/>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100884</xdr:rowOff>
    </xdr:from>
    <xdr:to>
      <xdr:col>15</xdr:col>
      <xdr:colOff>50800</xdr:colOff>
      <xdr:row>77</xdr:row>
      <xdr:rowOff>133162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02534"/>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133162</xdr:rowOff>
    </xdr:from>
    <xdr:to>
      <xdr:col>10</xdr:col>
      <xdr:colOff>114300</xdr:colOff>
      <xdr:row>77</xdr:row>
      <xdr:rowOff>167543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4812"/>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121910</xdr:rowOff>
    </xdr:from>
    <xdr:to>
      <xdr:col>24</xdr:col>
      <xdr:colOff>114300</xdr:colOff>
      <xdr:row>78</xdr:row>
      <xdr:rowOff>52060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47119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80031</xdr:rowOff>
    </xdr:from>
    <xdr:to>
      <xdr:col>20</xdr:col>
      <xdr:colOff>38100</xdr:colOff>
      <xdr:row>78</xdr:row>
      <xdr:rowOff>10181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7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50084</xdr:rowOff>
    </xdr:from>
    <xdr:to>
      <xdr:col>15</xdr:col>
      <xdr:colOff>101600</xdr:colOff>
      <xdr:row>77</xdr:row>
      <xdr:rowOff>151684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168211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2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82362</xdr:rowOff>
    </xdr:from>
    <xdr:to>
      <xdr:col>10</xdr:col>
      <xdr:colOff>165100</xdr:colOff>
      <xdr:row>78</xdr:row>
      <xdr:rowOff>12512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29039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5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116743</xdr:rowOff>
    </xdr:from>
    <xdr:to>
      <xdr:col>6</xdr:col>
      <xdr:colOff>38100</xdr:colOff>
      <xdr:row>78</xdr:row>
      <xdr:rowOff>46893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38020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102339</xdr:rowOff>
    </xdr:from>
    <xdr:to>
      <xdr:col>24</xdr:col>
      <xdr:colOff>63500</xdr:colOff>
      <xdr:row>97</xdr:row>
      <xdr:rowOff>31834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61539"/>
          <a:ext cx="838200" cy="10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102339</xdr:rowOff>
    </xdr:from>
    <xdr:to>
      <xdr:col>19</xdr:col>
      <xdr:colOff>177800</xdr:colOff>
      <xdr:row>98</xdr:row>
      <xdr:rowOff>2682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1539"/>
          <a:ext cx="889000" cy="2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2682</xdr:rowOff>
    </xdr:from>
    <xdr:to>
      <xdr:col>15</xdr:col>
      <xdr:colOff>50800</xdr:colOff>
      <xdr:row>98</xdr:row>
      <xdr:rowOff>39943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0478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39943</xdr:rowOff>
    </xdr:from>
    <xdr:to>
      <xdr:col>10</xdr:col>
      <xdr:colOff>114300</xdr:colOff>
      <xdr:row>98</xdr:row>
      <xdr:rowOff>95341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42043"/>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152484</xdr:rowOff>
    </xdr:from>
    <xdr:to>
      <xdr:col>24</xdr:col>
      <xdr:colOff>114300</xdr:colOff>
      <xdr:row>97</xdr:row>
      <xdr:rowOff>82634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130911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51539</xdr:rowOff>
    </xdr:from>
    <xdr:to>
      <xdr:col>20</xdr:col>
      <xdr:colOff>38100</xdr:colOff>
      <xdr:row>96</xdr:row>
      <xdr:rowOff>153139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144266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123332</xdr:rowOff>
    </xdr:from>
    <xdr:to>
      <xdr:col>15</xdr:col>
      <xdr:colOff>101600</xdr:colOff>
      <xdr:row>98</xdr:row>
      <xdr:rowOff>53482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44609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160593</xdr:rowOff>
    </xdr:from>
    <xdr:to>
      <xdr:col>10</xdr:col>
      <xdr:colOff>165100</xdr:colOff>
      <xdr:row>98</xdr:row>
      <xdr:rowOff>90743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81870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44541</xdr:rowOff>
    </xdr:from>
    <xdr:to>
      <xdr:col>6</xdr:col>
      <xdr:colOff>38100</xdr:colOff>
      <xdr:row>98</xdr:row>
      <xdr:rowOff>146141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4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137268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67449</xdr:rowOff>
    </xdr:from>
    <xdr:to>
      <xdr:col>55</xdr:col>
      <xdr:colOff>0</xdr:colOff>
      <xdr:row>38</xdr:row>
      <xdr:rowOff>102845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82549"/>
          <a:ext cx="838200" cy="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110439</xdr:rowOff>
    </xdr:from>
    <xdr:to>
      <xdr:col>50</xdr:col>
      <xdr:colOff>114300</xdr:colOff>
      <xdr:row>38</xdr:row>
      <xdr:rowOff>102845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53939"/>
          <a:ext cx="889000" cy="136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110439</xdr:rowOff>
    </xdr:from>
    <xdr:to>
      <xdr:col>45</xdr:col>
      <xdr:colOff>177800</xdr:colOff>
      <xdr:row>38</xdr:row>
      <xdr:rowOff>85039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53939"/>
          <a:ext cx="889000" cy="13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85039</xdr:rowOff>
    </xdr:from>
    <xdr:to>
      <xdr:col>41</xdr:col>
      <xdr:colOff>50800</xdr:colOff>
      <xdr:row>38</xdr:row>
      <xdr:rowOff>118555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600139"/>
          <a:ext cx="8890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16649</xdr:rowOff>
    </xdr:from>
    <xdr:to>
      <xdr:col>55</xdr:col>
      <xdr:colOff>50800</xdr:colOff>
      <xdr:row>38</xdr:row>
      <xdr:rowOff>118249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166526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52045</xdr:rowOff>
    </xdr:from>
    <xdr:to>
      <xdr:col>50</xdr:col>
      <xdr:colOff>165100</xdr:colOff>
      <xdr:row>38</xdr:row>
      <xdr:rowOff>153645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144772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59639</xdr:rowOff>
    </xdr:from>
    <xdr:to>
      <xdr:col>46</xdr:col>
      <xdr:colOff>38100</xdr:colOff>
      <xdr:row>30</xdr:row>
      <xdr:rowOff>161239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152366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29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34239</xdr:rowOff>
    </xdr:from>
    <xdr:to>
      <xdr:col>41</xdr:col>
      <xdr:colOff>101600</xdr:colOff>
      <xdr:row>38</xdr:row>
      <xdr:rowOff>135839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126966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67755</xdr:rowOff>
    </xdr:from>
    <xdr:to>
      <xdr:col>36</xdr:col>
      <xdr:colOff>165100</xdr:colOff>
      <xdr:row>38</xdr:row>
      <xdr:rowOff>169355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160482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475</xdr:rowOff>
    </xdr:from>
    <xdr:to>
      <xdr:col>55</xdr:col>
      <xdr:colOff>0</xdr:colOff>
      <xdr:row>58</xdr:row>
      <xdr:rowOff>117976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44575"/>
          <a:ext cx="838200" cy="1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117976</xdr:rowOff>
    </xdr:from>
    <xdr:to>
      <xdr:col>50</xdr:col>
      <xdr:colOff>114300</xdr:colOff>
      <xdr:row>58</xdr:row>
      <xdr:rowOff>132751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62076"/>
          <a:ext cx="889000" cy="1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132751</xdr:rowOff>
    </xdr:from>
    <xdr:to>
      <xdr:col>45</xdr:col>
      <xdr:colOff>177800</xdr:colOff>
      <xdr:row>58</xdr:row>
      <xdr:rowOff>162057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76851"/>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145758</xdr:rowOff>
    </xdr:from>
    <xdr:to>
      <xdr:col>41</xdr:col>
      <xdr:colOff>50800</xdr:colOff>
      <xdr:row>58</xdr:row>
      <xdr:rowOff>162057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89858"/>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121125</xdr:rowOff>
    </xdr:from>
    <xdr:to>
      <xdr:col>55</xdr:col>
      <xdr:colOff>50800</xdr:colOff>
      <xdr:row>58</xdr:row>
      <xdr:rowOff>51275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99552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67176</xdr:rowOff>
    </xdr:from>
    <xdr:to>
      <xdr:col>50</xdr:col>
      <xdr:colOff>165100</xdr:colOff>
      <xdr:row>58</xdr:row>
      <xdr:rowOff>168776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159903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81951</xdr:rowOff>
    </xdr:from>
    <xdr:to>
      <xdr:col>46</xdr:col>
      <xdr:colOff>38100</xdr:colOff>
      <xdr:row>59</xdr:row>
      <xdr:rowOff>12101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1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111257</xdr:rowOff>
    </xdr:from>
    <xdr:to>
      <xdr:col>41</xdr:col>
      <xdr:colOff>101600</xdr:colOff>
      <xdr:row>59</xdr:row>
      <xdr:rowOff>41407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32534</xdr:rowOff>
    </xdr:from>
    <xdr:ext cx="469744"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26428" y="1014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94958</xdr:rowOff>
    </xdr:from>
    <xdr:to>
      <xdr:col>36</xdr:col>
      <xdr:colOff>165100</xdr:colOff>
      <xdr:row>59</xdr:row>
      <xdr:rowOff>25108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3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16235</xdr:rowOff>
    </xdr:from>
    <xdr:ext cx="469744"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37428" y="1013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146520</xdr:rowOff>
    </xdr:from>
    <xdr:to>
      <xdr:col>55</xdr:col>
      <xdr:colOff>0</xdr:colOff>
      <xdr:row>78</xdr:row>
      <xdr:rowOff>153682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48170"/>
          <a:ext cx="8382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153682</xdr:rowOff>
    </xdr:from>
    <xdr:to>
      <xdr:col>50</xdr:col>
      <xdr:colOff>114300</xdr:colOff>
      <xdr:row>79</xdr:row>
      <xdr:rowOff>9761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26782"/>
          <a:ext cx="889000" cy="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9761</xdr:rowOff>
    </xdr:from>
    <xdr:to>
      <xdr:col>45</xdr:col>
      <xdr:colOff>177800</xdr:colOff>
      <xdr:row>79</xdr:row>
      <xdr:rowOff>43211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54311"/>
          <a:ext cx="889000" cy="3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42983</xdr:rowOff>
    </xdr:from>
    <xdr:to>
      <xdr:col>41</xdr:col>
      <xdr:colOff>50800</xdr:colOff>
      <xdr:row>79</xdr:row>
      <xdr:rowOff>43211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753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95720</xdr:rowOff>
    </xdr:from>
    <xdr:to>
      <xdr:col>55</xdr:col>
      <xdr:colOff>50800</xdr:colOff>
      <xdr:row>78</xdr:row>
      <xdr:rowOff>25870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118597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102882</xdr:rowOff>
    </xdr:from>
    <xdr:to>
      <xdr:col>50</xdr:col>
      <xdr:colOff>165100</xdr:colOff>
      <xdr:row>79</xdr:row>
      <xdr:rowOff>33032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24159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130411</xdr:rowOff>
    </xdr:from>
    <xdr:to>
      <xdr:col>46</xdr:col>
      <xdr:colOff>38100</xdr:colOff>
      <xdr:row>79</xdr:row>
      <xdr:rowOff>60561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51688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9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163861</xdr:rowOff>
    </xdr:from>
    <xdr:to>
      <xdr:col>41</xdr:col>
      <xdr:colOff>101600</xdr:colOff>
      <xdr:row>79</xdr:row>
      <xdr:rowOff>94011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85138</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04333" y="1362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163633</xdr:rowOff>
    </xdr:from>
    <xdr:to>
      <xdr:col>36</xdr:col>
      <xdr:colOff>165100</xdr:colOff>
      <xdr:row>79</xdr:row>
      <xdr:rowOff>93783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84910</xdr:rowOff>
    </xdr:from>
    <xdr:ext cx="31393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15333" y="1362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72442</xdr:rowOff>
    </xdr:from>
    <xdr:to>
      <xdr:col>55</xdr:col>
      <xdr:colOff>0</xdr:colOff>
      <xdr:row>99</xdr:row>
      <xdr:rowOff>11700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74542"/>
          <a:ext cx="8382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11700</xdr:rowOff>
    </xdr:from>
    <xdr:to>
      <xdr:col>50</xdr:col>
      <xdr:colOff>114300</xdr:colOff>
      <xdr:row>99</xdr:row>
      <xdr:rowOff>56212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85250"/>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11570</xdr:rowOff>
    </xdr:from>
    <xdr:to>
      <xdr:col>45</xdr:col>
      <xdr:colOff>177800</xdr:colOff>
      <xdr:row>99</xdr:row>
      <xdr:rowOff>56212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85120"/>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137708</xdr:rowOff>
    </xdr:from>
    <xdr:to>
      <xdr:col>41</xdr:col>
      <xdr:colOff>50800</xdr:colOff>
      <xdr:row>99</xdr:row>
      <xdr:rowOff>11570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39808"/>
          <a:ext cx="889000" cy="4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21642</xdr:rowOff>
    </xdr:from>
    <xdr:to>
      <xdr:col>55</xdr:col>
      <xdr:colOff>50800</xdr:colOff>
      <xdr:row>98</xdr:row>
      <xdr:rowOff>123242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8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132350</xdr:rowOff>
    </xdr:from>
    <xdr:to>
      <xdr:col>50</xdr:col>
      <xdr:colOff>165100</xdr:colOff>
      <xdr:row>99</xdr:row>
      <xdr:rowOff>62500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53627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702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5412</xdr:rowOff>
    </xdr:from>
    <xdr:to>
      <xdr:col>46</xdr:col>
      <xdr:colOff>38100</xdr:colOff>
      <xdr:row>99</xdr:row>
      <xdr:rowOff>107012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98139</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707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132220</xdr:rowOff>
    </xdr:from>
    <xdr:to>
      <xdr:col>41</xdr:col>
      <xdr:colOff>101600</xdr:colOff>
      <xdr:row>99</xdr:row>
      <xdr:rowOff>62370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53497</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70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86908</xdr:rowOff>
    </xdr:from>
    <xdr:to>
      <xdr:col>36</xdr:col>
      <xdr:colOff>165100</xdr:colOff>
      <xdr:row>99</xdr:row>
      <xdr:rowOff>17058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8185</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698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95483</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2033"/>
          <a:ext cx="8382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95433</xdr:rowOff>
    </xdr:from>
    <xdr:to>
      <xdr:col>81</xdr:col>
      <xdr:colOff>50800</xdr:colOff>
      <xdr:row>39</xdr:row>
      <xdr:rowOff>95483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198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84771</xdr:rowOff>
    </xdr:from>
    <xdr:to>
      <xdr:col>76</xdr:col>
      <xdr:colOff>114300</xdr:colOff>
      <xdr:row>39</xdr:row>
      <xdr:rowOff>95433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71321"/>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84771</xdr:rowOff>
    </xdr:from>
    <xdr:to>
      <xdr:col>71</xdr:col>
      <xdr:colOff>177800</xdr:colOff>
      <xdr:row>39</xdr:row>
      <xdr:rowOff>96119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71321"/>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44683</xdr:rowOff>
    </xdr:from>
    <xdr:to>
      <xdr:col>81</xdr:col>
      <xdr:colOff>101600</xdr:colOff>
      <xdr:row>39</xdr:row>
      <xdr:rowOff>146283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137410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823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44633</xdr:rowOff>
    </xdr:from>
    <xdr:to>
      <xdr:col>76</xdr:col>
      <xdr:colOff>165100</xdr:colOff>
      <xdr:row>39</xdr:row>
      <xdr:rowOff>146233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137360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823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33971</xdr:rowOff>
    </xdr:from>
    <xdr:to>
      <xdr:col>72</xdr:col>
      <xdr:colOff>38100</xdr:colOff>
      <xdr:row>39</xdr:row>
      <xdr:rowOff>135571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126698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813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45319</xdr:rowOff>
    </xdr:from>
    <xdr:to>
      <xdr:col>67</xdr:col>
      <xdr:colOff>101600</xdr:colOff>
      <xdr:row>39</xdr:row>
      <xdr:rowOff>146919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138046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2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662</xdr:rowOff>
    </xdr:from>
    <xdr:to>
      <xdr:col>85</xdr:col>
      <xdr:colOff>127000</xdr:colOff>
      <xdr:row>78</xdr:row>
      <xdr:rowOff>10508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73762"/>
          <a:ext cx="8382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482</xdr:rowOff>
    </xdr:from>
    <xdr:to>
      <xdr:col>81</xdr:col>
      <xdr:colOff>50800</xdr:colOff>
      <xdr:row>78</xdr:row>
      <xdr:rowOff>10508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73582"/>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482</xdr:rowOff>
    </xdr:from>
    <xdr:to>
      <xdr:col>76</xdr:col>
      <xdr:colOff>114300</xdr:colOff>
      <xdr:row>78</xdr:row>
      <xdr:rowOff>9006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7358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9006</xdr:rowOff>
    </xdr:from>
    <xdr:to>
      <xdr:col>71</xdr:col>
      <xdr:colOff>177800</xdr:colOff>
      <xdr:row>78</xdr:row>
      <xdr:rowOff>18804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210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121312</xdr:rowOff>
    </xdr:from>
    <xdr:to>
      <xdr:col>85</xdr:col>
      <xdr:colOff>177800</xdr:colOff>
      <xdr:row>78</xdr:row>
      <xdr:rowOff>51462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99739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131158</xdr:rowOff>
    </xdr:from>
    <xdr:to>
      <xdr:col>81</xdr:col>
      <xdr:colOff>101600</xdr:colOff>
      <xdr:row>78</xdr:row>
      <xdr:rowOff>61308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52435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121132</xdr:rowOff>
    </xdr:from>
    <xdr:to>
      <xdr:col>76</xdr:col>
      <xdr:colOff>165100</xdr:colOff>
      <xdr:row>78</xdr:row>
      <xdr:rowOff>51282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42409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129656</xdr:rowOff>
    </xdr:from>
    <xdr:to>
      <xdr:col>72</xdr:col>
      <xdr:colOff>38100</xdr:colOff>
      <xdr:row>78</xdr:row>
      <xdr:rowOff>59806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50933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139454</xdr:rowOff>
    </xdr:from>
    <xdr:to>
      <xdr:col>67</xdr:col>
      <xdr:colOff>101600</xdr:colOff>
      <xdr:row>78</xdr:row>
      <xdr:rowOff>69604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60731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145227</xdr:rowOff>
    </xdr:from>
    <xdr:to>
      <xdr:col>85</xdr:col>
      <xdr:colOff>127000</xdr:colOff>
      <xdr:row>97</xdr:row>
      <xdr:rowOff>146128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75877"/>
          <a:ext cx="8382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146128</xdr:rowOff>
    </xdr:from>
    <xdr:to>
      <xdr:col>81</xdr:col>
      <xdr:colOff>50800</xdr:colOff>
      <xdr:row>98</xdr:row>
      <xdr:rowOff>53408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6778"/>
          <a:ext cx="889000" cy="7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53408</xdr:rowOff>
    </xdr:from>
    <xdr:to>
      <xdr:col>76</xdr:col>
      <xdr:colOff>114300</xdr:colOff>
      <xdr:row>98</xdr:row>
      <xdr:rowOff>84040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5550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54674</xdr:rowOff>
    </xdr:from>
    <xdr:to>
      <xdr:col>71</xdr:col>
      <xdr:colOff>177800</xdr:colOff>
      <xdr:row>98</xdr:row>
      <xdr:rowOff>84040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56774"/>
          <a:ext cx="889000" cy="2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94427</xdr:rowOff>
    </xdr:from>
    <xdr:to>
      <xdr:col>85</xdr:col>
      <xdr:colOff>177800</xdr:colOff>
      <xdr:row>98</xdr:row>
      <xdr:rowOff>24577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117304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95328</xdr:rowOff>
    </xdr:from>
    <xdr:to>
      <xdr:col>81</xdr:col>
      <xdr:colOff>101600</xdr:colOff>
      <xdr:row>98</xdr:row>
      <xdr:rowOff>25478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42005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2608</xdr:rowOff>
    </xdr:from>
    <xdr:to>
      <xdr:col>76</xdr:col>
      <xdr:colOff>165100</xdr:colOff>
      <xdr:row>98</xdr:row>
      <xdr:rowOff>104208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120735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33240</xdr:rowOff>
    </xdr:from>
    <xdr:to>
      <xdr:col>72</xdr:col>
      <xdr:colOff>38100</xdr:colOff>
      <xdr:row>98</xdr:row>
      <xdr:rowOff>134840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125967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3874</xdr:rowOff>
    </xdr:from>
    <xdr:to>
      <xdr:col>67</xdr:col>
      <xdr:colOff>101600</xdr:colOff>
      <xdr:row>98</xdr:row>
      <xdr:rowOff>105474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0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96601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9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148753</xdr:rowOff>
    </xdr:from>
    <xdr:to>
      <xdr:col>116</xdr:col>
      <xdr:colOff>63500</xdr:colOff>
      <xdr:row>37</xdr:row>
      <xdr:rowOff>30886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20953"/>
          <a:ext cx="838200" cy="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4826</xdr:rowOff>
    </xdr:from>
    <xdr:to>
      <xdr:col>111</xdr:col>
      <xdr:colOff>177800</xdr:colOff>
      <xdr:row>36</xdr:row>
      <xdr:rowOff>148753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177026"/>
          <a:ext cx="889000" cy="14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100655</xdr:rowOff>
    </xdr:from>
    <xdr:to>
      <xdr:col>107</xdr:col>
      <xdr:colOff>50800</xdr:colOff>
      <xdr:row>36</xdr:row>
      <xdr:rowOff>4826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101405"/>
          <a:ext cx="88900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100655</xdr:rowOff>
    </xdr:from>
    <xdr:to>
      <xdr:col>102</xdr:col>
      <xdr:colOff>114300</xdr:colOff>
      <xdr:row>36</xdr:row>
      <xdr:rowOff>7569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101405"/>
          <a:ext cx="889000" cy="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43095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77111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151536</xdr:rowOff>
    </xdr:from>
    <xdr:to>
      <xdr:col>116</xdr:col>
      <xdr:colOff>114300</xdr:colOff>
      <xdr:row>37</xdr:row>
      <xdr:rowOff>81686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2963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97953</xdr:rowOff>
    </xdr:from>
    <xdr:to>
      <xdr:col>112</xdr:col>
      <xdr:colOff>38100</xdr:colOff>
      <xdr:row>37</xdr:row>
      <xdr:rowOff>28103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44630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0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125476</xdr:rowOff>
    </xdr:from>
    <xdr:to>
      <xdr:col>107</xdr:col>
      <xdr:colOff>101600</xdr:colOff>
      <xdr:row>36</xdr:row>
      <xdr:rowOff>55626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1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72153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49855</xdr:rowOff>
    </xdr:from>
    <xdr:to>
      <xdr:col>102</xdr:col>
      <xdr:colOff>165100</xdr:colOff>
      <xdr:row>35</xdr:row>
      <xdr:rowOff>151455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5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167982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82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128219</xdr:rowOff>
    </xdr:from>
    <xdr:to>
      <xdr:col>98</xdr:col>
      <xdr:colOff>38100</xdr:colOff>
      <xdr:row>36</xdr:row>
      <xdr:rowOff>58369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74896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90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35078</xdr:rowOff>
    </xdr:from>
    <xdr:to>
      <xdr:col>116</xdr:col>
      <xdr:colOff>63500</xdr:colOff>
      <xdr:row>59</xdr:row>
      <xdr:rowOff>35154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5062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35154</xdr:rowOff>
    </xdr:from>
    <xdr:to>
      <xdr:col>111</xdr:col>
      <xdr:colOff>177800</xdr:colOff>
      <xdr:row>59</xdr:row>
      <xdr:rowOff>35154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50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32868</xdr:rowOff>
    </xdr:from>
    <xdr:to>
      <xdr:col>107</xdr:col>
      <xdr:colOff>50800</xdr:colOff>
      <xdr:row>59</xdr:row>
      <xdr:rowOff>35154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84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32868</xdr:rowOff>
    </xdr:from>
    <xdr:to>
      <xdr:col>102</xdr:col>
      <xdr:colOff>114300</xdr:colOff>
      <xdr:row>59</xdr:row>
      <xdr:rowOff>32944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4841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155728</xdr:rowOff>
    </xdr:from>
    <xdr:to>
      <xdr:col>116</xdr:col>
      <xdr:colOff>114300</xdr:colOff>
      <xdr:row>59</xdr:row>
      <xdr:rowOff>85878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70655</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155804</xdr:rowOff>
    </xdr:from>
    <xdr:to>
      <xdr:col>112</xdr:col>
      <xdr:colOff>38100</xdr:colOff>
      <xdr:row>59</xdr:row>
      <xdr:rowOff>85954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77081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9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155804</xdr:rowOff>
    </xdr:from>
    <xdr:to>
      <xdr:col>107</xdr:col>
      <xdr:colOff>101600</xdr:colOff>
      <xdr:row>59</xdr:row>
      <xdr:rowOff>85954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77081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9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153518</xdr:rowOff>
    </xdr:from>
    <xdr:to>
      <xdr:col>102</xdr:col>
      <xdr:colOff>165100</xdr:colOff>
      <xdr:row>59</xdr:row>
      <xdr:rowOff>83668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74795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9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153594</xdr:rowOff>
    </xdr:from>
    <xdr:to>
      <xdr:col>98</xdr:col>
      <xdr:colOff>38100</xdr:colOff>
      <xdr:row>59</xdr:row>
      <xdr:rowOff>83744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74871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90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59956</xdr:rowOff>
    </xdr:from>
    <xdr:to>
      <xdr:col>116</xdr:col>
      <xdr:colOff>63500</xdr:colOff>
      <xdr:row>77</xdr:row>
      <xdr:rowOff>105029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61606"/>
          <a:ext cx="838200" cy="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99219</xdr:rowOff>
    </xdr:from>
    <xdr:to>
      <xdr:col>111</xdr:col>
      <xdr:colOff>177800</xdr:colOff>
      <xdr:row>77</xdr:row>
      <xdr:rowOff>105029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300869"/>
          <a:ext cx="8890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99219</xdr:rowOff>
    </xdr:from>
    <xdr:to>
      <xdr:col>107</xdr:col>
      <xdr:colOff>50800</xdr:colOff>
      <xdr:row>77</xdr:row>
      <xdr:rowOff>131642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0086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131642</xdr:rowOff>
    </xdr:from>
    <xdr:to>
      <xdr:col>102</xdr:col>
      <xdr:colOff>114300</xdr:colOff>
      <xdr:row>77</xdr:row>
      <xdr:rowOff>140157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33292"/>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9156</xdr:rowOff>
    </xdr:from>
    <xdr:to>
      <xdr:col>116</xdr:col>
      <xdr:colOff>114300</xdr:colOff>
      <xdr:row>77</xdr:row>
      <xdr:rowOff>110756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159033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54229</xdr:rowOff>
    </xdr:from>
    <xdr:to>
      <xdr:col>112</xdr:col>
      <xdr:colOff>38100</xdr:colOff>
      <xdr:row>77</xdr:row>
      <xdr:rowOff>155829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146956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48419</xdr:rowOff>
    </xdr:from>
    <xdr:to>
      <xdr:col>107</xdr:col>
      <xdr:colOff>101600</xdr:colOff>
      <xdr:row>77</xdr:row>
      <xdr:rowOff>150019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141146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4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80842</xdr:rowOff>
    </xdr:from>
    <xdr:to>
      <xdr:col>102</xdr:col>
      <xdr:colOff>165100</xdr:colOff>
      <xdr:row>78</xdr:row>
      <xdr:rowOff>10992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2119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89357</xdr:rowOff>
    </xdr:from>
    <xdr:to>
      <xdr:col>98</xdr:col>
      <xdr:colOff>38100</xdr:colOff>
      <xdr:row>78</xdr:row>
      <xdr:rowOff>19507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10634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・歳出決算総額に対する住民一人当たりのコストは</a:t>
          </a:r>
          <a:r>
            <a:rPr kumimoji="1" lang="en-US" altLang="ja-JP" sz="1300">
              <a:latin typeface="ＭＳ Ｐゴシック" panose="020B0600070205080204" pitchFamily="50" charset="-128"/>
              <a:ea typeface="ＭＳ Ｐゴシック" panose="020B0600070205080204" pitchFamily="50" charset="-128"/>
            </a:rPr>
            <a:t>386,512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20,017</a:t>
          </a:r>
          <a:r>
            <a:rPr kumimoji="1" lang="ja-JP" altLang="en-US" sz="1300">
              <a:latin typeface="ＭＳ Ｐゴシック" panose="020B0600070205080204" pitchFamily="50" charset="-128"/>
              <a:ea typeface="ＭＳ Ｐゴシック" panose="020B0600070205080204" pitchFamily="50" charset="-128"/>
            </a:rPr>
            <a:t>円となった。主な要因としてクリーンセンター再整備工事や葉山中学校トイレ改修工事等による普通建設事業費の増（前年度比＋</a:t>
          </a:r>
          <a:r>
            <a:rPr kumimoji="1" lang="en-US" altLang="ja-JP" sz="1300">
              <a:latin typeface="ＭＳ Ｐゴシック" panose="020B0600070205080204" pitchFamily="50" charset="-128"/>
              <a:ea typeface="ＭＳ Ｐゴシック" panose="020B0600070205080204" pitchFamily="50" charset="-128"/>
            </a:rPr>
            <a:t>15,420</a:t>
          </a:r>
          <a:r>
            <a:rPr kumimoji="1" lang="ja-JP" altLang="en-US" sz="1300">
              <a:latin typeface="ＭＳ Ｐゴシック" panose="020B0600070205080204" pitchFamily="50" charset="-128"/>
              <a:ea typeface="ＭＳ Ｐゴシック" panose="020B0600070205080204" pitchFamily="50" charset="-128"/>
            </a:rPr>
            <a:t>円）が挙げられる。</a:t>
          </a:r>
        </a:p>
        <a:p>
          <a:r>
            <a:rPr kumimoji="1" lang="ja-JP" altLang="en-US" sz="1300">
              <a:latin typeface="ＭＳ Ｐゴシック" panose="020B0600070205080204" pitchFamily="50" charset="-128"/>
              <a:ea typeface="ＭＳ Ｐゴシック" panose="020B0600070205080204" pitchFamily="50" charset="-128"/>
            </a:rPr>
            <a:t>・構成割合は高い順に人件費、扶助費、物件費となっており前年度から変わりなかった。</a:t>
          </a:r>
        </a:p>
        <a:p>
          <a:r>
            <a:rPr kumimoji="1" lang="ja-JP" altLang="en-US" sz="1300">
              <a:latin typeface="ＭＳ Ｐゴシック" panose="020B0600070205080204" pitchFamily="50" charset="-128"/>
              <a:ea typeface="ＭＳ Ｐゴシック" panose="020B0600070205080204" pitchFamily="50" charset="-128"/>
            </a:rPr>
            <a:t>・人件費は類似団体よりも高い水準が続いており、職員給与水準が国基準より高いことやごみ収集業務、学校給食業務及び消防業務を直営・単独で実施していることが主な要因である。今後、業務の委託化や広域連携などによる効率的な行政運営に努めていく必要がある。</a:t>
          </a:r>
        </a:p>
        <a:p>
          <a:r>
            <a:rPr kumimoji="1" lang="ja-JP" altLang="en-US" sz="1300">
              <a:latin typeface="ＭＳ Ｐゴシック" panose="020B0600070205080204" pitchFamily="50" charset="-128"/>
              <a:ea typeface="ＭＳ Ｐゴシック" panose="020B0600070205080204" pitchFamily="50" charset="-128"/>
            </a:rPr>
            <a:t>・扶助費は子育て世帯への臨時特別給付金、住民税非課税世帯等臨時特別給付金の減の影響が大きく、前年度比△</a:t>
          </a:r>
          <a:r>
            <a:rPr kumimoji="1" lang="en-US" altLang="ja-JP" sz="1300">
              <a:latin typeface="ＭＳ Ｐゴシック" panose="020B0600070205080204" pitchFamily="50" charset="-128"/>
              <a:ea typeface="ＭＳ Ｐゴシック" panose="020B0600070205080204" pitchFamily="50" charset="-128"/>
            </a:rPr>
            <a:t>9,273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・物件費は給食費の公会計化等に伴う学校給食費や各施設の光熱水費の増により前年度比＋</a:t>
          </a:r>
          <a:r>
            <a:rPr kumimoji="1" lang="en-US" altLang="ja-JP" sz="1300">
              <a:latin typeface="ＭＳ Ｐゴシック" panose="020B0600070205080204" pitchFamily="50" charset="-128"/>
              <a:ea typeface="ＭＳ Ｐゴシック" panose="020B0600070205080204" pitchFamily="50" charset="-128"/>
            </a:rPr>
            <a:t>7,326</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神奈川県葉山町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32,623
32,350
17.04
13,327,056
12,609,115
688,723
7,541,768
5,914,878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165608</xdr:rowOff>
    </xdr:from>
    <xdr:to>
      <xdr:col>24</xdr:col>
      <xdr:colOff>63500</xdr:colOff>
      <xdr:row>32</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09108"/>
          <a:ext cx="8382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73787</xdr:rowOff>
    </xdr:from>
    <xdr:to>
      <xdr:col>19</xdr:col>
      <xdr:colOff>177800</xdr:colOff>
      <xdr:row>32</xdr:row>
      <xdr:rowOff>90170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60187"/>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67310</xdr:rowOff>
    </xdr:from>
    <xdr:to>
      <xdr:col>15</xdr:col>
      <xdr:colOff>50800</xdr:colOff>
      <xdr:row>32</xdr:row>
      <xdr:rowOff>73787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5371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67310</xdr:rowOff>
    </xdr:from>
    <xdr:to>
      <xdr:col>10</xdr:col>
      <xdr:colOff>114300</xdr:colOff>
      <xdr:row>32</xdr:row>
      <xdr:rowOff>124460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537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114808</xdr:rowOff>
    </xdr:from>
    <xdr:to>
      <xdr:col>24</xdr:col>
      <xdr:colOff>114300</xdr:colOff>
      <xdr:row>31</xdr:row>
      <xdr:rowOff>44958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29735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7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39370</xdr:rowOff>
    </xdr:from>
    <xdr:to>
      <xdr:col>20</xdr:col>
      <xdr:colOff>38100</xdr:colOff>
      <xdr:row>32</xdr:row>
      <xdr:rowOff>140970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157497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22987</xdr:rowOff>
    </xdr:from>
    <xdr:to>
      <xdr:col>15</xdr:col>
      <xdr:colOff>101600</xdr:colOff>
      <xdr:row>32</xdr:row>
      <xdr:rowOff>124587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141114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16510</xdr:rowOff>
    </xdr:from>
    <xdr:to>
      <xdr:col>10</xdr:col>
      <xdr:colOff>165100</xdr:colOff>
      <xdr:row>32</xdr:row>
      <xdr:rowOff>118110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134637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73660</xdr:rowOff>
    </xdr:from>
    <xdr:to>
      <xdr:col>6</xdr:col>
      <xdr:colOff>38100</xdr:colOff>
      <xdr:row>33</xdr:row>
      <xdr:rowOff>3810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20337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1210</xdr:rowOff>
    </xdr:from>
    <xdr:to>
      <xdr:col>24</xdr:col>
      <xdr:colOff>63500</xdr:colOff>
      <xdr:row>58</xdr:row>
      <xdr:rowOff>21632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310"/>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134412</xdr:rowOff>
    </xdr:from>
    <xdr:to>
      <xdr:col>19</xdr:col>
      <xdr:colOff>177800</xdr:colOff>
      <xdr:row>58</xdr:row>
      <xdr:rowOff>21632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64162"/>
          <a:ext cx="889000" cy="40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134412</xdr:rowOff>
    </xdr:from>
    <xdr:to>
      <xdr:col>15</xdr:col>
      <xdr:colOff>50800</xdr:colOff>
      <xdr:row>58</xdr:row>
      <xdr:rowOff>24302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64162"/>
          <a:ext cx="889000" cy="4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24302</xdr:rowOff>
    </xdr:from>
    <xdr:to>
      <xdr:col>10</xdr:col>
      <xdr:colOff>114300</xdr:colOff>
      <xdr:row>58</xdr:row>
      <xdr:rowOff>58364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8402"/>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121860</xdr:rowOff>
    </xdr:from>
    <xdr:to>
      <xdr:col>24</xdr:col>
      <xdr:colOff>114300</xdr:colOff>
      <xdr:row>58</xdr:row>
      <xdr:rowOff>52010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47256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142282</xdr:rowOff>
    </xdr:from>
    <xdr:to>
      <xdr:col>20</xdr:col>
      <xdr:colOff>38100</xdr:colOff>
      <xdr:row>58</xdr:row>
      <xdr:rowOff>72432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63559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83612</xdr:rowOff>
    </xdr:from>
    <xdr:to>
      <xdr:col>15</xdr:col>
      <xdr:colOff>101600</xdr:colOff>
      <xdr:row>56</xdr:row>
      <xdr:rowOff>13762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4889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0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144952</xdr:rowOff>
    </xdr:from>
    <xdr:to>
      <xdr:col>10</xdr:col>
      <xdr:colOff>165100</xdr:colOff>
      <xdr:row>58</xdr:row>
      <xdr:rowOff>75102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66229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7564</xdr:rowOff>
    </xdr:from>
    <xdr:to>
      <xdr:col>6</xdr:col>
      <xdr:colOff>38100</xdr:colOff>
      <xdr:row>58</xdr:row>
      <xdr:rowOff>109164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100291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136903</xdr:rowOff>
    </xdr:from>
    <xdr:to>
      <xdr:col>24</xdr:col>
      <xdr:colOff>63500</xdr:colOff>
      <xdr:row>78</xdr:row>
      <xdr:rowOff>7035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38553"/>
          <a:ext cx="838200" cy="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136903</xdr:rowOff>
    </xdr:from>
    <xdr:to>
      <xdr:col>19</xdr:col>
      <xdr:colOff>177800</xdr:colOff>
      <xdr:row>78</xdr:row>
      <xdr:rowOff>109745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8553"/>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109745</xdr:rowOff>
    </xdr:from>
    <xdr:to>
      <xdr:col>15</xdr:col>
      <xdr:colOff>50800</xdr:colOff>
      <xdr:row>79</xdr:row>
      <xdr:rowOff>12843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82845"/>
          <a:ext cx="889000" cy="7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12843</xdr:rowOff>
    </xdr:from>
    <xdr:to>
      <xdr:col>10</xdr:col>
      <xdr:colOff>114300</xdr:colOff>
      <xdr:row>79</xdr:row>
      <xdr:rowOff>58539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57393"/>
          <a:ext cx="889000" cy="4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127685</xdr:rowOff>
    </xdr:from>
    <xdr:to>
      <xdr:col>24</xdr:col>
      <xdr:colOff>114300</xdr:colOff>
      <xdr:row>78</xdr:row>
      <xdr:rowOff>57835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42612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4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86103</xdr:rowOff>
    </xdr:from>
    <xdr:to>
      <xdr:col>20</xdr:col>
      <xdr:colOff>38100</xdr:colOff>
      <xdr:row>78</xdr:row>
      <xdr:rowOff>16253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7380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58945</xdr:rowOff>
    </xdr:from>
    <xdr:to>
      <xdr:col>15</xdr:col>
      <xdr:colOff>101600</xdr:colOff>
      <xdr:row>78</xdr:row>
      <xdr:rowOff>160545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151672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2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133493</xdr:rowOff>
    </xdr:from>
    <xdr:to>
      <xdr:col>10</xdr:col>
      <xdr:colOff>165100</xdr:colOff>
      <xdr:row>79</xdr:row>
      <xdr:rowOff>63643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54770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9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7739</xdr:rowOff>
    </xdr:from>
    <xdr:to>
      <xdr:col>6</xdr:col>
      <xdr:colOff>38100</xdr:colOff>
      <xdr:row>79</xdr:row>
      <xdr:rowOff>109339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100466</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63111" y="1364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5626</xdr:rowOff>
    </xdr:from>
    <xdr:to>
      <xdr:col>24</xdr:col>
      <xdr:colOff>63500</xdr:colOff>
      <xdr:row>96</xdr:row>
      <xdr:rowOff>162494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64826"/>
          <a:ext cx="838200" cy="15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162494</xdr:rowOff>
    </xdr:from>
    <xdr:to>
      <xdr:col>19</xdr:col>
      <xdr:colOff>177800</xdr:colOff>
      <xdr:row>98</xdr:row>
      <xdr:rowOff>21988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21694"/>
          <a:ext cx="889000" cy="20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1560</xdr:rowOff>
    </xdr:from>
    <xdr:to>
      <xdr:col>15</xdr:col>
      <xdr:colOff>50800</xdr:colOff>
      <xdr:row>98</xdr:row>
      <xdr:rowOff>21988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03660"/>
          <a:ext cx="889000" cy="2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1560</xdr:rowOff>
    </xdr:from>
    <xdr:to>
      <xdr:col>10</xdr:col>
      <xdr:colOff>114300</xdr:colOff>
      <xdr:row>98</xdr:row>
      <xdr:rowOff>48064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03660"/>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126276</xdr:rowOff>
    </xdr:from>
    <xdr:to>
      <xdr:col>24</xdr:col>
      <xdr:colOff>114300</xdr:colOff>
      <xdr:row>96</xdr:row>
      <xdr:rowOff>56426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149153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6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111694</xdr:rowOff>
    </xdr:from>
    <xdr:to>
      <xdr:col>20</xdr:col>
      <xdr:colOff>38100</xdr:colOff>
      <xdr:row>97</xdr:row>
      <xdr:rowOff>41844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58371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142638</xdr:rowOff>
    </xdr:from>
    <xdr:to>
      <xdr:col>15</xdr:col>
      <xdr:colOff>101600</xdr:colOff>
      <xdr:row>98</xdr:row>
      <xdr:rowOff>72788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89315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4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122210</xdr:rowOff>
    </xdr:from>
    <xdr:to>
      <xdr:col>10</xdr:col>
      <xdr:colOff>165100</xdr:colOff>
      <xdr:row>98</xdr:row>
      <xdr:rowOff>52360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68887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2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168714</xdr:rowOff>
    </xdr:from>
    <xdr:to>
      <xdr:col>6</xdr:col>
      <xdr:colOff>38100</xdr:colOff>
      <xdr:row>98</xdr:row>
      <xdr:rowOff>98864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115391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50219</xdr:rowOff>
    </xdr:from>
    <xdr:to>
      <xdr:col>55</xdr:col>
      <xdr:colOff>0</xdr:colOff>
      <xdr:row>39</xdr:row>
      <xdr:rowOff>52179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6769"/>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49240</xdr:rowOff>
    </xdr:from>
    <xdr:to>
      <xdr:col>50</xdr:col>
      <xdr:colOff>114300</xdr:colOff>
      <xdr:row>39</xdr:row>
      <xdr:rowOff>50219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5790"/>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38463</xdr:rowOff>
    </xdr:from>
    <xdr:to>
      <xdr:col>45</xdr:col>
      <xdr:colOff>177800</xdr:colOff>
      <xdr:row>39</xdr:row>
      <xdr:rowOff>49240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501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38463</xdr:rowOff>
    </xdr:from>
    <xdr:to>
      <xdr:col>41</xdr:col>
      <xdr:colOff>50800</xdr:colOff>
      <xdr:row>39</xdr:row>
      <xdr:rowOff>40096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250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1379</xdr:rowOff>
    </xdr:from>
    <xdr:to>
      <xdr:col>55</xdr:col>
      <xdr:colOff>50800</xdr:colOff>
      <xdr:row>39</xdr:row>
      <xdr:rowOff>102979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87756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02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170869</xdr:rowOff>
    </xdr:from>
    <xdr:to>
      <xdr:col>50</xdr:col>
      <xdr:colOff>165100</xdr:colOff>
      <xdr:row>39</xdr:row>
      <xdr:rowOff>101019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92146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7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169890</xdr:rowOff>
    </xdr:from>
    <xdr:to>
      <xdr:col>46</xdr:col>
      <xdr:colOff>38100</xdr:colOff>
      <xdr:row>39</xdr:row>
      <xdr:rowOff>100040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91167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7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159113</xdr:rowOff>
    </xdr:from>
    <xdr:to>
      <xdr:col>41</xdr:col>
      <xdr:colOff>101600</xdr:colOff>
      <xdr:row>39</xdr:row>
      <xdr:rowOff>89263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80390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160746</xdr:rowOff>
    </xdr:from>
    <xdr:to>
      <xdr:col>36</xdr:col>
      <xdr:colOff>165100</xdr:colOff>
      <xdr:row>39</xdr:row>
      <xdr:rowOff>90896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82023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68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61306</xdr:rowOff>
    </xdr:from>
    <xdr:to>
      <xdr:col>55</xdr:col>
      <xdr:colOff>0</xdr:colOff>
      <xdr:row>59</xdr:row>
      <xdr:rowOff>70075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76856"/>
          <a:ext cx="8382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61306</xdr:rowOff>
    </xdr:from>
    <xdr:to>
      <xdr:col>50</xdr:col>
      <xdr:colOff>114300</xdr:colOff>
      <xdr:row>59</xdr:row>
      <xdr:rowOff>78043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76856"/>
          <a:ext cx="889000" cy="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78043</xdr:rowOff>
    </xdr:from>
    <xdr:to>
      <xdr:col>45</xdr:col>
      <xdr:colOff>177800</xdr:colOff>
      <xdr:row>59</xdr:row>
      <xdr:rowOff>80639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93593"/>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80639</xdr:rowOff>
    </xdr:from>
    <xdr:to>
      <xdr:col>41</xdr:col>
      <xdr:colOff>50800</xdr:colOff>
      <xdr:row>59</xdr:row>
      <xdr:rowOff>82501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96189"/>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19275</xdr:rowOff>
    </xdr:from>
    <xdr:to>
      <xdr:col>55</xdr:col>
      <xdr:colOff>50800</xdr:colOff>
      <xdr:row>59</xdr:row>
      <xdr:rowOff>120875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105652</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10506</xdr:rowOff>
    </xdr:from>
    <xdr:to>
      <xdr:col>50</xdr:col>
      <xdr:colOff>165100</xdr:colOff>
      <xdr:row>59</xdr:row>
      <xdr:rowOff>112106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103233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1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27243</xdr:rowOff>
    </xdr:from>
    <xdr:to>
      <xdr:col>46</xdr:col>
      <xdr:colOff>38100</xdr:colOff>
      <xdr:row>59</xdr:row>
      <xdr:rowOff>128843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119970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3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29839</xdr:rowOff>
    </xdr:from>
    <xdr:to>
      <xdr:col>41</xdr:col>
      <xdr:colOff>101600</xdr:colOff>
      <xdr:row>59</xdr:row>
      <xdr:rowOff>131439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122566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31701</xdr:rowOff>
    </xdr:from>
    <xdr:to>
      <xdr:col>36</xdr:col>
      <xdr:colOff>165100</xdr:colOff>
      <xdr:row>59</xdr:row>
      <xdr:rowOff>133301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4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124428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3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28677</xdr:rowOff>
    </xdr:from>
    <xdr:to>
      <xdr:col>55</xdr:col>
      <xdr:colOff>0</xdr:colOff>
      <xdr:row>77</xdr:row>
      <xdr:rowOff>95771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30327"/>
          <a:ext cx="838200" cy="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73101</xdr:rowOff>
    </xdr:from>
    <xdr:to>
      <xdr:col>50</xdr:col>
      <xdr:colOff>114300</xdr:colOff>
      <xdr:row>77</xdr:row>
      <xdr:rowOff>95771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27475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73101</xdr:rowOff>
    </xdr:from>
    <xdr:to>
      <xdr:col>45</xdr:col>
      <xdr:colOff>177800</xdr:colOff>
      <xdr:row>78</xdr:row>
      <xdr:rowOff>121946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74751"/>
          <a:ext cx="889000" cy="2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121679</xdr:rowOff>
    </xdr:from>
    <xdr:to>
      <xdr:col>41</xdr:col>
      <xdr:colOff>50800</xdr:colOff>
      <xdr:row>78</xdr:row>
      <xdr:rowOff>121946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49477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149327</xdr:rowOff>
    </xdr:from>
    <xdr:to>
      <xdr:col>55</xdr:col>
      <xdr:colOff>50800</xdr:colOff>
      <xdr:row>77</xdr:row>
      <xdr:rowOff>79477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1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754</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03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44971</xdr:rowOff>
    </xdr:from>
    <xdr:to>
      <xdr:col>50</xdr:col>
      <xdr:colOff>165100</xdr:colOff>
      <xdr:row>77</xdr:row>
      <xdr:rowOff>146571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137698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33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22301</xdr:rowOff>
    </xdr:from>
    <xdr:to>
      <xdr:col>46</xdr:col>
      <xdr:colOff>38100</xdr:colOff>
      <xdr:row>77</xdr:row>
      <xdr:rowOff>123901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115028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31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71146</xdr:rowOff>
    </xdr:from>
    <xdr:to>
      <xdr:col>41</xdr:col>
      <xdr:colOff>101600</xdr:colOff>
      <xdr:row>79</xdr:row>
      <xdr:rowOff>1296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163873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3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70879</xdr:rowOff>
    </xdr:from>
    <xdr:to>
      <xdr:col>36</xdr:col>
      <xdr:colOff>165100</xdr:colOff>
      <xdr:row>79</xdr:row>
      <xdr:rowOff>1029</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163606</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123992</xdr:rowOff>
    </xdr:from>
    <xdr:to>
      <xdr:col>55</xdr:col>
      <xdr:colOff>0</xdr:colOff>
      <xdr:row>95</xdr:row>
      <xdr:rowOff>140701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411742"/>
          <a:ext cx="838200" cy="1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123992</xdr:rowOff>
    </xdr:from>
    <xdr:to>
      <xdr:col>50</xdr:col>
      <xdr:colOff>114300</xdr:colOff>
      <xdr:row>97</xdr:row>
      <xdr:rowOff>5479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411742"/>
          <a:ext cx="889000" cy="2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127008</xdr:rowOff>
    </xdr:from>
    <xdr:to>
      <xdr:col>45</xdr:col>
      <xdr:colOff>177800</xdr:colOff>
      <xdr:row>97</xdr:row>
      <xdr:rowOff>5479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86208"/>
          <a:ext cx="889000" cy="4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89745</xdr:rowOff>
    </xdr:from>
    <xdr:to>
      <xdr:col>41</xdr:col>
      <xdr:colOff>50800</xdr:colOff>
      <xdr:row>96</xdr:row>
      <xdr:rowOff>127008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548945"/>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89901</xdr:rowOff>
    </xdr:from>
    <xdr:to>
      <xdr:col>55</xdr:col>
      <xdr:colOff>50800</xdr:colOff>
      <xdr:row>96</xdr:row>
      <xdr:rowOff>20051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37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112778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2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73192</xdr:rowOff>
    </xdr:from>
    <xdr:to>
      <xdr:col>50</xdr:col>
      <xdr:colOff>165100</xdr:colOff>
      <xdr:row>96</xdr:row>
      <xdr:rowOff>3342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36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19869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1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126129</xdr:rowOff>
    </xdr:from>
    <xdr:to>
      <xdr:col>46</xdr:col>
      <xdr:colOff>38100</xdr:colOff>
      <xdr:row>97</xdr:row>
      <xdr:rowOff>56279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72806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36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76208</xdr:rowOff>
    </xdr:from>
    <xdr:to>
      <xdr:col>41</xdr:col>
      <xdr:colOff>101600</xdr:colOff>
      <xdr:row>97</xdr:row>
      <xdr:rowOff>6358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22885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3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38945</xdr:rowOff>
    </xdr:from>
    <xdr:to>
      <xdr:col>36</xdr:col>
      <xdr:colOff>165100</xdr:colOff>
      <xdr:row>96</xdr:row>
      <xdr:rowOff>140545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4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157072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2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82969</xdr:rowOff>
    </xdr:from>
    <xdr:to>
      <xdr:col>85</xdr:col>
      <xdr:colOff>127000</xdr:colOff>
      <xdr:row>37</xdr:row>
      <xdr:rowOff>120383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26619"/>
          <a:ext cx="8382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120383</xdr:rowOff>
    </xdr:from>
    <xdr:to>
      <xdr:col>81</xdr:col>
      <xdr:colOff>50800</xdr:colOff>
      <xdr:row>37</xdr:row>
      <xdr:rowOff>134861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46403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134861</xdr:rowOff>
    </xdr:from>
    <xdr:to>
      <xdr:col>76</xdr:col>
      <xdr:colOff>114300</xdr:colOff>
      <xdr:row>37</xdr:row>
      <xdr:rowOff>153302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78511"/>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130289</xdr:rowOff>
    </xdr:from>
    <xdr:to>
      <xdr:col>71</xdr:col>
      <xdr:colOff>177800</xdr:colOff>
      <xdr:row>37</xdr:row>
      <xdr:rowOff>153302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302489"/>
          <a:ext cx="889000" cy="19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32169</xdr:rowOff>
    </xdr:from>
    <xdr:to>
      <xdr:col>85</xdr:col>
      <xdr:colOff>177800</xdr:colOff>
      <xdr:row>37</xdr:row>
      <xdr:rowOff>133769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55046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69583</xdr:rowOff>
    </xdr:from>
    <xdr:to>
      <xdr:col>81</xdr:col>
      <xdr:colOff>101600</xdr:colOff>
      <xdr:row>37</xdr:row>
      <xdr:rowOff>171183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162310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84061</xdr:rowOff>
    </xdr:from>
    <xdr:to>
      <xdr:col>76</xdr:col>
      <xdr:colOff>165100</xdr:colOff>
      <xdr:row>38</xdr:row>
      <xdr:rowOff>14212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277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102502</xdr:rowOff>
    </xdr:from>
    <xdr:to>
      <xdr:col>72</xdr:col>
      <xdr:colOff>38100</xdr:colOff>
      <xdr:row>38</xdr:row>
      <xdr:rowOff>32652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23778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79489</xdr:rowOff>
    </xdr:from>
    <xdr:to>
      <xdr:col>67</xdr:col>
      <xdr:colOff>101600</xdr:colOff>
      <xdr:row>37</xdr:row>
      <xdr:rowOff>9639</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26166</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0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28273</xdr:rowOff>
    </xdr:from>
    <xdr:to>
      <xdr:col>85</xdr:col>
      <xdr:colOff>127000</xdr:colOff>
      <xdr:row>58</xdr:row>
      <xdr:rowOff>171035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972373"/>
          <a:ext cx="838200" cy="14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84526</xdr:rowOff>
    </xdr:from>
    <xdr:to>
      <xdr:col>81</xdr:col>
      <xdr:colOff>50800</xdr:colOff>
      <xdr:row>58</xdr:row>
      <xdr:rowOff>171035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10028626"/>
          <a:ext cx="8890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84526</xdr:rowOff>
    </xdr:from>
    <xdr:to>
      <xdr:col>76</xdr:col>
      <xdr:colOff>114300</xdr:colOff>
      <xdr:row>58</xdr:row>
      <xdr:rowOff>139194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10028626"/>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139194</xdr:rowOff>
    </xdr:from>
    <xdr:to>
      <xdr:col>71</xdr:col>
      <xdr:colOff>177800</xdr:colOff>
      <xdr:row>58</xdr:row>
      <xdr:rowOff>168095</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10083294"/>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148923</xdr:rowOff>
    </xdr:from>
    <xdr:to>
      <xdr:col>85</xdr:col>
      <xdr:colOff>177800</xdr:colOff>
      <xdr:row>58</xdr:row>
      <xdr:rowOff>79073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9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127350</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90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120235</xdr:rowOff>
    </xdr:from>
    <xdr:to>
      <xdr:col>81</xdr:col>
      <xdr:colOff>101600</xdr:colOff>
      <xdr:row>59</xdr:row>
      <xdr:rowOff>50385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100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41512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1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33726</xdr:rowOff>
    </xdr:from>
    <xdr:to>
      <xdr:col>76</xdr:col>
      <xdr:colOff>165100</xdr:colOff>
      <xdr:row>58</xdr:row>
      <xdr:rowOff>135326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9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126453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100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88394</xdr:rowOff>
    </xdr:from>
    <xdr:to>
      <xdr:col>72</xdr:col>
      <xdr:colOff>38100</xdr:colOff>
      <xdr:row>59</xdr:row>
      <xdr:rowOff>18544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100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9671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1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117295</xdr:rowOff>
    </xdr:from>
    <xdr:to>
      <xdr:col>67</xdr:col>
      <xdr:colOff>101600</xdr:colOff>
      <xdr:row>59</xdr:row>
      <xdr:rowOff>47445</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38572</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95483</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0033"/>
          <a:ext cx="8382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95433</xdr:rowOff>
    </xdr:from>
    <xdr:to>
      <xdr:col>81</xdr:col>
      <xdr:colOff>50800</xdr:colOff>
      <xdr:row>79</xdr:row>
      <xdr:rowOff>95483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3998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84770</xdr:rowOff>
    </xdr:from>
    <xdr:to>
      <xdr:col>76</xdr:col>
      <xdr:colOff>114300</xdr:colOff>
      <xdr:row>79</xdr:row>
      <xdr:rowOff>95433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29320"/>
          <a:ext cx="889000" cy="1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84770</xdr:rowOff>
    </xdr:from>
    <xdr:to>
      <xdr:col>71</xdr:col>
      <xdr:colOff>177800</xdr:colOff>
      <xdr:row>79</xdr:row>
      <xdr:rowOff>96120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629320"/>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44683</xdr:rowOff>
    </xdr:from>
    <xdr:to>
      <xdr:col>81</xdr:col>
      <xdr:colOff>101600</xdr:colOff>
      <xdr:row>79</xdr:row>
      <xdr:rowOff>146283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137410</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92017" y="1368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44633</xdr:rowOff>
    </xdr:from>
    <xdr:to>
      <xdr:col>76</xdr:col>
      <xdr:colOff>165100</xdr:colOff>
      <xdr:row>79</xdr:row>
      <xdr:rowOff>146233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137360</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03017" y="1368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33970</xdr:rowOff>
    </xdr:from>
    <xdr:to>
      <xdr:col>72</xdr:col>
      <xdr:colOff>38100</xdr:colOff>
      <xdr:row>79</xdr:row>
      <xdr:rowOff>135570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126697</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14017" y="1367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45320</xdr:rowOff>
    </xdr:from>
    <xdr:to>
      <xdr:col>67</xdr:col>
      <xdr:colOff>101600</xdr:colOff>
      <xdr:row>79</xdr:row>
      <xdr:rowOff>146920</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138047</xdr:rowOff>
    </xdr:from>
    <xdr:ext cx="378565"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25017" y="1368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662</xdr:rowOff>
    </xdr:from>
    <xdr:to>
      <xdr:col>85</xdr:col>
      <xdr:colOff>127000</xdr:colOff>
      <xdr:row>98</xdr:row>
      <xdr:rowOff>10508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802762"/>
          <a:ext cx="8382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482</xdr:rowOff>
    </xdr:from>
    <xdr:to>
      <xdr:col>81</xdr:col>
      <xdr:colOff>50800</xdr:colOff>
      <xdr:row>98</xdr:row>
      <xdr:rowOff>10508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4592300" y="16802582"/>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482</xdr:rowOff>
    </xdr:from>
    <xdr:to>
      <xdr:col>76</xdr:col>
      <xdr:colOff>114300</xdr:colOff>
      <xdr:row>98</xdr:row>
      <xdr:rowOff>9006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802582"/>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9006</xdr:rowOff>
    </xdr:from>
    <xdr:to>
      <xdr:col>71</xdr:col>
      <xdr:colOff>177800</xdr:colOff>
      <xdr:row>98</xdr:row>
      <xdr:rowOff>18804</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811106"/>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121312</xdr:rowOff>
    </xdr:from>
    <xdr:to>
      <xdr:col>85</xdr:col>
      <xdr:colOff>177800</xdr:colOff>
      <xdr:row>98</xdr:row>
      <xdr:rowOff>51462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7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99739</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73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131158</xdr:rowOff>
    </xdr:from>
    <xdr:to>
      <xdr:col>81</xdr:col>
      <xdr:colOff>101600</xdr:colOff>
      <xdr:row>98</xdr:row>
      <xdr:rowOff>61308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52435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85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121132</xdr:rowOff>
    </xdr:from>
    <xdr:to>
      <xdr:col>76</xdr:col>
      <xdr:colOff>165100</xdr:colOff>
      <xdr:row>98</xdr:row>
      <xdr:rowOff>51282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7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42409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8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129656</xdr:rowOff>
    </xdr:from>
    <xdr:to>
      <xdr:col>72</xdr:col>
      <xdr:colOff>38100</xdr:colOff>
      <xdr:row>98</xdr:row>
      <xdr:rowOff>59806</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50933</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8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139454</xdr:rowOff>
    </xdr:from>
    <xdr:to>
      <xdr:col>67</xdr:col>
      <xdr:colOff>101600</xdr:colOff>
      <xdr:row>98</xdr:row>
      <xdr:rowOff>69604</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7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60731</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8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・議会費は類似団体よりも高い状況が続いており、議員報酬の水準が他団体と比較して高いことが主な要因である。また、令和４年度は議会インターネット中継設備改修業務委託費の増により、前年度比＋</a:t>
          </a:r>
          <a:r>
            <a:rPr kumimoji="1" lang="en-US" altLang="ja-JP" sz="1300">
              <a:latin typeface="ＭＳ Ｐゴシック" panose="020B0600070205080204" pitchFamily="50" charset="-128"/>
              <a:ea typeface="ＭＳ Ｐゴシック" panose="020B0600070205080204" pitchFamily="50" charset="-128"/>
            </a:rPr>
            <a:t>702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・総務費は財政調整基金積立金の増により前年度比＋</a:t>
          </a:r>
          <a:r>
            <a:rPr kumimoji="1" lang="en-US" altLang="ja-JP" sz="1300">
              <a:latin typeface="ＭＳ Ｐゴシック" panose="020B0600070205080204" pitchFamily="50" charset="-128"/>
              <a:ea typeface="ＭＳ Ｐゴシック" panose="020B0600070205080204" pitchFamily="50" charset="-128"/>
            </a:rPr>
            <a:t>5,360</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・民生費は増要因として価格高騰緊急支援給付金の支給が挙げられるが、子育て世帯への臨時特別給付金の減の影響が大きく、トータルでは前年度比△</a:t>
          </a:r>
          <a:r>
            <a:rPr kumimoji="1" lang="en-US" altLang="ja-JP" sz="1300">
              <a:latin typeface="ＭＳ Ｐゴシック" panose="020B0600070205080204" pitchFamily="50" charset="-128"/>
              <a:ea typeface="ＭＳ Ｐゴシック" panose="020B0600070205080204" pitchFamily="50" charset="-128"/>
            </a:rPr>
            <a:t>5,457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・衛生費はクリーンセンター再整備工事費の増により前年度比＋</a:t>
          </a:r>
          <a:r>
            <a:rPr kumimoji="1" lang="en-US" altLang="ja-JP" sz="1300">
              <a:latin typeface="ＭＳ Ｐゴシック" panose="020B0600070205080204" pitchFamily="50" charset="-128"/>
              <a:ea typeface="ＭＳ Ｐゴシック" panose="020B0600070205080204" pitchFamily="50" charset="-128"/>
            </a:rPr>
            <a:t>9,607</a:t>
          </a:r>
          <a:r>
            <a:rPr kumimoji="1" lang="ja-JP" altLang="en-US" sz="1300">
              <a:latin typeface="ＭＳ Ｐゴシック" panose="020B0600070205080204" pitchFamily="50" charset="-128"/>
              <a:ea typeface="ＭＳ Ｐゴシック" panose="020B0600070205080204" pitchFamily="50" charset="-128"/>
            </a:rPr>
            <a:t>円となった。この影響から、類似団体内順位も高くなっている。</a:t>
          </a:r>
        </a:p>
        <a:p>
          <a:r>
            <a:rPr kumimoji="1" lang="ja-JP" altLang="en-US" sz="1300">
              <a:latin typeface="ＭＳ Ｐゴシック" panose="020B0600070205080204" pitchFamily="50" charset="-128"/>
              <a:ea typeface="ＭＳ Ｐゴシック" panose="020B0600070205080204" pitchFamily="50" charset="-128"/>
            </a:rPr>
            <a:t>・教育費は葉山中学校トイレ改修工事費や各施設の光熱水費、給食費の公会計化等に伴う学校給食費の増により前年度比＋</a:t>
          </a:r>
          <a:r>
            <a:rPr kumimoji="1" lang="en-US" altLang="ja-JP" sz="1300">
              <a:latin typeface="ＭＳ Ｐゴシック" panose="020B0600070205080204" pitchFamily="50" charset="-128"/>
              <a:ea typeface="ＭＳ Ｐゴシック" panose="020B0600070205080204" pitchFamily="50" charset="-128"/>
            </a:rPr>
            <a:t>8,743</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の標準財政規模比はここ５年で最も高い割合となった。これはコロナ禍による町財政への影響が見通せないことから、令和２年度以降に財源確保のため積み増しを行ったことによるものである。</a:t>
          </a:r>
        </a:p>
        <a:p>
          <a:r>
            <a:rPr kumimoji="1" lang="ja-JP" altLang="en-US" sz="1100">
              <a:latin typeface="ＭＳ ゴシック" pitchFamily="49" charset="-128"/>
              <a:ea typeface="ＭＳ ゴシック" pitchFamily="49" charset="-128"/>
            </a:rPr>
            <a:t>　実質収支額は継続的に黒字を確保しているが、普通交付税の追加交付など臨時的な増加要因が前年度より縮減したため、標準財政規模比は</a:t>
          </a:r>
          <a:r>
            <a:rPr kumimoji="1" lang="en-US" altLang="ja-JP" sz="1100">
              <a:latin typeface="ＭＳ ゴシック" pitchFamily="49" charset="-128"/>
              <a:ea typeface="ＭＳ ゴシック" pitchFamily="49" charset="-128"/>
            </a:rPr>
            <a:t>3.18</a:t>
          </a:r>
          <a:r>
            <a:rPr kumimoji="1" lang="ja-JP" altLang="en-US" sz="1100">
              <a:latin typeface="ＭＳ ゴシック" pitchFamily="49" charset="-128"/>
              <a:ea typeface="ＭＳ ゴシック" pitchFamily="49" charset="-128"/>
            </a:rPr>
            <a:t>ポイントの減となった。</a:t>
          </a:r>
        </a:p>
        <a:p>
          <a:r>
            <a:rPr kumimoji="1" lang="ja-JP" altLang="en-US" sz="1100">
              <a:latin typeface="ＭＳ ゴシック" pitchFamily="49" charset="-128"/>
              <a:ea typeface="ＭＳ ゴシック" pitchFamily="49" charset="-128"/>
            </a:rPr>
            <a:t>　実質単年度収支は、実質収支額の減（＝単年度収支）が財政調整基金への積み増し額を上回り赤字となったため、標準財政規模比は</a:t>
          </a:r>
          <a:r>
            <a:rPr kumimoji="1" lang="en-US" altLang="ja-JP" sz="1100">
              <a:latin typeface="ＭＳ ゴシック" pitchFamily="49" charset="-128"/>
              <a:ea typeface="ＭＳ ゴシック" pitchFamily="49" charset="-128"/>
            </a:rPr>
            <a:t>8.03</a:t>
          </a:r>
          <a:r>
            <a:rPr kumimoji="1" lang="ja-JP" altLang="en-US" sz="11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神奈川県葉山町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を確保しており連結実質赤字比率は算定されていないが、一般会計において普通交付税の追加交付など臨時的な増加要因が縮減したこと、介護保険特別会計において要介護（要支援）認定者数の増により保険給付費が増加したことから、前年度比で連結実質黒字額は減少している。</a:t>
          </a:r>
        </a:p>
        <a:p>
          <a:r>
            <a:rPr kumimoji="1" lang="ja-JP" altLang="en-US" sz="1400">
              <a:latin typeface="ＭＳ ゴシック" pitchFamily="49" charset="-128"/>
              <a:ea typeface="ＭＳ ゴシック" pitchFamily="49" charset="-128"/>
            </a:rPr>
            <a:t>　今後も予算執行過程を的確に管理し、健全な財政運営を維持できるよう努めていく。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7" t="s">
        <v>82</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81"/>
      <c r="DK1" s="181"/>
      <c r="DL1" s="181"/>
      <c r="DM1" s="181"/>
      <c r="DN1" s="181"/>
      <c r="DO1" s="181"/>
    </row>
    <row r="2" spans="1:119" ht="24" thickBot="1" x14ac:dyDescent="0.25">
      <c r="B2" s="182" t="s">
        <v>83</v>
      </c>
      <c r="C2" s="182"/>
      <c r="D2" s="183"/>
    </row>
    <row r="3" spans="1:119" ht="18.75" customHeight="1" thickBot="1" x14ac:dyDescent="0.25">
      <c r="A3" s="181"/>
      <c r="B3" s="418" t="s">
        <v>84</v>
      </c>
      <c r="C3" s="419"/>
      <c r="D3" s="419"/>
      <c r="E3" s="420"/>
      <c r="F3" s="420"/>
      <c r="G3" s="420"/>
      <c r="H3" s="420"/>
      <c r="I3" s="420"/>
      <c r="J3" s="420"/>
      <c r="K3" s="420"/>
      <c r="L3" s="420" t="s">
        <v>85</v>
      </c>
      <c r="M3" s="420"/>
      <c r="N3" s="420"/>
      <c r="O3" s="420"/>
      <c r="P3" s="420"/>
      <c r="Q3" s="420"/>
      <c r="R3" s="427"/>
      <c r="S3" s="427"/>
      <c r="T3" s="427"/>
      <c r="U3" s="427"/>
      <c r="V3" s="428"/>
      <c r="W3" s="402" t="s">
        <v>86</v>
      </c>
      <c r="X3" s="403"/>
      <c r="Y3" s="403"/>
      <c r="Z3" s="403"/>
      <c r="AA3" s="403"/>
      <c r="AB3" s="419"/>
      <c r="AC3" s="427" t="s">
        <v>87</v>
      </c>
      <c r="AD3" s="403"/>
      <c r="AE3" s="403"/>
      <c r="AF3" s="403"/>
      <c r="AG3" s="403"/>
      <c r="AH3" s="403"/>
      <c r="AI3" s="403"/>
      <c r="AJ3" s="403"/>
      <c r="AK3" s="403"/>
      <c r="AL3" s="404"/>
      <c r="AM3" s="402" t="s">
        <v>88</v>
      </c>
      <c r="AN3" s="403"/>
      <c r="AO3" s="403"/>
      <c r="AP3" s="403"/>
      <c r="AQ3" s="403"/>
      <c r="AR3" s="403"/>
      <c r="AS3" s="403"/>
      <c r="AT3" s="403"/>
      <c r="AU3" s="403"/>
      <c r="AV3" s="403"/>
      <c r="AW3" s="403"/>
      <c r="AX3" s="404"/>
      <c r="AY3" s="439" t="s">
        <v>1</v>
      </c>
      <c r="AZ3" s="440"/>
      <c r="BA3" s="440"/>
      <c r="BB3" s="440"/>
      <c r="BC3" s="440"/>
      <c r="BD3" s="440"/>
      <c r="BE3" s="440"/>
      <c r="BF3" s="440"/>
      <c r="BG3" s="440"/>
      <c r="BH3" s="440"/>
      <c r="BI3" s="440"/>
      <c r="BJ3" s="440"/>
      <c r="BK3" s="440"/>
      <c r="BL3" s="440"/>
      <c r="BM3" s="441"/>
      <c r="BN3" s="402" t="s">
        <v>89</v>
      </c>
      <c r="BO3" s="403"/>
      <c r="BP3" s="403"/>
      <c r="BQ3" s="403"/>
      <c r="BR3" s="403"/>
      <c r="BS3" s="403"/>
      <c r="BT3" s="403"/>
      <c r="BU3" s="404"/>
      <c r="BV3" s="402" t="s">
        <v>90</v>
      </c>
      <c r="BW3" s="403"/>
      <c r="BX3" s="403"/>
      <c r="BY3" s="403"/>
      <c r="BZ3" s="403"/>
      <c r="CA3" s="403"/>
      <c r="CB3" s="403"/>
      <c r="CC3" s="404"/>
      <c r="CD3" s="439" t="s">
        <v>1</v>
      </c>
      <c r="CE3" s="440"/>
      <c r="CF3" s="440"/>
      <c r="CG3" s="440"/>
      <c r="CH3" s="440"/>
      <c r="CI3" s="440"/>
      <c r="CJ3" s="440"/>
      <c r="CK3" s="440"/>
      <c r="CL3" s="440"/>
      <c r="CM3" s="440"/>
      <c r="CN3" s="440"/>
      <c r="CO3" s="440"/>
      <c r="CP3" s="440"/>
      <c r="CQ3" s="440"/>
      <c r="CR3" s="440"/>
      <c r="CS3" s="441"/>
      <c r="CT3" s="402" t="s">
        <v>91</v>
      </c>
      <c r="CU3" s="403"/>
      <c r="CV3" s="403"/>
      <c r="CW3" s="403"/>
      <c r="CX3" s="403"/>
      <c r="CY3" s="403"/>
      <c r="CZ3" s="403"/>
      <c r="DA3" s="404"/>
      <c r="DB3" s="402" t="s">
        <v>92</v>
      </c>
      <c r="DC3" s="403"/>
      <c r="DD3" s="403"/>
      <c r="DE3" s="403"/>
      <c r="DF3" s="403"/>
      <c r="DG3" s="403"/>
      <c r="DH3" s="403"/>
      <c r="DI3" s="404"/>
    </row>
    <row r="4" spans="1:119" ht="18.75" customHeight="1" x14ac:dyDescent="0.2">
      <c r="A4" s="181"/>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93</v>
      </c>
      <c r="AZ4" s="406"/>
      <c r="BA4" s="406"/>
      <c r="BB4" s="406"/>
      <c r="BC4" s="406"/>
      <c r="BD4" s="406"/>
      <c r="BE4" s="406"/>
      <c r="BF4" s="406"/>
      <c r="BG4" s="406"/>
      <c r="BH4" s="406"/>
      <c r="BI4" s="406"/>
      <c r="BJ4" s="406"/>
      <c r="BK4" s="406"/>
      <c r="BL4" s="406"/>
      <c r="BM4" s="407"/>
      <c r="BN4" s="408">
        <v>13327056</v>
      </c>
      <c r="BO4" s="409"/>
      <c r="BP4" s="409"/>
      <c r="BQ4" s="409"/>
      <c r="BR4" s="409"/>
      <c r="BS4" s="409"/>
      <c r="BT4" s="409"/>
      <c r="BU4" s="410"/>
      <c r="BV4" s="408">
        <v>13003120</v>
      </c>
      <c r="BW4" s="409"/>
      <c r="BX4" s="409"/>
      <c r="BY4" s="409"/>
      <c r="BZ4" s="409"/>
      <c r="CA4" s="409"/>
      <c r="CB4" s="409"/>
      <c r="CC4" s="410"/>
      <c r="CD4" s="411" t="s">
        <v>94</v>
      </c>
      <c r="CE4" s="412"/>
      <c r="CF4" s="412"/>
      <c r="CG4" s="412"/>
      <c r="CH4" s="412"/>
      <c r="CI4" s="412"/>
      <c r="CJ4" s="412"/>
      <c r="CK4" s="412"/>
      <c r="CL4" s="412"/>
      <c r="CM4" s="412"/>
      <c r="CN4" s="412"/>
      <c r="CO4" s="412"/>
      <c r="CP4" s="412"/>
      <c r="CQ4" s="412"/>
      <c r="CR4" s="412"/>
      <c r="CS4" s="413"/>
      <c r="CT4" s="414">
        <v>9.1</v>
      </c>
      <c r="CU4" s="415"/>
      <c r="CV4" s="415"/>
      <c r="CW4" s="415"/>
      <c r="CX4" s="415"/>
      <c r="CY4" s="415"/>
      <c r="CZ4" s="415"/>
      <c r="DA4" s="416"/>
      <c r="DB4" s="414">
        <v>12.3</v>
      </c>
      <c r="DC4" s="415"/>
      <c r="DD4" s="415"/>
      <c r="DE4" s="415"/>
      <c r="DF4" s="415"/>
      <c r="DG4" s="415"/>
      <c r="DH4" s="415"/>
      <c r="DI4" s="416"/>
    </row>
    <row r="5" spans="1:119" ht="18.75" customHeight="1" x14ac:dyDescent="0.2">
      <c r="A5" s="181"/>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95</v>
      </c>
      <c r="AN5" s="475"/>
      <c r="AO5" s="475"/>
      <c r="AP5" s="475"/>
      <c r="AQ5" s="475"/>
      <c r="AR5" s="475"/>
      <c r="AS5" s="475"/>
      <c r="AT5" s="476"/>
      <c r="AU5" s="477" t="s">
        <v>96</v>
      </c>
      <c r="AV5" s="478"/>
      <c r="AW5" s="478"/>
      <c r="AX5" s="478"/>
      <c r="AY5" s="479" t="s">
        <v>97</v>
      </c>
      <c r="AZ5" s="480"/>
      <c r="BA5" s="480"/>
      <c r="BB5" s="480"/>
      <c r="BC5" s="480"/>
      <c r="BD5" s="480"/>
      <c r="BE5" s="480"/>
      <c r="BF5" s="480"/>
      <c r="BG5" s="480"/>
      <c r="BH5" s="480"/>
      <c r="BI5" s="480"/>
      <c r="BJ5" s="480"/>
      <c r="BK5" s="480"/>
      <c r="BL5" s="480"/>
      <c r="BM5" s="481"/>
      <c r="BN5" s="445">
        <v>12609115</v>
      </c>
      <c r="BO5" s="446"/>
      <c r="BP5" s="446"/>
      <c r="BQ5" s="446"/>
      <c r="BR5" s="446"/>
      <c r="BS5" s="446"/>
      <c r="BT5" s="446"/>
      <c r="BU5" s="447"/>
      <c r="BV5" s="445">
        <v>12044469</v>
      </c>
      <c r="BW5" s="446"/>
      <c r="BX5" s="446"/>
      <c r="BY5" s="446"/>
      <c r="BZ5" s="446"/>
      <c r="CA5" s="446"/>
      <c r="CB5" s="446"/>
      <c r="CC5" s="447"/>
      <c r="CD5" s="448" t="s">
        <v>98</v>
      </c>
      <c r="CE5" s="449"/>
      <c r="CF5" s="449"/>
      <c r="CG5" s="449"/>
      <c r="CH5" s="449"/>
      <c r="CI5" s="449"/>
      <c r="CJ5" s="449"/>
      <c r="CK5" s="449"/>
      <c r="CL5" s="449"/>
      <c r="CM5" s="449"/>
      <c r="CN5" s="449"/>
      <c r="CO5" s="449"/>
      <c r="CP5" s="449"/>
      <c r="CQ5" s="449"/>
      <c r="CR5" s="449"/>
      <c r="CS5" s="450"/>
      <c r="CT5" s="442">
        <v>91.1</v>
      </c>
      <c r="CU5" s="443"/>
      <c r="CV5" s="443"/>
      <c r="CW5" s="443"/>
      <c r="CX5" s="443"/>
      <c r="CY5" s="443"/>
      <c r="CZ5" s="443"/>
      <c r="DA5" s="444"/>
      <c r="DB5" s="442">
        <v>83.9</v>
      </c>
      <c r="DC5" s="443"/>
      <c r="DD5" s="443"/>
      <c r="DE5" s="443"/>
      <c r="DF5" s="443"/>
      <c r="DG5" s="443"/>
      <c r="DH5" s="443"/>
      <c r="DI5" s="444"/>
    </row>
    <row r="6" spans="1:119" ht="18.75" customHeight="1" x14ac:dyDescent="0.2">
      <c r="A6" s="181"/>
      <c r="B6" s="451" t="s">
        <v>99</v>
      </c>
      <c r="C6" s="452"/>
      <c r="D6" s="452"/>
      <c r="E6" s="453"/>
      <c r="F6" s="453"/>
      <c r="G6" s="453"/>
      <c r="H6" s="453"/>
      <c r="I6" s="453"/>
      <c r="J6" s="453"/>
      <c r="K6" s="453"/>
      <c r="L6" s="453" t="s">
        <v>100</v>
      </c>
      <c r="M6" s="453"/>
      <c r="N6" s="453"/>
      <c r="O6" s="453"/>
      <c r="P6" s="453"/>
      <c r="Q6" s="453"/>
      <c r="R6" s="457"/>
      <c r="S6" s="457"/>
      <c r="T6" s="457"/>
      <c r="U6" s="457"/>
      <c r="V6" s="458"/>
      <c r="W6" s="461" t="s">
        <v>101</v>
      </c>
      <c r="X6" s="462"/>
      <c r="Y6" s="462"/>
      <c r="Z6" s="462"/>
      <c r="AA6" s="462"/>
      <c r="AB6" s="452"/>
      <c r="AC6" s="465" t="s">
        <v>102</v>
      </c>
      <c r="AD6" s="466"/>
      <c r="AE6" s="466"/>
      <c r="AF6" s="466"/>
      <c r="AG6" s="466"/>
      <c r="AH6" s="466"/>
      <c r="AI6" s="466"/>
      <c r="AJ6" s="466"/>
      <c r="AK6" s="466"/>
      <c r="AL6" s="467"/>
      <c r="AM6" s="474" t="s">
        <v>103</v>
      </c>
      <c r="AN6" s="475"/>
      <c r="AO6" s="475"/>
      <c r="AP6" s="475"/>
      <c r="AQ6" s="475"/>
      <c r="AR6" s="475"/>
      <c r="AS6" s="475"/>
      <c r="AT6" s="476"/>
      <c r="AU6" s="477" t="s">
        <v>104</v>
      </c>
      <c r="AV6" s="478"/>
      <c r="AW6" s="478"/>
      <c r="AX6" s="478"/>
      <c r="AY6" s="479" t="s">
        <v>105</v>
      </c>
      <c r="AZ6" s="480"/>
      <c r="BA6" s="480"/>
      <c r="BB6" s="480"/>
      <c r="BC6" s="480"/>
      <c r="BD6" s="480"/>
      <c r="BE6" s="480"/>
      <c r="BF6" s="480"/>
      <c r="BG6" s="480"/>
      <c r="BH6" s="480"/>
      <c r="BI6" s="480"/>
      <c r="BJ6" s="480"/>
      <c r="BK6" s="480"/>
      <c r="BL6" s="480"/>
      <c r="BM6" s="481"/>
      <c r="BN6" s="445">
        <v>717941</v>
      </c>
      <c r="BO6" s="446"/>
      <c r="BP6" s="446"/>
      <c r="BQ6" s="446"/>
      <c r="BR6" s="446"/>
      <c r="BS6" s="446"/>
      <c r="BT6" s="446"/>
      <c r="BU6" s="447"/>
      <c r="BV6" s="445">
        <v>958651</v>
      </c>
      <c r="BW6" s="446"/>
      <c r="BX6" s="446"/>
      <c r="BY6" s="446"/>
      <c r="BZ6" s="446"/>
      <c r="CA6" s="446"/>
      <c r="CB6" s="446"/>
      <c r="CC6" s="447"/>
      <c r="CD6" s="448" t="s">
        <v>106</v>
      </c>
      <c r="CE6" s="449"/>
      <c r="CF6" s="449"/>
      <c r="CG6" s="449"/>
      <c r="CH6" s="449"/>
      <c r="CI6" s="449"/>
      <c r="CJ6" s="449"/>
      <c r="CK6" s="449"/>
      <c r="CL6" s="449"/>
      <c r="CM6" s="449"/>
      <c r="CN6" s="449"/>
      <c r="CO6" s="449"/>
      <c r="CP6" s="449"/>
      <c r="CQ6" s="449"/>
      <c r="CR6" s="449"/>
      <c r="CS6" s="450"/>
      <c r="CT6" s="482">
        <v>93.6</v>
      </c>
      <c r="CU6" s="483"/>
      <c r="CV6" s="483"/>
      <c r="CW6" s="483"/>
      <c r="CX6" s="483"/>
      <c r="CY6" s="483"/>
      <c r="CZ6" s="483"/>
      <c r="DA6" s="484"/>
      <c r="DB6" s="482">
        <v>92.1</v>
      </c>
      <c r="DC6" s="483"/>
      <c r="DD6" s="483"/>
      <c r="DE6" s="483"/>
      <c r="DF6" s="483"/>
      <c r="DG6" s="483"/>
      <c r="DH6" s="483"/>
      <c r="DI6" s="484"/>
    </row>
    <row r="7" spans="1:119" ht="18.75" customHeight="1" x14ac:dyDescent="0.2">
      <c r="A7" s="181"/>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107</v>
      </c>
      <c r="AN7" s="475"/>
      <c r="AO7" s="475"/>
      <c r="AP7" s="475"/>
      <c r="AQ7" s="475"/>
      <c r="AR7" s="475"/>
      <c r="AS7" s="475"/>
      <c r="AT7" s="476"/>
      <c r="AU7" s="477" t="s">
        <v>108</v>
      </c>
      <c r="AV7" s="478"/>
      <c r="AW7" s="478"/>
      <c r="AX7" s="478"/>
      <c r="AY7" s="479" t="s">
        <v>109</v>
      </c>
      <c r="AZ7" s="480"/>
      <c r="BA7" s="480"/>
      <c r="BB7" s="480"/>
      <c r="BC7" s="480"/>
      <c r="BD7" s="480"/>
      <c r="BE7" s="480"/>
      <c r="BF7" s="480"/>
      <c r="BG7" s="480"/>
      <c r="BH7" s="480"/>
      <c r="BI7" s="480"/>
      <c r="BJ7" s="480"/>
      <c r="BK7" s="480"/>
      <c r="BL7" s="480"/>
      <c r="BM7" s="481"/>
      <c r="BN7" s="445">
        <v>29218</v>
      </c>
      <c r="BO7" s="446"/>
      <c r="BP7" s="446"/>
      <c r="BQ7" s="446"/>
      <c r="BR7" s="446"/>
      <c r="BS7" s="446"/>
      <c r="BT7" s="446"/>
      <c r="BU7" s="447"/>
      <c r="BV7" s="445">
        <v>8881</v>
      </c>
      <c r="BW7" s="446"/>
      <c r="BX7" s="446"/>
      <c r="BY7" s="446"/>
      <c r="BZ7" s="446"/>
      <c r="CA7" s="446"/>
      <c r="CB7" s="446"/>
      <c r="CC7" s="447"/>
      <c r="CD7" s="448" t="s">
        <v>110</v>
      </c>
      <c r="CE7" s="449"/>
      <c r="CF7" s="449"/>
      <c r="CG7" s="449"/>
      <c r="CH7" s="449"/>
      <c r="CI7" s="449"/>
      <c r="CJ7" s="449"/>
      <c r="CK7" s="449"/>
      <c r="CL7" s="449"/>
      <c r="CM7" s="449"/>
      <c r="CN7" s="449"/>
      <c r="CO7" s="449"/>
      <c r="CP7" s="449"/>
      <c r="CQ7" s="449"/>
      <c r="CR7" s="449"/>
      <c r="CS7" s="450"/>
      <c r="CT7" s="445">
        <v>7541768</v>
      </c>
      <c r="CU7" s="446"/>
      <c r="CV7" s="446"/>
      <c r="CW7" s="446"/>
      <c r="CX7" s="446"/>
      <c r="CY7" s="446"/>
      <c r="CZ7" s="446"/>
      <c r="DA7" s="447"/>
      <c r="DB7" s="445">
        <v>7712470</v>
      </c>
      <c r="DC7" s="446"/>
      <c r="DD7" s="446"/>
      <c r="DE7" s="446"/>
      <c r="DF7" s="446"/>
      <c r="DG7" s="446"/>
      <c r="DH7" s="446"/>
      <c r="DI7" s="447"/>
    </row>
    <row r="8" spans="1:119" ht="18.75" customHeight="1" thickBot="1" x14ac:dyDescent="0.25">
      <c r="A8" s="181"/>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111</v>
      </c>
      <c r="AN8" s="475"/>
      <c r="AO8" s="475"/>
      <c r="AP8" s="475"/>
      <c r="AQ8" s="475"/>
      <c r="AR8" s="475"/>
      <c r="AS8" s="475"/>
      <c r="AT8" s="476"/>
      <c r="AU8" s="477" t="s">
        <v>112</v>
      </c>
      <c r="AV8" s="478"/>
      <c r="AW8" s="478"/>
      <c r="AX8" s="478"/>
      <c r="AY8" s="479" t="s">
        <v>113</v>
      </c>
      <c r="AZ8" s="480"/>
      <c r="BA8" s="480"/>
      <c r="BB8" s="480"/>
      <c r="BC8" s="480"/>
      <c r="BD8" s="480"/>
      <c r="BE8" s="480"/>
      <c r="BF8" s="480"/>
      <c r="BG8" s="480"/>
      <c r="BH8" s="480"/>
      <c r="BI8" s="480"/>
      <c r="BJ8" s="480"/>
      <c r="BK8" s="480"/>
      <c r="BL8" s="480"/>
      <c r="BM8" s="481"/>
      <c r="BN8" s="445">
        <v>688723</v>
      </c>
      <c r="BO8" s="446"/>
      <c r="BP8" s="446"/>
      <c r="BQ8" s="446"/>
      <c r="BR8" s="446"/>
      <c r="BS8" s="446"/>
      <c r="BT8" s="446"/>
      <c r="BU8" s="447"/>
      <c r="BV8" s="445">
        <v>949770</v>
      </c>
      <c r="BW8" s="446"/>
      <c r="BX8" s="446"/>
      <c r="BY8" s="446"/>
      <c r="BZ8" s="446"/>
      <c r="CA8" s="446"/>
      <c r="CB8" s="446"/>
      <c r="CC8" s="447"/>
      <c r="CD8" s="448" t="s">
        <v>114</v>
      </c>
      <c r="CE8" s="449"/>
      <c r="CF8" s="449"/>
      <c r="CG8" s="449"/>
      <c r="CH8" s="449"/>
      <c r="CI8" s="449"/>
      <c r="CJ8" s="449"/>
      <c r="CK8" s="449"/>
      <c r="CL8" s="449"/>
      <c r="CM8" s="449"/>
      <c r="CN8" s="449"/>
      <c r="CO8" s="449"/>
      <c r="CP8" s="449"/>
      <c r="CQ8" s="449"/>
      <c r="CR8" s="449"/>
      <c r="CS8" s="450"/>
      <c r="CT8" s="485">
        <v>0.83</v>
      </c>
      <c r="CU8" s="486"/>
      <c r="CV8" s="486"/>
      <c r="CW8" s="486"/>
      <c r="CX8" s="486"/>
      <c r="CY8" s="486"/>
      <c r="CZ8" s="486"/>
      <c r="DA8" s="487"/>
      <c r="DB8" s="485">
        <v>0.86</v>
      </c>
      <c r="DC8" s="486"/>
      <c r="DD8" s="486"/>
      <c r="DE8" s="486"/>
      <c r="DF8" s="486"/>
      <c r="DG8" s="486"/>
      <c r="DH8" s="486"/>
      <c r="DI8" s="487"/>
    </row>
    <row r="9" spans="1:119" ht="18.75" customHeight="1" thickBot="1" x14ac:dyDescent="0.25">
      <c r="A9" s="181"/>
      <c r="B9" s="439" t="s">
        <v>115</v>
      </c>
      <c r="C9" s="440"/>
      <c r="D9" s="440"/>
      <c r="E9" s="440"/>
      <c r="F9" s="440"/>
      <c r="G9" s="440"/>
      <c r="H9" s="440"/>
      <c r="I9" s="440"/>
      <c r="J9" s="440"/>
      <c r="K9" s="488"/>
      <c r="L9" s="489" t="s">
        <v>116</v>
      </c>
      <c r="M9" s="490"/>
      <c r="N9" s="490"/>
      <c r="O9" s="490"/>
      <c r="P9" s="490"/>
      <c r="Q9" s="491"/>
      <c r="R9" s="492">
        <v>31665</v>
      </c>
      <c r="S9" s="493"/>
      <c r="T9" s="493"/>
      <c r="U9" s="493"/>
      <c r="V9" s="494"/>
      <c r="W9" s="402" t="s">
        <v>117</v>
      </c>
      <c r="X9" s="403"/>
      <c r="Y9" s="403"/>
      <c r="Z9" s="403"/>
      <c r="AA9" s="403"/>
      <c r="AB9" s="403"/>
      <c r="AC9" s="403"/>
      <c r="AD9" s="403"/>
      <c r="AE9" s="403"/>
      <c r="AF9" s="403"/>
      <c r="AG9" s="403"/>
      <c r="AH9" s="403"/>
      <c r="AI9" s="403"/>
      <c r="AJ9" s="403"/>
      <c r="AK9" s="403"/>
      <c r="AL9" s="404"/>
      <c r="AM9" s="474" t="s">
        <v>118</v>
      </c>
      <c r="AN9" s="475"/>
      <c r="AO9" s="475"/>
      <c r="AP9" s="475"/>
      <c r="AQ9" s="475"/>
      <c r="AR9" s="475"/>
      <c r="AS9" s="475"/>
      <c r="AT9" s="476"/>
      <c r="AU9" s="477" t="s">
        <v>119</v>
      </c>
      <c r="AV9" s="478"/>
      <c r="AW9" s="478"/>
      <c r="AX9" s="478"/>
      <c r="AY9" s="479" t="s">
        <v>120</v>
      </c>
      <c r="AZ9" s="480"/>
      <c r="BA9" s="480"/>
      <c r="BB9" s="480"/>
      <c r="BC9" s="480"/>
      <c r="BD9" s="480"/>
      <c r="BE9" s="480"/>
      <c r="BF9" s="480"/>
      <c r="BG9" s="480"/>
      <c r="BH9" s="480"/>
      <c r="BI9" s="480"/>
      <c r="BJ9" s="480"/>
      <c r="BK9" s="480"/>
      <c r="BL9" s="480"/>
      <c r="BM9" s="481"/>
      <c r="BN9" s="445">
        <v>-261047</v>
      </c>
      <c r="BO9" s="446"/>
      <c r="BP9" s="446"/>
      <c r="BQ9" s="446"/>
      <c r="BR9" s="446"/>
      <c r="BS9" s="446"/>
      <c r="BT9" s="446"/>
      <c r="BU9" s="447"/>
      <c r="BV9" s="445">
        <v>336476</v>
      </c>
      <c r="BW9" s="446"/>
      <c r="BX9" s="446"/>
      <c r="BY9" s="446"/>
      <c r="BZ9" s="446"/>
      <c r="CA9" s="446"/>
      <c r="CB9" s="446"/>
      <c r="CC9" s="447"/>
      <c r="CD9" s="448" t="s">
        <v>121</v>
      </c>
      <c r="CE9" s="449"/>
      <c r="CF9" s="449"/>
      <c r="CG9" s="449"/>
      <c r="CH9" s="449"/>
      <c r="CI9" s="449"/>
      <c r="CJ9" s="449"/>
      <c r="CK9" s="449"/>
      <c r="CL9" s="449"/>
      <c r="CM9" s="449"/>
      <c r="CN9" s="449"/>
      <c r="CO9" s="449"/>
      <c r="CP9" s="449"/>
      <c r="CQ9" s="449"/>
      <c r="CR9" s="449"/>
      <c r="CS9" s="450"/>
      <c r="CT9" s="442">
        <v>5.4</v>
      </c>
      <c r="CU9" s="443"/>
      <c r="CV9" s="443"/>
      <c r="CW9" s="443"/>
      <c r="CX9" s="443"/>
      <c r="CY9" s="443"/>
      <c r="CZ9" s="443"/>
      <c r="DA9" s="444"/>
      <c r="DB9" s="442">
        <v>5.4</v>
      </c>
      <c r="DC9" s="443"/>
      <c r="DD9" s="443"/>
      <c r="DE9" s="443"/>
      <c r="DF9" s="443"/>
      <c r="DG9" s="443"/>
      <c r="DH9" s="443"/>
      <c r="DI9" s="444"/>
    </row>
    <row r="10" spans="1:119" ht="18.75" customHeight="1" thickBot="1" x14ac:dyDescent="0.25">
      <c r="A10" s="181"/>
      <c r="B10" s="439"/>
      <c r="C10" s="440"/>
      <c r="D10" s="440"/>
      <c r="E10" s="440"/>
      <c r="F10" s="440"/>
      <c r="G10" s="440"/>
      <c r="H10" s="440"/>
      <c r="I10" s="440"/>
      <c r="J10" s="440"/>
      <c r="K10" s="488"/>
      <c r="L10" s="495" t="s">
        <v>122</v>
      </c>
      <c r="M10" s="475"/>
      <c r="N10" s="475"/>
      <c r="O10" s="475"/>
      <c r="P10" s="475"/>
      <c r="Q10" s="476"/>
      <c r="R10" s="496">
        <v>32096</v>
      </c>
      <c r="S10" s="497"/>
      <c r="T10" s="497"/>
      <c r="U10" s="497"/>
      <c r="V10" s="498"/>
      <c r="W10" s="433"/>
      <c r="X10" s="434"/>
      <c r="Y10" s="434"/>
      <c r="Z10" s="434"/>
      <c r="AA10" s="434"/>
      <c r="AB10" s="434"/>
      <c r="AC10" s="434"/>
      <c r="AD10" s="434"/>
      <c r="AE10" s="434"/>
      <c r="AF10" s="434"/>
      <c r="AG10" s="434"/>
      <c r="AH10" s="434"/>
      <c r="AI10" s="434"/>
      <c r="AJ10" s="434"/>
      <c r="AK10" s="434"/>
      <c r="AL10" s="437"/>
      <c r="AM10" s="474" t="s">
        <v>123</v>
      </c>
      <c r="AN10" s="475"/>
      <c r="AO10" s="475"/>
      <c r="AP10" s="475"/>
      <c r="AQ10" s="475"/>
      <c r="AR10" s="475"/>
      <c r="AS10" s="475"/>
      <c r="AT10" s="476"/>
      <c r="AU10" s="477" t="s">
        <v>104</v>
      </c>
      <c r="AV10" s="478"/>
      <c r="AW10" s="478"/>
      <c r="AX10" s="478"/>
      <c r="AY10" s="479" t="s">
        <v>124</v>
      </c>
      <c r="AZ10" s="480"/>
      <c r="BA10" s="480"/>
      <c r="BB10" s="480"/>
      <c r="BC10" s="480"/>
      <c r="BD10" s="480"/>
      <c r="BE10" s="480"/>
      <c r="BF10" s="480"/>
      <c r="BG10" s="480"/>
      <c r="BH10" s="480"/>
      <c r="BI10" s="480"/>
      <c r="BJ10" s="480"/>
      <c r="BK10" s="480"/>
      <c r="BL10" s="480"/>
      <c r="BM10" s="481"/>
      <c r="BN10" s="445">
        <v>540023</v>
      </c>
      <c r="BO10" s="446"/>
      <c r="BP10" s="446"/>
      <c r="BQ10" s="446"/>
      <c r="BR10" s="446"/>
      <c r="BS10" s="446"/>
      <c r="BT10" s="446"/>
      <c r="BU10" s="447"/>
      <c r="BV10" s="445">
        <v>381016</v>
      </c>
      <c r="BW10" s="446"/>
      <c r="BX10" s="446"/>
      <c r="BY10" s="446"/>
      <c r="BZ10" s="446"/>
      <c r="CA10" s="446"/>
      <c r="CB10" s="446"/>
      <c r="CC10" s="44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9"/>
      <c r="C11" s="440"/>
      <c r="D11" s="440"/>
      <c r="E11" s="440"/>
      <c r="F11" s="440"/>
      <c r="G11" s="440"/>
      <c r="H11" s="440"/>
      <c r="I11" s="440"/>
      <c r="J11" s="440"/>
      <c r="K11" s="488"/>
      <c r="L11" s="499" t="s">
        <v>126</v>
      </c>
      <c r="M11" s="500"/>
      <c r="N11" s="500"/>
      <c r="O11" s="500"/>
      <c r="P11" s="500"/>
      <c r="Q11" s="501"/>
      <c r="R11" s="502" t="s">
        <v>127</v>
      </c>
      <c r="S11" s="503"/>
      <c r="T11" s="503"/>
      <c r="U11" s="503"/>
      <c r="V11" s="504"/>
      <c r="W11" s="433"/>
      <c r="X11" s="434"/>
      <c r="Y11" s="434"/>
      <c r="Z11" s="434"/>
      <c r="AA11" s="434"/>
      <c r="AB11" s="434"/>
      <c r="AC11" s="434"/>
      <c r="AD11" s="434"/>
      <c r="AE11" s="434"/>
      <c r="AF11" s="434"/>
      <c r="AG11" s="434"/>
      <c r="AH11" s="434"/>
      <c r="AI11" s="434"/>
      <c r="AJ11" s="434"/>
      <c r="AK11" s="434"/>
      <c r="AL11" s="437"/>
      <c r="AM11" s="474" t="s">
        <v>128</v>
      </c>
      <c r="AN11" s="475"/>
      <c r="AO11" s="475"/>
      <c r="AP11" s="475"/>
      <c r="AQ11" s="475"/>
      <c r="AR11" s="475"/>
      <c r="AS11" s="475"/>
      <c r="AT11" s="476"/>
      <c r="AU11" s="477" t="s">
        <v>119</v>
      </c>
      <c r="AV11" s="478"/>
      <c r="AW11" s="478"/>
      <c r="AX11" s="478"/>
      <c r="AY11" s="479" t="s">
        <v>129</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130</v>
      </c>
      <c r="CE11" s="449"/>
      <c r="CF11" s="449"/>
      <c r="CG11" s="449"/>
      <c r="CH11" s="449"/>
      <c r="CI11" s="449"/>
      <c r="CJ11" s="449"/>
      <c r="CK11" s="449"/>
      <c r="CL11" s="449"/>
      <c r="CM11" s="449"/>
      <c r="CN11" s="449"/>
      <c r="CO11" s="449"/>
      <c r="CP11" s="449"/>
      <c r="CQ11" s="449"/>
      <c r="CR11" s="449"/>
      <c r="CS11" s="450"/>
      <c r="CT11" s="485" t="s">
        <v>131</v>
      </c>
      <c r="CU11" s="486"/>
      <c r="CV11" s="486"/>
      <c r="CW11" s="486"/>
      <c r="CX11" s="486"/>
      <c r="CY11" s="486"/>
      <c r="CZ11" s="486"/>
      <c r="DA11" s="487"/>
      <c r="DB11" s="485" t="s">
        <v>132</v>
      </c>
      <c r="DC11" s="486"/>
      <c r="DD11" s="486"/>
      <c r="DE11" s="486"/>
      <c r="DF11" s="486"/>
      <c r="DG11" s="486"/>
      <c r="DH11" s="486"/>
      <c r="DI11" s="487"/>
    </row>
    <row r="12" spans="1:119" ht="18.75" customHeight="1" x14ac:dyDescent="0.2">
      <c r="A12" s="181"/>
      <c r="B12" s="505" t="s">
        <v>133</v>
      </c>
      <c r="C12" s="506"/>
      <c r="D12" s="506"/>
      <c r="E12" s="506"/>
      <c r="F12" s="506"/>
      <c r="G12" s="506"/>
      <c r="H12" s="506"/>
      <c r="I12" s="506"/>
      <c r="J12" s="506"/>
      <c r="K12" s="507"/>
      <c r="L12" s="514" t="s">
        <v>134</v>
      </c>
      <c r="M12" s="515"/>
      <c r="N12" s="515"/>
      <c r="O12" s="515"/>
      <c r="P12" s="515"/>
      <c r="Q12" s="516"/>
      <c r="R12" s="517">
        <v>32623</v>
      </c>
      <c r="S12" s="518"/>
      <c r="T12" s="518"/>
      <c r="U12" s="518"/>
      <c r="V12" s="519"/>
      <c r="W12" s="520" t="s">
        <v>1</v>
      </c>
      <c r="X12" s="478"/>
      <c r="Y12" s="478"/>
      <c r="Z12" s="478"/>
      <c r="AA12" s="478"/>
      <c r="AB12" s="521"/>
      <c r="AC12" s="522" t="s">
        <v>135</v>
      </c>
      <c r="AD12" s="523"/>
      <c r="AE12" s="523"/>
      <c r="AF12" s="523"/>
      <c r="AG12" s="524"/>
      <c r="AH12" s="522" t="s">
        <v>136</v>
      </c>
      <c r="AI12" s="523"/>
      <c r="AJ12" s="523"/>
      <c r="AK12" s="523"/>
      <c r="AL12" s="525"/>
      <c r="AM12" s="474" t="s">
        <v>137</v>
      </c>
      <c r="AN12" s="475"/>
      <c r="AO12" s="475"/>
      <c r="AP12" s="475"/>
      <c r="AQ12" s="475"/>
      <c r="AR12" s="475"/>
      <c r="AS12" s="475"/>
      <c r="AT12" s="476"/>
      <c r="AU12" s="477" t="s">
        <v>96</v>
      </c>
      <c r="AV12" s="478"/>
      <c r="AW12" s="478"/>
      <c r="AX12" s="478"/>
      <c r="AY12" s="479" t="s">
        <v>138</v>
      </c>
      <c r="AZ12" s="480"/>
      <c r="BA12" s="480"/>
      <c r="BB12" s="480"/>
      <c r="BC12" s="480"/>
      <c r="BD12" s="480"/>
      <c r="BE12" s="480"/>
      <c r="BF12" s="480"/>
      <c r="BG12" s="480"/>
      <c r="BH12" s="480"/>
      <c r="BI12" s="480"/>
      <c r="BJ12" s="480"/>
      <c r="BK12" s="480"/>
      <c r="BL12" s="480"/>
      <c r="BM12" s="481"/>
      <c r="BN12" s="445">
        <v>335000</v>
      </c>
      <c r="BO12" s="446"/>
      <c r="BP12" s="446"/>
      <c r="BQ12" s="446"/>
      <c r="BR12" s="446"/>
      <c r="BS12" s="446"/>
      <c r="BT12" s="446"/>
      <c r="BU12" s="447"/>
      <c r="BV12" s="445">
        <v>155000</v>
      </c>
      <c r="BW12" s="446"/>
      <c r="BX12" s="446"/>
      <c r="BY12" s="446"/>
      <c r="BZ12" s="446"/>
      <c r="CA12" s="446"/>
      <c r="CB12" s="446"/>
      <c r="CC12" s="447"/>
      <c r="CD12" s="448" t="s">
        <v>139</v>
      </c>
      <c r="CE12" s="449"/>
      <c r="CF12" s="449"/>
      <c r="CG12" s="449"/>
      <c r="CH12" s="449"/>
      <c r="CI12" s="449"/>
      <c r="CJ12" s="449"/>
      <c r="CK12" s="449"/>
      <c r="CL12" s="449"/>
      <c r="CM12" s="449"/>
      <c r="CN12" s="449"/>
      <c r="CO12" s="449"/>
      <c r="CP12" s="449"/>
      <c r="CQ12" s="449"/>
      <c r="CR12" s="449"/>
      <c r="CS12" s="450"/>
      <c r="CT12" s="485" t="s">
        <v>140</v>
      </c>
      <c r="CU12" s="486"/>
      <c r="CV12" s="486"/>
      <c r="CW12" s="486"/>
      <c r="CX12" s="486"/>
      <c r="CY12" s="486"/>
      <c r="CZ12" s="486"/>
      <c r="DA12" s="487"/>
      <c r="DB12" s="485" t="s">
        <v>131</v>
      </c>
      <c r="DC12" s="486"/>
      <c r="DD12" s="486"/>
      <c r="DE12" s="486"/>
      <c r="DF12" s="486"/>
      <c r="DG12" s="486"/>
      <c r="DH12" s="486"/>
      <c r="DI12" s="487"/>
    </row>
    <row r="13" spans="1:119" ht="18.75" customHeight="1" x14ac:dyDescent="0.2">
      <c r="A13" s="181"/>
      <c r="B13" s="508"/>
      <c r="C13" s="509"/>
      <c r="D13" s="509"/>
      <c r="E13" s="509"/>
      <c r="F13" s="509"/>
      <c r="G13" s="509"/>
      <c r="H13" s="509"/>
      <c r="I13" s="509"/>
      <c r="J13" s="509"/>
      <c r="K13" s="510"/>
      <c r="L13" s="190"/>
      <c r="M13" s="536" t="s">
        <v>141</v>
      </c>
      <c r="N13" s="537"/>
      <c r="O13" s="537"/>
      <c r="P13" s="537"/>
      <c r="Q13" s="538"/>
      <c r="R13" s="529">
        <v>32350</v>
      </c>
      <c r="S13" s="530"/>
      <c r="T13" s="530"/>
      <c r="U13" s="530"/>
      <c r="V13" s="531"/>
      <c r="W13" s="461" t="s">
        <v>142</v>
      </c>
      <c r="X13" s="462"/>
      <c r="Y13" s="462"/>
      <c r="Z13" s="462"/>
      <c r="AA13" s="462"/>
      <c r="AB13" s="452"/>
      <c r="AC13" s="496">
        <v>146</v>
      </c>
      <c r="AD13" s="497"/>
      <c r="AE13" s="497"/>
      <c r="AF13" s="497"/>
      <c r="AG13" s="539"/>
      <c r="AH13" s="496">
        <v>177</v>
      </c>
      <c r="AI13" s="497"/>
      <c r="AJ13" s="497"/>
      <c r="AK13" s="497"/>
      <c r="AL13" s="498"/>
      <c r="AM13" s="474" t="s">
        <v>143</v>
      </c>
      <c r="AN13" s="475"/>
      <c r="AO13" s="475"/>
      <c r="AP13" s="475"/>
      <c r="AQ13" s="475"/>
      <c r="AR13" s="475"/>
      <c r="AS13" s="475"/>
      <c r="AT13" s="476"/>
      <c r="AU13" s="477" t="s">
        <v>144</v>
      </c>
      <c r="AV13" s="478"/>
      <c r="AW13" s="478"/>
      <c r="AX13" s="478"/>
      <c r="AY13" s="479" t="s">
        <v>145</v>
      </c>
      <c r="AZ13" s="480"/>
      <c r="BA13" s="480"/>
      <c r="BB13" s="480"/>
      <c r="BC13" s="480"/>
      <c r="BD13" s="480"/>
      <c r="BE13" s="480"/>
      <c r="BF13" s="480"/>
      <c r="BG13" s="480"/>
      <c r="BH13" s="480"/>
      <c r="BI13" s="480"/>
      <c r="BJ13" s="480"/>
      <c r="BK13" s="480"/>
      <c r="BL13" s="480"/>
      <c r="BM13" s="481"/>
      <c r="BN13" s="445">
        <v>-56024</v>
      </c>
      <c r="BO13" s="446"/>
      <c r="BP13" s="446"/>
      <c r="BQ13" s="446"/>
      <c r="BR13" s="446"/>
      <c r="BS13" s="446"/>
      <c r="BT13" s="446"/>
      <c r="BU13" s="447"/>
      <c r="BV13" s="445">
        <v>562492</v>
      </c>
      <c r="BW13" s="446"/>
      <c r="BX13" s="446"/>
      <c r="BY13" s="446"/>
      <c r="BZ13" s="446"/>
      <c r="CA13" s="446"/>
      <c r="CB13" s="446"/>
      <c r="CC13" s="447"/>
      <c r="CD13" s="448" t="s">
        <v>146</v>
      </c>
      <c r="CE13" s="449"/>
      <c r="CF13" s="449"/>
      <c r="CG13" s="449"/>
      <c r="CH13" s="449"/>
      <c r="CI13" s="449"/>
      <c r="CJ13" s="449"/>
      <c r="CK13" s="449"/>
      <c r="CL13" s="449"/>
      <c r="CM13" s="449"/>
      <c r="CN13" s="449"/>
      <c r="CO13" s="449"/>
      <c r="CP13" s="449"/>
      <c r="CQ13" s="449"/>
      <c r="CR13" s="449"/>
      <c r="CS13" s="450"/>
      <c r="CT13" s="442">
        <v>-2.7</v>
      </c>
      <c r="CU13" s="443"/>
      <c r="CV13" s="443"/>
      <c r="CW13" s="443"/>
      <c r="CX13" s="443"/>
      <c r="CY13" s="443"/>
      <c r="CZ13" s="443"/>
      <c r="DA13" s="444"/>
      <c r="DB13" s="442">
        <v>-2.5</v>
      </c>
      <c r="DC13" s="443"/>
      <c r="DD13" s="443"/>
      <c r="DE13" s="443"/>
      <c r="DF13" s="443"/>
      <c r="DG13" s="443"/>
      <c r="DH13" s="443"/>
      <c r="DI13" s="444"/>
    </row>
    <row r="14" spans="1:119" ht="18.75" customHeight="1" thickBot="1" x14ac:dyDescent="0.25">
      <c r="A14" s="181"/>
      <c r="B14" s="508"/>
      <c r="C14" s="509"/>
      <c r="D14" s="509"/>
      <c r="E14" s="509"/>
      <c r="F14" s="509"/>
      <c r="G14" s="509"/>
      <c r="H14" s="509"/>
      <c r="I14" s="509"/>
      <c r="J14" s="509"/>
      <c r="K14" s="510"/>
      <c r="L14" s="526" t="s">
        <v>147</v>
      </c>
      <c r="M14" s="527"/>
      <c r="N14" s="527"/>
      <c r="O14" s="527"/>
      <c r="P14" s="527"/>
      <c r="Q14" s="528"/>
      <c r="R14" s="529">
        <v>32864</v>
      </c>
      <c r="S14" s="530"/>
      <c r="T14" s="530"/>
      <c r="U14" s="530"/>
      <c r="V14" s="531"/>
      <c r="W14" s="435"/>
      <c r="X14" s="436"/>
      <c r="Y14" s="436"/>
      <c r="Z14" s="436"/>
      <c r="AA14" s="436"/>
      <c r="AB14" s="425"/>
      <c r="AC14" s="532">
        <v>1.1000000000000001</v>
      </c>
      <c r="AD14" s="533"/>
      <c r="AE14" s="533"/>
      <c r="AF14" s="533"/>
      <c r="AG14" s="534"/>
      <c r="AH14" s="532">
        <v>1.3</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148</v>
      </c>
      <c r="CE14" s="541"/>
      <c r="CF14" s="541"/>
      <c r="CG14" s="541"/>
      <c r="CH14" s="541"/>
      <c r="CI14" s="541"/>
      <c r="CJ14" s="541"/>
      <c r="CK14" s="541"/>
      <c r="CL14" s="541"/>
      <c r="CM14" s="541"/>
      <c r="CN14" s="541"/>
      <c r="CO14" s="541"/>
      <c r="CP14" s="541"/>
      <c r="CQ14" s="541"/>
      <c r="CR14" s="541"/>
      <c r="CS14" s="542"/>
      <c r="CT14" s="543" t="s">
        <v>131</v>
      </c>
      <c r="CU14" s="544"/>
      <c r="CV14" s="544"/>
      <c r="CW14" s="544"/>
      <c r="CX14" s="544"/>
      <c r="CY14" s="544"/>
      <c r="CZ14" s="544"/>
      <c r="DA14" s="545"/>
      <c r="DB14" s="543" t="s">
        <v>140</v>
      </c>
      <c r="DC14" s="544"/>
      <c r="DD14" s="544"/>
      <c r="DE14" s="544"/>
      <c r="DF14" s="544"/>
      <c r="DG14" s="544"/>
      <c r="DH14" s="544"/>
      <c r="DI14" s="545"/>
    </row>
    <row r="15" spans="1:119" ht="18.75" customHeight="1" x14ac:dyDescent="0.2">
      <c r="A15" s="181"/>
      <c r="B15" s="508"/>
      <c r="C15" s="509"/>
      <c r="D15" s="509"/>
      <c r="E15" s="509"/>
      <c r="F15" s="509"/>
      <c r="G15" s="509"/>
      <c r="H15" s="509"/>
      <c r="I15" s="509"/>
      <c r="J15" s="509"/>
      <c r="K15" s="510"/>
      <c r="L15" s="190"/>
      <c r="M15" s="536" t="s">
        <v>149</v>
      </c>
      <c r="N15" s="537"/>
      <c r="O15" s="537"/>
      <c r="P15" s="537"/>
      <c r="Q15" s="538"/>
      <c r="R15" s="529">
        <v>32607</v>
      </c>
      <c r="S15" s="530"/>
      <c r="T15" s="530"/>
      <c r="U15" s="530"/>
      <c r="V15" s="531"/>
      <c r="W15" s="461" t="s">
        <v>150</v>
      </c>
      <c r="X15" s="462"/>
      <c r="Y15" s="462"/>
      <c r="Z15" s="462"/>
      <c r="AA15" s="462"/>
      <c r="AB15" s="452"/>
      <c r="AC15" s="496">
        <v>1935</v>
      </c>
      <c r="AD15" s="497"/>
      <c r="AE15" s="497"/>
      <c r="AF15" s="497"/>
      <c r="AG15" s="539"/>
      <c r="AH15" s="496">
        <v>2189</v>
      </c>
      <c r="AI15" s="497"/>
      <c r="AJ15" s="497"/>
      <c r="AK15" s="497"/>
      <c r="AL15" s="498"/>
      <c r="AM15" s="474"/>
      <c r="AN15" s="475"/>
      <c r="AO15" s="475"/>
      <c r="AP15" s="475"/>
      <c r="AQ15" s="475"/>
      <c r="AR15" s="475"/>
      <c r="AS15" s="475"/>
      <c r="AT15" s="476"/>
      <c r="AU15" s="477"/>
      <c r="AV15" s="478"/>
      <c r="AW15" s="478"/>
      <c r="AX15" s="478"/>
      <c r="AY15" s="405" t="s">
        <v>151</v>
      </c>
      <c r="AZ15" s="406"/>
      <c r="BA15" s="406"/>
      <c r="BB15" s="406"/>
      <c r="BC15" s="406"/>
      <c r="BD15" s="406"/>
      <c r="BE15" s="406"/>
      <c r="BF15" s="406"/>
      <c r="BG15" s="406"/>
      <c r="BH15" s="406"/>
      <c r="BI15" s="406"/>
      <c r="BJ15" s="406"/>
      <c r="BK15" s="406"/>
      <c r="BL15" s="406"/>
      <c r="BM15" s="407"/>
      <c r="BN15" s="408">
        <v>4693514</v>
      </c>
      <c r="BO15" s="409"/>
      <c r="BP15" s="409"/>
      <c r="BQ15" s="409"/>
      <c r="BR15" s="409"/>
      <c r="BS15" s="409"/>
      <c r="BT15" s="409"/>
      <c r="BU15" s="410"/>
      <c r="BV15" s="408">
        <v>4586064</v>
      </c>
      <c r="BW15" s="409"/>
      <c r="BX15" s="409"/>
      <c r="BY15" s="409"/>
      <c r="BZ15" s="409"/>
      <c r="CA15" s="409"/>
      <c r="CB15" s="409"/>
      <c r="CC15" s="410"/>
      <c r="CD15" s="546" t="s">
        <v>152</v>
      </c>
      <c r="CE15" s="547"/>
      <c r="CF15" s="547"/>
      <c r="CG15" s="547"/>
      <c r="CH15" s="547"/>
      <c r="CI15" s="547"/>
      <c r="CJ15" s="547"/>
      <c r="CK15" s="547"/>
      <c r="CL15" s="547"/>
      <c r="CM15" s="547"/>
      <c r="CN15" s="547"/>
      <c r="CO15" s="547"/>
      <c r="CP15" s="547"/>
      <c r="CQ15" s="547"/>
      <c r="CR15" s="547"/>
      <c r="CS15" s="548"/>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8"/>
      <c r="C16" s="509"/>
      <c r="D16" s="509"/>
      <c r="E16" s="509"/>
      <c r="F16" s="509"/>
      <c r="G16" s="509"/>
      <c r="H16" s="509"/>
      <c r="I16" s="509"/>
      <c r="J16" s="509"/>
      <c r="K16" s="510"/>
      <c r="L16" s="526" t="s">
        <v>153</v>
      </c>
      <c r="M16" s="549"/>
      <c r="N16" s="549"/>
      <c r="O16" s="549"/>
      <c r="P16" s="549"/>
      <c r="Q16" s="550"/>
      <c r="R16" s="551" t="s">
        <v>154</v>
      </c>
      <c r="S16" s="552"/>
      <c r="T16" s="552"/>
      <c r="U16" s="552"/>
      <c r="V16" s="553"/>
      <c r="W16" s="435"/>
      <c r="X16" s="436"/>
      <c r="Y16" s="436"/>
      <c r="Z16" s="436"/>
      <c r="AA16" s="436"/>
      <c r="AB16" s="425"/>
      <c r="AC16" s="532">
        <v>14.2</v>
      </c>
      <c r="AD16" s="533"/>
      <c r="AE16" s="533"/>
      <c r="AF16" s="533"/>
      <c r="AG16" s="534"/>
      <c r="AH16" s="532">
        <v>16</v>
      </c>
      <c r="AI16" s="533"/>
      <c r="AJ16" s="533"/>
      <c r="AK16" s="533"/>
      <c r="AL16" s="535"/>
      <c r="AM16" s="474"/>
      <c r="AN16" s="475"/>
      <c r="AO16" s="475"/>
      <c r="AP16" s="475"/>
      <c r="AQ16" s="475"/>
      <c r="AR16" s="475"/>
      <c r="AS16" s="475"/>
      <c r="AT16" s="476"/>
      <c r="AU16" s="477"/>
      <c r="AV16" s="478"/>
      <c r="AW16" s="478"/>
      <c r="AX16" s="478"/>
      <c r="AY16" s="479" t="s">
        <v>155</v>
      </c>
      <c r="AZ16" s="480"/>
      <c r="BA16" s="480"/>
      <c r="BB16" s="480"/>
      <c r="BC16" s="480"/>
      <c r="BD16" s="480"/>
      <c r="BE16" s="480"/>
      <c r="BF16" s="480"/>
      <c r="BG16" s="480"/>
      <c r="BH16" s="480"/>
      <c r="BI16" s="480"/>
      <c r="BJ16" s="480"/>
      <c r="BK16" s="480"/>
      <c r="BL16" s="480"/>
      <c r="BM16" s="481"/>
      <c r="BN16" s="445">
        <v>5887183</v>
      </c>
      <c r="BO16" s="446"/>
      <c r="BP16" s="446"/>
      <c r="BQ16" s="446"/>
      <c r="BR16" s="446"/>
      <c r="BS16" s="446"/>
      <c r="BT16" s="446"/>
      <c r="BU16" s="447"/>
      <c r="BV16" s="445">
        <v>5619899</v>
      </c>
      <c r="BW16" s="446"/>
      <c r="BX16" s="446"/>
      <c r="BY16" s="446"/>
      <c r="BZ16" s="446"/>
      <c r="CA16" s="446"/>
      <c r="CB16" s="446"/>
      <c r="CC16" s="447"/>
      <c r="CD16" s="194"/>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row>
    <row r="17" spans="1:113" ht="18.75" customHeight="1" thickBot="1" x14ac:dyDescent="0.25">
      <c r="A17" s="181"/>
      <c r="B17" s="511"/>
      <c r="C17" s="512"/>
      <c r="D17" s="512"/>
      <c r="E17" s="512"/>
      <c r="F17" s="512"/>
      <c r="G17" s="512"/>
      <c r="H17" s="512"/>
      <c r="I17" s="512"/>
      <c r="J17" s="512"/>
      <c r="K17" s="513"/>
      <c r="L17" s="195"/>
      <c r="M17" s="556" t="s">
        <v>156</v>
      </c>
      <c r="N17" s="557"/>
      <c r="O17" s="557"/>
      <c r="P17" s="557"/>
      <c r="Q17" s="558"/>
      <c r="R17" s="551" t="s">
        <v>157</v>
      </c>
      <c r="S17" s="552"/>
      <c r="T17" s="552"/>
      <c r="U17" s="552"/>
      <c r="V17" s="553"/>
      <c r="W17" s="461" t="s">
        <v>158</v>
      </c>
      <c r="X17" s="462"/>
      <c r="Y17" s="462"/>
      <c r="Z17" s="462"/>
      <c r="AA17" s="462"/>
      <c r="AB17" s="452"/>
      <c r="AC17" s="496">
        <v>11501</v>
      </c>
      <c r="AD17" s="497"/>
      <c r="AE17" s="497"/>
      <c r="AF17" s="497"/>
      <c r="AG17" s="539"/>
      <c r="AH17" s="496">
        <v>11339</v>
      </c>
      <c r="AI17" s="497"/>
      <c r="AJ17" s="497"/>
      <c r="AK17" s="497"/>
      <c r="AL17" s="498"/>
      <c r="AM17" s="474"/>
      <c r="AN17" s="475"/>
      <c r="AO17" s="475"/>
      <c r="AP17" s="475"/>
      <c r="AQ17" s="475"/>
      <c r="AR17" s="475"/>
      <c r="AS17" s="475"/>
      <c r="AT17" s="476"/>
      <c r="AU17" s="477"/>
      <c r="AV17" s="478"/>
      <c r="AW17" s="478"/>
      <c r="AX17" s="478"/>
      <c r="AY17" s="479" t="s">
        <v>159</v>
      </c>
      <c r="AZ17" s="480"/>
      <c r="BA17" s="480"/>
      <c r="BB17" s="480"/>
      <c r="BC17" s="480"/>
      <c r="BD17" s="480"/>
      <c r="BE17" s="480"/>
      <c r="BF17" s="480"/>
      <c r="BG17" s="480"/>
      <c r="BH17" s="480"/>
      <c r="BI17" s="480"/>
      <c r="BJ17" s="480"/>
      <c r="BK17" s="480"/>
      <c r="BL17" s="480"/>
      <c r="BM17" s="481"/>
      <c r="BN17" s="445">
        <v>6147172</v>
      </c>
      <c r="BO17" s="446"/>
      <c r="BP17" s="446"/>
      <c r="BQ17" s="446"/>
      <c r="BR17" s="446"/>
      <c r="BS17" s="446"/>
      <c r="BT17" s="446"/>
      <c r="BU17" s="447"/>
      <c r="BV17" s="445">
        <v>5968421</v>
      </c>
      <c r="BW17" s="446"/>
      <c r="BX17" s="446"/>
      <c r="BY17" s="446"/>
      <c r="BZ17" s="446"/>
      <c r="CA17" s="446"/>
      <c r="CB17" s="446"/>
      <c r="CC17" s="447"/>
      <c r="CD17" s="194"/>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5">
      <c r="A18" s="181"/>
      <c r="B18" s="567" t="s">
        <v>160</v>
      </c>
      <c r="C18" s="488"/>
      <c r="D18" s="488"/>
      <c r="E18" s="568"/>
      <c r="F18" s="568"/>
      <c r="G18" s="568"/>
      <c r="H18" s="568"/>
      <c r="I18" s="568"/>
      <c r="J18" s="568"/>
      <c r="K18" s="568"/>
      <c r="L18" s="569">
        <v>17.04</v>
      </c>
      <c r="M18" s="569"/>
      <c r="N18" s="569"/>
      <c r="O18" s="569"/>
      <c r="P18" s="569"/>
      <c r="Q18" s="569"/>
      <c r="R18" s="570"/>
      <c r="S18" s="570"/>
      <c r="T18" s="570"/>
      <c r="U18" s="570"/>
      <c r="V18" s="571"/>
      <c r="W18" s="463"/>
      <c r="X18" s="464"/>
      <c r="Y18" s="464"/>
      <c r="Z18" s="464"/>
      <c r="AA18" s="464"/>
      <c r="AB18" s="455"/>
      <c r="AC18" s="572">
        <v>84.7</v>
      </c>
      <c r="AD18" s="573"/>
      <c r="AE18" s="573"/>
      <c r="AF18" s="573"/>
      <c r="AG18" s="574"/>
      <c r="AH18" s="572">
        <v>82.7</v>
      </c>
      <c r="AI18" s="573"/>
      <c r="AJ18" s="573"/>
      <c r="AK18" s="573"/>
      <c r="AL18" s="575"/>
      <c r="AM18" s="474"/>
      <c r="AN18" s="475"/>
      <c r="AO18" s="475"/>
      <c r="AP18" s="475"/>
      <c r="AQ18" s="475"/>
      <c r="AR18" s="475"/>
      <c r="AS18" s="475"/>
      <c r="AT18" s="476"/>
      <c r="AU18" s="477"/>
      <c r="AV18" s="478"/>
      <c r="AW18" s="478"/>
      <c r="AX18" s="478"/>
      <c r="AY18" s="479" t="s">
        <v>161</v>
      </c>
      <c r="AZ18" s="480"/>
      <c r="BA18" s="480"/>
      <c r="BB18" s="480"/>
      <c r="BC18" s="480"/>
      <c r="BD18" s="480"/>
      <c r="BE18" s="480"/>
      <c r="BF18" s="480"/>
      <c r="BG18" s="480"/>
      <c r="BH18" s="480"/>
      <c r="BI18" s="480"/>
      <c r="BJ18" s="480"/>
      <c r="BK18" s="480"/>
      <c r="BL18" s="480"/>
      <c r="BM18" s="481"/>
      <c r="BN18" s="445">
        <v>7009333</v>
      </c>
      <c r="BO18" s="446"/>
      <c r="BP18" s="446"/>
      <c r="BQ18" s="446"/>
      <c r="BR18" s="446"/>
      <c r="BS18" s="446"/>
      <c r="BT18" s="446"/>
      <c r="BU18" s="447"/>
      <c r="BV18" s="445">
        <v>6701273</v>
      </c>
      <c r="BW18" s="446"/>
      <c r="BX18" s="446"/>
      <c r="BY18" s="446"/>
      <c r="BZ18" s="446"/>
      <c r="CA18" s="446"/>
      <c r="CB18" s="446"/>
      <c r="CC18" s="447"/>
      <c r="CD18" s="194"/>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5">
      <c r="A19" s="181"/>
      <c r="B19" s="567" t="s">
        <v>162</v>
      </c>
      <c r="C19" s="488"/>
      <c r="D19" s="488"/>
      <c r="E19" s="568"/>
      <c r="F19" s="568"/>
      <c r="G19" s="568"/>
      <c r="H19" s="568"/>
      <c r="I19" s="568"/>
      <c r="J19" s="568"/>
      <c r="K19" s="568"/>
      <c r="L19" s="576">
        <v>1858</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163</v>
      </c>
      <c r="AZ19" s="480"/>
      <c r="BA19" s="480"/>
      <c r="BB19" s="480"/>
      <c r="BC19" s="480"/>
      <c r="BD19" s="480"/>
      <c r="BE19" s="480"/>
      <c r="BF19" s="480"/>
      <c r="BG19" s="480"/>
      <c r="BH19" s="480"/>
      <c r="BI19" s="480"/>
      <c r="BJ19" s="480"/>
      <c r="BK19" s="480"/>
      <c r="BL19" s="480"/>
      <c r="BM19" s="481"/>
      <c r="BN19" s="445">
        <v>9947437</v>
      </c>
      <c r="BO19" s="446"/>
      <c r="BP19" s="446"/>
      <c r="BQ19" s="446"/>
      <c r="BR19" s="446"/>
      <c r="BS19" s="446"/>
      <c r="BT19" s="446"/>
      <c r="BU19" s="447"/>
      <c r="BV19" s="445">
        <v>9668523</v>
      </c>
      <c r="BW19" s="446"/>
      <c r="BX19" s="446"/>
      <c r="BY19" s="446"/>
      <c r="BZ19" s="446"/>
      <c r="CA19" s="446"/>
      <c r="CB19" s="446"/>
      <c r="CC19" s="447"/>
      <c r="CD19" s="194"/>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5">
      <c r="A20" s="181"/>
      <c r="B20" s="567" t="s">
        <v>164</v>
      </c>
      <c r="C20" s="488"/>
      <c r="D20" s="488"/>
      <c r="E20" s="568"/>
      <c r="F20" s="568"/>
      <c r="G20" s="568"/>
      <c r="H20" s="568"/>
      <c r="I20" s="568"/>
      <c r="J20" s="568"/>
      <c r="K20" s="568"/>
      <c r="L20" s="576">
        <v>12932</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194"/>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5">
      <c r="A21" s="181"/>
      <c r="B21" s="585" t="s">
        <v>165</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194"/>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2">
      <c r="A22" s="181"/>
      <c r="B22" s="615" t="s">
        <v>166</v>
      </c>
      <c r="C22" s="589"/>
      <c r="D22" s="590"/>
      <c r="E22" s="457" t="s">
        <v>1</v>
      </c>
      <c r="F22" s="462"/>
      <c r="G22" s="462"/>
      <c r="H22" s="462"/>
      <c r="I22" s="462"/>
      <c r="J22" s="462"/>
      <c r="K22" s="452"/>
      <c r="L22" s="457" t="s">
        <v>167</v>
      </c>
      <c r="M22" s="462"/>
      <c r="N22" s="462"/>
      <c r="O22" s="462"/>
      <c r="P22" s="452"/>
      <c r="Q22" s="620" t="s">
        <v>168</v>
      </c>
      <c r="R22" s="621"/>
      <c r="S22" s="621"/>
      <c r="T22" s="621"/>
      <c r="U22" s="621"/>
      <c r="V22" s="622"/>
      <c r="W22" s="588" t="s">
        <v>169</v>
      </c>
      <c r="X22" s="589"/>
      <c r="Y22" s="590"/>
      <c r="Z22" s="457" t="s">
        <v>1</v>
      </c>
      <c r="AA22" s="462"/>
      <c r="AB22" s="462"/>
      <c r="AC22" s="462"/>
      <c r="AD22" s="462"/>
      <c r="AE22" s="462"/>
      <c r="AF22" s="462"/>
      <c r="AG22" s="452"/>
      <c r="AH22" s="626" t="s">
        <v>170</v>
      </c>
      <c r="AI22" s="462"/>
      <c r="AJ22" s="462"/>
      <c r="AK22" s="462"/>
      <c r="AL22" s="452"/>
      <c r="AM22" s="626" t="s">
        <v>171</v>
      </c>
      <c r="AN22" s="627"/>
      <c r="AO22" s="627"/>
      <c r="AP22" s="627"/>
      <c r="AQ22" s="627"/>
      <c r="AR22" s="628"/>
      <c r="AS22" s="620" t="s">
        <v>168</v>
      </c>
      <c r="AT22" s="621"/>
      <c r="AU22" s="621"/>
      <c r="AV22" s="621"/>
      <c r="AW22" s="621"/>
      <c r="AX22" s="632"/>
      <c r="AY22" s="405" t="s">
        <v>172</v>
      </c>
      <c r="AZ22" s="406"/>
      <c r="BA22" s="406"/>
      <c r="BB22" s="406"/>
      <c r="BC22" s="406"/>
      <c r="BD22" s="406"/>
      <c r="BE22" s="406"/>
      <c r="BF22" s="406"/>
      <c r="BG22" s="406"/>
      <c r="BH22" s="406"/>
      <c r="BI22" s="406"/>
      <c r="BJ22" s="406"/>
      <c r="BK22" s="406"/>
      <c r="BL22" s="406"/>
      <c r="BM22" s="407"/>
      <c r="BN22" s="408">
        <v>5914878</v>
      </c>
      <c r="BO22" s="409"/>
      <c r="BP22" s="409"/>
      <c r="BQ22" s="409"/>
      <c r="BR22" s="409"/>
      <c r="BS22" s="409"/>
      <c r="BT22" s="409"/>
      <c r="BU22" s="410"/>
      <c r="BV22" s="408">
        <v>5916751</v>
      </c>
      <c r="BW22" s="409"/>
      <c r="BX22" s="409"/>
      <c r="BY22" s="409"/>
      <c r="BZ22" s="409"/>
      <c r="CA22" s="409"/>
      <c r="CB22" s="409"/>
      <c r="CC22" s="410"/>
      <c r="CD22" s="194"/>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2">
      <c r="A23" s="181"/>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173</v>
      </c>
      <c r="AZ23" s="480"/>
      <c r="BA23" s="480"/>
      <c r="BB23" s="480"/>
      <c r="BC23" s="480"/>
      <c r="BD23" s="480"/>
      <c r="BE23" s="480"/>
      <c r="BF23" s="480"/>
      <c r="BG23" s="480"/>
      <c r="BH23" s="480"/>
      <c r="BI23" s="480"/>
      <c r="BJ23" s="480"/>
      <c r="BK23" s="480"/>
      <c r="BL23" s="480"/>
      <c r="BM23" s="481"/>
      <c r="BN23" s="445">
        <v>5589119</v>
      </c>
      <c r="BO23" s="446"/>
      <c r="BP23" s="446"/>
      <c r="BQ23" s="446"/>
      <c r="BR23" s="446"/>
      <c r="BS23" s="446"/>
      <c r="BT23" s="446"/>
      <c r="BU23" s="447"/>
      <c r="BV23" s="445">
        <v>5664542</v>
      </c>
      <c r="BW23" s="446"/>
      <c r="BX23" s="446"/>
      <c r="BY23" s="446"/>
      <c r="BZ23" s="446"/>
      <c r="CA23" s="446"/>
      <c r="CB23" s="446"/>
      <c r="CC23" s="447"/>
      <c r="CD23" s="194"/>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5">
      <c r="A24" s="181"/>
      <c r="B24" s="616"/>
      <c r="C24" s="592"/>
      <c r="D24" s="593"/>
      <c r="E24" s="495" t="s">
        <v>174</v>
      </c>
      <c r="F24" s="475"/>
      <c r="G24" s="475"/>
      <c r="H24" s="475"/>
      <c r="I24" s="475"/>
      <c r="J24" s="475"/>
      <c r="K24" s="476"/>
      <c r="L24" s="496">
        <v>1</v>
      </c>
      <c r="M24" s="497"/>
      <c r="N24" s="497"/>
      <c r="O24" s="497"/>
      <c r="P24" s="539"/>
      <c r="Q24" s="496">
        <v>8230</v>
      </c>
      <c r="R24" s="497"/>
      <c r="S24" s="497"/>
      <c r="T24" s="497"/>
      <c r="U24" s="497"/>
      <c r="V24" s="539"/>
      <c r="W24" s="591"/>
      <c r="X24" s="592"/>
      <c r="Y24" s="593"/>
      <c r="Z24" s="495" t="s">
        <v>175</v>
      </c>
      <c r="AA24" s="475"/>
      <c r="AB24" s="475"/>
      <c r="AC24" s="475"/>
      <c r="AD24" s="475"/>
      <c r="AE24" s="475"/>
      <c r="AF24" s="475"/>
      <c r="AG24" s="476"/>
      <c r="AH24" s="496">
        <v>286</v>
      </c>
      <c r="AI24" s="497"/>
      <c r="AJ24" s="497"/>
      <c r="AK24" s="497"/>
      <c r="AL24" s="539"/>
      <c r="AM24" s="496">
        <v>878020</v>
      </c>
      <c r="AN24" s="497"/>
      <c r="AO24" s="497"/>
      <c r="AP24" s="497"/>
      <c r="AQ24" s="497"/>
      <c r="AR24" s="539"/>
      <c r="AS24" s="496">
        <v>3070</v>
      </c>
      <c r="AT24" s="497"/>
      <c r="AU24" s="497"/>
      <c r="AV24" s="497"/>
      <c r="AW24" s="497"/>
      <c r="AX24" s="498"/>
      <c r="AY24" s="561" t="s">
        <v>176</v>
      </c>
      <c r="AZ24" s="562"/>
      <c r="BA24" s="562"/>
      <c r="BB24" s="562"/>
      <c r="BC24" s="562"/>
      <c r="BD24" s="562"/>
      <c r="BE24" s="562"/>
      <c r="BF24" s="562"/>
      <c r="BG24" s="562"/>
      <c r="BH24" s="562"/>
      <c r="BI24" s="562"/>
      <c r="BJ24" s="562"/>
      <c r="BK24" s="562"/>
      <c r="BL24" s="562"/>
      <c r="BM24" s="563"/>
      <c r="BN24" s="445">
        <v>971449</v>
      </c>
      <c r="BO24" s="446"/>
      <c r="BP24" s="446"/>
      <c r="BQ24" s="446"/>
      <c r="BR24" s="446"/>
      <c r="BS24" s="446"/>
      <c r="BT24" s="446"/>
      <c r="BU24" s="447"/>
      <c r="BV24" s="445">
        <v>793252</v>
      </c>
      <c r="BW24" s="446"/>
      <c r="BX24" s="446"/>
      <c r="BY24" s="446"/>
      <c r="BZ24" s="446"/>
      <c r="CA24" s="446"/>
      <c r="CB24" s="446"/>
      <c r="CC24" s="447"/>
      <c r="CD24" s="194"/>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2">
      <c r="A25" s="181"/>
      <c r="B25" s="616"/>
      <c r="C25" s="592"/>
      <c r="D25" s="593"/>
      <c r="E25" s="495" t="s">
        <v>177</v>
      </c>
      <c r="F25" s="475"/>
      <c r="G25" s="475"/>
      <c r="H25" s="475"/>
      <c r="I25" s="475"/>
      <c r="J25" s="475"/>
      <c r="K25" s="476"/>
      <c r="L25" s="496">
        <v>1</v>
      </c>
      <c r="M25" s="497"/>
      <c r="N25" s="497"/>
      <c r="O25" s="497"/>
      <c r="P25" s="539"/>
      <c r="Q25" s="496">
        <v>6660</v>
      </c>
      <c r="R25" s="497"/>
      <c r="S25" s="497"/>
      <c r="T25" s="497"/>
      <c r="U25" s="497"/>
      <c r="V25" s="539"/>
      <c r="W25" s="591"/>
      <c r="X25" s="592"/>
      <c r="Y25" s="593"/>
      <c r="Z25" s="495" t="s">
        <v>178</v>
      </c>
      <c r="AA25" s="475"/>
      <c r="AB25" s="475"/>
      <c r="AC25" s="475"/>
      <c r="AD25" s="475"/>
      <c r="AE25" s="475"/>
      <c r="AF25" s="475"/>
      <c r="AG25" s="476"/>
      <c r="AH25" s="496">
        <v>53</v>
      </c>
      <c r="AI25" s="497"/>
      <c r="AJ25" s="497"/>
      <c r="AK25" s="497"/>
      <c r="AL25" s="539"/>
      <c r="AM25" s="496">
        <v>161014</v>
      </c>
      <c r="AN25" s="497"/>
      <c r="AO25" s="497"/>
      <c r="AP25" s="497"/>
      <c r="AQ25" s="497"/>
      <c r="AR25" s="539"/>
      <c r="AS25" s="496">
        <v>3038</v>
      </c>
      <c r="AT25" s="497"/>
      <c r="AU25" s="497"/>
      <c r="AV25" s="497"/>
      <c r="AW25" s="497"/>
      <c r="AX25" s="498"/>
      <c r="AY25" s="405" t="s">
        <v>179</v>
      </c>
      <c r="AZ25" s="406"/>
      <c r="BA25" s="406"/>
      <c r="BB25" s="406"/>
      <c r="BC25" s="406"/>
      <c r="BD25" s="406"/>
      <c r="BE25" s="406"/>
      <c r="BF25" s="406"/>
      <c r="BG25" s="406"/>
      <c r="BH25" s="406"/>
      <c r="BI25" s="406"/>
      <c r="BJ25" s="406"/>
      <c r="BK25" s="406"/>
      <c r="BL25" s="406"/>
      <c r="BM25" s="407"/>
      <c r="BN25" s="408">
        <v>1732693</v>
      </c>
      <c r="BO25" s="409"/>
      <c r="BP25" s="409"/>
      <c r="BQ25" s="409"/>
      <c r="BR25" s="409"/>
      <c r="BS25" s="409"/>
      <c r="BT25" s="409"/>
      <c r="BU25" s="410"/>
      <c r="BV25" s="408">
        <v>2386598</v>
      </c>
      <c r="BW25" s="409"/>
      <c r="BX25" s="409"/>
      <c r="BY25" s="409"/>
      <c r="BZ25" s="409"/>
      <c r="CA25" s="409"/>
      <c r="CB25" s="409"/>
      <c r="CC25" s="410"/>
      <c r="CD25" s="194"/>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2">
      <c r="A26" s="181"/>
      <c r="B26" s="616"/>
      <c r="C26" s="592"/>
      <c r="D26" s="593"/>
      <c r="E26" s="495" t="s">
        <v>180</v>
      </c>
      <c r="F26" s="475"/>
      <c r="G26" s="475"/>
      <c r="H26" s="475"/>
      <c r="I26" s="475"/>
      <c r="J26" s="475"/>
      <c r="K26" s="476"/>
      <c r="L26" s="496">
        <v>1</v>
      </c>
      <c r="M26" s="497"/>
      <c r="N26" s="497"/>
      <c r="O26" s="497"/>
      <c r="P26" s="539"/>
      <c r="Q26" s="496">
        <v>6290</v>
      </c>
      <c r="R26" s="497"/>
      <c r="S26" s="497"/>
      <c r="T26" s="497"/>
      <c r="U26" s="497"/>
      <c r="V26" s="539"/>
      <c r="W26" s="591"/>
      <c r="X26" s="592"/>
      <c r="Y26" s="593"/>
      <c r="Z26" s="495" t="s">
        <v>181</v>
      </c>
      <c r="AA26" s="597"/>
      <c r="AB26" s="597"/>
      <c r="AC26" s="597"/>
      <c r="AD26" s="597"/>
      <c r="AE26" s="597"/>
      <c r="AF26" s="597"/>
      <c r="AG26" s="598"/>
      <c r="AH26" s="496">
        <v>54</v>
      </c>
      <c r="AI26" s="497"/>
      <c r="AJ26" s="497"/>
      <c r="AK26" s="497"/>
      <c r="AL26" s="539"/>
      <c r="AM26" s="496">
        <v>162486</v>
      </c>
      <c r="AN26" s="497"/>
      <c r="AO26" s="497"/>
      <c r="AP26" s="497"/>
      <c r="AQ26" s="497"/>
      <c r="AR26" s="539"/>
      <c r="AS26" s="496">
        <v>3009</v>
      </c>
      <c r="AT26" s="497"/>
      <c r="AU26" s="497"/>
      <c r="AV26" s="497"/>
      <c r="AW26" s="497"/>
      <c r="AX26" s="498"/>
      <c r="AY26" s="448" t="s">
        <v>182</v>
      </c>
      <c r="AZ26" s="449"/>
      <c r="BA26" s="449"/>
      <c r="BB26" s="449"/>
      <c r="BC26" s="449"/>
      <c r="BD26" s="449"/>
      <c r="BE26" s="449"/>
      <c r="BF26" s="449"/>
      <c r="BG26" s="449"/>
      <c r="BH26" s="449"/>
      <c r="BI26" s="449"/>
      <c r="BJ26" s="449"/>
      <c r="BK26" s="449"/>
      <c r="BL26" s="449"/>
      <c r="BM26" s="450"/>
      <c r="BN26" s="445" t="s">
        <v>183</v>
      </c>
      <c r="BO26" s="446"/>
      <c r="BP26" s="446"/>
      <c r="BQ26" s="446"/>
      <c r="BR26" s="446"/>
      <c r="BS26" s="446"/>
      <c r="BT26" s="446"/>
      <c r="BU26" s="447"/>
      <c r="BV26" s="445" t="s">
        <v>140</v>
      </c>
      <c r="BW26" s="446"/>
      <c r="BX26" s="446"/>
      <c r="BY26" s="446"/>
      <c r="BZ26" s="446"/>
      <c r="CA26" s="446"/>
      <c r="CB26" s="446"/>
      <c r="CC26" s="447"/>
      <c r="CD26" s="194"/>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5">
      <c r="A27" s="181"/>
      <c r="B27" s="616"/>
      <c r="C27" s="592"/>
      <c r="D27" s="593"/>
      <c r="E27" s="495" t="s">
        <v>184</v>
      </c>
      <c r="F27" s="475"/>
      <c r="G27" s="475"/>
      <c r="H27" s="475"/>
      <c r="I27" s="475"/>
      <c r="J27" s="475"/>
      <c r="K27" s="476"/>
      <c r="L27" s="496">
        <v>1</v>
      </c>
      <c r="M27" s="497"/>
      <c r="N27" s="497"/>
      <c r="O27" s="497"/>
      <c r="P27" s="539"/>
      <c r="Q27" s="496">
        <v>4990</v>
      </c>
      <c r="R27" s="497"/>
      <c r="S27" s="497"/>
      <c r="T27" s="497"/>
      <c r="U27" s="497"/>
      <c r="V27" s="539"/>
      <c r="W27" s="591"/>
      <c r="X27" s="592"/>
      <c r="Y27" s="593"/>
      <c r="Z27" s="495" t="s">
        <v>185</v>
      </c>
      <c r="AA27" s="475"/>
      <c r="AB27" s="475"/>
      <c r="AC27" s="475"/>
      <c r="AD27" s="475"/>
      <c r="AE27" s="475"/>
      <c r="AF27" s="475"/>
      <c r="AG27" s="476"/>
      <c r="AH27" s="496">
        <v>4</v>
      </c>
      <c r="AI27" s="497"/>
      <c r="AJ27" s="497"/>
      <c r="AK27" s="497"/>
      <c r="AL27" s="539"/>
      <c r="AM27" s="496">
        <v>14980</v>
      </c>
      <c r="AN27" s="497"/>
      <c r="AO27" s="497"/>
      <c r="AP27" s="497"/>
      <c r="AQ27" s="497"/>
      <c r="AR27" s="539"/>
      <c r="AS27" s="496">
        <v>3745</v>
      </c>
      <c r="AT27" s="497"/>
      <c r="AU27" s="497"/>
      <c r="AV27" s="497"/>
      <c r="AW27" s="497"/>
      <c r="AX27" s="498"/>
      <c r="AY27" s="540" t="s">
        <v>186</v>
      </c>
      <c r="AZ27" s="541"/>
      <c r="BA27" s="541"/>
      <c r="BB27" s="541"/>
      <c r="BC27" s="541"/>
      <c r="BD27" s="541"/>
      <c r="BE27" s="541"/>
      <c r="BF27" s="541"/>
      <c r="BG27" s="541"/>
      <c r="BH27" s="541"/>
      <c r="BI27" s="541"/>
      <c r="BJ27" s="541"/>
      <c r="BK27" s="541"/>
      <c r="BL27" s="541"/>
      <c r="BM27" s="542"/>
      <c r="BN27" s="564">
        <v>184194</v>
      </c>
      <c r="BO27" s="565"/>
      <c r="BP27" s="565"/>
      <c r="BQ27" s="565"/>
      <c r="BR27" s="565"/>
      <c r="BS27" s="565"/>
      <c r="BT27" s="565"/>
      <c r="BU27" s="566"/>
      <c r="BV27" s="564">
        <v>184190</v>
      </c>
      <c r="BW27" s="565"/>
      <c r="BX27" s="565"/>
      <c r="BY27" s="565"/>
      <c r="BZ27" s="565"/>
      <c r="CA27" s="565"/>
      <c r="CB27" s="565"/>
      <c r="CC27" s="566"/>
      <c r="CD27" s="196"/>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2">
      <c r="A28" s="181"/>
      <c r="B28" s="616"/>
      <c r="C28" s="592"/>
      <c r="D28" s="593"/>
      <c r="E28" s="495" t="s">
        <v>187</v>
      </c>
      <c r="F28" s="475"/>
      <c r="G28" s="475"/>
      <c r="H28" s="475"/>
      <c r="I28" s="475"/>
      <c r="J28" s="475"/>
      <c r="K28" s="476"/>
      <c r="L28" s="496">
        <v>1</v>
      </c>
      <c r="M28" s="497"/>
      <c r="N28" s="497"/>
      <c r="O28" s="497"/>
      <c r="P28" s="539"/>
      <c r="Q28" s="496">
        <v>4300</v>
      </c>
      <c r="R28" s="497"/>
      <c r="S28" s="497"/>
      <c r="T28" s="497"/>
      <c r="U28" s="497"/>
      <c r="V28" s="539"/>
      <c r="W28" s="591"/>
      <c r="X28" s="592"/>
      <c r="Y28" s="593"/>
      <c r="Z28" s="495" t="s">
        <v>188</v>
      </c>
      <c r="AA28" s="475"/>
      <c r="AB28" s="475"/>
      <c r="AC28" s="475"/>
      <c r="AD28" s="475"/>
      <c r="AE28" s="475"/>
      <c r="AF28" s="475"/>
      <c r="AG28" s="476"/>
      <c r="AH28" s="496" t="s">
        <v>132</v>
      </c>
      <c r="AI28" s="497"/>
      <c r="AJ28" s="497"/>
      <c r="AK28" s="497"/>
      <c r="AL28" s="539"/>
      <c r="AM28" s="496" t="s">
        <v>183</v>
      </c>
      <c r="AN28" s="497"/>
      <c r="AO28" s="497"/>
      <c r="AP28" s="497"/>
      <c r="AQ28" s="497"/>
      <c r="AR28" s="539"/>
      <c r="AS28" s="496" t="s">
        <v>183</v>
      </c>
      <c r="AT28" s="497"/>
      <c r="AU28" s="497"/>
      <c r="AV28" s="497"/>
      <c r="AW28" s="497"/>
      <c r="AX28" s="498"/>
      <c r="AY28" s="599" t="s">
        <v>189</v>
      </c>
      <c r="AZ28" s="600"/>
      <c r="BA28" s="600"/>
      <c r="BB28" s="601"/>
      <c r="BC28" s="405" t="s">
        <v>50</v>
      </c>
      <c r="BD28" s="406"/>
      <c r="BE28" s="406"/>
      <c r="BF28" s="406"/>
      <c r="BG28" s="406"/>
      <c r="BH28" s="406"/>
      <c r="BI28" s="406"/>
      <c r="BJ28" s="406"/>
      <c r="BK28" s="406"/>
      <c r="BL28" s="406"/>
      <c r="BM28" s="407"/>
      <c r="BN28" s="408">
        <v>1434434</v>
      </c>
      <c r="BO28" s="409"/>
      <c r="BP28" s="409"/>
      <c r="BQ28" s="409"/>
      <c r="BR28" s="409"/>
      <c r="BS28" s="409"/>
      <c r="BT28" s="409"/>
      <c r="BU28" s="410"/>
      <c r="BV28" s="408">
        <v>1229411</v>
      </c>
      <c r="BW28" s="409"/>
      <c r="BX28" s="409"/>
      <c r="BY28" s="409"/>
      <c r="BZ28" s="409"/>
      <c r="CA28" s="409"/>
      <c r="CB28" s="409"/>
      <c r="CC28" s="410"/>
      <c r="CD28" s="194"/>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2">
      <c r="A29" s="181"/>
      <c r="B29" s="616"/>
      <c r="C29" s="592"/>
      <c r="D29" s="593"/>
      <c r="E29" s="495" t="s">
        <v>190</v>
      </c>
      <c r="F29" s="475"/>
      <c r="G29" s="475"/>
      <c r="H29" s="475"/>
      <c r="I29" s="475"/>
      <c r="J29" s="475"/>
      <c r="K29" s="476"/>
      <c r="L29" s="496">
        <v>12</v>
      </c>
      <c r="M29" s="497"/>
      <c r="N29" s="497"/>
      <c r="O29" s="497"/>
      <c r="P29" s="539"/>
      <c r="Q29" s="496">
        <v>4000</v>
      </c>
      <c r="R29" s="497"/>
      <c r="S29" s="497"/>
      <c r="T29" s="497"/>
      <c r="U29" s="497"/>
      <c r="V29" s="539"/>
      <c r="W29" s="594"/>
      <c r="X29" s="595"/>
      <c r="Y29" s="596"/>
      <c r="Z29" s="495" t="s">
        <v>191</v>
      </c>
      <c r="AA29" s="475"/>
      <c r="AB29" s="475"/>
      <c r="AC29" s="475"/>
      <c r="AD29" s="475"/>
      <c r="AE29" s="475"/>
      <c r="AF29" s="475"/>
      <c r="AG29" s="476"/>
      <c r="AH29" s="496">
        <v>290</v>
      </c>
      <c r="AI29" s="497"/>
      <c r="AJ29" s="497"/>
      <c r="AK29" s="497"/>
      <c r="AL29" s="539"/>
      <c r="AM29" s="496">
        <v>893000</v>
      </c>
      <c r="AN29" s="497"/>
      <c r="AO29" s="497"/>
      <c r="AP29" s="497"/>
      <c r="AQ29" s="497"/>
      <c r="AR29" s="539"/>
      <c r="AS29" s="496">
        <v>3079</v>
      </c>
      <c r="AT29" s="497"/>
      <c r="AU29" s="497"/>
      <c r="AV29" s="497"/>
      <c r="AW29" s="497"/>
      <c r="AX29" s="498"/>
      <c r="AY29" s="602"/>
      <c r="AZ29" s="603"/>
      <c r="BA29" s="603"/>
      <c r="BB29" s="604"/>
      <c r="BC29" s="479" t="s">
        <v>192</v>
      </c>
      <c r="BD29" s="480"/>
      <c r="BE29" s="480"/>
      <c r="BF29" s="480"/>
      <c r="BG29" s="480"/>
      <c r="BH29" s="480"/>
      <c r="BI29" s="480"/>
      <c r="BJ29" s="480"/>
      <c r="BK29" s="480"/>
      <c r="BL29" s="480"/>
      <c r="BM29" s="481"/>
      <c r="BN29" s="445" t="s">
        <v>183</v>
      </c>
      <c r="BO29" s="446"/>
      <c r="BP29" s="446"/>
      <c r="BQ29" s="446"/>
      <c r="BR29" s="446"/>
      <c r="BS29" s="446"/>
      <c r="BT29" s="446"/>
      <c r="BU29" s="447"/>
      <c r="BV29" s="445" t="s">
        <v>140</v>
      </c>
      <c r="BW29" s="446"/>
      <c r="BX29" s="446"/>
      <c r="BY29" s="446"/>
      <c r="BZ29" s="446"/>
      <c r="CA29" s="446"/>
      <c r="CB29" s="446"/>
      <c r="CC29" s="447"/>
      <c r="CD29" s="196"/>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5">
      <c r="A30" s="181"/>
      <c r="B30" s="617"/>
      <c r="C30" s="618"/>
      <c r="D30" s="619"/>
      <c r="E30" s="499"/>
      <c r="F30" s="500"/>
      <c r="G30" s="500"/>
      <c r="H30" s="500"/>
      <c r="I30" s="500"/>
      <c r="J30" s="500"/>
      <c r="K30" s="501"/>
      <c r="L30" s="609"/>
      <c r="M30" s="610"/>
      <c r="N30" s="610"/>
      <c r="O30" s="610"/>
      <c r="P30" s="611"/>
      <c r="Q30" s="609"/>
      <c r="R30" s="610"/>
      <c r="S30" s="610"/>
      <c r="T30" s="610"/>
      <c r="U30" s="610"/>
      <c r="V30" s="611"/>
      <c r="W30" s="612" t="s">
        <v>193</v>
      </c>
      <c r="X30" s="613"/>
      <c r="Y30" s="613"/>
      <c r="Z30" s="613"/>
      <c r="AA30" s="613"/>
      <c r="AB30" s="613"/>
      <c r="AC30" s="613"/>
      <c r="AD30" s="613"/>
      <c r="AE30" s="613"/>
      <c r="AF30" s="613"/>
      <c r="AG30" s="614"/>
      <c r="AH30" s="572">
        <v>100.8</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52</v>
      </c>
      <c r="BD30" s="562"/>
      <c r="BE30" s="562"/>
      <c r="BF30" s="562"/>
      <c r="BG30" s="562"/>
      <c r="BH30" s="562"/>
      <c r="BI30" s="562"/>
      <c r="BJ30" s="562"/>
      <c r="BK30" s="562"/>
      <c r="BL30" s="562"/>
      <c r="BM30" s="563"/>
      <c r="BN30" s="564">
        <v>2198836</v>
      </c>
      <c r="BO30" s="565"/>
      <c r="BP30" s="565"/>
      <c r="BQ30" s="565"/>
      <c r="BR30" s="565"/>
      <c r="BS30" s="565"/>
      <c r="BT30" s="565"/>
      <c r="BU30" s="566"/>
      <c r="BV30" s="564">
        <v>1825609</v>
      </c>
      <c r="BW30" s="565"/>
      <c r="BX30" s="565"/>
      <c r="BY30" s="565"/>
      <c r="BZ30" s="565"/>
      <c r="CA30" s="565"/>
      <c r="CB30" s="565"/>
      <c r="CC30" s="56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8" t="s">
        <v>194</v>
      </c>
      <c r="D32" s="608"/>
      <c r="E32" s="608"/>
      <c r="F32" s="608"/>
      <c r="G32" s="608"/>
      <c r="H32" s="608"/>
      <c r="I32" s="608"/>
      <c r="J32" s="608"/>
      <c r="K32" s="608"/>
      <c r="L32" s="608"/>
      <c r="M32" s="608"/>
      <c r="N32" s="608"/>
      <c r="O32" s="608"/>
      <c r="P32" s="608"/>
      <c r="Q32" s="608"/>
      <c r="R32" s="608"/>
      <c r="S32" s="608"/>
      <c r="U32" s="449" t="s">
        <v>195</v>
      </c>
      <c r="V32" s="449"/>
      <c r="W32" s="449"/>
      <c r="X32" s="449"/>
      <c r="Y32" s="449"/>
      <c r="Z32" s="449"/>
      <c r="AA32" s="449"/>
      <c r="AB32" s="449"/>
      <c r="AC32" s="449"/>
      <c r="AD32" s="449"/>
      <c r="AE32" s="449"/>
      <c r="AF32" s="449"/>
      <c r="AG32" s="449"/>
      <c r="AH32" s="449"/>
      <c r="AI32" s="449"/>
      <c r="AJ32" s="449"/>
      <c r="AK32" s="449"/>
      <c r="AM32" s="449" t="s">
        <v>196</v>
      </c>
      <c r="AN32" s="449"/>
      <c r="AO32" s="449"/>
      <c r="AP32" s="449"/>
      <c r="AQ32" s="449"/>
      <c r="AR32" s="449"/>
      <c r="AS32" s="449"/>
      <c r="AT32" s="449"/>
      <c r="AU32" s="449"/>
      <c r="AV32" s="449"/>
      <c r="AW32" s="449"/>
      <c r="AX32" s="449"/>
      <c r="AY32" s="449"/>
      <c r="AZ32" s="449"/>
      <c r="BA32" s="449"/>
      <c r="BB32" s="449"/>
      <c r="BC32" s="449"/>
      <c r="BE32" s="449" t="s">
        <v>197</v>
      </c>
      <c r="BF32" s="449"/>
      <c r="BG32" s="449"/>
      <c r="BH32" s="449"/>
      <c r="BI32" s="449"/>
      <c r="BJ32" s="449"/>
      <c r="BK32" s="449"/>
      <c r="BL32" s="449"/>
      <c r="BM32" s="449"/>
      <c r="BN32" s="449"/>
      <c r="BO32" s="449"/>
      <c r="BP32" s="449"/>
      <c r="BQ32" s="449"/>
      <c r="BR32" s="449"/>
      <c r="BS32" s="449"/>
      <c r="BT32" s="449"/>
      <c r="BU32" s="449"/>
      <c r="BW32" s="449" t="s">
        <v>198</v>
      </c>
      <c r="BX32" s="449"/>
      <c r="BY32" s="449"/>
      <c r="BZ32" s="449"/>
      <c r="CA32" s="449"/>
      <c r="CB32" s="449"/>
      <c r="CC32" s="449"/>
      <c r="CD32" s="449"/>
      <c r="CE32" s="449"/>
      <c r="CF32" s="449"/>
      <c r="CG32" s="449"/>
      <c r="CH32" s="449"/>
      <c r="CI32" s="449"/>
      <c r="CJ32" s="449"/>
      <c r="CK32" s="449"/>
      <c r="CL32" s="449"/>
      <c r="CM32" s="449"/>
      <c r="CO32" s="449" t="s">
        <v>199</v>
      </c>
      <c r="CP32" s="449"/>
      <c r="CQ32" s="449"/>
      <c r="CR32" s="449"/>
      <c r="CS32" s="449"/>
      <c r="CT32" s="449"/>
      <c r="CU32" s="449"/>
      <c r="CV32" s="449"/>
      <c r="CW32" s="449"/>
      <c r="CX32" s="449"/>
      <c r="CY32" s="449"/>
      <c r="CZ32" s="449"/>
      <c r="DA32" s="449"/>
      <c r="DB32" s="449"/>
      <c r="DC32" s="449"/>
      <c r="DD32" s="449"/>
      <c r="DE32" s="449"/>
      <c r="DI32" s="204"/>
    </row>
    <row r="33" spans="1:113" ht="13.5" customHeight="1" x14ac:dyDescent="0.2">
      <c r="A33" s="181"/>
      <c r="B33" s="205"/>
      <c r="C33" s="469" t="s">
        <v>200</v>
      </c>
      <c r="D33" s="469"/>
      <c r="E33" s="434" t="s">
        <v>201</v>
      </c>
      <c r="F33" s="434"/>
      <c r="G33" s="434"/>
      <c r="H33" s="434"/>
      <c r="I33" s="434"/>
      <c r="J33" s="434"/>
      <c r="K33" s="434"/>
      <c r="L33" s="434"/>
      <c r="M33" s="434"/>
      <c r="N33" s="434"/>
      <c r="O33" s="434"/>
      <c r="P33" s="434"/>
      <c r="Q33" s="434"/>
      <c r="R33" s="434"/>
      <c r="S33" s="434"/>
      <c r="T33" s="206"/>
      <c r="U33" s="469" t="s">
        <v>202</v>
      </c>
      <c r="V33" s="469"/>
      <c r="W33" s="434" t="s">
        <v>201</v>
      </c>
      <c r="X33" s="434"/>
      <c r="Y33" s="434"/>
      <c r="Z33" s="434"/>
      <c r="AA33" s="434"/>
      <c r="AB33" s="434"/>
      <c r="AC33" s="434"/>
      <c r="AD33" s="434"/>
      <c r="AE33" s="434"/>
      <c r="AF33" s="434"/>
      <c r="AG33" s="434"/>
      <c r="AH33" s="434"/>
      <c r="AI33" s="434"/>
      <c r="AJ33" s="434"/>
      <c r="AK33" s="434"/>
      <c r="AL33" s="206"/>
      <c r="AM33" s="469" t="s">
        <v>202</v>
      </c>
      <c r="AN33" s="469"/>
      <c r="AO33" s="434" t="s">
        <v>203</v>
      </c>
      <c r="AP33" s="434"/>
      <c r="AQ33" s="434"/>
      <c r="AR33" s="434"/>
      <c r="AS33" s="434"/>
      <c r="AT33" s="434"/>
      <c r="AU33" s="434"/>
      <c r="AV33" s="434"/>
      <c r="AW33" s="434"/>
      <c r="AX33" s="434"/>
      <c r="AY33" s="434"/>
      <c r="AZ33" s="434"/>
      <c r="BA33" s="434"/>
      <c r="BB33" s="434"/>
      <c r="BC33" s="434"/>
      <c r="BD33" s="207"/>
      <c r="BE33" s="434" t="s">
        <v>204</v>
      </c>
      <c r="BF33" s="434"/>
      <c r="BG33" s="434" t="s">
        <v>205</v>
      </c>
      <c r="BH33" s="434"/>
      <c r="BI33" s="434"/>
      <c r="BJ33" s="434"/>
      <c r="BK33" s="434"/>
      <c r="BL33" s="434"/>
      <c r="BM33" s="434"/>
      <c r="BN33" s="434"/>
      <c r="BO33" s="434"/>
      <c r="BP33" s="434"/>
      <c r="BQ33" s="434"/>
      <c r="BR33" s="434"/>
      <c r="BS33" s="434"/>
      <c r="BT33" s="434"/>
      <c r="BU33" s="434"/>
      <c r="BV33" s="207"/>
      <c r="BW33" s="469" t="s">
        <v>204</v>
      </c>
      <c r="BX33" s="469"/>
      <c r="BY33" s="434" t="s">
        <v>206</v>
      </c>
      <c r="BZ33" s="434"/>
      <c r="CA33" s="434"/>
      <c r="CB33" s="434"/>
      <c r="CC33" s="434"/>
      <c r="CD33" s="434"/>
      <c r="CE33" s="434"/>
      <c r="CF33" s="434"/>
      <c r="CG33" s="434"/>
      <c r="CH33" s="434"/>
      <c r="CI33" s="434"/>
      <c r="CJ33" s="434"/>
      <c r="CK33" s="434"/>
      <c r="CL33" s="434"/>
      <c r="CM33" s="434"/>
      <c r="CN33" s="206"/>
      <c r="CO33" s="469" t="s">
        <v>207</v>
      </c>
      <c r="CP33" s="469"/>
      <c r="CQ33" s="434" t="s">
        <v>208</v>
      </c>
      <c r="CR33" s="434"/>
      <c r="CS33" s="434"/>
      <c r="CT33" s="434"/>
      <c r="CU33" s="434"/>
      <c r="CV33" s="434"/>
      <c r="CW33" s="434"/>
      <c r="CX33" s="434"/>
      <c r="CY33" s="434"/>
      <c r="CZ33" s="434"/>
      <c r="DA33" s="434"/>
      <c r="DB33" s="434"/>
      <c r="DC33" s="434"/>
      <c r="DD33" s="434"/>
      <c r="DE33" s="434"/>
      <c r="DF33" s="206"/>
      <c r="DG33" s="634" t="s">
        <v>209</v>
      </c>
      <c r="DH33" s="634"/>
      <c r="DI33" s="208"/>
    </row>
    <row r="34" spans="1:113" ht="32.25" customHeight="1" x14ac:dyDescent="0.2">
      <c r="A34" s="181"/>
      <c r="B34" s="205"/>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81"/>
      <c r="U34" s="635">
        <f>IF(W34="","",MAX(C34:D43)+1)</f>
        <v>2</v>
      </c>
      <c r="V34" s="635"/>
      <c r="W34" s="636" t="str">
        <f>IF('各会計、関係団体の財政状況及び健全化判断比率'!B28="","",'各会計、関係団体の財政状況及び健全化判断比率'!B28)</f>
        <v>国民健康保険特別会計</v>
      </c>
      <c r="X34" s="636"/>
      <c r="Y34" s="636"/>
      <c r="Z34" s="636"/>
      <c r="AA34" s="636"/>
      <c r="AB34" s="636"/>
      <c r="AC34" s="636"/>
      <c r="AD34" s="636"/>
      <c r="AE34" s="636"/>
      <c r="AF34" s="636"/>
      <c r="AG34" s="636"/>
      <c r="AH34" s="636"/>
      <c r="AI34" s="636"/>
      <c r="AJ34" s="636"/>
      <c r="AK34" s="636"/>
      <c r="AL34" s="181"/>
      <c r="AM34" s="635">
        <f>IF(AO34="","",MAX(C34:D43,U34:V43)+1)</f>
        <v>5</v>
      </c>
      <c r="AN34" s="635"/>
      <c r="AO34" s="636" t="str">
        <f>IF('各会計、関係団体の財政状況及び健全化判断比率'!B31="","",'各会計、関係団体の財政状況及び健全化判断比率'!B31)</f>
        <v>下水道事業会計</v>
      </c>
      <c r="AP34" s="636"/>
      <c r="AQ34" s="636"/>
      <c r="AR34" s="636"/>
      <c r="AS34" s="636"/>
      <c r="AT34" s="636"/>
      <c r="AU34" s="636"/>
      <c r="AV34" s="636"/>
      <c r="AW34" s="636"/>
      <c r="AX34" s="636"/>
      <c r="AY34" s="636"/>
      <c r="AZ34" s="636"/>
      <c r="BA34" s="636"/>
      <c r="BB34" s="636"/>
      <c r="BC34" s="636"/>
      <c r="BD34" s="181"/>
      <c r="BE34" s="635" t="str">
        <f>IF(BG34="","",MAX(C34:D43,U34:V43,AM34:AN43)+1)</f>
        <v/>
      </c>
      <c r="BF34" s="635"/>
      <c r="BG34" s="636"/>
      <c r="BH34" s="636"/>
      <c r="BI34" s="636"/>
      <c r="BJ34" s="636"/>
      <c r="BK34" s="636"/>
      <c r="BL34" s="636"/>
      <c r="BM34" s="636"/>
      <c r="BN34" s="636"/>
      <c r="BO34" s="636"/>
      <c r="BP34" s="636"/>
      <c r="BQ34" s="636"/>
      <c r="BR34" s="636"/>
      <c r="BS34" s="636"/>
      <c r="BT34" s="636"/>
      <c r="BU34" s="636"/>
      <c r="BV34" s="181"/>
      <c r="BW34" s="635">
        <f>IF(BY34="","",MAX(C34:D43,U34:V43,AM34:AN43,BE34:BF43)+1)</f>
        <v>6</v>
      </c>
      <c r="BX34" s="635"/>
      <c r="BY34" s="636" t="str">
        <f>IF('各会計、関係団体の財政状況及び健全化判断比率'!B68="","",'各会計、関係団体の財政状況及び健全化判断比率'!B68)</f>
        <v>神奈川県市町村職員退職手当組合</v>
      </c>
      <c r="BZ34" s="636"/>
      <c r="CA34" s="636"/>
      <c r="CB34" s="636"/>
      <c r="CC34" s="636"/>
      <c r="CD34" s="636"/>
      <c r="CE34" s="636"/>
      <c r="CF34" s="636"/>
      <c r="CG34" s="636"/>
      <c r="CH34" s="636"/>
      <c r="CI34" s="636"/>
      <c r="CJ34" s="636"/>
      <c r="CK34" s="636"/>
      <c r="CL34" s="636"/>
      <c r="CM34" s="636"/>
      <c r="CN34" s="181"/>
      <c r="CO34" s="635">
        <f>IF(CQ34="","",MAX(C34:D43,U34:V43,AM34:AN43,BE34:BF43,BW34:BX43)+1)</f>
        <v>10</v>
      </c>
      <c r="CP34" s="635"/>
      <c r="CQ34" s="636" t="str">
        <f>IF('各会計、関係団体の財政状況及び健全化判断比率'!BS7="","",'各会計、関係団体の財政状況及び健全化判断比率'!BS7)</f>
        <v>葉山町土地開発公社</v>
      </c>
      <c r="CR34" s="636"/>
      <c r="CS34" s="636"/>
      <c r="CT34" s="636"/>
      <c r="CU34" s="636"/>
      <c r="CV34" s="636"/>
      <c r="CW34" s="636"/>
      <c r="CX34" s="636"/>
      <c r="CY34" s="636"/>
      <c r="CZ34" s="636"/>
      <c r="DA34" s="636"/>
      <c r="DB34" s="636"/>
      <c r="DC34" s="636"/>
      <c r="DD34" s="636"/>
      <c r="DE34" s="636"/>
      <c r="DG34" s="637" t="str">
        <f>IF('各会計、関係団体の財政状況及び健全化判断比率'!BR7="","",'各会計、関係団体の財政状況及び健全化判断比率'!BR7)</f>
        <v>○</v>
      </c>
      <c r="DH34" s="637"/>
      <c r="DI34" s="208"/>
    </row>
    <row r="35" spans="1:113" ht="32.25" customHeight="1" x14ac:dyDescent="0.2">
      <c r="A35" s="181"/>
      <c r="B35" s="205"/>
      <c r="C35" s="635" t="str">
        <f>IF(E35="","",C34+1)</f>
        <v/>
      </c>
      <c r="D35" s="635"/>
      <c r="E35" s="636" t="str">
        <f>IF('各会計、関係団体の財政状況及び健全化判断比率'!B8="","",'各会計、関係団体の財政状況及び健全化判断比率'!B8)</f>
        <v/>
      </c>
      <c r="F35" s="636"/>
      <c r="G35" s="636"/>
      <c r="H35" s="636"/>
      <c r="I35" s="636"/>
      <c r="J35" s="636"/>
      <c r="K35" s="636"/>
      <c r="L35" s="636"/>
      <c r="M35" s="636"/>
      <c r="N35" s="636"/>
      <c r="O35" s="636"/>
      <c r="P35" s="636"/>
      <c r="Q35" s="636"/>
      <c r="R35" s="636"/>
      <c r="S35" s="636"/>
      <c r="T35" s="181"/>
      <c r="U35" s="635">
        <f>IF(W35="","",U34+1)</f>
        <v>3</v>
      </c>
      <c r="V35" s="635"/>
      <c r="W35" s="636" t="str">
        <f>IF('各会計、関係団体の財政状況及び健全化判断比率'!B29="","",'各会計、関係団体の財政状況及び健全化判断比率'!B29)</f>
        <v>介護保険特別会計</v>
      </c>
      <c r="X35" s="636"/>
      <c r="Y35" s="636"/>
      <c r="Z35" s="636"/>
      <c r="AA35" s="636"/>
      <c r="AB35" s="636"/>
      <c r="AC35" s="636"/>
      <c r="AD35" s="636"/>
      <c r="AE35" s="636"/>
      <c r="AF35" s="636"/>
      <c r="AG35" s="636"/>
      <c r="AH35" s="636"/>
      <c r="AI35" s="636"/>
      <c r="AJ35" s="636"/>
      <c r="AK35" s="636"/>
      <c r="AL35" s="181"/>
      <c r="AM35" s="635" t="str">
        <f t="shared" ref="AM35:AM43" si="0">IF(AO35="","",AM34+1)</f>
        <v/>
      </c>
      <c r="AN35" s="635"/>
      <c r="AO35" s="636"/>
      <c r="AP35" s="636"/>
      <c r="AQ35" s="636"/>
      <c r="AR35" s="636"/>
      <c r="AS35" s="636"/>
      <c r="AT35" s="636"/>
      <c r="AU35" s="636"/>
      <c r="AV35" s="636"/>
      <c r="AW35" s="636"/>
      <c r="AX35" s="636"/>
      <c r="AY35" s="636"/>
      <c r="AZ35" s="636"/>
      <c r="BA35" s="636"/>
      <c r="BB35" s="636"/>
      <c r="BC35" s="636"/>
      <c r="BD35" s="181"/>
      <c r="BE35" s="635" t="str">
        <f t="shared" ref="BE35:BE43" si="1">IF(BG35="","",BE34+1)</f>
        <v/>
      </c>
      <c r="BF35" s="635"/>
      <c r="BG35" s="636"/>
      <c r="BH35" s="636"/>
      <c r="BI35" s="636"/>
      <c r="BJ35" s="636"/>
      <c r="BK35" s="636"/>
      <c r="BL35" s="636"/>
      <c r="BM35" s="636"/>
      <c r="BN35" s="636"/>
      <c r="BO35" s="636"/>
      <c r="BP35" s="636"/>
      <c r="BQ35" s="636"/>
      <c r="BR35" s="636"/>
      <c r="BS35" s="636"/>
      <c r="BT35" s="636"/>
      <c r="BU35" s="636"/>
      <c r="BV35" s="181"/>
      <c r="BW35" s="635">
        <f t="shared" ref="BW35:BW43" si="2">IF(BY35="","",BW34+1)</f>
        <v>7</v>
      </c>
      <c r="BX35" s="635"/>
      <c r="BY35" s="636" t="str">
        <f>IF('各会計、関係団体の財政状況及び健全化判断比率'!B69="","",'各会計、関係団体の財政状況及び健全化判断比率'!B69)</f>
        <v>神奈川県後期高齢者医療広域連合（一般会計）</v>
      </c>
      <c r="BZ35" s="636"/>
      <c r="CA35" s="636"/>
      <c r="CB35" s="636"/>
      <c r="CC35" s="636"/>
      <c r="CD35" s="636"/>
      <c r="CE35" s="636"/>
      <c r="CF35" s="636"/>
      <c r="CG35" s="636"/>
      <c r="CH35" s="636"/>
      <c r="CI35" s="636"/>
      <c r="CJ35" s="636"/>
      <c r="CK35" s="636"/>
      <c r="CL35" s="636"/>
      <c r="CM35" s="636"/>
      <c r="CN35" s="181"/>
      <c r="CO35" s="635">
        <f t="shared" ref="CO35:CO43" si="3">IF(CQ35="","",CO34+1)</f>
        <v>11</v>
      </c>
      <c r="CP35" s="635"/>
      <c r="CQ35" s="636" t="str">
        <f>IF('各会計、関係団体の財政状況及び健全化判断比率'!BS8="","",'各会計、関係団体の財政状況及び健全化判断比率'!BS8)</f>
        <v>公益財団法人かながわ海岸美化財団</v>
      </c>
      <c r="CR35" s="636"/>
      <c r="CS35" s="636"/>
      <c r="CT35" s="636"/>
      <c r="CU35" s="636"/>
      <c r="CV35" s="636"/>
      <c r="CW35" s="636"/>
      <c r="CX35" s="636"/>
      <c r="CY35" s="636"/>
      <c r="CZ35" s="636"/>
      <c r="DA35" s="636"/>
      <c r="DB35" s="636"/>
      <c r="DC35" s="636"/>
      <c r="DD35" s="636"/>
      <c r="DE35" s="636"/>
      <c r="DG35" s="637" t="str">
        <f>IF('各会計、関係団体の財政状況及び健全化判断比率'!BR8="","",'各会計、関係団体の財政状況及び健全化判断比率'!BR8)</f>
        <v/>
      </c>
      <c r="DH35" s="637"/>
      <c r="DI35" s="208"/>
    </row>
    <row r="36" spans="1:113" ht="32.25" customHeight="1" x14ac:dyDescent="0.2">
      <c r="A36" s="181"/>
      <c r="B36" s="205"/>
      <c r="C36" s="635" t="str">
        <f>IF(E36="","",C35+1)</f>
        <v/>
      </c>
      <c r="D36" s="635"/>
      <c r="E36" s="636" t="str">
        <f>IF('各会計、関係団体の財政状況及び健全化判断比率'!B9="","",'各会計、関係団体の財政状況及び健全化判断比率'!B9)</f>
        <v/>
      </c>
      <c r="F36" s="636"/>
      <c r="G36" s="636"/>
      <c r="H36" s="636"/>
      <c r="I36" s="636"/>
      <c r="J36" s="636"/>
      <c r="K36" s="636"/>
      <c r="L36" s="636"/>
      <c r="M36" s="636"/>
      <c r="N36" s="636"/>
      <c r="O36" s="636"/>
      <c r="P36" s="636"/>
      <c r="Q36" s="636"/>
      <c r="R36" s="636"/>
      <c r="S36" s="636"/>
      <c r="T36" s="181"/>
      <c r="U36" s="635">
        <f t="shared" ref="U36:U43" si="4">IF(W36="","",U35+1)</f>
        <v>4</v>
      </c>
      <c r="V36" s="635"/>
      <c r="W36" s="636" t="str">
        <f>IF('各会計、関係団体の財政状況及び健全化判断比率'!B30="","",'各会計、関係団体の財政状況及び健全化判断比率'!B30)</f>
        <v>後期高齢者医療特別会計</v>
      </c>
      <c r="X36" s="636"/>
      <c r="Y36" s="636"/>
      <c r="Z36" s="636"/>
      <c r="AA36" s="636"/>
      <c r="AB36" s="636"/>
      <c r="AC36" s="636"/>
      <c r="AD36" s="636"/>
      <c r="AE36" s="636"/>
      <c r="AF36" s="636"/>
      <c r="AG36" s="636"/>
      <c r="AH36" s="636"/>
      <c r="AI36" s="636"/>
      <c r="AJ36" s="636"/>
      <c r="AK36" s="636"/>
      <c r="AL36" s="181"/>
      <c r="AM36" s="635" t="str">
        <f t="shared" si="0"/>
        <v/>
      </c>
      <c r="AN36" s="635"/>
      <c r="AO36" s="636"/>
      <c r="AP36" s="636"/>
      <c r="AQ36" s="636"/>
      <c r="AR36" s="636"/>
      <c r="AS36" s="636"/>
      <c r="AT36" s="636"/>
      <c r="AU36" s="636"/>
      <c r="AV36" s="636"/>
      <c r="AW36" s="636"/>
      <c r="AX36" s="636"/>
      <c r="AY36" s="636"/>
      <c r="AZ36" s="636"/>
      <c r="BA36" s="636"/>
      <c r="BB36" s="636"/>
      <c r="BC36" s="636"/>
      <c r="BD36" s="181"/>
      <c r="BE36" s="635" t="str">
        <f t="shared" si="1"/>
        <v/>
      </c>
      <c r="BF36" s="635"/>
      <c r="BG36" s="636"/>
      <c r="BH36" s="636"/>
      <c r="BI36" s="636"/>
      <c r="BJ36" s="636"/>
      <c r="BK36" s="636"/>
      <c r="BL36" s="636"/>
      <c r="BM36" s="636"/>
      <c r="BN36" s="636"/>
      <c r="BO36" s="636"/>
      <c r="BP36" s="636"/>
      <c r="BQ36" s="636"/>
      <c r="BR36" s="636"/>
      <c r="BS36" s="636"/>
      <c r="BT36" s="636"/>
      <c r="BU36" s="636"/>
      <c r="BV36" s="181"/>
      <c r="BW36" s="635">
        <f t="shared" si="2"/>
        <v>8</v>
      </c>
      <c r="BX36" s="635"/>
      <c r="BY36" s="636" t="str">
        <f>IF('各会計、関係団体の財政状況及び健全化判断比率'!B70="","",'各会計、関係団体の財政状況及び健全化判断比率'!B70)</f>
        <v>神奈川県後期高齢者医療広域連合（後期高齢者医療特別会計）</v>
      </c>
      <c r="BZ36" s="636"/>
      <c r="CA36" s="636"/>
      <c r="CB36" s="636"/>
      <c r="CC36" s="636"/>
      <c r="CD36" s="636"/>
      <c r="CE36" s="636"/>
      <c r="CF36" s="636"/>
      <c r="CG36" s="636"/>
      <c r="CH36" s="636"/>
      <c r="CI36" s="636"/>
      <c r="CJ36" s="636"/>
      <c r="CK36" s="636"/>
      <c r="CL36" s="636"/>
      <c r="CM36" s="636"/>
      <c r="CN36" s="181"/>
      <c r="CO36" s="635">
        <f t="shared" si="3"/>
        <v>12</v>
      </c>
      <c r="CP36" s="635"/>
      <c r="CQ36" s="636" t="str">
        <f>IF('各会計、関係団体の財政状況及び健全化判断比率'!BS9="","",'各会計、関係団体の財政状況及び健全化判断比率'!BS9)</f>
        <v>公益財団法人逗葉地域医療センター</v>
      </c>
      <c r="CR36" s="636"/>
      <c r="CS36" s="636"/>
      <c r="CT36" s="636"/>
      <c r="CU36" s="636"/>
      <c r="CV36" s="636"/>
      <c r="CW36" s="636"/>
      <c r="CX36" s="636"/>
      <c r="CY36" s="636"/>
      <c r="CZ36" s="636"/>
      <c r="DA36" s="636"/>
      <c r="DB36" s="636"/>
      <c r="DC36" s="636"/>
      <c r="DD36" s="636"/>
      <c r="DE36" s="636"/>
      <c r="DG36" s="637" t="str">
        <f>IF('各会計、関係団体の財政状況及び健全化判断比率'!BR9="","",'各会計、関係団体の財政状況及び健全化判断比率'!BR9)</f>
        <v/>
      </c>
      <c r="DH36" s="637"/>
      <c r="DI36" s="208"/>
    </row>
    <row r="37" spans="1:113" ht="32.25" customHeight="1" x14ac:dyDescent="0.2">
      <c r="A37" s="181"/>
      <c r="B37" s="205"/>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81"/>
      <c r="U37" s="635" t="str">
        <f t="shared" si="4"/>
        <v/>
      </c>
      <c r="V37" s="635"/>
      <c r="W37" s="636"/>
      <c r="X37" s="636"/>
      <c r="Y37" s="636"/>
      <c r="Z37" s="636"/>
      <c r="AA37" s="636"/>
      <c r="AB37" s="636"/>
      <c r="AC37" s="636"/>
      <c r="AD37" s="636"/>
      <c r="AE37" s="636"/>
      <c r="AF37" s="636"/>
      <c r="AG37" s="636"/>
      <c r="AH37" s="636"/>
      <c r="AI37" s="636"/>
      <c r="AJ37" s="636"/>
      <c r="AK37" s="636"/>
      <c r="AL37" s="181"/>
      <c r="AM37" s="635" t="str">
        <f t="shared" si="0"/>
        <v/>
      </c>
      <c r="AN37" s="635"/>
      <c r="AO37" s="636"/>
      <c r="AP37" s="636"/>
      <c r="AQ37" s="636"/>
      <c r="AR37" s="636"/>
      <c r="AS37" s="636"/>
      <c r="AT37" s="636"/>
      <c r="AU37" s="636"/>
      <c r="AV37" s="636"/>
      <c r="AW37" s="636"/>
      <c r="AX37" s="636"/>
      <c r="AY37" s="636"/>
      <c r="AZ37" s="636"/>
      <c r="BA37" s="636"/>
      <c r="BB37" s="636"/>
      <c r="BC37" s="636"/>
      <c r="BD37" s="181"/>
      <c r="BE37" s="635" t="str">
        <f t="shared" si="1"/>
        <v/>
      </c>
      <c r="BF37" s="635"/>
      <c r="BG37" s="636"/>
      <c r="BH37" s="636"/>
      <c r="BI37" s="636"/>
      <c r="BJ37" s="636"/>
      <c r="BK37" s="636"/>
      <c r="BL37" s="636"/>
      <c r="BM37" s="636"/>
      <c r="BN37" s="636"/>
      <c r="BO37" s="636"/>
      <c r="BP37" s="636"/>
      <c r="BQ37" s="636"/>
      <c r="BR37" s="636"/>
      <c r="BS37" s="636"/>
      <c r="BT37" s="636"/>
      <c r="BU37" s="636"/>
      <c r="BV37" s="181"/>
      <c r="BW37" s="635">
        <f t="shared" si="2"/>
        <v>9</v>
      </c>
      <c r="BX37" s="635"/>
      <c r="BY37" s="636" t="str">
        <f>IF('各会計、関係団体の財政状況及び健全化判断比率'!B71="","",'各会計、関係団体の財政状況及び健全化判断比率'!B71)</f>
        <v>神奈川県町村情報システム共同事業組合</v>
      </c>
      <c r="BZ37" s="636"/>
      <c r="CA37" s="636"/>
      <c r="CB37" s="636"/>
      <c r="CC37" s="636"/>
      <c r="CD37" s="636"/>
      <c r="CE37" s="636"/>
      <c r="CF37" s="636"/>
      <c r="CG37" s="636"/>
      <c r="CH37" s="636"/>
      <c r="CI37" s="636"/>
      <c r="CJ37" s="636"/>
      <c r="CK37" s="636"/>
      <c r="CL37" s="636"/>
      <c r="CM37" s="636"/>
      <c r="CN37" s="181"/>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G37" s="637" t="str">
        <f>IF('各会計、関係団体の財政状況及び健全化判断比率'!BR10="","",'各会計、関係団体の財政状況及び健全化判断比率'!BR10)</f>
        <v/>
      </c>
      <c r="DH37" s="637"/>
      <c r="DI37" s="208"/>
    </row>
    <row r="38" spans="1:113" ht="32.25" customHeight="1" x14ac:dyDescent="0.2">
      <c r="A38" s="181"/>
      <c r="B38" s="205"/>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81"/>
      <c r="U38" s="635" t="str">
        <f t="shared" si="4"/>
        <v/>
      </c>
      <c r="V38" s="635"/>
      <c r="W38" s="636"/>
      <c r="X38" s="636"/>
      <c r="Y38" s="636"/>
      <c r="Z38" s="636"/>
      <c r="AA38" s="636"/>
      <c r="AB38" s="636"/>
      <c r="AC38" s="636"/>
      <c r="AD38" s="636"/>
      <c r="AE38" s="636"/>
      <c r="AF38" s="636"/>
      <c r="AG38" s="636"/>
      <c r="AH38" s="636"/>
      <c r="AI38" s="636"/>
      <c r="AJ38" s="636"/>
      <c r="AK38" s="636"/>
      <c r="AL38" s="181"/>
      <c r="AM38" s="635" t="str">
        <f t="shared" si="0"/>
        <v/>
      </c>
      <c r="AN38" s="635"/>
      <c r="AO38" s="636"/>
      <c r="AP38" s="636"/>
      <c r="AQ38" s="636"/>
      <c r="AR38" s="636"/>
      <c r="AS38" s="636"/>
      <c r="AT38" s="636"/>
      <c r="AU38" s="636"/>
      <c r="AV38" s="636"/>
      <c r="AW38" s="636"/>
      <c r="AX38" s="636"/>
      <c r="AY38" s="636"/>
      <c r="AZ38" s="636"/>
      <c r="BA38" s="636"/>
      <c r="BB38" s="636"/>
      <c r="BC38" s="636"/>
      <c r="BD38" s="181"/>
      <c r="BE38" s="635" t="str">
        <f t="shared" si="1"/>
        <v/>
      </c>
      <c r="BF38" s="635"/>
      <c r="BG38" s="636"/>
      <c r="BH38" s="636"/>
      <c r="BI38" s="636"/>
      <c r="BJ38" s="636"/>
      <c r="BK38" s="636"/>
      <c r="BL38" s="636"/>
      <c r="BM38" s="636"/>
      <c r="BN38" s="636"/>
      <c r="BO38" s="636"/>
      <c r="BP38" s="636"/>
      <c r="BQ38" s="636"/>
      <c r="BR38" s="636"/>
      <c r="BS38" s="636"/>
      <c r="BT38" s="636"/>
      <c r="BU38" s="636"/>
      <c r="BV38" s="181"/>
      <c r="BW38" s="635" t="str">
        <f t="shared" si="2"/>
        <v/>
      </c>
      <c r="BX38" s="635"/>
      <c r="BY38" s="636" t="str">
        <f>IF('各会計、関係団体の財政状況及び健全化判断比率'!B72="","",'各会計、関係団体の財政状況及び健全化判断比率'!B72)</f>
        <v/>
      </c>
      <c r="BZ38" s="636"/>
      <c r="CA38" s="636"/>
      <c r="CB38" s="636"/>
      <c r="CC38" s="636"/>
      <c r="CD38" s="636"/>
      <c r="CE38" s="636"/>
      <c r="CF38" s="636"/>
      <c r="CG38" s="636"/>
      <c r="CH38" s="636"/>
      <c r="CI38" s="636"/>
      <c r="CJ38" s="636"/>
      <c r="CK38" s="636"/>
      <c r="CL38" s="636"/>
      <c r="CM38" s="636"/>
      <c r="CN38" s="181"/>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G38" s="637" t="str">
        <f>IF('各会計、関係団体の財政状況及び健全化判断比率'!BR11="","",'各会計、関係団体の財政状況及び健全化判断比率'!BR11)</f>
        <v/>
      </c>
      <c r="DH38" s="637"/>
      <c r="DI38" s="208"/>
    </row>
    <row r="39" spans="1:113" ht="32.25" customHeight="1" x14ac:dyDescent="0.2">
      <c r="A39" s="181"/>
      <c r="B39" s="205"/>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81"/>
      <c r="U39" s="635" t="str">
        <f t="shared" si="4"/>
        <v/>
      </c>
      <c r="V39" s="635"/>
      <c r="W39" s="636"/>
      <c r="X39" s="636"/>
      <c r="Y39" s="636"/>
      <c r="Z39" s="636"/>
      <c r="AA39" s="636"/>
      <c r="AB39" s="636"/>
      <c r="AC39" s="636"/>
      <c r="AD39" s="636"/>
      <c r="AE39" s="636"/>
      <c r="AF39" s="636"/>
      <c r="AG39" s="636"/>
      <c r="AH39" s="636"/>
      <c r="AI39" s="636"/>
      <c r="AJ39" s="636"/>
      <c r="AK39" s="636"/>
      <c r="AL39" s="181"/>
      <c r="AM39" s="635" t="str">
        <f t="shared" si="0"/>
        <v/>
      </c>
      <c r="AN39" s="635"/>
      <c r="AO39" s="636"/>
      <c r="AP39" s="636"/>
      <c r="AQ39" s="636"/>
      <c r="AR39" s="636"/>
      <c r="AS39" s="636"/>
      <c r="AT39" s="636"/>
      <c r="AU39" s="636"/>
      <c r="AV39" s="636"/>
      <c r="AW39" s="636"/>
      <c r="AX39" s="636"/>
      <c r="AY39" s="636"/>
      <c r="AZ39" s="636"/>
      <c r="BA39" s="636"/>
      <c r="BB39" s="636"/>
      <c r="BC39" s="636"/>
      <c r="BD39" s="181"/>
      <c r="BE39" s="635" t="str">
        <f t="shared" si="1"/>
        <v/>
      </c>
      <c r="BF39" s="635"/>
      <c r="BG39" s="636"/>
      <c r="BH39" s="636"/>
      <c r="BI39" s="636"/>
      <c r="BJ39" s="636"/>
      <c r="BK39" s="636"/>
      <c r="BL39" s="636"/>
      <c r="BM39" s="636"/>
      <c r="BN39" s="636"/>
      <c r="BO39" s="636"/>
      <c r="BP39" s="636"/>
      <c r="BQ39" s="636"/>
      <c r="BR39" s="636"/>
      <c r="BS39" s="636"/>
      <c r="BT39" s="636"/>
      <c r="BU39" s="636"/>
      <c r="BV39" s="181"/>
      <c r="BW39" s="635" t="str">
        <f t="shared" si="2"/>
        <v/>
      </c>
      <c r="BX39" s="635"/>
      <c r="BY39" s="636" t="str">
        <f>IF('各会計、関係団体の財政状況及び健全化判断比率'!B73="","",'各会計、関係団体の財政状況及び健全化判断比率'!B73)</f>
        <v/>
      </c>
      <c r="BZ39" s="636"/>
      <c r="CA39" s="636"/>
      <c r="CB39" s="636"/>
      <c r="CC39" s="636"/>
      <c r="CD39" s="636"/>
      <c r="CE39" s="636"/>
      <c r="CF39" s="636"/>
      <c r="CG39" s="636"/>
      <c r="CH39" s="636"/>
      <c r="CI39" s="636"/>
      <c r="CJ39" s="636"/>
      <c r="CK39" s="636"/>
      <c r="CL39" s="636"/>
      <c r="CM39" s="636"/>
      <c r="CN39" s="181"/>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G39" s="637" t="str">
        <f>IF('各会計、関係団体の財政状況及び健全化判断比率'!BR12="","",'各会計、関係団体の財政状況及び健全化判断比率'!BR12)</f>
        <v/>
      </c>
      <c r="DH39" s="637"/>
      <c r="DI39" s="208"/>
    </row>
    <row r="40" spans="1:113" ht="32.25" customHeight="1" x14ac:dyDescent="0.2">
      <c r="A40" s="181"/>
      <c r="B40" s="205"/>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81"/>
      <c r="U40" s="635" t="str">
        <f t="shared" si="4"/>
        <v/>
      </c>
      <c r="V40" s="635"/>
      <c r="W40" s="636"/>
      <c r="X40" s="636"/>
      <c r="Y40" s="636"/>
      <c r="Z40" s="636"/>
      <c r="AA40" s="636"/>
      <c r="AB40" s="636"/>
      <c r="AC40" s="636"/>
      <c r="AD40" s="636"/>
      <c r="AE40" s="636"/>
      <c r="AF40" s="636"/>
      <c r="AG40" s="636"/>
      <c r="AH40" s="636"/>
      <c r="AI40" s="636"/>
      <c r="AJ40" s="636"/>
      <c r="AK40" s="636"/>
      <c r="AL40" s="181"/>
      <c r="AM40" s="635" t="str">
        <f t="shared" si="0"/>
        <v/>
      </c>
      <c r="AN40" s="635"/>
      <c r="AO40" s="636"/>
      <c r="AP40" s="636"/>
      <c r="AQ40" s="636"/>
      <c r="AR40" s="636"/>
      <c r="AS40" s="636"/>
      <c r="AT40" s="636"/>
      <c r="AU40" s="636"/>
      <c r="AV40" s="636"/>
      <c r="AW40" s="636"/>
      <c r="AX40" s="636"/>
      <c r="AY40" s="636"/>
      <c r="AZ40" s="636"/>
      <c r="BA40" s="636"/>
      <c r="BB40" s="636"/>
      <c r="BC40" s="636"/>
      <c r="BD40" s="181"/>
      <c r="BE40" s="635" t="str">
        <f t="shared" si="1"/>
        <v/>
      </c>
      <c r="BF40" s="635"/>
      <c r="BG40" s="636"/>
      <c r="BH40" s="636"/>
      <c r="BI40" s="636"/>
      <c r="BJ40" s="636"/>
      <c r="BK40" s="636"/>
      <c r="BL40" s="636"/>
      <c r="BM40" s="636"/>
      <c r="BN40" s="636"/>
      <c r="BO40" s="636"/>
      <c r="BP40" s="636"/>
      <c r="BQ40" s="636"/>
      <c r="BR40" s="636"/>
      <c r="BS40" s="636"/>
      <c r="BT40" s="636"/>
      <c r="BU40" s="636"/>
      <c r="BV40" s="181"/>
      <c r="BW40" s="635" t="str">
        <f t="shared" si="2"/>
        <v/>
      </c>
      <c r="BX40" s="635"/>
      <c r="BY40" s="636" t="str">
        <f>IF('各会計、関係団体の財政状況及び健全化判断比率'!B74="","",'各会計、関係団体の財政状況及び健全化判断比率'!B74)</f>
        <v/>
      </c>
      <c r="BZ40" s="636"/>
      <c r="CA40" s="636"/>
      <c r="CB40" s="636"/>
      <c r="CC40" s="636"/>
      <c r="CD40" s="636"/>
      <c r="CE40" s="636"/>
      <c r="CF40" s="636"/>
      <c r="CG40" s="636"/>
      <c r="CH40" s="636"/>
      <c r="CI40" s="636"/>
      <c r="CJ40" s="636"/>
      <c r="CK40" s="636"/>
      <c r="CL40" s="636"/>
      <c r="CM40" s="636"/>
      <c r="CN40" s="181"/>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G40" s="637" t="str">
        <f>IF('各会計、関係団体の財政状況及び健全化判断比率'!BR13="","",'各会計、関係団体の財政状況及び健全化判断比率'!BR13)</f>
        <v/>
      </c>
      <c r="DH40" s="637"/>
      <c r="DI40" s="208"/>
    </row>
    <row r="41" spans="1:113" ht="32.25" customHeight="1" x14ac:dyDescent="0.2">
      <c r="A41" s="181"/>
      <c r="B41" s="205"/>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81"/>
      <c r="U41" s="635" t="str">
        <f t="shared" si="4"/>
        <v/>
      </c>
      <c r="V41" s="635"/>
      <c r="W41" s="636"/>
      <c r="X41" s="636"/>
      <c r="Y41" s="636"/>
      <c r="Z41" s="636"/>
      <c r="AA41" s="636"/>
      <c r="AB41" s="636"/>
      <c r="AC41" s="636"/>
      <c r="AD41" s="636"/>
      <c r="AE41" s="636"/>
      <c r="AF41" s="636"/>
      <c r="AG41" s="636"/>
      <c r="AH41" s="636"/>
      <c r="AI41" s="636"/>
      <c r="AJ41" s="636"/>
      <c r="AK41" s="636"/>
      <c r="AL41" s="181"/>
      <c r="AM41" s="635" t="str">
        <f t="shared" si="0"/>
        <v/>
      </c>
      <c r="AN41" s="635"/>
      <c r="AO41" s="636"/>
      <c r="AP41" s="636"/>
      <c r="AQ41" s="636"/>
      <c r="AR41" s="636"/>
      <c r="AS41" s="636"/>
      <c r="AT41" s="636"/>
      <c r="AU41" s="636"/>
      <c r="AV41" s="636"/>
      <c r="AW41" s="636"/>
      <c r="AX41" s="636"/>
      <c r="AY41" s="636"/>
      <c r="AZ41" s="636"/>
      <c r="BA41" s="636"/>
      <c r="BB41" s="636"/>
      <c r="BC41" s="636"/>
      <c r="BD41" s="181"/>
      <c r="BE41" s="635" t="str">
        <f t="shared" si="1"/>
        <v/>
      </c>
      <c r="BF41" s="635"/>
      <c r="BG41" s="636"/>
      <c r="BH41" s="636"/>
      <c r="BI41" s="636"/>
      <c r="BJ41" s="636"/>
      <c r="BK41" s="636"/>
      <c r="BL41" s="636"/>
      <c r="BM41" s="636"/>
      <c r="BN41" s="636"/>
      <c r="BO41" s="636"/>
      <c r="BP41" s="636"/>
      <c r="BQ41" s="636"/>
      <c r="BR41" s="636"/>
      <c r="BS41" s="636"/>
      <c r="BT41" s="636"/>
      <c r="BU41" s="636"/>
      <c r="BV41" s="181"/>
      <c r="BW41" s="635" t="str">
        <f t="shared" si="2"/>
        <v/>
      </c>
      <c r="BX41" s="635"/>
      <c r="BY41" s="636" t="str">
        <f>IF('各会計、関係団体の財政状況及び健全化判断比率'!B75="","",'各会計、関係団体の財政状況及び健全化判断比率'!B75)</f>
        <v/>
      </c>
      <c r="BZ41" s="636"/>
      <c r="CA41" s="636"/>
      <c r="CB41" s="636"/>
      <c r="CC41" s="636"/>
      <c r="CD41" s="636"/>
      <c r="CE41" s="636"/>
      <c r="CF41" s="636"/>
      <c r="CG41" s="636"/>
      <c r="CH41" s="636"/>
      <c r="CI41" s="636"/>
      <c r="CJ41" s="636"/>
      <c r="CK41" s="636"/>
      <c r="CL41" s="636"/>
      <c r="CM41" s="636"/>
      <c r="CN41" s="181"/>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G41" s="637" t="str">
        <f>IF('各会計、関係団体の財政状況及び健全化判断比率'!BR14="","",'各会計、関係団体の財政状況及び健全化判断比率'!BR14)</f>
        <v/>
      </c>
      <c r="DH41" s="637"/>
      <c r="DI41" s="208"/>
    </row>
    <row r="42" spans="1:113" ht="32.25" customHeight="1" x14ac:dyDescent="0.2">
      <c r="B42" s="205"/>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81"/>
      <c r="U42" s="635" t="str">
        <f t="shared" si="4"/>
        <v/>
      </c>
      <c r="V42" s="635"/>
      <c r="W42" s="636"/>
      <c r="X42" s="636"/>
      <c r="Y42" s="636"/>
      <c r="Z42" s="636"/>
      <c r="AA42" s="636"/>
      <c r="AB42" s="636"/>
      <c r="AC42" s="636"/>
      <c r="AD42" s="636"/>
      <c r="AE42" s="636"/>
      <c r="AF42" s="636"/>
      <c r="AG42" s="636"/>
      <c r="AH42" s="636"/>
      <c r="AI42" s="636"/>
      <c r="AJ42" s="636"/>
      <c r="AK42" s="636"/>
      <c r="AL42" s="181"/>
      <c r="AM42" s="635" t="str">
        <f t="shared" si="0"/>
        <v/>
      </c>
      <c r="AN42" s="635"/>
      <c r="AO42" s="636"/>
      <c r="AP42" s="636"/>
      <c r="AQ42" s="636"/>
      <c r="AR42" s="636"/>
      <c r="AS42" s="636"/>
      <c r="AT42" s="636"/>
      <c r="AU42" s="636"/>
      <c r="AV42" s="636"/>
      <c r="AW42" s="636"/>
      <c r="AX42" s="636"/>
      <c r="AY42" s="636"/>
      <c r="AZ42" s="636"/>
      <c r="BA42" s="636"/>
      <c r="BB42" s="636"/>
      <c r="BC42" s="636"/>
      <c r="BD42" s="181"/>
      <c r="BE42" s="635" t="str">
        <f t="shared" si="1"/>
        <v/>
      </c>
      <c r="BF42" s="635"/>
      <c r="BG42" s="636"/>
      <c r="BH42" s="636"/>
      <c r="BI42" s="636"/>
      <c r="BJ42" s="636"/>
      <c r="BK42" s="636"/>
      <c r="BL42" s="636"/>
      <c r="BM42" s="636"/>
      <c r="BN42" s="636"/>
      <c r="BO42" s="636"/>
      <c r="BP42" s="636"/>
      <c r="BQ42" s="636"/>
      <c r="BR42" s="636"/>
      <c r="BS42" s="636"/>
      <c r="BT42" s="636"/>
      <c r="BU42" s="636"/>
      <c r="BV42" s="181"/>
      <c r="BW42" s="635" t="str">
        <f t="shared" si="2"/>
        <v/>
      </c>
      <c r="BX42" s="635"/>
      <c r="BY42" s="636" t="str">
        <f>IF('各会計、関係団体の財政状況及び健全化判断比率'!B76="","",'各会計、関係団体の財政状況及び健全化判断比率'!B76)</f>
        <v/>
      </c>
      <c r="BZ42" s="636"/>
      <c r="CA42" s="636"/>
      <c r="CB42" s="636"/>
      <c r="CC42" s="636"/>
      <c r="CD42" s="636"/>
      <c r="CE42" s="636"/>
      <c r="CF42" s="636"/>
      <c r="CG42" s="636"/>
      <c r="CH42" s="636"/>
      <c r="CI42" s="636"/>
      <c r="CJ42" s="636"/>
      <c r="CK42" s="636"/>
      <c r="CL42" s="636"/>
      <c r="CM42" s="636"/>
      <c r="CN42" s="181"/>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G42" s="637" t="str">
        <f>IF('各会計、関係団体の財政状況及び健全化判断比率'!BR15="","",'各会計、関係団体の財政状況及び健全化判断比率'!BR15)</f>
        <v/>
      </c>
      <c r="DH42" s="637"/>
      <c r="DI42" s="208"/>
    </row>
    <row r="43" spans="1:113" ht="32.25" customHeight="1" x14ac:dyDescent="0.2">
      <c r="B43" s="205"/>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81"/>
      <c r="U43" s="635" t="str">
        <f t="shared" si="4"/>
        <v/>
      </c>
      <c r="V43" s="635"/>
      <c r="W43" s="636"/>
      <c r="X43" s="636"/>
      <c r="Y43" s="636"/>
      <c r="Z43" s="636"/>
      <c r="AA43" s="636"/>
      <c r="AB43" s="636"/>
      <c r="AC43" s="636"/>
      <c r="AD43" s="636"/>
      <c r="AE43" s="636"/>
      <c r="AF43" s="636"/>
      <c r="AG43" s="636"/>
      <c r="AH43" s="636"/>
      <c r="AI43" s="636"/>
      <c r="AJ43" s="636"/>
      <c r="AK43" s="636"/>
      <c r="AL43" s="181"/>
      <c r="AM43" s="635" t="str">
        <f t="shared" si="0"/>
        <v/>
      </c>
      <c r="AN43" s="635"/>
      <c r="AO43" s="636"/>
      <c r="AP43" s="636"/>
      <c r="AQ43" s="636"/>
      <c r="AR43" s="636"/>
      <c r="AS43" s="636"/>
      <c r="AT43" s="636"/>
      <c r="AU43" s="636"/>
      <c r="AV43" s="636"/>
      <c r="AW43" s="636"/>
      <c r="AX43" s="636"/>
      <c r="AY43" s="636"/>
      <c r="AZ43" s="636"/>
      <c r="BA43" s="636"/>
      <c r="BB43" s="636"/>
      <c r="BC43" s="636"/>
      <c r="BD43" s="181"/>
      <c r="BE43" s="635" t="str">
        <f t="shared" si="1"/>
        <v/>
      </c>
      <c r="BF43" s="635"/>
      <c r="BG43" s="636"/>
      <c r="BH43" s="636"/>
      <c r="BI43" s="636"/>
      <c r="BJ43" s="636"/>
      <c r="BK43" s="636"/>
      <c r="BL43" s="636"/>
      <c r="BM43" s="636"/>
      <c r="BN43" s="636"/>
      <c r="BO43" s="636"/>
      <c r="BP43" s="636"/>
      <c r="BQ43" s="636"/>
      <c r="BR43" s="636"/>
      <c r="BS43" s="636"/>
      <c r="BT43" s="636"/>
      <c r="BU43" s="636"/>
      <c r="BV43" s="181"/>
      <c r="BW43" s="635" t="str">
        <f t="shared" si="2"/>
        <v/>
      </c>
      <c r="BX43" s="635"/>
      <c r="BY43" s="636" t="str">
        <f>IF('各会計、関係団体の財政状況及び健全化判断比率'!B77="","",'各会計、関係団体の財政状況及び健全化判断比率'!B77)</f>
        <v/>
      </c>
      <c r="BZ43" s="636"/>
      <c r="CA43" s="636"/>
      <c r="CB43" s="636"/>
      <c r="CC43" s="636"/>
      <c r="CD43" s="636"/>
      <c r="CE43" s="636"/>
      <c r="CF43" s="636"/>
      <c r="CG43" s="636"/>
      <c r="CH43" s="636"/>
      <c r="CI43" s="636"/>
      <c r="CJ43" s="636"/>
      <c r="CK43" s="636"/>
      <c r="CL43" s="636"/>
      <c r="CM43" s="636"/>
      <c r="CN43" s="181"/>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G43" s="637" t="str">
        <f>IF('各会計、関係団体の財政状況及び健全化判断比率'!BR16="","",'各会計、関係団体の財政状況及び健全化判断比率'!BR16)</f>
        <v/>
      </c>
      <c r="DH43" s="637"/>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638" t="s">
        <v>211</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2">
      <c r="E47" s="638" t="s">
        <v>212</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2">
      <c r="E48" s="638" t="s">
        <v>213</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2">
      <c r="E49" s="639" t="s">
        <v>214</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2">
      <c r="E50" s="638" t="s">
        <v>215</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2">
      <c r="E51" s="638" t="s">
        <v>216</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2">
      <c r="E52" s="638" t="s">
        <v>217</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2">
      <c r="E53" s="638" t="s">
        <v>218</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x14ac:dyDescent="0.2"/>
    <row r="55" spans="5:113" x14ac:dyDescent="0.2"/>
    <row r="56" spans="5:113" x14ac:dyDescent="0.2"/>
  </sheetData>
  <sheetProtection algorithmName="SHA-512" hashValue="f9I7TnQRv4Eo+3rINjNFjtJDG2oDae23wePpPgfCYGWgdzru9r2E70VJXezJvHe7nzXlBEGzTqnKqfXsnf04UA==" saltValue="X/L7TMwEVbDDizl9oWZg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89" t="s">
        <v>560</v>
      </c>
      <c r="D34" s="1189"/>
      <c r="E34" s="1190"/>
      <c r="F34" s="32">
        <v>6.28</v>
      </c>
      <c r="G34" s="33">
        <v>6.47</v>
      </c>
      <c r="H34" s="33">
        <v>8.49</v>
      </c>
      <c r="I34" s="33">
        <v>12.31</v>
      </c>
      <c r="J34" s="34">
        <v>9.1300000000000008</v>
      </c>
      <c r="K34" s="22"/>
      <c r="L34" s="22"/>
      <c r="M34" s="22"/>
      <c r="N34" s="22"/>
      <c r="O34" s="22"/>
      <c r="P34" s="22"/>
    </row>
    <row r="35" spans="1:16" ht="39" customHeight="1" x14ac:dyDescent="0.2">
      <c r="A35" s="22"/>
      <c r="B35" s="35"/>
      <c r="C35" s="1183" t="s">
        <v>561</v>
      </c>
      <c r="D35" s="1184"/>
      <c r="E35" s="1185"/>
      <c r="F35" s="36">
        <v>1.32</v>
      </c>
      <c r="G35" s="37">
        <v>2.4300000000000002</v>
      </c>
      <c r="H35" s="37">
        <v>3.33</v>
      </c>
      <c r="I35" s="37">
        <v>3.36</v>
      </c>
      <c r="J35" s="38">
        <v>4.3899999999999997</v>
      </c>
      <c r="K35" s="22"/>
      <c r="L35" s="22"/>
      <c r="M35" s="22"/>
      <c r="N35" s="22"/>
      <c r="O35" s="22"/>
      <c r="P35" s="22"/>
    </row>
    <row r="36" spans="1:16" ht="39" customHeight="1" x14ac:dyDescent="0.2">
      <c r="A36" s="22"/>
      <c r="B36" s="35"/>
      <c r="C36" s="1183" t="s">
        <v>562</v>
      </c>
      <c r="D36" s="1184"/>
      <c r="E36" s="1185"/>
      <c r="F36" s="36">
        <v>2.23</v>
      </c>
      <c r="G36" s="37">
        <v>1.47</v>
      </c>
      <c r="H36" s="37">
        <v>0.98</v>
      </c>
      <c r="I36" s="37">
        <v>1.78</v>
      </c>
      <c r="J36" s="38">
        <v>1.1499999999999999</v>
      </c>
      <c r="K36" s="22"/>
      <c r="L36" s="22"/>
      <c r="M36" s="22"/>
      <c r="N36" s="22"/>
      <c r="O36" s="22"/>
      <c r="P36" s="22"/>
    </row>
    <row r="37" spans="1:16" ht="39" customHeight="1" x14ac:dyDescent="0.2">
      <c r="A37" s="22"/>
      <c r="B37" s="35"/>
      <c r="C37" s="1183" t="s">
        <v>563</v>
      </c>
      <c r="D37" s="1184"/>
      <c r="E37" s="1185"/>
      <c r="F37" s="36">
        <v>0.89</v>
      </c>
      <c r="G37" s="37">
        <v>0.97</v>
      </c>
      <c r="H37" s="37">
        <v>0.97</v>
      </c>
      <c r="I37" s="37">
        <v>0.9</v>
      </c>
      <c r="J37" s="38">
        <v>0.96</v>
      </c>
      <c r="K37" s="22"/>
      <c r="L37" s="22"/>
      <c r="M37" s="22"/>
      <c r="N37" s="22"/>
      <c r="O37" s="22"/>
      <c r="P37" s="22"/>
    </row>
    <row r="38" spans="1:16" ht="39" customHeight="1" x14ac:dyDescent="0.2">
      <c r="A38" s="22"/>
      <c r="B38" s="35"/>
      <c r="C38" s="1183" t="s">
        <v>564</v>
      </c>
      <c r="D38" s="1184"/>
      <c r="E38" s="1185"/>
      <c r="F38" s="36">
        <v>1.36</v>
      </c>
      <c r="G38" s="37">
        <v>0.87</v>
      </c>
      <c r="H38" s="37">
        <v>1.3</v>
      </c>
      <c r="I38" s="37">
        <v>0.94</v>
      </c>
      <c r="J38" s="38">
        <v>0.89</v>
      </c>
      <c r="K38" s="22"/>
      <c r="L38" s="22"/>
      <c r="M38" s="22"/>
      <c r="N38" s="22"/>
      <c r="O38" s="22"/>
      <c r="P38" s="22"/>
    </row>
    <row r="39" spans="1:16" ht="39" customHeight="1" x14ac:dyDescent="0.2">
      <c r="A39" s="22"/>
      <c r="B39" s="35"/>
      <c r="C39" s="1183"/>
      <c r="D39" s="1184"/>
      <c r="E39" s="1185"/>
      <c r="F39" s="36"/>
      <c r="G39" s="37"/>
      <c r="H39" s="37"/>
      <c r="I39" s="37"/>
      <c r="J39" s="38"/>
      <c r="K39" s="22"/>
      <c r="L39" s="22"/>
      <c r="M39" s="22"/>
      <c r="N39" s="22"/>
      <c r="O39" s="22"/>
      <c r="P39" s="22"/>
    </row>
    <row r="40" spans="1:16" ht="39" customHeight="1" x14ac:dyDescent="0.2">
      <c r="A40" s="22"/>
      <c r="B40" s="35"/>
      <c r="C40" s="1183"/>
      <c r="D40" s="1184"/>
      <c r="E40" s="1185"/>
      <c r="F40" s="36"/>
      <c r="G40" s="37"/>
      <c r="H40" s="37"/>
      <c r="I40" s="37"/>
      <c r="J40" s="38"/>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565</v>
      </c>
      <c r="D42" s="1184"/>
      <c r="E42" s="1185"/>
      <c r="F42" s="36" t="s">
        <v>525</v>
      </c>
      <c r="G42" s="37" t="s">
        <v>525</v>
      </c>
      <c r="H42" s="37" t="s">
        <v>525</v>
      </c>
      <c r="I42" s="37" t="s">
        <v>525</v>
      </c>
      <c r="J42" s="38" t="s">
        <v>525</v>
      </c>
      <c r="K42" s="22"/>
      <c r="L42" s="22"/>
      <c r="M42" s="22"/>
      <c r="N42" s="22"/>
      <c r="O42" s="22"/>
      <c r="P42" s="22"/>
    </row>
    <row r="43" spans="1:16" ht="39" customHeight="1" thickBot="1" x14ac:dyDescent="0.25">
      <c r="A43" s="22"/>
      <c r="B43" s="40"/>
      <c r="C43" s="1186" t="s">
        <v>566</v>
      </c>
      <c r="D43" s="1187"/>
      <c r="E43" s="1188"/>
      <c r="F43" s="41" t="s">
        <v>525</v>
      </c>
      <c r="G43" s="42" t="s">
        <v>525</v>
      </c>
      <c r="H43" s="42" t="s">
        <v>525</v>
      </c>
      <c r="I43" s="42" t="s">
        <v>525</v>
      </c>
      <c r="J43" s="43" t="s">
        <v>525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wQTPy/q+zTYS//boTX8nFTh8KLzWbNTgOEBf3Cs/Du/i3RJ7h4pRpphDsFbQWUkTioagYARqt1mSkTWOgqVjQ==" saltValue="D/er6n0IEGDUNBq2+IL8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191" t="s">
        <v>10</v>
      </c>
      <c r="C45" s="1192"/>
      <c r="D45" s="58"/>
      <c r="E45" s="1197" t="s">
        <v>11</v>
      </c>
      <c r="F45" s="1197"/>
      <c r="G45" s="1197"/>
      <c r="H45" s="1197"/>
      <c r="I45" s="1197"/>
      <c r="J45" s="1198"/>
      <c r="K45" s="59">
        <v>511</v>
      </c>
      <c r="L45" s="60">
        <v>528</v>
      </c>
      <c r="M45" s="60">
        <v>544</v>
      </c>
      <c r="N45" s="60">
        <v>523</v>
      </c>
      <c r="O45" s="61">
        <v>539</v>
      </c>
      <c r="P45" s="48"/>
      <c r="Q45" s="48"/>
      <c r="R45" s="48"/>
      <c r="S45" s="48"/>
      <c r="T45" s="48"/>
      <c r="U45" s="48"/>
    </row>
    <row r="46" spans="1:21" ht="30.75" customHeight="1" x14ac:dyDescent="0.2">
      <c r="A46" s="48"/>
      <c r="B46" s="1193"/>
      <c r="C46" s="1194"/>
      <c r="D46" s="62"/>
      <c r="E46" s="1199" t="s">
        <v>12</v>
      </c>
      <c r="F46" s="1199"/>
      <c r="G46" s="1199"/>
      <c r="H46" s="1199"/>
      <c r="I46" s="1199"/>
      <c r="J46" s="1200"/>
      <c r="K46" s="63" t="s">
        <v>525</v>
      </c>
      <c r="L46" s="64" t="s">
        <v>525</v>
      </c>
      <c r="M46" s="64" t="s">
        <v>525</v>
      </c>
      <c r="N46" s="64" t="s">
        <v>525</v>
      </c>
      <c r="O46" s="65" t="s">
        <v>525</v>
      </c>
      <c r="P46" s="48"/>
      <c r="Q46" s="48"/>
      <c r="R46" s="48"/>
      <c r="S46" s="48"/>
      <c r="T46" s="48"/>
      <c r="U46" s="48"/>
    </row>
    <row r="47" spans="1:21" ht="30.75" customHeight="1" x14ac:dyDescent="0.2">
      <c r="A47" s="48"/>
      <c r="B47" s="1193"/>
      <c r="C47" s="1194"/>
      <c r="D47" s="62"/>
      <c r="E47" s="1199" t="s">
        <v>13</v>
      </c>
      <c r="F47" s="1199"/>
      <c r="G47" s="1199"/>
      <c r="H47" s="1199"/>
      <c r="I47" s="1199"/>
      <c r="J47" s="1200"/>
      <c r="K47" s="63" t="s">
        <v>525</v>
      </c>
      <c r="L47" s="64" t="s">
        <v>525</v>
      </c>
      <c r="M47" s="64" t="s">
        <v>525</v>
      </c>
      <c r="N47" s="64" t="s">
        <v>525</v>
      </c>
      <c r="O47" s="65" t="s">
        <v>525</v>
      </c>
      <c r="P47" s="48"/>
      <c r="Q47" s="48"/>
      <c r="R47" s="48"/>
      <c r="S47" s="48"/>
      <c r="T47" s="48"/>
      <c r="U47" s="48"/>
    </row>
    <row r="48" spans="1:21" ht="30.75" customHeight="1" x14ac:dyDescent="0.2">
      <c r="A48" s="48"/>
      <c r="B48" s="1193"/>
      <c r="C48" s="1194"/>
      <c r="D48" s="62"/>
      <c r="E48" s="1199" t="s">
        <v>14</v>
      </c>
      <c r="F48" s="1199"/>
      <c r="G48" s="1199"/>
      <c r="H48" s="1199"/>
      <c r="I48" s="1199"/>
      <c r="J48" s="1200"/>
      <c r="K48" s="63">
        <v>604</v>
      </c>
      <c r="L48" s="64">
        <v>604</v>
      </c>
      <c r="M48" s="64">
        <v>580</v>
      </c>
      <c r="N48" s="64">
        <v>531</v>
      </c>
      <c r="O48" s="65">
        <v>491</v>
      </c>
      <c r="P48" s="48"/>
      <c r="Q48" s="48"/>
      <c r="R48" s="48"/>
      <c r="S48" s="48"/>
      <c r="T48" s="48"/>
      <c r="U48" s="48"/>
    </row>
    <row r="49" spans="1:21" ht="30.75" customHeight="1" x14ac:dyDescent="0.2">
      <c r="A49" s="48"/>
      <c r="B49" s="1193"/>
      <c r="C49" s="1194"/>
      <c r="D49" s="62"/>
      <c r="E49" s="1199" t="s">
        <v>15</v>
      </c>
      <c r="F49" s="1199"/>
      <c r="G49" s="1199"/>
      <c r="H49" s="1199"/>
      <c r="I49" s="1199"/>
      <c r="J49" s="1200"/>
      <c r="K49" s="63" t="s">
        <v>525</v>
      </c>
      <c r="L49" s="64" t="s">
        <v>525</v>
      </c>
      <c r="M49" s="64" t="s">
        <v>525</v>
      </c>
      <c r="N49" s="64" t="s">
        <v>525</v>
      </c>
      <c r="O49" s="65" t="s">
        <v>525</v>
      </c>
      <c r="P49" s="48"/>
      <c r="Q49" s="48"/>
      <c r="R49" s="48"/>
      <c r="S49" s="48"/>
      <c r="T49" s="48"/>
      <c r="U49" s="48"/>
    </row>
    <row r="50" spans="1:21" ht="30.75" customHeight="1" x14ac:dyDescent="0.2">
      <c r="A50" s="48"/>
      <c r="B50" s="1193"/>
      <c r="C50" s="1194"/>
      <c r="D50" s="62"/>
      <c r="E50" s="1199" t="s">
        <v>16</v>
      </c>
      <c r="F50" s="1199"/>
      <c r="G50" s="1199"/>
      <c r="H50" s="1199"/>
      <c r="I50" s="1199"/>
      <c r="J50" s="1200"/>
      <c r="K50" s="63">
        <v>16</v>
      </c>
      <c r="L50" s="64">
        <v>16</v>
      </c>
      <c r="M50" s="64">
        <v>24</v>
      </c>
      <c r="N50" s="64">
        <v>16</v>
      </c>
      <c r="O50" s="65">
        <v>16</v>
      </c>
      <c r="P50" s="48"/>
      <c r="Q50" s="48"/>
      <c r="R50" s="48"/>
      <c r="S50" s="48"/>
      <c r="T50" s="48"/>
      <c r="U50" s="48"/>
    </row>
    <row r="51" spans="1:21" ht="30.75" customHeight="1" x14ac:dyDescent="0.2">
      <c r="A51" s="48"/>
      <c r="B51" s="1195"/>
      <c r="C51" s="1196"/>
      <c r="D51" s="66"/>
      <c r="E51" s="1199" t="s">
        <v>17</v>
      </c>
      <c r="F51" s="1199"/>
      <c r="G51" s="1199"/>
      <c r="H51" s="1199"/>
      <c r="I51" s="1199"/>
      <c r="J51" s="1200"/>
      <c r="K51" s="63" t="s">
        <v>525</v>
      </c>
      <c r="L51" s="64" t="s">
        <v>525</v>
      </c>
      <c r="M51" s="64" t="s">
        <v>525</v>
      </c>
      <c r="N51" s="64" t="s">
        <v>525</v>
      </c>
      <c r="O51" s="65" t="s">
        <v>525</v>
      </c>
      <c r="P51" s="48"/>
      <c r="Q51" s="48"/>
      <c r="R51" s="48"/>
      <c r="S51" s="48"/>
      <c r="T51" s="48"/>
      <c r="U51" s="48"/>
    </row>
    <row r="52" spans="1:21" ht="30.75" customHeight="1" x14ac:dyDescent="0.2">
      <c r="A52" s="48"/>
      <c r="B52" s="1201" t="s">
        <v>18</v>
      </c>
      <c r="C52" s="1202"/>
      <c r="D52" s="66"/>
      <c r="E52" s="1199" t="s">
        <v>19</v>
      </c>
      <c r="F52" s="1199"/>
      <c r="G52" s="1199"/>
      <c r="H52" s="1199"/>
      <c r="I52" s="1199"/>
      <c r="J52" s="1200"/>
      <c r="K52" s="63">
        <v>1252</v>
      </c>
      <c r="L52" s="64">
        <v>1265</v>
      </c>
      <c r="M52" s="64">
        <v>1310</v>
      </c>
      <c r="N52" s="64">
        <v>1292</v>
      </c>
      <c r="O52" s="65">
        <v>1220</v>
      </c>
      <c r="P52" s="48"/>
      <c r="Q52" s="48"/>
      <c r="R52" s="48"/>
      <c r="S52" s="48"/>
      <c r="T52" s="48"/>
      <c r="U52" s="48"/>
    </row>
    <row r="53" spans="1:21" ht="30.75" customHeight="1" thickBot="1" x14ac:dyDescent="0.25">
      <c r="A53" s="48"/>
      <c r="B53" s="1203" t="s">
        <v>20</v>
      </c>
      <c r="C53" s="1204"/>
      <c r="D53" s="67"/>
      <c r="E53" s="1205" t="s">
        <v>21</v>
      </c>
      <c r="F53" s="1205"/>
      <c r="G53" s="1205"/>
      <c r="H53" s="1205"/>
      <c r="I53" s="1205"/>
      <c r="J53" s="1206"/>
      <c r="K53" s="68">
        <v>-121</v>
      </c>
      <c r="L53" s="69">
        <v>-117</v>
      </c>
      <c r="M53" s="69">
        <v>-162</v>
      </c>
      <c r="N53" s="69">
        <v>-222</v>
      </c>
      <c r="O53" s="70">
        <v>-174</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25</v>
      </c>
      <c r="P56" s="48"/>
      <c r="Q56" s="48"/>
      <c r="R56" s="48"/>
      <c r="S56" s="48"/>
      <c r="T56" s="48"/>
      <c r="U56" s="48"/>
    </row>
    <row r="57" spans="1:21" ht="31.5" customHeight="1" thickBot="1" x14ac:dyDescent="0.3">
      <c r="A57" s="48"/>
      <c r="B57" s="76"/>
      <c r="C57" s="77"/>
      <c r="D57" s="77"/>
      <c r="E57" s="78"/>
      <c r="F57" s="78"/>
      <c r="G57" s="78"/>
      <c r="H57" s="78"/>
      <c r="I57" s="78"/>
      <c r="J57" s="79" t="s">
        <v>2</v>
      </c>
      <c r="K57" s="80" t="s">
        <v>567</v>
      </c>
      <c r="L57" s="81" t="s">
        <v>568</v>
      </c>
      <c r="M57" s="81" t="s">
        <v>569</v>
      </c>
      <c r="N57" s="81" t="s">
        <v>570</v>
      </c>
      <c r="O57" s="82" t="s">
        <v>571</v>
      </c>
      <c r="P57" s="48"/>
      <c r="Q57" s="48"/>
      <c r="R57" s="48"/>
      <c r="S57" s="48"/>
      <c r="T57" s="48"/>
      <c r="U57" s="48"/>
    </row>
    <row r="58" spans="1:21" ht="31.5" customHeight="1" x14ac:dyDescent="0.2">
      <c r="B58" s="1207" t="s">
        <v>26</v>
      </c>
      <c r="C58" s="1208"/>
      <c r="D58" s="1213" t="s">
        <v>27</v>
      </c>
      <c r="E58" s="1214"/>
      <c r="F58" s="1214"/>
      <c r="G58" s="1214"/>
      <c r="H58" s="1214"/>
      <c r="I58" s="1214"/>
      <c r="J58" s="1215"/>
      <c r="K58" s="83"/>
      <c r="L58" s="84"/>
      <c r="M58" s="84"/>
      <c r="N58" s="84"/>
      <c r="O58" s="85"/>
    </row>
    <row r="59" spans="1:21" ht="31.5" customHeight="1" x14ac:dyDescent="0.2">
      <c r="B59" s="1209"/>
      <c r="C59" s="1210"/>
      <c r="D59" s="1216" t="s">
        <v>28</v>
      </c>
      <c r="E59" s="1217"/>
      <c r="F59" s="1217"/>
      <c r="G59" s="1217"/>
      <c r="H59" s="1217"/>
      <c r="I59" s="1217"/>
      <c r="J59" s="1218"/>
      <c r="K59" s="86"/>
      <c r="L59" s="87"/>
      <c r="M59" s="87"/>
      <c r="N59" s="87"/>
      <c r="O59" s="88"/>
    </row>
    <row r="60" spans="1:21" ht="31.5" customHeight="1" thickBot="1" x14ac:dyDescent="0.25">
      <c r="B60" s="1211"/>
      <c r="C60" s="1212"/>
      <c r="D60" s="1219" t="s">
        <v>29</v>
      </c>
      <c r="E60" s="1220"/>
      <c r="F60" s="1220"/>
      <c r="G60" s="1220"/>
      <c r="H60" s="1220"/>
      <c r="I60" s="1220"/>
      <c r="J60" s="122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WXkyyp/7Sw3kRe3xLIag94mhJThVe15xiW4eAPXTIqkHhLzueAgL2wQh4ndQc0x6eseUpTrmQ64bzo/OkI7bw==" saltValue="VBWiearvTu0n4StLJUzF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552</v>
      </c>
      <c r="J40" s="103" t="s">
        <v>553</v>
      </c>
      <c r="K40" s="103" t="s">
        <v>554</v>
      </c>
      <c r="L40" s="103" t="s">
        <v>555</v>
      </c>
      <c r="M40" s="104" t="s">
        <v>556</v>
      </c>
    </row>
    <row r="41" spans="2:13" ht="27.75" customHeight="1" x14ac:dyDescent="0.2">
      <c r="B41" s="1222" t="s">
        <v>32</v>
      </c>
      <c r="C41" s="1223"/>
      <c r="D41" s="105"/>
      <c r="E41" s="1228" t="s">
        <v>33</v>
      </c>
      <c r="F41" s="1228"/>
      <c r="G41" s="1228"/>
      <c r="H41" s="1229"/>
      <c r="I41" s="355">
        <v>5765</v>
      </c>
      <c r="J41" s="356">
        <v>5665</v>
      </c>
      <c r="K41" s="356">
        <v>5629</v>
      </c>
      <c r="L41" s="356">
        <v>5917</v>
      </c>
      <c r="M41" s="357">
        <v>5915</v>
      </c>
    </row>
    <row r="42" spans="2:13" ht="27.75" customHeight="1" x14ac:dyDescent="0.2">
      <c r="B42" s="1224"/>
      <c r="C42" s="1225"/>
      <c r="D42" s="106"/>
      <c r="E42" s="1230" t="s">
        <v>34</v>
      </c>
      <c r="F42" s="1230"/>
      <c r="G42" s="1230"/>
      <c r="H42" s="1231"/>
      <c r="I42" s="358">
        <v>139</v>
      </c>
      <c r="J42" s="359">
        <v>223</v>
      </c>
      <c r="K42" s="359">
        <v>185</v>
      </c>
      <c r="L42" s="359">
        <v>1860</v>
      </c>
      <c r="M42" s="360">
        <v>110</v>
      </c>
    </row>
    <row r="43" spans="2:13" ht="27.75" customHeight="1" x14ac:dyDescent="0.2">
      <c r="B43" s="1224"/>
      <c r="C43" s="1225"/>
      <c r="D43" s="106"/>
      <c r="E43" s="1230" t="s">
        <v>35</v>
      </c>
      <c r="F43" s="1230"/>
      <c r="G43" s="1230"/>
      <c r="H43" s="1231"/>
      <c r="I43" s="358">
        <v>6807</v>
      </c>
      <c r="J43" s="359">
        <v>6333</v>
      </c>
      <c r="K43" s="359">
        <v>5801</v>
      </c>
      <c r="L43" s="359">
        <v>5296</v>
      </c>
      <c r="M43" s="360">
        <v>4946</v>
      </c>
    </row>
    <row r="44" spans="2:13" ht="27.75" customHeight="1" x14ac:dyDescent="0.2">
      <c r="B44" s="1224"/>
      <c r="C44" s="1225"/>
      <c r="D44" s="106"/>
      <c r="E44" s="1230" t="s">
        <v>36</v>
      </c>
      <c r="F44" s="1230"/>
      <c r="G44" s="1230"/>
      <c r="H44" s="1231"/>
      <c r="I44" s="358" t="s">
        <v>525</v>
      </c>
      <c r="J44" s="359" t="s">
        <v>525</v>
      </c>
      <c r="K44" s="359" t="s">
        <v>525</v>
      </c>
      <c r="L44" s="359" t="s">
        <v>525</v>
      </c>
      <c r="M44" s="360" t="s">
        <v>525</v>
      </c>
    </row>
    <row r="45" spans="2:13" ht="27.75" customHeight="1" x14ac:dyDescent="0.2">
      <c r="B45" s="1224"/>
      <c r="C45" s="1225"/>
      <c r="D45" s="106"/>
      <c r="E45" s="1230" t="s">
        <v>37</v>
      </c>
      <c r="F45" s="1230"/>
      <c r="G45" s="1230"/>
      <c r="H45" s="1231"/>
      <c r="I45" s="358">
        <v>1981</v>
      </c>
      <c r="J45" s="359">
        <v>1823</v>
      </c>
      <c r="K45" s="359">
        <v>1851</v>
      </c>
      <c r="L45" s="359">
        <v>1575</v>
      </c>
      <c r="M45" s="360">
        <v>1547</v>
      </c>
    </row>
    <row r="46" spans="2:13" ht="27.75" customHeight="1" x14ac:dyDescent="0.2">
      <c r="B46" s="1224"/>
      <c r="C46" s="1225"/>
      <c r="D46" s="107"/>
      <c r="E46" s="1230" t="s">
        <v>38</v>
      </c>
      <c r="F46" s="1230"/>
      <c r="G46" s="1230"/>
      <c r="H46" s="1231"/>
      <c r="I46" s="358" t="s">
        <v>525</v>
      </c>
      <c r="J46" s="359" t="s">
        <v>525</v>
      </c>
      <c r="K46" s="359" t="s">
        <v>525</v>
      </c>
      <c r="L46" s="359" t="s">
        <v>525</v>
      </c>
      <c r="M46" s="360" t="s">
        <v>525</v>
      </c>
    </row>
    <row r="47" spans="2:13" ht="27.75" customHeight="1" x14ac:dyDescent="0.2">
      <c r="B47" s="1224"/>
      <c r="C47" s="1225"/>
      <c r="D47" s="108"/>
      <c r="E47" s="1232" t="s">
        <v>39</v>
      </c>
      <c r="F47" s="1233"/>
      <c r="G47" s="1233"/>
      <c r="H47" s="1234"/>
      <c r="I47" s="358" t="s">
        <v>525</v>
      </c>
      <c r="J47" s="359" t="s">
        <v>525</v>
      </c>
      <c r="K47" s="359" t="s">
        <v>525</v>
      </c>
      <c r="L47" s="359" t="s">
        <v>525</v>
      </c>
      <c r="M47" s="360" t="s">
        <v>525</v>
      </c>
    </row>
    <row r="48" spans="2:13" ht="27.75" customHeight="1" x14ac:dyDescent="0.2">
      <c r="B48" s="1224"/>
      <c r="C48" s="1225"/>
      <c r="D48" s="106"/>
      <c r="E48" s="1230" t="s">
        <v>40</v>
      </c>
      <c r="F48" s="1230"/>
      <c r="G48" s="1230"/>
      <c r="H48" s="1231"/>
      <c r="I48" s="358" t="s">
        <v>525</v>
      </c>
      <c r="J48" s="359" t="s">
        <v>525</v>
      </c>
      <c r="K48" s="359" t="s">
        <v>525</v>
      </c>
      <c r="L48" s="359" t="s">
        <v>525</v>
      </c>
      <c r="M48" s="360" t="s">
        <v>525</v>
      </c>
    </row>
    <row r="49" spans="2:13" ht="27.75" customHeight="1" x14ac:dyDescent="0.2">
      <c r="B49" s="1226"/>
      <c r="C49" s="1227"/>
      <c r="D49" s="106"/>
      <c r="E49" s="1230" t="s">
        <v>41</v>
      </c>
      <c r="F49" s="1230"/>
      <c r="G49" s="1230"/>
      <c r="H49" s="1231"/>
      <c r="I49" s="358" t="s">
        <v>525</v>
      </c>
      <c r="J49" s="359" t="s">
        <v>525</v>
      </c>
      <c r="K49" s="359" t="s">
        <v>525</v>
      </c>
      <c r="L49" s="359" t="s">
        <v>525</v>
      </c>
      <c r="M49" s="360" t="s">
        <v>525</v>
      </c>
    </row>
    <row r="50" spans="2:13" ht="27.75" customHeight="1" x14ac:dyDescent="0.2">
      <c r="B50" s="1235" t="s">
        <v>42</v>
      </c>
      <c r="C50" s="1236"/>
      <c r="D50" s="109"/>
      <c r="E50" s="1230" t="s">
        <v>43</v>
      </c>
      <c r="F50" s="1230"/>
      <c r="G50" s="1230"/>
      <c r="H50" s="1231"/>
      <c r="I50" s="358">
        <v>2799</v>
      </c>
      <c r="J50" s="359">
        <v>2654</v>
      </c>
      <c r="K50" s="359">
        <v>2759</v>
      </c>
      <c r="L50" s="359">
        <v>3616</v>
      </c>
      <c r="M50" s="360">
        <v>4168</v>
      </c>
    </row>
    <row r="51" spans="2:13" ht="27.75" customHeight="1" x14ac:dyDescent="0.2">
      <c r="B51" s="1224"/>
      <c r="C51" s="1225"/>
      <c r="D51" s="106"/>
      <c r="E51" s="1230" t="s">
        <v>44</v>
      </c>
      <c r="F51" s="1230"/>
      <c r="G51" s="1230"/>
      <c r="H51" s="1231"/>
      <c r="I51" s="358">
        <v>5200</v>
      </c>
      <c r="J51" s="359">
        <v>4889</v>
      </c>
      <c r="K51" s="359">
        <v>4624</v>
      </c>
      <c r="L51" s="359">
        <v>4422</v>
      </c>
      <c r="M51" s="360">
        <v>4204</v>
      </c>
    </row>
    <row r="52" spans="2:13" ht="27.75" customHeight="1" x14ac:dyDescent="0.2">
      <c r="B52" s="1226"/>
      <c r="C52" s="1227"/>
      <c r="D52" s="106"/>
      <c r="E52" s="1230" t="s">
        <v>45</v>
      </c>
      <c r="F52" s="1230"/>
      <c r="G52" s="1230"/>
      <c r="H52" s="1231"/>
      <c r="I52" s="358">
        <v>10177</v>
      </c>
      <c r="J52" s="359">
        <v>10214</v>
      </c>
      <c r="K52" s="359">
        <v>9801</v>
      </c>
      <c r="L52" s="359">
        <v>9828</v>
      </c>
      <c r="M52" s="360">
        <v>9476</v>
      </c>
    </row>
    <row r="53" spans="2:13" ht="27.75" customHeight="1" thickBot="1" x14ac:dyDescent="0.25">
      <c r="B53" s="1237" t="s">
        <v>46</v>
      </c>
      <c r="C53" s="1238"/>
      <c r="D53" s="110"/>
      <c r="E53" s="1239" t="s">
        <v>47</v>
      </c>
      <c r="F53" s="1239"/>
      <c r="G53" s="1239"/>
      <c r="H53" s="1240"/>
      <c r="I53" s="361">
        <v>-3485</v>
      </c>
      <c r="J53" s="362">
        <v>-3713</v>
      </c>
      <c r="K53" s="362">
        <v>-3716</v>
      </c>
      <c r="L53" s="362">
        <v>-3219</v>
      </c>
      <c r="M53" s="363">
        <v>-5330</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qwzE1jClYHPmw7trghGfIhtf1M+z3rETMJ7oOvMfUnFXvGo2T+UdgBv2UUH0JvYxdJBg1cevu5Z3w24qWTMjew==" saltValue="KjQTuLJvV87lQOLwx6LQ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554</v>
      </c>
      <c r="G54" s="119" t="s">
        <v>555</v>
      </c>
      <c r="H54" s="120" t="s">
        <v>556</v>
      </c>
    </row>
    <row r="55" spans="2:8" ht="52.5" customHeight="1" x14ac:dyDescent="0.2">
      <c r="B55" s="121"/>
      <c r="C55" s="1249" t="s">
        <v>50</v>
      </c>
      <c r="D55" s="1249"/>
      <c r="E55" s="1250"/>
      <c r="F55" s="122">
        <v>1003</v>
      </c>
      <c r="G55" s="122">
        <v>1229</v>
      </c>
      <c r="H55" s="123">
        <v>1434</v>
      </c>
    </row>
    <row r="56" spans="2:8" ht="52.5" customHeight="1" x14ac:dyDescent="0.2">
      <c r="B56" s="124"/>
      <c r="C56" s="1251" t="s">
        <v>51</v>
      </c>
      <c r="D56" s="1251"/>
      <c r="E56" s="1252"/>
      <c r="F56" s="125" t="s">
        <v>525</v>
      </c>
      <c r="G56" s="125" t="s">
        <v>525</v>
      </c>
      <c r="H56" s="126" t="s">
        <v>525</v>
      </c>
    </row>
    <row r="57" spans="2:8" ht="53.25" customHeight="1" x14ac:dyDescent="0.2">
      <c r="B57" s="124"/>
      <c r="C57" s="1253" t="s">
        <v>52</v>
      </c>
      <c r="D57" s="1253"/>
      <c r="E57" s="1254"/>
      <c r="F57" s="127">
        <v>1182</v>
      </c>
      <c r="G57" s="127">
        <v>1826</v>
      </c>
      <c r="H57" s="128">
        <v>2199</v>
      </c>
    </row>
    <row r="58" spans="2:8" ht="45.75" customHeight="1" x14ac:dyDescent="0.2">
      <c r="B58" s="129"/>
      <c r="C58" s="1255" t="s">
        <v>581</v>
      </c>
      <c r="D58" s="1256"/>
      <c r="E58" s="1257"/>
      <c r="F58" s="364">
        <v>1077</v>
      </c>
      <c r="G58" s="364">
        <v>1716</v>
      </c>
      <c r="H58" s="365">
        <v>2093</v>
      </c>
    </row>
    <row r="59" spans="2:8" ht="45.75" customHeight="1" x14ac:dyDescent="0.2">
      <c r="B59" s="129"/>
      <c r="C59" s="1255" t="s">
        <v>582</v>
      </c>
      <c r="D59" s="1256"/>
      <c r="E59" s="1257"/>
      <c r="F59" s="364">
        <v>79</v>
      </c>
      <c r="G59" s="364">
        <v>82</v>
      </c>
      <c r="H59" s="365">
        <v>86</v>
      </c>
    </row>
    <row r="60" spans="2:8" ht="45.75" customHeight="1" x14ac:dyDescent="0.2">
      <c r="B60" s="129"/>
      <c r="C60" s="1255" t="s">
        <v>583</v>
      </c>
      <c r="D60" s="1256"/>
      <c r="E60" s="1257"/>
      <c r="F60" s="364">
        <v>26</v>
      </c>
      <c r="G60" s="364">
        <v>28</v>
      </c>
      <c r="H60" s="365">
        <v>20</v>
      </c>
    </row>
    <row r="61" spans="2:8" ht="45.75" customHeight="1" x14ac:dyDescent="0.2">
      <c r="B61" s="129"/>
      <c r="C61" s="1241"/>
      <c r="D61" s="1242"/>
      <c r="E61" s="1243"/>
      <c r="F61" s="130"/>
      <c r="G61" s="130"/>
      <c r="H61" s="131"/>
    </row>
    <row r="62" spans="2:8" ht="45.75" customHeight="1" thickBot="1" x14ac:dyDescent="0.25">
      <c r="B62" s="132"/>
      <c r="C62" s="1244"/>
      <c r="D62" s="1245"/>
      <c r="E62" s="1246"/>
      <c r="F62" s="133"/>
      <c r="G62" s="133"/>
      <c r="H62" s="134"/>
    </row>
    <row r="63" spans="2:8" ht="52.5" customHeight="1" thickBot="1" x14ac:dyDescent="0.25">
      <c r="B63" s="135"/>
      <c r="C63" s="1247" t="s">
        <v>53</v>
      </c>
      <c r="D63" s="1247"/>
      <c r="E63" s="1248"/>
      <c r="F63" s="136">
        <v>2186</v>
      </c>
      <c r="G63" s="136">
        <v>3055</v>
      </c>
      <c r="H63" s="137">
        <v>3633</v>
      </c>
    </row>
    <row r="64" spans="2:8" ht="13" x14ac:dyDescent="0.2"/>
  </sheetData>
  <sheetProtection algorithmName="SHA-512" hashValue="5DDkHROWpEkHOt/u4/71PBfBxB61px0wFmblTbIewvGP2uYYWZd3rySZy9/uc6SBtptwIWzZsx7lIrXFC1RmhQ==" saltValue="c9OTOLcHsWEXqLw3LqG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8" customWidth="1"/>
    <col min="2" max="107" width="2.453125" style="368" customWidth="1"/>
    <col min="108" max="108" width="6.08984375" style="375" customWidth="1"/>
    <col min="109" max="109" width="5.90625" style="374" customWidth="1"/>
    <col min="110" max="16384" width="8.6328125" style="368" hidden="1"/>
  </cols>
  <sheetData>
    <row r="1" spans="1:109" ht="42.75" customHeight="1" x14ac:dyDescent="0.2">
      <c r="A1" s="366"/>
      <c r="B1" s="367"/>
      <c r="DD1" s="368"/>
      <c r="DE1" s="368"/>
    </row>
    <row r="2" spans="1:109" ht="25.5" customHeight="1" x14ac:dyDescent="0.2">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2">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59" customFormat="1" ht="13" x14ac:dyDescent="0.2">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59" customFormat="1" ht="13" x14ac:dyDescent="0.2">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59" customFormat="1" ht="13" x14ac:dyDescent="0.2">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59" customFormat="1" ht="13" x14ac:dyDescent="0.2">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59" customFormat="1" ht="13" x14ac:dyDescent="0.2">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59" customFormat="1" ht="13" x14ac:dyDescent="0.2">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59" customFormat="1" ht="13" x14ac:dyDescent="0.2">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59" customFormat="1" ht="13" x14ac:dyDescent="0.2">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59" customFormat="1" ht="13" x14ac:dyDescent="0.2">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59" customFormat="1" ht="13" x14ac:dyDescent="0.2">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59" customFormat="1" ht="13" x14ac:dyDescent="0.2">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59" customFormat="1" ht="13" x14ac:dyDescent="0.2">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59" customFormat="1" ht="13" x14ac:dyDescent="0.2">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59" customFormat="1" ht="13" x14ac:dyDescent="0.2">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59" customFormat="1" ht="13" x14ac:dyDescent="0.2">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ht="13" x14ac:dyDescent="0.2">
      <c r="DD19" s="368"/>
      <c r="DE19" s="368"/>
    </row>
    <row r="20" spans="1:109" ht="13" x14ac:dyDescent="0.2">
      <c r="DD20" s="368"/>
      <c r="DE20" s="368"/>
    </row>
    <row r="21" spans="1:109" ht="17.25" customHeight="1" x14ac:dyDescent="0.2">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2">
      <c r="B22" s="374"/>
    </row>
    <row r="23" spans="1:109" ht="13" x14ac:dyDescent="0.2">
      <c r="B23" s="374"/>
    </row>
    <row r="24" spans="1:109" ht="13" x14ac:dyDescent="0.2">
      <c r="B24" s="374"/>
    </row>
    <row r="25" spans="1:109" ht="13" x14ac:dyDescent="0.2">
      <c r="B25" s="374"/>
    </row>
    <row r="26" spans="1:109" ht="13" x14ac:dyDescent="0.2">
      <c r="B26" s="374"/>
    </row>
    <row r="27" spans="1:109" ht="13" x14ac:dyDescent="0.2">
      <c r="B27" s="374"/>
    </row>
    <row r="28" spans="1:109" ht="13" x14ac:dyDescent="0.2">
      <c r="B28" s="374"/>
    </row>
    <row r="29" spans="1:109" ht="13" x14ac:dyDescent="0.2">
      <c r="B29" s="374"/>
    </row>
    <row r="30" spans="1:109" ht="13" x14ac:dyDescent="0.2">
      <c r="B30" s="374"/>
    </row>
    <row r="31" spans="1:109" ht="13" x14ac:dyDescent="0.2">
      <c r="B31" s="374"/>
    </row>
    <row r="32" spans="1:109" ht="13" x14ac:dyDescent="0.2">
      <c r="B32" s="374"/>
    </row>
    <row r="33" spans="2:109" ht="13" x14ac:dyDescent="0.2">
      <c r="B33" s="374"/>
    </row>
    <row r="34" spans="2:109" ht="13" x14ac:dyDescent="0.2">
      <c r="B34" s="374"/>
    </row>
    <row r="35" spans="2:109" ht="13" x14ac:dyDescent="0.2">
      <c r="B35" s="374"/>
    </row>
    <row r="36" spans="2:109" ht="13" x14ac:dyDescent="0.2">
      <c r="B36" s="374"/>
    </row>
    <row r="37" spans="2:109" ht="13" x14ac:dyDescent="0.2">
      <c r="B37" s="374"/>
    </row>
    <row r="38" spans="2:109" ht="13" x14ac:dyDescent="0.2">
      <c r="B38" s="374"/>
    </row>
    <row r="39" spans="2:109" ht="13"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x14ac:dyDescent="0.2">
      <c r="B40" s="379"/>
      <c r="DD40" s="379"/>
      <c r="DE40" s="368"/>
    </row>
    <row r="41" spans="2:109" ht="16.5" x14ac:dyDescent="0.2">
      <c r="B41" s="380" t="s">
        <v>584</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ht="13" x14ac:dyDescent="0.2">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60" t="s">
        <v>586</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4"/>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4"/>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4"/>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4"/>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x14ac:dyDescent="0.2">
      <c r="B49" s="374"/>
      <c r="AN49" s="368" t="s">
        <v>587</v>
      </c>
    </row>
    <row r="50" spans="1:109" ht="13" x14ac:dyDescent="0.2">
      <c r="B50" s="374"/>
      <c r="G50" s="1269"/>
      <c r="H50" s="1269"/>
      <c r="I50" s="1269"/>
      <c r="J50" s="1269"/>
      <c r="K50" s="384"/>
      <c r="L50" s="384"/>
      <c r="M50" s="385"/>
      <c r="N50" s="385"/>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552</v>
      </c>
      <c r="BQ50" s="1273"/>
      <c r="BR50" s="1273"/>
      <c r="BS50" s="1273"/>
      <c r="BT50" s="1273"/>
      <c r="BU50" s="1273"/>
      <c r="BV50" s="1273"/>
      <c r="BW50" s="1273"/>
      <c r="BX50" s="1273" t="s">
        <v>553</v>
      </c>
      <c r="BY50" s="1273"/>
      <c r="BZ50" s="1273"/>
      <c r="CA50" s="1273"/>
      <c r="CB50" s="1273"/>
      <c r="CC50" s="1273"/>
      <c r="CD50" s="1273"/>
      <c r="CE50" s="1273"/>
      <c r="CF50" s="1273" t="s">
        <v>554</v>
      </c>
      <c r="CG50" s="1273"/>
      <c r="CH50" s="1273"/>
      <c r="CI50" s="1273"/>
      <c r="CJ50" s="1273"/>
      <c r="CK50" s="1273"/>
      <c r="CL50" s="1273"/>
      <c r="CM50" s="1273"/>
      <c r="CN50" s="1273" t="s">
        <v>555</v>
      </c>
      <c r="CO50" s="1273"/>
      <c r="CP50" s="1273"/>
      <c r="CQ50" s="1273"/>
      <c r="CR50" s="1273"/>
      <c r="CS50" s="1273"/>
      <c r="CT50" s="1273"/>
      <c r="CU50" s="1273"/>
      <c r="CV50" s="1273" t="s">
        <v>556</v>
      </c>
      <c r="CW50" s="1273"/>
      <c r="CX50" s="1273"/>
      <c r="CY50" s="1273"/>
      <c r="CZ50" s="1273"/>
      <c r="DA50" s="1273"/>
      <c r="DB50" s="1273"/>
      <c r="DC50" s="1273"/>
    </row>
    <row r="51" spans="1:109" ht="13.5" customHeight="1" x14ac:dyDescent="0.2">
      <c r="B51" s="374"/>
      <c r="G51" s="1274"/>
      <c r="H51" s="1274"/>
      <c r="I51" s="1277"/>
      <c r="J51" s="1277"/>
      <c r="K51" s="1275"/>
      <c r="L51" s="1275"/>
      <c r="M51" s="1275"/>
      <c r="N51" s="1275"/>
      <c r="AM51" s="383"/>
      <c r="AN51" s="1276" t="s">
        <v>588</v>
      </c>
      <c r="AO51" s="1276"/>
      <c r="AP51" s="1276"/>
      <c r="AQ51" s="1276"/>
      <c r="AR51" s="1276"/>
      <c r="AS51" s="1276"/>
      <c r="AT51" s="1276"/>
      <c r="AU51" s="1276"/>
      <c r="AV51" s="1276"/>
      <c r="AW51" s="1276"/>
      <c r="AX51" s="1276"/>
      <c r="AY51" s="1276"/>
      <c r="AZ51" s="1276"/>
      <c r="BA51" s="1276"/>
      <c r="BB51" s="1276" t="s">
        <v>589</v>
      </c>
      <c r="BC51" s="1276"/>
      <c r="BD51" s="1276"/>
      <c r="BE51" s="1276"/>
      <c r="BF51" s="1276"/>
      <c r="BG51" s="1276"/>
      <c r="BH51" s="1276"/>
      <c r="BI51" s="1276"/>
      <c r="BJ51" s="1276"/>
      <c r="BK51" s="1276"/>
      <c r="BL51" s="1276"/>
      <c r="BM51" s="1276"/>
      <c r="BN51" s="1276"/>
      <c r="BO51" s="1276"/>
      <c r="BP51" s="1258"/>
      <c r="BQ51" s="1259"/>
      <c r="BR51" s="1259"/>
      <c r="BS51" s="1259"/>
      <c r="BT51" s="1259"/>
      <c r="BU51" s="1259"/>
      <c r="BV51" s="1259"/>
      <c r="BW51" s="1259"/>
      <c r="BX51" s="1258"/>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ht="13" x14ac:dyDescent="0.2">
      <c r="B52" s="374"/>
      <c r="G52" s="1274"/>
      <c r="H52" s="1274"/>
      <c r="I52" s="1277"/>
      <c r="J52" s="1277"/>
      <c r="K52" s="1275"/>
      <c r="L52" s="1275"/>
      <c r="M52" s="1275"/>
      <c r="N52" s="1275"/>
      <c r="AM52" s="383"/>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ht="13" x14ac:dyDescent="0.2">
      <c r="A53" s="382"/>
      <c r="B53" s="374"/>
      <c r="G53" s="1274"/>
      <c r="H53" s="1274"/>
      <c r="I53" s="1269"/>
      <c r="J53" s="1269"/>
      <c r="K53" s="1275"/>
      <c r="L53" s="1275"/>
      <c r="M53" s="1275"/>
      <c r="N53" s="1275"/>
      <c r="AM53" s="383"/>
      <c r="AN53" s="1276"/>
      <c r="AO53" s="1276"/>
      <c r="AP53" s="1276"/>
      <c r="AQ53" s="1276"/>
      <c r="AR53" s="1276"/>
      <c r="AS53" s="1276"/>
      <c r="AT53" s="1276"/>
      <c r="AU53" s="1276"/>
      <c r="AV53" s="1276"/>
      <c r="AW53" s="1276"/>
      <c r="AX53" s="1276"/>
      <c r="AY53" s="1276"/>
      <c r="AZ53" s="1276"/>
      <c r="BA53" s="1276"/>
      <c r="BB53" s="1276" t="s">
        <v>590</v>
      </c>
      <c r="BC53" s="1276"/>
      <c r="BD53" s="1276"/>
      <c r="BE53" s="1276"/>
      <c r="BF53" s="1276"/>
      <c r="BG53" s="1276"/>
      <c r="BH53" s="1276"/>
      <c r="BI53" s="1276"/>
      <c r="BJ53" s="1276"/>
      <c r="BK53" s="1276"/>
      <c r="BL53" s="1276"/>
      <c r="BM53" s="1276"/>
      <c r="BN53" s="1276"/>
      <c r="BO53" s="1276"/>
      <c r="BP53" s="1258"/>
      <c r="BQ53" s="1259"/>
      <c r="BR53" s="1259"/>
      <c r="BS53" s="1259"/>
      <c r="BT53" s="1259"/>
      <c r="BU53" s="1259"/>
      <c r="BV53" s="1259"/>
      <c r="BW53" s="1259"/>
      <c r="BX53" s="1258"/>
      <c r="BY53" s="1259"/>
      <c r="BZ53" s="1259"/>
      <c r="CA53" s="1259"/>
      <c r="CB53" s="1259"/>
      <c r="CC53" s="1259"/>
      <c r="CD53" s="1259"/>
      <c r="CE53" s="1259"/>
      <c r="CF53" s="1259">
        <v>67.900000000000006</v>
      </c>
      <c r="CG53" s="1259"/>
      <c r="CH53" s="1259"/>
      <c r="CI53" s="1259"/>
      <c r="CJ53" s="1259"/>
      <c r="CK53" s="1259"/>
      <c r="CL53" s="1259"/>
      <c r="CM53" s="1259"/>
      <c r="CN53" s="1259">
        <v>69.7</v>
      </c>
      <c r="CO53" s="1259"/>
      <c r="CP53" s="1259"/>
      <c r="CQ53" s="1259"/>
      <c r="CR53" s="1259"/>
      <c r="CS53" s="1259"/>
      <c r="CT53" s="1259"/>
      <c r="CU53" s="1259"/>
      <c r="CV53" s="1259">
        <v>71.099999999999994</v>
      </c>
      <c r="CW53" s="1259"/>
      <c r="CX53" s="1259"/>
      <c r="CY53" s="1259"/>
      <c r="CZ53" s="1259"/>
      <c r="DA53" s="1259"/>
      <c r="DB53" s="1259"/>
      <c r="DC53" s="1259"/>
    </row>
    <row r="54" spans="1:109" ht="13" x14ac:dyDescent="0.2">
      <c r="A54" s="382"/>
      <c r="B54" s="374"/>
      <c r="G54" s="1274"/>
      <c r="H54" s="1274"/>
      <c r="I54" s="1269"/>
      <c r="J54" s="1269"/>
      <c r="K54" s="1275"/>
      <c r="L54" s="1275"/>
      <c r="M54" s="1275"/>
      <c r="N54" s="1275"/>
      <c r="AM54" s="383"/>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ht="13" x14ac:dyDescent="0.2">
      <c r="A55" s="382"/>
      <c r="B55" s="374"/>
      <c r="G55" s="1269"/>
      <c r="H55" s="1269"/>
      <c r="I55" s="1269"/>
      <c r="J55" s="1269"/>
      <c r="K55" s="1275"/>
      <c r="L55" s="1275"/>
      <c r="M55" s="1275"/>
      <c r="N55" s="1275"/>
      <c r="AN55" s="1273" t="s">
        <v>591</v>
      </c>
      <c r="AO55" s="1273"/>
      <c r="AP55" s="1273"/>
      <c r="AQ55" s="1273"/>
      <c r="AR55" s="1273"/>
      <c r="AS55" s="1273"/>
      <c r="AT55" s="1273"/>
      <c r="AU55" s="1273"/>
      <c r="AV55" s="1273"/>
      <c r="AW55" s="1273"/>
      <c r="AX55" s="1273"/>
      <c r="AY55" s="1273"/>
      <c r="AZ55" s="1273"/>
      <c r="BA55" s="1273"/>
      <c r="BB55" s="1276" t="s">
        <v>589</v>
      </c>
      <c r="BC55" s="1276"/>
      <c r="BD55" s="1276"/>
      <c r="BE55" s="1276"/>
      <c r="BF55" s="1276"/>
      <c r="BG55" s="1276"/>
      <c r="BH55" s="1276"/>
      <c r="BI55" s="1276"/>
      <c r="BJ55" s="1276"/>
      <c r="BK55" s="1276"/>
      <c r="BL55" s="1276"/>
      <c r="BM55" s="1276"/>
      <c r="BN55" s="1276"/>
      <c r="BO55" s="1276"/>
      <c r="BP55" s="1258"/>
      <c r="BQ55" s="1259"/>
      <c r="BR55" s="1259"/>
      <c r="BS55" s="1259"/>
      <c r="BT55" s="1259"/>
      <c r="BU55" s="1259"/>
      <c r="BV55" s="1259"/>
      <c r="BW55" s="1259"/>
      <c r="BX55" s="1258"/>
      <c r="BY55" s="1259"/>
      <c r="BZ55" s="1259"/>
      <c r="CA55" s="1259"/>
      <c r="CB55" s="1259"/>
      <c r="CC55" s="1259"/>
      <c r="CD55" s="1259"/>
      <c r="CE55" s="1259"/>
      <c r="CF55" s="1259">
        <v>15.5</v>
      </c>
      <c r="CG55" s="1259"/>
      <c r="CH55" s="1259"/>
      <c r="CI55" s="1259"/>
      <c r="CJ55" s="1259"/>
      <c r="CK55" s="1259"/>
      <c r="CL55" s="1259"/>
      <c r="CM55" s="1259"/>
      <c r="CN55" s="1259">
        <v>4.5999999999999996</v>
      </c>
      <c r="CO55" s="1259"/>
      <c r="CP55" s="1259"/>
      <c r="CQ55" s="1259"/>
      <c r="CR55" s="1259"/>
      <c r="CS55" s="1259"/>
      <c r="CT55" s="1259"/>
      <c r="CU55" s="1259"/>
      <c r="CV55" s="1259">
        <v>1.6</v>
      </c>
      <c r="CW55" s="1259"/>
      <c r="CX55" s="1259"/>
      <c r="CY55" s="1259"/>
      <c r="CZ55" s="1259"/>
      <c r="DA55" s="1259"/>
      <c r="DB55" s="1259"/>
      <c r="DC55" s="1259"/>
    </row>
    <row r="56" spans="1:109" ht="13" x14ac:dyDescent="0.2">
      <c r="A56" s="382"/>
      <c r="B56" s="374"/>
      <c r="G56" s="1269"/>
      <c r="H56" s="1269"/>
      <c r="I56" s="1269"/>
      <c r="J56" s="1269"/>
      <c r="K56" s="1275"/>
      <c r="L56" s="1275"/>
      <c r="M56" s="1275"/>
      <c r="N56" s="1275"/>
      <c r="AN56" s="1273"/>
      <c r="AO56" s="1273"/>
      <c r="AP56" s="1273"/>
      <c r="AQ56" s="1273"/>
      <c r="AR56" s="1273"/>
      <c r="AS56" s="1273"/>
      <c r="AT56" s="1273"/>
      <c r="AU56" s="1273"/>
      <c r="AV56" s="1273"/>
      <c r="AW56" s="1273"/>
      <c r="AX56" s="1273"/>
      <c r="AY56" s="1273"/>
      <c r="AZ56" s="1273"/>
      <c r="BA56" s="1273"/>
      <c r="BB56" s="1276"/>
      <c r="BC56" s="1276"/>
      <c r="BD56" s="1276"/>
      <c r="BE56" s="1276"/>
      <c r="BF56" s="1276"/>
      <c r="BG56" s="1276"/>
      <c r="BH56" s="1276"/>
      <c r="BI56" s="1276"/>
      <c r="BJ56" s="1276"/>
      <c r="BK56" s="1276"/>
      <c r="BL56" s="1276"/>
      <c r="BM56" s="1276"/>
      <c r="BN56" s="1276"/>
      <c r="BO56" s="1276"/>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82" customFormat="1" ht="13" x14ac:dyDescent="0.2">
      <c r="B57" s="386"/>
      <c r="G57" s="1269"/>
      <c r="H57" s="1269"/>
      <c r="I57" s="1278"/>
      <c r="J57" s="1278"/>
      <c r="K57" s="1275"/>
      <c r="L57" s="1275"/>
      <c r="M57" s="1275"/>
      <c r="N57" s="1275"/>
      <c r="AM57" s="368"/>
      <c r="AN57" s="1273"/>
      <c r="AO57" s="1273"/>
      <c r="AP57" s="1273"/>
      <c r="AQ57" s="1273"/>
      <c r="AR57" s="1273"/>
      <c r="AS57" s="1273"/>
      <c r="AT57" s="1273"/>
      <c r="AU57" s="1273"/>
      <c r="AV57" s="1273"/>
      <c r="AW57" s="1273"/>
      <c r="AX57" s="1273"/>
      <c r="AY57" s="1273"/>
      <c r="AZ57" s="1273"/>
      <c r="BA57" s="1273"/>
      <c r="BB57" s="1276" t="s">
        <v>590</v>
      </c>
      <c r="BC57" s="1276"/>
      <c r="BD57" s="1276"/>
      <c r="BE57" s="1276"/>
      <c r="BF57" s="1276"/>
      <c r="BG57" s="1276"/>
      <c r="BH57" s="1276"/>
      <c r="BI57" s="1276"/>
      <c r="BJ57" s="1276"/>
      <c r="BK57" s="1276"/>
      <c r="BL57" s="1276"/>
      <c r="BM57" s="1276"/>
      <c r="BN57" s="1276"/>
      <c r="BO57" s="1276"/>
      <c r="BP57" s="1258"/>
      <c r="BQ57" s="1259"/>
      <c r="BR57" s="1259"/>
      <c r="BS57" s="1259"/>
      <c r="BT57" s="1259"/>
      <c r="BU57" s="1259"/>
      <c r="BV57" s="1259"/>
      <c r="BW57" s="1259"/>
      <c r="BX57" s="1258"/>
      <c r="BY57" s="1259"/>
      <c r="BZ57" s="1259"/>
      <c r="CA57" s="1259"/>
      <c r="CB57" s="1259"/>
      <c r="CC57" s="1259"/>
      <c r="CD57" s="1259"/>
      <c r="CE57" s="1259"/>
      <c r="CF57" s="1259">
        <v>61.5</v>
      </c>
      <c r="CG57" s="1259"/>
      <c r="CH57" s="1259"/>
      <c r="CI57" s="1259"/>
      <c r="CJ57" s="1259"/>
      <c r="CK57" s="1259"/>
      <c r="CL57" s="1259"/>
      <c r="CM57" s="1259"/>
      <c r="CN57" s="1259">
        <v>61</v>
      </c>
      <c r="CO57" s="1259"/>
      <c r="CP57" s="1259"/>
      <c r="CQ57" s="1259"/>
      <c r="CR57" s="1259"/>
      <c r="CS57" s="1259"/>
      <c r="CT57" s="1259"/>
      <c r="CU57" s="1259"/>
      <c r="CV57" s="1259">
        <v>62.3</v>
      </c>
      <c r="CW57" s="1259"/>
      <c r="CX57" s="1259"/>
      <c r="CY57" s="1259"/>
      <c r="CZ57" s="1259"/>
      <c r="DA57" s="1259"/>
      <c r="DB57" s="1259"/>
      <c r="DC57" s="1259"/>
      <c r="DD57" s="387"/>
      <c r="DE57" s="386"/>
    </row>
    <row r="58" spans="1:109" s="382" customFormat="1" ht="13" x14ac:dyDescent="0.2">
      <c r="A58" s="368"/>
      <c r="B58" s="386"/>
      <c r="G58" s="1269"/>
      <c r="H58" s="1269"/>
      <c r="I58" s="1278"/>
      <c r="J58" s="1278"/>
      <c r="K58" s="1275"/>
      <c r="L58" s="1275"/>
      <c r="M58" s="1275"/>
      <c r="N58" s="1275"/>
      <c r="AM58" s="368"/>
      <c r="AN58" s="1273"/>
      <c r="AO58" s="1273"/>
      <c r="AP58" s="1273"/>
      <c r="AQ58" s="1273"/>
      <c r="AR58" s="1273"/>
      <c r="AS58" s="1273"/>
      <c r="AT58" s="1273"/>
      <c r="AU58" s="1273"/>
      <c r="AV58" s="1273"/>
      <c r="AW58" s="1273"/>
      <c r="AX58" s="1273"/>
      <c r="AY58" s="1273"/>
      <c r="AZ58" s="1273"/>
      <c r="BA58" s="1273"/>
      <c r="BB58" s="1276"/>
      <c r="BC58" s="1276"/>
      <c r="BD58" s="1276"/>
      <c r="BE58" s="1276"/>
      <c r="BF58" s="1276"/>
      <c r="BG58" s="1276"/>
      <c r="BH58" s="1276"/>
      <c r="BI58" s="1276"/>
      <c r="BJ58" s="1276"/>
      <c r="BK58" s="1276"/>
      <c r="BL58" s="1276"/>
      <c r="BM58" s="1276"/>
      <c r="BN58" s="1276"/>
      <c r="BO58" s="1276"/>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7"/>
      <c r="DE58" s="386"/>
    </row>
    <row r="59" spans="1:109" s="382" customFormat="1" ht="13" x14ac:dyDescent="0.2">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x14ac:dyDescent="0.2">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x14ac:dyDescent="0.2">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6.5" x14ac:dyDescent="0.2">
      <c r="B63" s="393" t="s">
        <v>592</v>
      </c>
    </row>
    <row r="64" spans="1:109" ht="13" x14ac:dyDescent="0.2">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x14ac:dyDescent="0.2">
      <c r="B65" s="374"/>
      <c r="AN65" s="1260" t="s">
        <v>594</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4"/>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4"/>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4"/>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4"/>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x14ac:dyDescent="0.2">
      <c r="B71" s="374"/>
      <c r="G71" s="399"/>
      <c r="I71" s="400"/>
      <c r="J71" s="397"/>
      <c r="K71" s="397"/>
      <c r="L71" s="398"/>
      <c r="M71" s="397"/>
      <c r="N71" s="398"/>
      <c r="AM71" s="399"/>
      <c r="AN71" s="368" t="s">
        <v>587</v>
      </c>
    </row>
    <row r="72" spans="2:107" ht="13" x14ac:dyDescent="0.2">
      <c r="B72" s="374"/>
      <c r="G72" s="1269"/>
      <c r="H72" s="1269"/>
      <c r="I72" s="1269"/>
      <c r="J72" s="1269"/>
      <c r="K72" s="384"/>
      <c r="L72" s="384"/>
      <c r="M72" s="385"/>
      <c r="N72" s="385"/>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552</v>
      </c>
      <c r="BQ72" s="1273"/>
      <c r="BR72" s="1273"/>
      <c r="BS72" s="1273"/>
      <c r="BT72" s="1273"/>
      <c r="BU72" s="1273"/>
      <c r="BV72" s="1273"/>
      <c r="BW72" s="1273"/>
      <c r="BX72" s="1273" t="s">
        <v>553</v>
      </c>
      <c r="BY72" s="1273"/>
      <c r="BZ72" s="1273"/>
      <c r="CA72" s="1273"/>
      <c r="CB72" s="1273"/>
      <c r="CC72" s="1273"/>
      <c r="CD72" s="1273"/>
      <c r="CE72" s="1273"/>
      <c r="CF72" s="1273" t="s">
        <v>554</v>
      </c>
      <c r="CG72" s="1273"/>
      <c r="CH72" s="1273"/>
      <c r="CI72" s="1273"/>
      <c r="CJ72" s="1273"/>
      <c r="CK72" s="1273"/>
      <c r="CL72" s="1273"/>
      <c r="CM72" s="1273"/>
      <c r="CN72" s="1273" t="s">
        <v>555</v>
      </c>
      <c r="CO72" s="1273"/>
      <c r="CP72" s="1273"/>
      <c r="CQ72" s="1273"/>
      <c r="CR72" s="1273"/>
      <c r="CS72" s="1273"/>
      <c r="CT72" s="1273"/>
      <c r="CU72" s="1273"/>
      <c r="CV72" s="1273" t="s">
        <v>556</v>
      </c>
      <c r="CW72" s="1273"/>
      <c r="CX72" s="1273"/>
      <c r="CY72" s="1273"/>
      <c r="CZ72" s="1273"/>
      <c r="DA72" s="1273"/>
      <c r="DB72" s="1273"/>
      <c r="DC72" s="1273"/>
    </row>
    <row r="73" spans="2:107" ht="13" x14ac:dyDescent="0.2">
      <c r="B73" s="374"/>
      <c r="G73" s="1274"/>
      <c r="H73" s="1274"/>
      <c r="I73" s="1274"/>
      <c r="J73" s="1274"/>
      <c r="K73" s="1279"/>
      <c r="L73" s="1279"/>
      <c r="M73" s="1279"/>
      <c r="N73" s="1279"/>
      <c r="AM73" s="383"/>
      <c r="AN73" s="1276" t="s">
        <v>588</v>
      </c>
      <c r="AO73" s="1276"/>
      <c r="AP73" s="1276"/>
      <c r="AQ73" s="1276"/>
      <c r="AR73" s="1276"/>
      <c r="AS73" s="1276"/>
      <c r="AT73" s="1276"/>
      <c r="AU73" s="1276"/>
      <c r="AV73" s="1276"/>
      <c r="AW73" s="1276"/>
      <c r="AX73" s="1276"/>
      <c r="AY73" s="1276"/>
      <c r="AZ73" s="1276"/>
      <c r="BA73" s="1276"/>
      <c r="BB73" s="1276" t="s">
        <v>589</v>
      </c>
      <c r="BC73" s="1276"/>
      <c r="BD73" s="1276"/>
      <c r="BE73" s="1276"/>
      <c r="BF73" s="1276"/>
      <c r="BG73" s="1276"/>
      <c r="BH73" s="1276"/>
      <c r="BI73" s="1276"/>
      <c r="BJ73" s="1276"/>
      <c r="BK73" s="1276"/>
      <c r="BL73" s="1276"/>
      <c r="BM73" s="1276"/>
      <c r="BN73" s="1276"/>
      <c r="BO73" s="1276"/>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ht="13" x14ac:dyDescent="0.2">
      <c r="B74" s="374"/>
      <c r="G74" s="1274"/>
      <c r="H74" s="1274"/>
      <c r="I74" s="1274"/>
      <c r="J74" s="1274"/>
      <c r="K74" s="1279"/>
      <c r="L74" s="1279"/>
      <c r="M74" s="1279"/>
      <c r="N74" s="1279"/>
      <c r="AM74" s="383"/>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ht="13" x14ac:dyDescent="0.2">
      <c r="B75" s="374"/>
      <c r="G75" s="1274"/>
      <c r="H75" s="1274"/>
      <c r="I75" s="1269"/>
      <c r="J75" s="1269"/>
      <c r="K75" s="1275"/>
      <c r="L75" s="1275"/>
      <c r="M75" s="1275"/>
      <c r="N75" s="1275"/>
      <c r="AM75" s="383"/>
      <c r="AN75" s="1276"/>
      <c r="AO75" s="1276"/>
      <c r="AP75" s="1276"/>
      <c r="AQ75" s="1276"/>
      <c r="AR75" s="1276"/>
      <c r="AS75" s="1276"/>
      <c r="AT75" s="1276"/>
      <c r="AU75" s="1276"/>
      <c r="AV75" s="1276"/>
      <c r="AW75" s="1276"/>
      <c r="AX75" s="1276"/>
      <c r="AY75" s="1276"/>
      <c r="AZ75" s="1276"/>
      <c r="BA75" s="1276"/>
      <c r="BB75" s="1276" t="s">
        <v>593</v>
      </c>
      <c r="BC75" s="1276"/>
      <c r="BD75" s="1276"/>
      <c r="BE75" s="1276"/>
      <c r="BF75" s="1276"/>
      <c r="BG75" s="1276"/>
      <c r="BH75" s="1276"/>
      <c r="BI75" s="1276"/>
      <c r="BJ75" s="1276"/>
      <c r="BK75" s="1276"/>
      <c r="BL75" s="1276"/>
      <c r="BM75" s="1276"/>
      <c r="BN75" s="1276"/>
      <c r="BO75" s="1276"/>
      <c r="BP75" s="1259">
        <v>-1.3</v>
      </c>
      <c r="BQ75" s="1259"/>
      <c r="BR75" s="1259"/>
      <c r="BS75" s="1259"/>
      <c r="BT75" s="1259"/>
      <c r="BU75" s="1259"/>
      <c r="BV75" s="1259"/>
      <c r="BW75" s="1259"/>
      <c r="BX75" s="1259">
        <v>-1.7</v>
      </c>
      <c r="BY75" s="1259"/>
      <c r="BZ75" s="1259"/>
      <c r="CA75" s="1259"/>
      <c r="CB75" s="1259"/>
      <c r="CC75" s="1259"/>
      <c r="CD75" s="1259"/>
      <c r="CE75" s="1259"/>
      <c r="CF75" s="1259">
        <v>-2.1</v>
      </c>
      <c r="CG75" s="1259"/>
      <c r="CH75" s="1259"/>
      <c r="CI75" s="1259"/>
      <c r="CJ75" s="1259"/>
      <c r="CK75" s="1259"/>
      <c r="CL75" s="1259"/>
      <c r="CM75" s="1259"/>
      <c r="CN75" s="1259">
        <v>-2.5</v>
      </c>
      <c r="CO75" s="1259"/>
      <c r="CP75" s="1259"/>
      <c r="CQ75" s="1259"/>
      <c r="CR75" s="1259"/>
      <c r="CS75" s="1259"/>
      <c r="CT75" s="1259"/>
      <c r="CU75" s="1259"/>
      <c r="CV75" s="1259">
        <v>-2.7</v>
      </c>
      <c r="CW75" s="1259"/>
      <c r="CX75" s="1259"/>
      <c r="CY75" s="1259"/>
      <c r="CZ75" s="1259"/>
      <c r="DA75" s="1259"/>
      <c r="DB75" s="1259"/>
      <c r="DC75" s="1259"/>
    </row>
    <row r="76" spans="2:107" ht="13" x14ac:dyDescent="0.2">
      <c r="B76" s="374"/>
      <c r="G76" s="1274"/>
      <c r="H76" s="1274"/>
      <c r="I76" s="1269"/>
      <c r="J76" s="1269"/>
      <c r="K76" s="1275"/>
      <c r="L76" s="1275"/>
      <c r="M76" s="1275"/>
      <c r="N76" s="1275"/>
      <c r="AM76" s="383"/>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ht="13" x14ac:dyDescent="0.2">
      <c r="B77" s="374"/>
      <c r="G77" s="1269"/>
      <c r="H77" s="1269"/>
      <c r="I77" s="1269"/>
      <c r="J77" s="1269"/>
      <c r="K77" s="1279"/>
      <c r="L77" s="1279"/>
      <c r="M77" s="1279"/>
      <c r="N77" s="1279"/>
      <c r="AN77" s="1273" t="s">
        <v>591</v>
      </c>
      <c r="AO77" s="1273"/>
      <c r="AP77" s="1273"/>
      <c r="AQ77" s="1273"/>
      <c r="AR77" s="1273"/>
      <c r="AS77" s="1273"/>
      <c r="AT77" s="1273"/>
      <c r="AU77" s="1273"/>
      <c r="AV77" s="1273"/>
      <c r="AW77" s="1273"/>
      <c r="AX77" s="1273"/>
      <c r="AY77" s="1273"/>
      <c r="AZ77" s="1273"/>
      <c r="BA77" s="1273"/>
      <c r="BB77" s="1276" t="s">
        <v>589</v>
      </c>
      <c r="BC77" s="1276"/>
      <c r="BD77" s="1276"/>
      <c r="BE77" s="1276"/>
      <c r="BF77" s="1276"/>
      <c r="BG77" s="1276"/>
      <c r="BH77" s="1276"/>
      <c r="BI77" s="1276"/>
      <c r="BJ77" s="1276"/>
      <c r="BK77" s="1276"/>
      <c r="BL77" s="1276"/>
      <c r="BM77" s="1276"/>
      <c r="BN77" s="1276"/>
      <c r="BO77" s="1276"/>
      <c r="BP77" s="1259">
        <v>18.2</v>
      </c>
      <c r="BQ77" s="1259"/>
      <c r="BR77" s="1259"/>
      <c r="BS77" s="1259"/>
      <c r="BT77" s="1259"/>
      <c r="BU77" s="1259"/>
      <c r="BV77" s="1259"/>
      <c r="BW77" s="1259"/>
      <c r="BX77" s="1259">
        <v>20.3</v>
      </c>
      <c r="BY77" s="1259"/>
      <c r="BZ77" s="1259"/>
      <c r="CA77" s="1259"/>
      <c r="CB77" s="1259"/>
      <c r="CC77" s="1259"/>
      <c r="CD77" s="1259"/>
      <c r="CE77" s="1259"/>
      <c r="CF77" s="1259">
        <v>15.5</v>
      </c>
      <c r="CG77" s="1259"/>
      <c r="CH77" s="1259"/>
      <c r="CI77" s="1259"/>
      <c r="CJ77" s="1259"/>
      <c r="CK77" s="1259"/>
      <c r="CL77" s="1259"/>
      <c r="CM77" s="1259"/>
      <c r="CN77" s="1259">
        <v>4.5999999999999996</v>
      </c>
      <c r="CO77" s="1259"/>
      <c r="CP77" s="1259"/>
      <c r="CQ77" s="1259"/>
      <c r="CR77" s="1259"/>
      <c r="CS77" s="1259"/>
      <c r="CT77" s="1259"/>
      <c r="CU77" s="1259"/>
      <c r="CV77" s="1259">
        <v>1.6</v>
      </c>
      <c r="CW77" s="1259"/>
      <c r="CX77" s="1259"/>
      <c r="CY77" s="1259"/>
      <c r="CZ77" s="1259"/>
      <c r="DA77" s="1259"/>
      <c r="DB77" s="1259"/>
      <c r="DC77" s="1259"/>
    </row>
    <row r="78" spans="2:107" ht="13" x14ac:dyDescent="0.2">
      <c r="B78" s="374"/>
      <c r="G78" s="1269"/>
      <c r="H78" s="1269"/>
      <c r="I78" s="1269"/>
      <c r="J78" s="1269"/>
      <c r="K78" s="1279"/>
      <c r="L78" s="1279"/>
      <c r="M78" s="1279"/>
      <c r="N78" s="1279"/>
      <c r="AN78" s="1273"/>
      <c r="AO78" s="1273"/>
      <c r="AP78" s="1273"/>
      <c r="AQ78" s="1273"/>
      <c r="AR78" s="1273"/>
      <c r="AS78" s="1273"/>
      <c r="AT78" s="1273"/>
      <c r="AU78" s="1273"/>
      <c r="AV78" s="1273"/>
      <c r="AW78" s="1273"/>
      <c r="AX78" s="1273"/>
      <c r="AY78" s="1273"/>
      <c r="AZ78" s="1273"/>
      <c r="BA78" s="1273"/>
      <c r="BB78" s="1276"/>
      <c r="BC78" s="1276"/>
      <c r="BD78" s="1276"/>
      <c r="BE78" s="1276"/>
      <c r="BF78" s="1276"/>
      <c r="BG78" s="1276"/>
      <c r="BH78" s="1276"/>
      <c r="BI78" s="1276"/>
      <c r="BJ78" s="1276"/>
      <c r="BK78" s="1276"/>
      <c r="BL78" s="1276"/>
      <c r="BM78" s="1276"/>
      <c r="BN78" s="1276"/>
      <c r="BO78" s="1276"/>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ht="13" x14ac:dyDescent="0.2">
      <c r="B79" s="374"/>
      <c r="G79" s="1269"/>
      <c r="H79" s="1269"/>
      <c r="I79" s="1278"/>
      <c r="J79" s="1278"/>
      <c r="K79" s="1280"/>
      <c r="L79" s="1280"/>
      <c r="M79" s="1280"/>
      <c r="N79" s="1280"/>
      <c r="AN79" s="1273"/>
      <c r="AO79" s="1273"/>
      <c r="AP79" s="1273"/>
      <c r="AQ79" s="1273"/>
      <c r="AR79" s="1273"/>
      <c r="AS79" s="1273"/>
      <c r="AT79" s="1273"/>
      <c r="AU79" s="1273"/>
      <c r="AV79" s="1273"/>
      <c r="AW79" s="1273"/>
      <c r="AX79" s="1273"/>
      <c r="AY79" s="1273"/>
      <c r="AZ79" s="1273"/>
      <c r="BA79" s="1273"/>
      <c r="BB79" s="1276" t="s">
        <v>593</v>
      </c>
      <c r="BC79" s="1276"/>
      <c r="BD79" s="1276"/>
      <c r="BE79" s="1276"/>
      <c r="BF79" s="1276"/>
      <c r="BG79" s="1276"/>
      <c r="BH79" s="1276"/>
      <c r="BI79" s="1276"/>
      <c r="BJ79" s="1276"/>
      <c r="BK79" s="1276"/>
      <c r="BL79" s="1276"/>
      <c r="BM79" s="1276"/>
      <c r="BN79" s="1276"/>
      <c r="BO79" s="1276"/>
      <c r="BP79" s="1259">
        <v>6.8</v>
      </c>
      <c r="BQ79" s="1259"/>
      <c r="BR79" s="1259"/>
      <c r="BS79" s="1259"/>
      <c r="BT79" s="1259"/>
      <c r="BU79" s="1259"/>
      <c r="BV79" s="1259"/>
      <c r="BW79" s="1259"/>
      <c r="BX79" s="1259">
        <v>6.6</v>
      </c>
      <c r="BY79" s="1259"/>
      <c r="BZ79" s="1259"/>
      <c r="CA79" s="1259"/>
      <c r="CB79" s="1259"/>
      <c r="CC79" s="1259"/>
      <c r="CD79" s="1259"/>
      <c r="CE79" s="1259"/>
      <c r="CF79" s="1259">
        <v>6.4</v>
      </c>
      <c r="CG79" s="1259"/>
      <c r="CH79" s="1259"/>
      <c r="CI79" s="1259"/>
      <c r="CJ79" s="1259"/>
      <c r="CK79" s="1259"/>
      <c r="CL79" s="1259"/>
      <c r="CM79" s="1259"/>
      <c r="CN79" s="1259">
        <v>6.3</v>
      </c>
      <c r="CO79" s="1259"/>
      <c r="CP79" s="1259"/>
      <c r="CQ79" s="1259"/>
      <c r="CR79" s="1259"/>
      <c r="CS79" s="1259"/>
      <c r="CT79" s="1259"/>
      <c r="CU79" s="1259"/>
      <c r="CV79" s="1259">
        <v>6.6</v>
      </c>
      <c r="CW79" s="1259"/>
      <c r="CX79" s="1259"/>
      <c r="CY79" s="1259"/>
      <c r="CZ79" s="1259"/>
      <c r="DA79" s="1259"/>
      <c r="DB79" s="1259"/>
      <c r="DC79" s="1259"/>
    </row>
    <row r="80" spans="2:107" ht="13" x14ac:dyDescent="0.2">
      <c r="B80" s="374"/>
      <c r="G80" s="1269"/>
      <c r="H80" s="1269"/>
      <c r="I80" s="1278"/>
      <c r="J80" s="1278"/>
      <c r="K80" s="1280"/>
      <c r="L80" s="1280"/>
      <c r="M80" s="1280"/>
      <c r="N80" s="1280"/>
      <c r="AN80" s="1273"/>
      <c r="AO80" s="1273"/>
      <c r="AP80" s="1273"/>
      <c r="AQ80" s="1273"/>
      <c r="AR80" s="1273"/>
      <c r="AS80" s="1273"/>
      <c r="AT80" s="1273"/>
      <c r="AU80" s="1273"/>
      <c r="AV80" s="1273"/>
      <c r="AW80" s="1273"/>
      <c r="AX80" s="1273"/>
      <c r="AY80" s="1273"/>
      <c r="AZ80" s="1273"/>
      <c r="BA80" s="1273"/>
      <c r="BB80" s="1276"/>
      <c r="BC80" s="1276"/>
      <c r="BD80" s="1276"/>
      <c r="BE80" s="1276"/>
      <c r="BF80" s="1276"/>
      <c r="BG80" s="1276"/>
      <c r="BH80" s="1276"/>
      <c r="BI80" s="1276"/>
      <c r="BJ80" s="1276"/>
      <c r="BK80" s="1276"/>
      <c r="BL80" s="1276"/>
      <c r="BM80" s="1276"/>
      <c r="BN80" s="1276"/>
      <c r="BO80" s="1276"/>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ht="13" x14ac:dyDescent="0.2">
      <c r="B81" s="374"/>
    </row>
    <row r="82" spans="2:109" ht="16.5"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x14ac:dyDescent="0.2">
      <c r="DD84" s="368"/>
      <c r="DE84" s="368"/>
    </row>
    <row r="85" spans="2:109" ht="13" x14ac:dyDescent="0.2">
      <c r="DD85" s="368"/>
      <c r="DE85" s="368"/>
    </row>
  </sheetData>
  <sheetProtection algorithmName="SHA-512" hashValue="QWcwCYDMC7pynMWd6461ai2O3Z3SKg33IbaIN0LP47ewB9KIN3VdxzIFbkbmaYukGvG4em+WZS3nkXCtxovtqg==" saltValue="mJBbX6OhdOHzJe/lvrCC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499</v>
      </c>
    </row>
  </sheetData>
  <sheetProtection algorithmName="SHA-512" hashValue="xWsMUMbP7F1VZJdAQbf3LB9i2PkpGPWPC0gMv4/ZkDUMKS0yOBOvYTxcTI55loUsckAJzAZ0F+ODqKiDqNoPGg==" saltValue="Eqilg4NPe1rKcgcufJ2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499</v>
      </c>
    </row>
  </sheetData>
  <sheetProtection algorithmName="SHA-512" hashValue="o+Goo5/dmAGOx8OTcY8IA5Xqeo8n7MsLc5xuZtGmpRGG6aOJzM7Y4uhQ8P02n1YbYXqsPyNMhX2E09or9OJkwQ==" saltValue="RnaVIMvhO1S7sjT4Qald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549</v>
      </c>
      <c r="G2" s="151"/>
      <c r="H2" s="152"/>
    </row>
    <row r="3" spans="1:8" x14ac:dyDescent="0.2">
      <c r="A3" s="148" t="s">
        <v>542</v>
      </c>
      <c r="B3" s="153"/>
      <c r="C3" s="154"/>
      <c r="D3" s="155">
        <v>9205</v>
      </c>
      <c r="E3" s="156"/>
      <c r="F3" s="157">
        <v>47387</v>
      </c>
      <c r="G3" s="158"/>
      <c r="H3" s="159"/>
    </row>
    <row r="4" spans="1:8" x14ac:dyDescent="0.2">
      <c r="A4" s="160"/>
      <c r="B4" s="161"/>
      <c r="C4" s="162"/>
      <c r="D4" s="163">
        <v>6342</v>
      </c>
      <c r="E4" s="164"/>
      <c r="F4" s="165">
        <v>24928</v>
      </c>
      <c r="G4" s="166"/>
      <c r="H4" s="167"/>
    </row>
    <row r="5" spans="1:8" x14ac:dyDescent="0.2">
      <c r="A5" s="148" t="s">
        <v>544</v>
      </c>
      <c r="B5" s="153"/>
      <c r="C5" s="154"/>
      <c r="D5" s="155">
        <v>7066</v>
      </c>
      <c r="E5" s="156"/>
      <c r="F5" s="157">
        <v>51264</v>
      </c>
      <c r="G5" s="158"/>
      <c r="H5" s="159"/>
    </row>
    <row r="6" spans="1:8" x14ac:dyDescent="0.2">
      <c r="A6" s="160"/>
      <c r="B6" s="161"/>
      <c r="C6" s="162"/>
      <c r="D6" s="163">
        <v>5265</v>
      </c>
      <c r="E6" s="164"/>
      <c r="F6" s="165">
        <v>26040</v>
      </c>
      <c r="G6" s="166"/>
      <c r="H6" s="167"/>
    </row>
    <row r="7" spans="1:8" x14ac:dyDescent="0.2">
      <c r="A7" s="148" t="s">
        <v>545</v>
      </c>
      <c r="B7" s="153"/>
      <c r="C7" s="154"/>
      <c r="D7" s="155">
        <v>10912</v>
      </c>
      <c r="E7" s="156"/>
      <c r="F7" s="157">
        <v>52068</v>
      </c>
      <c r="G7" s="158"/>
      <c r="H7" s="159"/>
    </row>
    <row r="8" spans="1:8" x14ac:dyDescent="0.2">
      <c r="A8" s="160"/>
      <c r="B8" s="161"/>
      <c r="C8" s="162"/>
      <c r="D8" s="163">
        <v>4598</v>
      </c>
      <c r="E8" s="164"/>
      <c r="F8" s="165">
        <v>26936</v>
      </c>
      <c r="G8" s="166"/>
      <c r="H8" s="167"/>
    </row>
    <row r="9" spans="1:8" x14ac:dyDescent="0.2">
      <c r="A9" s="148" t="s">
        <v>546</v>
      </c>
      <c r="B9" s="153"/>
      <c r="C9" s="154"/>
      <c r="D9" s="155">
        <v>12851</v>
      </c>
      <c r="E9" s="156"/>
      <c r="F9" s="157">
        <v>47161</v>
      </c>
      <c r="G9" s="158"/>
      <c r="H9" s="159"/>
    </row>
    <row r="10" spans="1:8" x14ac:dyDescent="0.2">
      <c r="A10" s="160"/>
      <c r="B10" s="161"/>
      <c r="C10" s="162"/>
      <c r="D10" s="163">
        <v>8236</v>
      </c>
      <c r="E10" s="164"/>
      <c r="F10" s="165">
        <v>24595</v>
      </c>
      <c r="G10" s="166"/>
      <c r="H10" s="167"/>
    </row>
    <row r="11" spans="1:8" x14ac:dyDescent="0.2">
      <c r="A11" s="148" t="s">
        <v>547</v>
      </c>
      <c r="B11" s="153"/>
      <c r="C11" s="154"/>
      <c r="D11" s="155">
        <v>28271</v>
      </c>
      <c r="E11" s="156"/>
      <c r="F11" s="157">
        <v>43423</v>
      </c>
      <c r="G11" s="158"/>
      <c r="H11" s="159"/>
    </row>
    <row r="12" spans="1:8" x14ac:dyDescent="0.2">
      <c r="A12" s="160"/>
      <c r="B12" s="161"/>
      <c r="C12" s="168"/>
      <c r="D12" s="163">
        <v>9716</v>
      </c>
      <c r="E12" s="164"/>
      <c r="F12" s="165">
        <v>22207</v>
      </c>
      <c r="G12" s="166"/>
      <c r="H12" s="167"/>
    </row>
    <row r="13" spans="1:8" x14ac:dyDescent="0.2">
      <c r="A13" s="148"/>
      <c r="B13" s="153"/>
      <c r="C13" s="169"/>
      <c r="D13" s="170">
        <v>13661</v>
      </c>
      <c r="E13" s="171"/>
      <c r="F13" s="172">
        <v>48261</v>
      </c>
      <c r="G13" s="173"/>
      <c r="H13" s="159"/>
    </row>
    <row r="14" spans="1:8" x14ac:dyDescent="0.2">
      <c r="A14" s="160"/>
      <c r="B14" s="161"/>
      <c r="C14" s="162"/>
      <c r="D14" s="163">
        <v>6831</v>
      </c>
      <c r="E14" s="164"/>
      <c r="F14" s="165">
        <v>24941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6.28</v>
      </c>
      <c r="C19" s="174">
        <f>ROUND(VALUE(SUBSTITUTE(実質収支比率等に係る経年分析!G$48,"▲","-")),2)</f>
        <v>6.47</v>
      </c>
      <c r="D19" s="174">
        <f>ROUND(VALUE(SUBSTITUTE(実質収支比率等に係る経年分析!H$48,"▲","-")),2)</f>
        <v>8.49</v>
      </c>
      <c r="E19" s="174">
        <f>ROUND(VALUE(SUBSTITUTE(実質収支比率等に係る経年分析!I$48,"▲","-")),2)</f>
        <v>12.31</v>
      </c>
      <c r="F19" s="174">
        <f>ROUND(VALUE(SUBSTITUTE(実質収支比率等に係る経年分析!J$48,"▲","-")),2)</f>
        <v>9.1300000000000008</v>
      </c>
    </row>
    <row r="20" spans="1:11" x14ac:dyDescent="0.2">
      <c r="A20" s="174" t="s">
        <v>57</v>
      </c>
      <c r="B20" s="174">
        <f>ROUND(VALUE(SUBSTITUTE(実質収支比率等に係る経年分析!F$47,"▲","-")),2)</f>
        <v>11.53</v>
      </c>
      <c r="C20" s="174">
        <f>ROUND(VALUE(SUBSTITUTE(実質収支比率等に係る経年分析!G$47,"▲","-")),2)</f>
        <v>11.11</v>
      </c>
      <c r="D20" s="174">
        <f>ROUND(VALUE(SUBSTITUTE(実質収支比率等に係る経年分析!H$47,"▲","-")),2)</f>
        <v>13.89</v>
      </c>
      <c r="E20" s="174">
        <f>ROUND(VALUE(SUBSTITUTE(実質収支比率等に係る経年分析!I$47,"▲","-")),2)</f>
        <v>15.94</v>
      </c>
      <c r="F20" s="174">
        <f>ROUND(VALUE(SUBSTITUTE(実質収支比率等に係る経年分析!J$47,"▲","-")),2)</f>
        <v>19.02</v>
      </c>
    </row>
    <row r="21" spans="1:11" x14ac:dyDescent="0.2">
      <c r="A21" s="174" t="s">
        <v>58</v>
      </c>
      <c r="B21" s="174">
        <f>IF(ISNUMBER(VALUE(SUBSTITUTE(実質収支比率等に係る経年分析!F$49,"▲","-"))),ROUND(VALUE(SUBSTITUTE(実質収支比率等に係る経年分析!F$49,"▲","-")),2),NA())</f>
        <v>-3.3</v>
      </c>
      <c r="C21" s="174">
        <f>IF(ISNUMBER(VALUE(SUBSTITUTE(実質収支比率等に係る経年分析!G$49,"▲","-"))),ROUND(VALUE(SUBSTITUTE(実質収支比率等に係る経年分析!G$49,"▲","-")),2),NA())</f>
        <v>-0.37</v>
      </c>
      <c r="D21" s="174">
        <f>IF(ISNUMBER(VALUE(SUBSTITUTE(実質収支比率等に係る経年分析!H$49,"▲","-"))),ROUND(VALUE(SUBSTITUTE(実質収支比率等に係る経年分析!H$49,"▲","-")),2),NA())</f>
        <v>5.7</v>
      </c>
      <c r="E21" s="174">
        <f>IF(ISNUMBER(VALUE(SUBSTITUTE(実質収支比率等に係る経年分析!I$49,"▲","-"))),ROUND(VALUE(SUBSTITUTE(実質収支比率等に係る経年分析!I$49,"▲","-")),2),NA())</f>
        <v>7.29</v>
      </c>
      <c r="F21" s="174">
        <f>IF(ISNUMBER(VALUE(SUBSTITUTE(実質収支比率等に係る経年分析!J$49,"▲","-"))),ROUND(VALUE(SUBSTITUTE(実質収支比率等に係る経年分析!J$49,"▲","-")),2),NA())</f>
        <v>-0.74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0.89</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1.1499999999999999</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2.4300000000000002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4.3899999999999997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9.1300000000000008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1252</v>
      </c>
      <c r="E42" s="176"/>
      <c r="F42" s="176"/>
      <c r="G42" s="176">
        <f>'実質公債費比率（分子）の構造'!L$52</f>
        <v>1265</v>
      </c>
      <c r="H42" s="176"/>
      <c r="I42" s="176"/>
      <c r="J42" s="176">
        <f>'実質公債費比率（分子）の構造'!M$52</f>
        <v>1310</v>
      </c>
      <c r="K42" s="176"/>
      <c r="L42" s="176"/>
      <c r="M42" s="176">
        <f>'実質公債費比率（分子）の構造'!N$52</f>
        <v>1292</v>
      </c>
      <c r="N42" s="176"/>
      <c r="O42" s="176"/>
      <c r="P42" s="176">
        <f>'実質公債費比率（分子）の構造'!O$52</f>
        <v>1220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16</v>
      </c>
      <c r="C44" s="176"/>
      <c r="D44" s="176"/>
      <c r="E44" s="176">
        <f>'実質公債費比率（分子）の構造'!L$50</f>
        <v>16</v>
      </c>
      <c r="F44" s="176"/>
      <c r="G44" s="176"/>
      <c r="H44" s="176">
        <f>'実質公債費比率（分子）の構造'!M$50</f>
        <v>24</v>
      </c>
      <c r="I44" s="176"/>
      <c r="J44" s="176"/>
      <c r="K44" s="176">
        <f>'実質公債費比率（分子）の構造'!N$50</f>
        <v>16</v>
      </c>
      <c r="L44" s="176"/>
      <c r="M44" s="176"/>
      <c r="N44" s="176">
        <f>'実質公債費比率（分子）の構造'!O$50</f>
        <v>16</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604</v>
      </c>
      <c r="C46" s="176"/>
      <c r="D46" s="176"/>
      <c r="E46" s="176">
        <f>'実質公債費比率（分子）の構造'!L$48</f>
        <v>604</v>
      </c>
      <c r="F46" s="176"/>
      <c r="G46" s="176"/>
      <c r="H46" s="176">
        <f>'実質公債費比率（分子）の構造'!M$48</f>
        <v>580</v>
      </c>
      <c r="I46" s="176"/>
      <c r="J46" s="176"/>
      <c r="K46" s="176">
        <f>'実質公債費比率（分子）の構造'!N$48</f>
        <v>531</v>
      </c>
      <c r="L46" s="176"/>
      <c r="M46" s="176"/>
      <c r="N46" s="176">
        <f>'実質公債費比率（分子）の構造'!O$48</f>
        <v>491</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511</v>
      </c>
      <c r="C49" s="176"/>
      <c r="D49" s="176"/>
      <c r="E49" s="176">
        <f>'実質公債費比率（分子）の構造'!L$45</f>
        <v>528</v>
      </c>
      <c r="F49" s="176"/>
      <c r="G49" s="176"/>
      <c r="H49" s="176">
        <f>'実質公債費比率（分子）の構造'!M$45</f>
        <v>544</v>
      </c>
      <c r="I49" s="176"/>
      <c r="J49" s="176"/>
      <c r="K49" s="176">
        <f>'実質公債費比率（分子）の構造'!N$45</f>
        <v>523</v>
      </c>
      <c r="L49" s="176"/>
      <c r="M49" s="176"/>
      <c r="N49" s="176">
        <f>'実質公債費比率（分子）の構造'!O$45</f>
        <v>539</v>
      </c>
      <c r="O49" s="176"/>
      <c r="P49" s="176"/>
    </row>
    <row r="50" spans="1:16" x14ac:dyDescent="0.2">
      <c r="A50" s="176" t="s">
        <v>73</v>
      </c>
      <c r="B50" s="176" t="e">
        <f>NA()</f>
        <v>#N/A</v>
      </c>
      <c r="C50" s="176">
        <f>IF(ISNUMBER('実質公債費比率（分子）の構造'!K$53),'実質公債費比率（分子）の構造'!K$53,NA())</f>
        <v>-121</v>
      </c>
      <c r="D50" s="176" t="e">
        <f>NA()</f>
        <v>#N/A</v>
      </c>
      <c r="E50" s="176" t="e">
        <f>NA()</f>
        <v>#N/A</v>
      </c>
      <c r="F50" s="176">
        <f>IF(ISNUMBER('実質公債費比率（分子）の構造'!L$53),'実質公債費比率（分子）の構造'!L$53,NA())</f>
        <v>-117</v>
      </c>
      <c r="G50" s="176" t="e">
        <f>NA()</f>
        <v>#N/A</v>
      </c>
      <c r="H50" s="176" t="e">
        <f>NA()</f>
        <v>#N/A</v>
      </c>
      <c r="I50" s="176">
        <f>IF(ISNUMBER('実質公債費比率（分子）の構造'!M$53),'実質公債費比率（分子）の構造'!M$53,NA())</f>
        <v>-162</v>
      </c>
      <c r="J50" s="176" t="e">
        <f>NA()</f>
        <v>#N/A</v>
      </c>
      <c r="K50" s="176" t="e">
        <f>NA()</f>
        <v>#N/A</v>
      </c>
      <c r="L50" s="176">
        <f>IF(ISNUMBER('実質公債費比率（分子）の構造'!N$53),'実質公債費比率（分子）の構造'!N$53,NA())</f>
        <v>-222</v>
      </c>
      <c r="M50" s="176" t="e">
        <f>NA()</f>
        <v>#N/A</v>
      </c>
      <c r="N50" s="176" t="e">
        <f>NA()</f>
        <v>#N/A</v>
      </c>
      <c r="O50" s="176">
        <f>IF(ISNUMBER('実質公債費比率（分子）の構造'!O$53),'実質公債費比率（分子）の構造'!O$53,NA())</f>
        <v>-174</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10177</v>
      </c>
      <c r="E56" s="175"/>
      <c r="F56" s="175"/>
      <c r="G56" s="175">
        <f>'将来負担比率（分子）の構造'!J$52</f>
        <v>10214</v>
      </c>
      <c r="H56" s="175"/>
      <c r="I56" s="175"/>
      <c r="J56" s="175">
        <f>'将来負担比率（分子）の構造'!K$52</f>
        <v>9801</v>
      </c>
      <c r="K56" s="175"/>
      <c r="L56" s="175"/>
      <c r="M56" s="175">
        <f>'将来負担比率（分子）の構造'!L$52</f>
        <v>9828</v>
      </c>
      <c r="N56" s="175"/>
      <c r="O56" s="175"/>
      <c r="P56" s="175">
        <f>'将来負担比率（分子）の構造'!M$52</f>
        <v>9476</v>
      </c>
    </row>
    <row r="57" spans="1:16" x14ac:dyDescent="0.2">
      <c r="A57" s="175" t="s">
        <v>44</v>
      </c>
      <c r="B57" s="175"/>
      <c r="C57" s="175"/>
      <c r="D57" s="175">
        <f>'将来負担比率（分子）の構造'!I$51</f>
        <v>5200</v>
      </c>
      <c r="E57" s="175"/>
      <c r="F57" s="175"/>
      <c r="G57" s="175">
        <f>'将来負担比率（分子）の構造'!J$51</f>
        <v>4889</v>
      </c>
      <c r="H57" s="175"/>
      <c r="I57" s="175"/>
      <c r="J57" s="175">
        <f>'将来負担比率（分子）の構造'!K$51</f>
        <v>4624</v>
      </c>
      <c r="K57" s="175"/>
      <c r="L57" s="175"/>
      <c r="M57" s="175">
        <f>'将来負担比率（分子）の構造'!L$51</f>
        <v>4422</v>
      </c>
      <c r="N57" s="175"/>
      <c r="O57" s="175"/>
      <c r="P57" s="175">
        <f>'将来負担比率（分子）の構造'!M$51</f>
        <v>4204</v>
      </c>
    </row>
    <row r="58" spans="1:16" x14ac:dyDescent="0.2">
      <c r="A58" s="175" t="s">
        <v>43</v>
      </c>
      <c r="B58" s="175"/>
      <c r="C58" s="175"/>
      <c r="D58" s="175">
        <f>'将来負担比率（分子）の構造'!I$50</f>
        <v>2799</v>
      </c>
      <c r="E58" s="175"/>
      <c r="F58" s="175"/>
      <c r="G58" s="175">
        <f>'将来負担比率（分子）の構造'!J$50</f>
        <v>2654</v>
      </c>
      <c r="H58" s="175"/>
      <c r="I58" s="175"/>
      <c r="J58" s="175">
        <f>'将来負担比率（分子）の構造'!K$50</f>
        <v>2759</v>
      </c>
      <c r="K58" s="175"/>
      <c r="L58" s="175"/>
      <c r="M58" s="175">
        <f>'将来負担比率（分子）の構造'!L$50</f>
        <v>3616</v>
      </c>
      <c r="N58" s="175"/>
      <c r="O58" s="175"/>
      <c r="P58" s="175">
        <f>'将来負担比率（分子）の構造'!M$50</f>
        <v>4168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1981</v>
      </c>
      <c r="C62" s="175"/>
      <c r="D62" s="175"/>
      <c r="E62" s="175">
        <f>'将来負担比率（分子）の構造'!J$45</f>
        <v>1823</v>
      </c>
      <c r="F62" s="175"/>
      <c r="G62" s="175"/>
      <c r="H62" s="175">
        <f>'将来負担比率（分子）の構造'!K$45</f>
        <v>1851</v>
      </c>
      <c r="I62" s="175"/>
      <c r="J62" s="175"/>
      <c r="K62" s="175">
        <f>'将来負担比率（分子）の構造'!L$45</f>
        <v>1575</v>
      </c>
      <c r="L62" s="175"/>
      <c r="M62" s="175"/>
      <c r="N62" s="175">
        <f>'将来負担比率（分子）の構造'!M$45</f>
        <v>1547</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6807</v>
      </c>
      <c r="C64" s="175"/>
      <c r="D64" s="175"/>
      <c r="E64" s="175">
        <f>'将来負担比率（分子）の構造'!J$43</f>
        <v>6333</v>
      </c>
      <c r="F64" s="175"/>
      <c r="G64" s="175"/>
      <c r="H64" s="175">
        <f>'将来負担比率（分子）の構造'!K$43</f>
        <v>5801</v>
      </c>
      <c r="I64" s="175"/>
      <c r="J64" s="175"/>
      <c r="K64" s="175">
        <f>'将来負担比率（分子）の構造'!L$43</f>
        <v>5296</v>
      </c>
      <c r="L64" s="175"/>
      <c r="M64" s="175"/>
      <c r="N64" s="175">
        <f>'将来負担比率（分子）の構造'!M$43</f>
        <v>4946</v>
      </c>
      <c r="O64" s="175"/>
      <c r="P64" s="175"/>
    </row>
    <row r="65" spans="1:16" x14ac:dyDescent="0.2">
      <c r="A65" s="175" t="s">
        <v>34</v>
      </c>
      <c r="B65" s="175">
        <f>'将来負担比率（分子）の構造'!I$42</f>
        <v>139</v>
      </c>
      <c r="C65" s="175"/>
      <c r="D65" s="175"/>
      <c r="E65" s="175">
        <f>'将来負担比率（分子）の構造'!J$42</f>
        <v>223</v>
      </c>
      <c r="F65" s="175"/>
      <c r="G65" s="175"/>
      <c r="H65" s="175">
        <f>'将来負担比率（分子）の構造'!K$42</f>
        <v>185</v>
      </c>
      <c r="I65" s="175"/>
      <c r="J65" s="175"/>
      <c r="K65" s="175">
        <f>'将来負担比率（分子）の構造'!L$42</f>
        <v>1860</v>
      </c>
      <c r="L65" s="175"/>
      <c r="M65" s="175"/>
      <c r="N65" s="175">
        <f>'将来負担比率（分子）の構造'!M$42</f>
        <v>110</v>
      </c>
      <c r="O65" s="175"/>
      <c r="P65" s="175"/>
    </row>
    <row r="66" spans="1:16" x14ac:dyDescent="0.2">
      <c r="A66" s="175" t="s">
        <v>33</v>
      </c>
      <c r="B66" s="175">
        <f>'将来負担比率（分子）の構造'!I$41</f>
        <v>5765</v>
      </c>
      <c r="C66" s="175"/>
      <c r="D66" s="175"/>
      <c r="E66" s="175">
        <f>'将来負担比率（分子）の構造'!J$41</f>
        <v>5665</v>
      </c>
      <c r="F66" s="175"/>
      <c r="G66" s="175"/>
      <c r="H66" s="175">
        <f>'将来負担比率（分子）の構造'!K$41</f>
        <v>5629</v>
      </c>
      <c r="I66" s="175"/>
      <c r="J66" s="175"/>
      <c r="K66" s="175">
        <f>'将来負担比率（分子）の構造'!L$41</f>
        <v>5917</v>
      </c>
      <c r="L66" s="175"/>
      <c r="M66" s="175"/>
      <c r="N66" s="175">
        <f>'将来負担比率（分子）の構造'!M$41</f>
        <v>5915</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1003</v>
      </c>
      <c r="C72" s="179">
        <f>基金残高に係る経年分析!G55</f>
        <v>1229</v>
      </c>
      <c r="D72" s="179">
        <f>基金残高に係る経年分析!H55</f>
        <v>1434</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1182</v>
      </c>
      <c r="C74" s="179">
        <f>基金残高に係る経年分析!G57</f>
        <v>1826</v>
      </c>
      <c r="D74" s="179">
        <f>基金残高に係る経年分析!H57</f>
        <v>2199</v>
      </c>
    </row>
  </sheetData>
  <sheetProtection algorithmName="SHA-512" hashValue="Z6Us/xf0Hj/QZDY7U4bzSoTunjiBkyLchFjPmvkYXxBS4ob9o8SP+SBrGszNtQJM2/G9Q+uDnOfhtXWkmKZdCQ==" saltValue="tTe7Q15z2c2Iy3hvh0v1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0" t="s">
        <v>219</v>
      </c>
      <c r="DI1" s="641"/>
      <c r="DJ1" s="641"/>
      <c r="DK1" s="641"/>
      <c r="DL1" s="641"/>
      <c r="DM1" s="641"/>
      <c r="DN1" s="642"/>
      <c r="DO1" s="214"/>
      <c r="DP1" s="640" t="s">
        <v>220</v>
      </c>
      <c r="DQ1" s="641"/>
      <c r="DR1" s="641"/>
      <c r="DS1" s="641"/>
      <c r="DT1" s="641"/>
      <c r="DU1" s="641"/>
      <c r="DV1" s="641"/>
      <c r="DW1" s="641"/>
      <c r="DX1" s="641"/>
      <c r="DY1" s="641"/>
      <c r="DZ1" s="641"/>
      <c r="EA1" s="641"/>
      <c r="EB1" s="641"/>
      <c r="EC1" s="642"/>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3" t="s">
        <v>222</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223</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D3" s="643" t="s">
        <v>224</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row>
    <row r="4" spans="2:143" ht="11.25" customHeight="1" x14ac:dyDescent="0.2">
      <c r="B4" s="643" t="s">
        <v>1</v>
      </c>
      <c r="C4" s="644"/>
      <c r="D4" s="644"/>
      <c r="E4" s="644"/>
      <c r="F4" s="644"/>
      <c r="G4" s="644"/>
      <c r="H4" s="644"/>
      <c r="I4" s="644"/>
      <c r="J4" s="644"/>
      <c r="K4" s="644"/>
      <c r="L4" s="644"/>
      <c r="M4" s="644"/>
      <c r="N4" s="644"/>
      <c r="O4" s="644"/>
      <c r="P4" s="644"/>
      <c r="Q4" s="645"/>
      <c r="R4" s="643" t="s">
        <v>225</v>
      </c>
      <c r="S4" s="644"/>
      <c r="T4" s="644"/>
      <c r="U4" s="644"/>
      <c r="V4" s="644"/>
      <c r="W4" s="644"/>
      <c r="X4" s="644"/>
      <c r="Y4" s="645"/>
      <c r="Z4" s="643" t="s">
        <v>226</v>
      </c>
      <c r="AA4" s="644"/>
      <c r="AB4" s="644"/>
      <c r="AC4" s="645"/>
      <c r="AD4" s="643" t="s">
        <v>227</v>
      </c>
      <c r="AE4" s="644"/>
      <c r="AF4" s="644"/>
      <c r="AG4" s="644"/>
      <c r="AH4" s="644"/>
      <c r="AI4" s="644"/>
      <c r="AJ4" s="644"/>
      <c r="AK4" s="645"/>
      <c r="AL4" s="643" t="s">
        <v>226</v>
      </c>
      <c r="AM4" s="644"/>
      <c r="AN4" s="644"/>
      <c r="AO4" s="645"/>
      <c r="AP4" s="646" t="s">
        <v>228</v>
      </c>
      <c r="AQ4" s="646"/>
      <c r="AR4" s="646"/>
      <c r="AS4" s="646"/>
      <c r="AT4" s="646"/>
      <c r="AU4" s="646"/>
      <c r="AV4" s="646"/>
      <c r="AW4" s="646"/>
      <c r="AX4" s="646"/>
      <c r="AY4" s="646"/>
      <c r="AZ4" s="646"/>
      <c r="BA4" s="646"/>
      <c r="BB4" s="646"/>
      <c r="BC4" s="646"/>
      <c r="BD4" s="646"/>
      <c r="BE4" s="646"/>
      <c r="BF4" s="646"/>
      <c r="BG4" s="646" t="s">
        <v>229</v>
      </c>
      <c r="BH4" s="646"/>
      <c r="BI4" s="646"/>
      <c r="BJ4" s="646"/>
      <c r="BK4" s="646"/>
      <c r="BL4" s="646"/>
      <c r="BM4" s="646"/>
      <c r="BN4" s="646"/>
      <c r="BO4" s="646" t="s">
        <v>226</v>
      </c>
      <c r="BP4" s="646"/>
      <c r="BQ4" s="646"/>
      <c r="BR4" s="646"/>
      <c r="BS4" s="646" t="s">
        <v>230</v>
      </c>
      <c r="BT4" s="646"/>
      <c r="BU4" s="646"/>
      <c r="BV4" s="646"/>
      <c r="BW4" s="646"/>
      <c r="BX4" s="646"/>
      <c r="BY4" s="646"/>
      <c r="BZ4" s="646"/>
      <c r="CA4" s="646"/>
      <c r="CB4" s="646"/>
      <c r="CD4" s="643" t="s">
        <v>231</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row>
    <row r="5" spans="2:143" ht="11.25" customHeight="1" x14ac:dyDescent="0.2">
      <c r="B5" s="647" t="s">
        <v>232</v>
      </c>
      <c r="C5" s="648"/>
      <c r="D5" s="648"/>
      <c r="E5" s="648"/>
      <c r="F5" s="648"/>
      <c r="G5" s="648"/>
      <c r="H5" s="648"/>
      <c r="I5" s="648"/>
      <c r="J5" s="648"/>
      <c r="K5" s="648"/>
      <c r="L5" s="648"/>
      <c r="M5" s="648"/>
      <c r="N5" s="648"/>
      <c r="O5" s="648"/>
      <c r="P5" s="648"/>
      <c r="Q5" s="649"/>
      <c r="R5" s="650">
        <v>5837762</v>
      </c>
      <c r="S5" s="651"/>
      <c r="T5" s="651"/>
      <c r="U5" s="651"/>
      <c r="V5" s="651"/>
      <c r="W5" s="651"/>
      <c r="X5" s="651"/>
      <c r="Y5" s="652"/>
      <c r="Z5" s="653">
        <v>43.8</v>
      </c>
      <c r="AA5" s="653"/>
      <c r="AB5" s="653"/>
      <c r="AC5" s="653"/>
      <c r="AD5" s="654">
        <v>5341003</v>
      </c>
      <c r="AE5" s="654"/>
      <c r="AF5" s="654"/>
      <c r="AG5" s="654"/>
      <c r="AH5" s="654"/>
      <c r="AI5" s="654"/>
      <c r="AJ5" s="654"/>
      <c r="AK5" s="654"/>
      <c r="AL5" s="655">
        <v>71.3</v>
      </c>
      <c r="AM5" s="656"/>
      <c r="AN5" s="656"/>
      <c r="AO5" s="657"/>
      <c r="AP5" s="647" t="s">
        <v>233</v>
      </c>
      <c r="AQ5" s="648"/>
      <c r="AR5" s="648"/>
      <c r="AS5" s="648"/>
      <c r="AT5" s="648"/>
      <c r="AU5" s="648"/>
      <c r="AV5" s="648"/>
      <c r="AW5" s="648"/>
      <c r="AX5" s="648"/>
      <c r="AY5" s="648"/>
      <c r="AZ5" s="648"/>
      <c r="BA5" s="648"/>
      <c r="BB5" s="648"/>
      <c r="BC5" s="648"/>
      <c r="BD5" s="648"/>
      <c r="BE5" s="648"/>
      <c r="BF5" s="649"/>
      <c r="BG5" s="661">
        <v>5341003</v>
      </c>
      <c r="BH5" s="662"/>
      <c r="BI5" s="662"/>
      <c r="BJ5" s="662"/>
      <c r="BK5" s="662"/>
      <c r="BL5" s="662"/>
      <c r="BM5" s="662"/>
      <c r="BN5" s="663"/>
      <c r="BO5" s="664">
        <v>91.5</v>
      </c>
      <c r="BP5" s="664"/>
      <c r="BQ5" s="664"/>
      <c r="BR5" s="664"/>
      <c r="BS5" s="665" t="s">
        <v>140</v>
      </c>
      <c r="BT5" s="665"/>
      <c r="BU5" s="665"/>
      <c r="BV5" s="665"/>
      <c r="BW5" s="665"/>
      <c r="BX5" s="665"/>
      <c r="BY5" s="665"/>
      <c r="BZ5" s="665"/>
      <c r="CA5" s="665"/>
      <c r="CB5" s="669"/>
      <c r="CD5" s="643" t="s">
        <v>228</v>
      </c>
      <c r="CE5" s="644"/>
      <c r="CF5" s="644"/>
      <c r="CG5" s="644"/>
      <c r="CH5" s="644"/>
      <c r="CI5" s="644"/>
      <c r="CJ5" s="644"/>
      <c r="CK5" s="644"/>
      <c r="CL5" s="644"/>
      <c r="CM5" s="644"/>
      <c r="CN5" s="644"/>
      <c r="CO5" s="644"/>
      <c r="CP5" s="644"/>
      <c r="CQ5" s="645"/>
      <c r="CR5" s="643" t="s">
        <v>234</v>
      </c>
      <c r="CS5" s="644"/>
      <c r="CT5" s="644"/>
      <c r="CU5" s="644"/>
      <c r="CV5" s="644"/>
      <c r="CW5" s="644"/>
      <c r="CX5" s="644"/>
      <c r="CY5" s="645"/>
      <c r="CZ5" s="643" t="s">
        <v>226</v>
      </c>
      <c r="DA5" s="644"/>
      <c r="DB5" s="644"/>
      <c r="DC5" s="645"/>
      <c r="DD5" s="643" t="s">
        <v>235</v>
      </c>
      <c r="DE5" s="644"/>
      <c r="DF5" s="644"/>
      <c r="DG5" s="644"/>
      <c r="DH5" s="644"/>
      <c r="DI5" s="644"/>
      <c r="DJ5" s="644"/>
      <c r="DK5" s="644"/>
      <c r="DL5" s="644"/>
      <c r="DM5" s="644"/>
      <c r="DN5" s="644"/>
      <c r="DO5" s="644"/>
      <c r="DP5" s="645"/>
      <c r="DQ5" s="643" t="s">
        <v>236</v>
      </c>
      <c r="DR5" s="644"/>
      <c r="DS5" s="644"/>
      <c r="DT5" s="644"/>
      <c r="DU5" s="644"/>
      <c r="DV5" s="644"/>
      <c r="DW5" s="644"/>
      <c r="DX5" s="644"/>
      <c r="DY5" s="644"/>
      <c r="DZ5" s="644"/>
      <c r="EA5" s="644"/>
      <c r="EB5" s="644"/>
      <c r="EC5" s="645"/>
    </row>
    <row r="6" spans="2:143" ht="11.25" customHeight="1" x14ac:dyDescent="0.2">
      <c r="B6" s="658" t="s">
        <v>237</v>
      </c>
      <c r="C6" s="659"/>
      <c r="D6" s="659"/>
      <c r="E6" s="659"/>
      <c r="F6" s="659"/>
      <c r="G6" s="659"/>
      <c r="H6" s="659"/>
      <c r="I6" s="659"/>
      <c r="J6" s="659"/>
      <c r="K6" s="659"/>
      <c r="L6" s="659"/>
      <c r="M6" s="659"/>
      <c r="N6" s="659"/>
      <c r="O6" s="659"/>
      <c r="P6" s="659"/>
      <c r="Q6" s="660"/>
      <c r="R6" s="661">
        <v>63135</v>
      </c>
      <c r="S6" s="662"/>
      <c r="T6" s="662"/>
      <c r="U6" s="662"/>
      <c r="V6" s="662"/>
      <c r="W6" s="662"/>
      <c r="X6" s="662"/>
      <c r="Y6" s="663"/>
      <c r="Z6" s="664">
        <v>0.5</v>
      </c>
      <c r="AA6" s="664"/>
      <c r="AB6" s="664"/>
      <c r="AC6" s="664"/>
      <c r="AD6" s="665">
        <v>63135</v>
      </c>
      <c r="AE6" s="665"/>
      <c r="AF6" s="665"/>
      <c r="AG6" s="665"/>
      <c r="AH6" s="665"/>
      <c r="AI6" s="665"/>
      <c r="AJ6" s="665"/>
      <c r="AK6" s="665"/>
      <c r="AL6" s="666">
        <v>0.8</v>
      </c>
      <c r="AM6" s="667"/>
      <c r="AN6" s="667"/>
      <c r="AO6" s="668"/>
      <c r="AP6" s="658" t="s">
        <v>238</v>
      </c>
      <c r="AQ6" s="659"/>
      <c r="AR6" s="659"/>
      <c r="AS6" s="659"/>
      <c r="AT6" s="659"/>
      <c r="AU6" s="659"/>
      <c r="AV6" s="659"/>
      <c r="AW6" s="659"/>
      <c r="AX6" s="659"/>
      <c r="AY6" s="659"/>
      <c r="AZ6" s="659"/>
      <c r="BA6" s="659"/>
      <c r="BB6" s="659"/>
      <c r="BC6" s="659"/>
      <c r="BD6" s="659"/>
      <c r="BE6" s="659"/>
      <c r="BF6" s="660"/>
      <c r="BG6" s="661">
        <v>5341003</v>
      </c>
      <c r="BH6" s="662"/>
      <c r="BI6" s="662"/>
      <c r="BJ6" s="662"/>
      <c r="BK6" s="662"/>
      <c r="BL6" s="662"/>
      <c r="BM6" s="662"/>
      <c r="BN6" s="663"/>
      <c r="BO6" s="664">
        <v>91.5</v>
      </c>
      <c r="BP6" s="664"/>
      <c r="BQ6" s="664"/>
      <c r="BR6" s="664"/>
      <c r="BS6" s="665" t="s">
        <v>183</v>
      </c>
      <c r="BT6" s="665"/>
      <c r="BU6" s="665"/>
      <c r="BV6" s="665"/>
      <c r="BW6" s="665"/>
      <c r="BX6" s="665"/>
      <c r="BY6" s="665"/>
      <c r="BZ6" s="665"/>
      <c r="CA6" s="665"/>
      <c r="CB6" s="669"/>
      <c r="CD6" s="647" t="s">
        <v>239</v>
      </c>
      <c r="CE6" s="648"/>
      <c r="CF6" s="648"/>
      <c r="CG6" s="648"/>
      <c r="CH6" s="648"/>
      <c r="CI6" s="648"/>
      <c r="CJ6" s="648"/>
      <c r="CK6" s="648"/>
      <c r="CL6" s="648"/>
      <c r="CM6" s="648"/>
      <c r="CN6" s="648"/>
      <c r="CO6" s="648"/>
      <c r="CP6" s="648"/>
      <c r="CQ6" s="649"/>
      <c r="CR6" s="661">
        <v>187003</v>
      </c>
      <c r="CS6" s="662"/>
      <c r="CT6" s="662"/>
      <c r="CU6" s="662"/>
      <c r="CV6" s="662"/>
      <c r="CW6" s="662"/>
      <c r="CX6" s="662"/>
      <c r="CY6" s="663"/>
      <c r="CZ6" s="655">
        <v>1.5</v>
      </c>
      <c r="DA6" s="656"/>
      <c r="DB6" s="656"/>
      <c r="DC6" s="672"/>
      <c r="DD6" s="670" t="s">
        <v>140</v>
      </c>
      <c r="DE6" s="662"/>
      <c r="DF6" s="662"/>
      <c r="DG6" s="662"/>
      <c r="DH6" s="662"/>
      <c r="DI6" s="662"/>
      <c r="DJ6" s="662"/>
      <c r="DK6" s="662"/>
      <c r="DL6" s="662"/>
      <c r="DM6" s="662"/>
      <c r="DN6" s="662"/>
      <c r="DO6" s="662"/>
      <c r="DP6" s="663"/>
      <c r="DQ6" s="670">
        <v>186863</v>
      </c>
      <c r="DR6" s="662"/>
      <c r="DS6" s="662"/>
      <c r="DT6" s="662"/>
      <c r="DU6" s="662"/>
      <c r="DV6" s="662"/>
      <c r="DW6" s="662"/>
      <c r="DX6" s="662"/>
      <c r="DY6" s="662"/>
      <c r="DZ6" s="662"/>
      <c r="EA6" s="662"/>
      <c r="EB6" s="662"/>
      <c r="EC6" s="671"/>
    </row>
    <row r="7" spans="2:143" ht="11.25" customHeight="1" x14ac:dyDescent="0.2">
      <c r="B7" s="658" t="s">
        <v>240</v>
      </c>
      <c r="C7" s="659"/>
      <c r="D7" s="659"/>
      <c r="E7" s="659"/>
      <c r="F7" s="659"/>
      <c r="G7" s="659"/>
      <c r="H7" s="659"/>
      <c r="I7" s="659"/>
      <c r="J7" s="659"/>
      <c r="K7" s="659"/>
      <c r="L7" s="659"/>
      <c r="M7" s="659"/>
      <c r="N7" s="659"/>
      <c r="O7" s="659"/>
      <c r="P7" s="659"/>
      <c r="Q7" s="660"/>
      <c r="R7" s="661">
        <v>2303</v>
      </c>
      <c r="S7" s="662"/>
      <c r="T7" s="662"/>
      <c r="U7" s="662"/>
      <c r="V7" s="662"/>
      <c r="W7" s="662"/>
      <c r="X7" s="662"/>
      <c r="Y7" s="663"/>
      <c r="Z7" s="664">
        <v>0</v>
      </c>
      <c r="AA7" s="664"/>
      <c r="AB7" s="664"/>
      <c r="AC7" s="664"/>
      <c r="AD7" s="665">
        <v>2303</v>
      </c>
      <c r="AE7" s="665"/>
      <c r="AF7" s="665"/>
      <c r="AG7" s="665"/>
      <c r="AH7" s="665"/>
      <c r="AI7" s="665"/>
      <c r="AJ7" s="665"/>
      <c r="AK7" s="665"/>
      <c r="AL7" s="666">
        <v>0</v>
      </c>
      <c r="AM7" s="667"/>
      <c r="AN7" s="667"/>
      <c r="AO7" s="668"/>
      <c r="AP7" s="658" t="s">
        <v>241</v>
      </c>
      <c r="AQ7" s="659"/>
      <c r="AR7" s="659"/>
      <c r="AS7" s="659"/>
      <c r="AT7" s="659"/>
      <c r="AU7" s="659"/>
      <c r="AV7" s="659"/>
      <c r="AW7" s="659"/>
      <c r="AX7" s="659"/>
      <c r="AY7" s="659"/>
      <c r="AZ7" s="659"/>
      <c r="BA7" s="659"/>
      <c r="BB7" s="659"/>
      <c r="BC7" s="659"/>
      <c r="BD7" s="659"/>
      <c r="BE7" s="659"/>
      <c r="BF7" s="660"/>
      <c r="BG7" s="661">
        <v>2998906</v>
      </c>
      <c r="BH7" s="662"/>
      <c r="BI7" s="662"/>
      <c r="BJ7" s="662"/>
      <c r="BK7" s="662"/>
      <c r="BL7" s="662"/>
      <c r="BM7" s="662"/>
      <c r="BN7" s="663"/>
      <c r="BO7" s="664">
        <v>51.4</v>
      </c>
      <c r="BP7" s="664"/>
      <c r="BQ7" s="664"/>
      <c r="BR7" s="664"/>
      <c r="BS7" s="665" t="s">
        <v>140</v>
      </c>
      <c r="BT7" s="665"/>
      <c r="BU7" s="665"/>
      <c r="BV7" s="665"/>
      <c r="BW7" s="665"/>
      <c r="BX7" s="665"/>
      <c r="BY7" s="665"/>
      <c r="BZ7" s="665"/>
      <c r="CA7" s="665"/>
      <c r="CB7" s="669"/>
      <c r="CD7" s="658" t="s">
        <v>242</v>
      </c>
      <c r="CE7" s="659"/>
      <c r="CF7" s="659"/>
      <c r="CG7" s="659"/>
      <c r="CH7" s="659"/>
      <c r="CI7" s="659"/>
      <c r="CJ7" s="659"/>
      <c r="CK7" s="659"/>
      <c r="CL7" s="659"/>
      <c r="CM7" s="659"/>
      <c r="CN7" s="659"/>
      <c r="CO7" s="659"/>
      <c r="CP7" s="659"/>
      <c r="CQ7" s="660"/>
      <c r="CR7" s="661">
        <v>1838282</v>
      </c>
      <c r="CS7" s="662"/>
      <c r="CT7" s="662"/>
      <c r="CU7" s="662"/>
      <c r="CV7" s="662"/>
      <c r="CW7" s="662"/>
      <c r="CX7" s="662"/>
      <c r="CY7" s="663"/>
      <c r="CZ7" s="664">
        <v>14.6</v>
      </c>
      <c r="DA7" s="664"/>
      <c r="DB7" s="664"/>
      <c r="DC7" s="664"/>
      <c r="DD7" s="670" t="s">
        <v>140</v>
      </c>
      <c r="DE7" s="662"/>
      <c r="DF7" s="662"/>
      <c r="DG7" s="662"/>
      <c r="DH7" s="662"/>
      <c r="DI7" s="662"/>
      <c r="DJ7" s="662"/>
      <c r="DK7" s="662"/>
      <c r="DL7" s="662"/>
      <c r="DM7" s="662"/>
      <c r="DN7" s="662"/>
      <c r="DO7" s="662"/>
      <c r="DP7" s="663"/>
      <c r="DQ7" s="670">
        <v>1721338</v>
      </c>
      <c r="DR7" s="662"/>
      <c r="DS7" s="662"/>
      <c r="DT7" s="662"/>
      <c r="DU7" s="662"/>
      <c r="DV7" s="662"/>
      <c r="DW7" s="662"/>
      <c r="DX7" s="662"/>
      <c r="DY7" s="662"/>
      <c r="DZ7" s="662"/>
      <c r="EA7" s="662"/>
      <c r="EB7" s="662"/>
      <c r="EC7" s="671"/>
    </row>
    <row r="8" spans="2:143" ht="11.25" customHeight="1" x14ac:dyDescent="0.2">
      <c r="B8" s="658" t="s">
        <v>243</v>
      </c>
      <c r="C8" s="659"/>
      <c r="D8" s="659"/>
      <c r="E8" s="659"/>
      <c r="F8" s="659"/>
      <c r="G8" s="659"/>
      <c r="H8" s="659"/>
      <c r="I8" s="659"/>
      <c r="J8" s="659"/>
      <c r="K8" s="659"/>
      <c r="L8" s="659"/>
      <c r="M8" s="659"/>
      <c r="N8" s="659"/>
      <c r="O8" s="659"/>
      <c r="P8" s="659"/>
      <c r="Q8" s="660"/>
      <c r="R8" s="661">
        <v>46353</v>
      </c>
      <c r="S8" s="662"/>
      <c r="T8" s="662"/>
      <c r="U8" s="662"/>
      <c r="V8" s="662"/>
      <c r="W8" s="662"/>
      <c r="X8" s="662"/>
      <c r="Y8" s="663"/>
      <c r="Z8" s="664">
        <v>0.3</v>
      </c>
      <c r="AA8" s="664"/>
      <c r="AB8" s="664"/>
      <c r="AC8" s="664"/>
      <c r="AD8" s="665">
        <v>46353</v>
      </c>
      <c r="AE8" s="665"/>
      <c r="AF8" s="665"/>
      <c r="AG8" s="665"/>
      <c r="AH8" s="665"/>
      <c r="AI8" s="665"/>
      <c r="AJ8" s="665"/>
      <c r="AK8" s="665"/>
      <c r="AL8" s="666">
        <v>0.6</v>
      </c>
      <c r="AM8" s="667"/>
      <c r="AN8" s="667"/>
      <c r="AO8" s="668"/>
      <c r="AP8" s="658" t="s">
        <v>244</v>
      </c>
      <c r="AQ8" s="659"/>
      <c r="AR8" s="659"/>
      <c r="AS8" s="659"/>
      <c r="AT8" s="659"/>
      <c r="AU8" s="659"/>
      <c r="AV8" s="659"/>
      <c r="AW8" s="659"/>
      <c r="AX8" s="659"/>
      <c r="AY8" s="659"/>
      <c r="AZ8" s="659"/>
      <c r="BA8" s="659"/>
      <c r="BB8" s="659"/>
      <c r="BC8" s="659"/>
      <c r="BD8" s="659"/>
      <c r="BE8" s="659"/>
      <c r="BF8" s="660"/>
      <c r="BG8" s="661">
        <v>57072</v>
      </c>
      <c r="BH8" s="662"/>
      <c r="BI8" s="662"/>
      <c r="BJ8" s="662"/>
      <c r="BK8" s="662"/>
      <c r="BL8" s="662"/>
      <c r="BM8" s="662"/>
      <c r="BN8" s="663"/>
      <c r="BO8" s="664">
        <v>1</v>
      </c>
      <c r="BP8" s="664"/>
      <c r="BQ8" s="664"/>
      <c r="BR8" s="664"/>
      <c r="BS8" s="665" t="s">
        <v>183</v>
      </c>
      <c r="BT8" s="665"/>
      <c r="BU8" s="665"/>
      <c r="BV8" s="665"/>
      <c r="BW8" s="665"/>
      <c r="BX8" s="665"/>
      <c r="BY8" s="665"/>
      <c r="BZ8" s="665"/>
      <c r="CA8" s="665"/>
      <c r="CB8" s="669"/>
      <c r="CD8" s="658" t="s">
        <v>245</v>
      </c>
      <c r="CE8" s="659"/>
      <c r="CF8" s="659"/>
      <c r="CG8" s="659"/>
      <c r="CH8" s="659"/>
      <c r="CI8" s="659"/>
      <c r="CJ8" s="659"/>
      <c r="CK8" s="659"/>
      <c r="CL8" s="659"/>
      <c r="CM8" s="659"/>
      <c r="CN8" s="659"/>
      <c r="CO8" s="659"/>
      <c r="CP8" s="659"/>
      <c r="CQ8" s="660"/>
      <c r="CR8" s="661">
        <v>4156504</v>
      </c>
      <c r="CS8" s="662"/>
      <c r="CT8" s="662"/>
      <c r="CU8" s="662"/>
      <c r="CV8" s="662"/>
      <c r="CW8" s="662"/>
      <c r="CX8" s="662"/>
      <c r="CY8" s="663"/>
      <c r="CZ8" s="664">
        <v>33</v>
      </c>
      <c r="DA8" s="664"/>
      <c r="DB8" s="664"/>
      <c r="DC8" s="664"/>
      <c r="DD8" s="670" t="s">
        <v>140</v>
      </c>
      <c r="DE8" s="662"/>
      <c r="DF8" s="662"/>
      <c r="DG8" s="662"/>
      <c r="DH8" s="662"/>
      <c r="DI8" s="662"/>
      <c r="DJ8" s="662"/>
      <c r="DK8" s="662"/>
      <c r="DL8" s="662"/>
      <c r="DM8" s="662"/>
      <c r="DN8" s="662"/>
      <c r="DO8" s="662"/>
      <c r="DP8" s="663"/>
      <c r="DQ8" s="670">
        <v>2193576</v>
      </c>
      <c r="DR8" s="662"/>
      <c r="DS8" s="662"/>
      <c r="DT8" s="662"/>
      <c r="DU8" s="662"/>
      <c r="DV8" s="662"/>
      <c r="DW8" s="662"/>
      <c r="DX8" s="662"/>
      <c r="DY8" s="662"/>
      <c r="DZ8" s="662"/>
      <c r="EA8" s="662"/>
      <c r="EB8" s="662"/>
      <c r="EC8" s="671"/>
    </row>
    <row r="9" spans="2:143" ht="11.25" customHeight="1" x14ac:dyDescent="0.2">
      <c r="B9" s="658" t="s">
        <v>246</v>
      </c>
      <c r="C9" s="659"/>
      <c r="D9" s="659"/>
      <c r="E9" s="659"/>
      <c r="F9" s="659"/>
      <c r="G9" s="659"/>
      <c r="H9" s="659"/>
      <c r="I9" s="659"/>
      <c r="J9" s="659"/>
      <c r="K9" s="659"/>
      <c r="L9" s="659"/>
      <c r="M9" s="659"/>
      <c r="N9" s="659"/>
      <c r="O9" s="659"/>
      <c r="P9" s="659"/>
      <c r="Q9" s="660"/>
      <c r="R9" s="661">
        <v>35537</v>
      </c>
      <c r="S9" s="662"/>
      <c r="T9" s="662"/>
      <c r="U9" s="662"/>
      <c r="V9" s="662"/>
      <c r="W9" s="662"/>
      <c r="X9" s="662"/>
      <c r="Y9" s="663"/>
      <c r="Z9" s="664">
        <v>0.3</v>
      </c>
      <c r="AA9" s="664"/>
      <c r="AB9" s="664"/>
      <c r="AC9" s="664"/>
      <c r="AD9" s="665">
        <v>35537</v>
      </c>
      <c r="AE9" s="665"/>
      <c r="AF9" s="665"/>
      <c r="AG9" s="665"/>
      <c r="AH9" s="665"/>
      <c r="AI9" s="665"/>
      <c r="AJ9" s="665"/>
      <c r="AK9" s="665"/>
      <c r="AL9" s="666">
        <v>0.5</v>
      </c>
      <c r="AM9" s="667"/>
      <c r="AN9" s="667"/>
      <c r="AO9" s="668"/>
      <c r="AP9" s="658" t="s">
        <v>247</v>
      </c>
      <c r="AQ9" s="659"/>
      <c r="AR9" s="659"/>
      <c r="AS9" s="659"/>
      <c r="AT9" s="659"/>
      <c r="AU9" s="659"/>
      <c r="AV9" s="659"/>
      <c r="AW9" s="659"/>
      <c r="AX9" s="659"/>
      <c r="AY9" s="659"/>
      <c r="AZ9" s="659"/>
      <c r="BA9" s="659"/>
      <c r="BB9" s="659"/>
      <c r="BC9" s="659"/>
      <c r="BD9" s="659"/>
      <c r="BE9" s="659"/>
      <c r="BF9" s="660"/>
      <c r="BG9" s="661">
        <v>2796572</v>
      </c>
      <c r="BH9" s="662"/>
      <c r="BI9" s="662"/>
      <c r="BJ9" s="662"/>
      <c r="BK9" s="662"/>
      <c r="BL9" s="662"/>
      <c r="BM9" s="662"/>
      <c r="BN9" s="663"/>
      <c r="BO9" s="664">
        <v>47.9</v>
      </c>
      <c r="BP9" s="664"/>
      <c r="BQ9" s="664"/>
      <c r="BR9" s="664"/>
      <c r="BS9" s="665" t="s">
        <v>140</v>
      </c>
      <c r="BT9" s="665"/>
      <c r="BU9" s="665"/>
      <c r="BV9" s="665"/>
      <c r="BW9" s="665"/>
      <c r="BX9" s="665"/>
      <c r="BY9" s="665"/>
      <c r="BZ9" s="665"/>
      <c r="CA9" s="665"/>
      <c r="CB9" s="669"/>
      <c r="CD9" s="658" t="s">
        <v>248</v>
      </c>
      <c r="CE9" s="659"/>
      <c r="CF9" s="659"/>
      <c r="CG9" s="659"/>
      <c r="CH9" s="659"/>
      <c r="CI9" s="659"/>
      <c r="CJ9" s="659"/>
      <c r="CK9" s="659"/>
      <c r="CL9" s="659"/>
      <c r="CM9" s="659"/>
      <c r="CN9" s="659"/>
      <c r="CO9" s="659"/>
      <c r="CP9" s="659"/>
      <c r="CQ9" s="660"/>
      <c r="CR9" s="661">
        <v>1866396</v>
      </c>
      <c r="CS9" s="662"/>
      <c r="CT9" s="662"/>
      <c r="CU9" s="662"/>
      <c r="CV9" s="662"/>
      <c r="CW9" s="662"/>
      <c r="CX9" s="662"/>
      <c r="CY9" s="663"/>
      <c r="CZ9" s="664">
        <v>14.8</v>
      </c>
      <c r="DA9" s="664"/>
      <c r="DB9" s="664"/>
      <c r="DC9" s="664"/>
      <c r="DD9" s="670">
        <v>474224</v>
      </c>
      <c r="DE9" s="662"/>
      <c r="DF9" s="662"/>
      <c r="DG9" s="662"/>
      <c r="DH9" s="662"/>
      <c r="DI9" s="662"/>
      <c r="DJ9" s="662"/>
      <c r="DK9" s="662"/>
      <c r="DL9" s="662"/>
      <c r="DM9" s="662"/>
      <c r="DN9" s="662"/>
      <c r="DO9" s="662"/>
      <c r="DP9" s="663"/>
      <c r="DQ9" s="670">
        <v>1112428</v>
      </c>
      <c r="DR9" s="662"/>
      <c r="DS9" s="662"/>
      <c r="DT9" s="662"/>
      <c r="DU9" s="662"/>
      <c r="DV9" s="662"/>
      <c r="DW9" s="662"/>
      <c r="DX9" s="662"/>
      <c r="DY9" s="662"/>
      <c r="DZ9" s="662"/>
      <c r="EA9" s="662"/>
      <c r="EB9" s="662"/>
      <c r="EC9" s="671"/>
    </row>
    <row r="10" spans="2:143" ht="11.25" customHeight="1" x14ac:dyDescent="0.2">
      <c r="B10" s="658" t="s">
        <v>249</v>
      </c>
      <c r="C10" s="659"/>
      <c r="D10" s="659"/>
      <c r="E10" s="659"/>
      <c r="F10" s="659"/>
      <c r="G10" s="659"/>
      <c r="H10" s="659"/>
      <c r="I10" s="659"/>
      <c r="J10" s="659"/>
      <c r="K10" s="659"/>
      <c r="L10" s="659"/>
      <c r="M10" s="659"/>
      <c r="N10" s="659"/>
      <c r="O10" s="659"/>
      <c r="P10" s="659"/>
      <c r="Q10" s="660"/>
      <c r="R10" s="661" t="s">
        <v>140</v>
      </c>
      <c r="S10" s="662"/>
      <c r="T10" s="662"/>
      <c r="U10" s="662"/>
      <c r="V10" s="662"/>
      <c r="W10" s="662"/>
      <c r="X10" s="662"/>
      <c r="Y10" s="663"/>
      <c r="Z10" s="664" t="s">
        <v>140</v>
      </c>
      <c r="AA10" s="664"/>
      <c r="AB10" s="664"/>
      <c r="AC10" s="664"/>
      <c r="AD10" s="665" t="s">
        <v>140</v>
      </c>
      <c r="AE10" s="665"/>
      <c r="AF10" s="665"/>
      <c r="AG10" s="665"/>
      <c r="AH10" s="665"/>
      <c r="AI10" s="665"/>
      <c r="AJ10" s="665"/>
      <c r="AK10" s="665"/>
      <c r="AL10" s="666" t="s">
        <v>140</v>
      </c>
      <c r="AM10" s="667"/>
      <c r="AN10" s="667"/>
      <c r="AO10" s="668"/>
      <c r="AP10" s="658" t="s">
        <v>250</v>
      </c>
      <c r="AQ10" s="659"/>
      <c r="AR10" s="659"/>
      <c r="AS10" s="659"/>
      <c r="AT10" s="659"/>
      <c r="AU10" s="659"/>
      <c r="AV10" s="659"/>
      <c r="AW10" s="659"/>
      <c r="AX10" s="659"/>
      <c r="AY10" s="659"/>
      <c r="AZ10" s="659"/>
      <c r="BA10" s="659"/>
      <c r="BB10" s="659"/>
      <c r="BC10" s="659"/>
      <c r="BD10" s="659"/>
      <c r="BE10" s="659"/>
      <c r="BF10" s="660"/>
      <c r="BG10" s="661">
        <v>82844</v>
      </c>
      <c r="BH10" s="662"/>
      <c r="BI10" s="662"/>
      <c r="BJ10" s="662"/>
      <c r="BK10" s="662"/>
      <c r="BL10" s="662"/>
      <c r="BM10" s="662"/>
      <c r="BN10" s="663"/>
      <c r="BO10" s="664">
        <v>1.4</v>
      </c>
      <c r="BP10" s="664"/>
      <c r="BQ10" s="664"/>
      <c r="BR10" s="664"/>
      <c r="BS10" s="665" t="s">
        <v>140</v>
      </c>
      <c r="BT10" s="665"/>
      <c r="BU10" s="665"/>
      <c r="BV10" s="665"/>
      <c r="BW10" s="665"/>
      <c r="BX10" s="665"/>
      <c r="BY10" s="665"/>
      <c r="BZ10" s="665"/>
      <c r="CA10" s="665"/>
      <c r="CB10" s="669"/>
      <c r="CD10" s="658" t="s">
        <v>251</v>
      </c>
      <c r="CE10" s="659"/>
      <c r="CF10" s="659"/>
      <c r="CG10" s="659"/>
      <c r="CH10" s="659"/>
      <c r="CI10" s="659"/>
      <c r="CJ10" s="659"/>
      <c r="CK10" s="659"/>
      <c r="CL10" s="659"/>
      <c r="CM10" s="659"/>
      <c r="CN10" s="659"/>
      <c r="CO10" s="659"/>
      <c r="CP10" s="659"/>
      <c r="CQ10" s="660"/>
      <c r="CR10" s="661">
        <v>4676</v>
      </c>
      <c r="CS10" s="662"/>
      <c r="CT10" s="662"/>
      <c r="CU10" s="662"/>
      <c r="CV10" s="662"/>
      <c r="CW10" s="662"/>
      <c r="CX10" s="662"/>
      <c r="CY10" s="663"/>
      <c r="CZ10" s="664">
        <v>0</v>
      </c>
      <c r="DA10" s="664"/>
      <c r="DB10" s="664"/>
      <c r="DC10" s="664"/>
      <c r="DD10" s="670" t="s">
        <v>140</v>
      </c>
      <c r="DE10" s="662"/>
      <c r="DF10" s="662"/>
      <c r="DG10" s="662"/>
      <c r="DH10" s="662"/>
      <c r="DI10" s="662"/>
      <c r="DJ10" s="662"/>
      <c r="DK10" s="662"/>
      <c r="DL10" s="662"/>
      <c r="DM10" s="662"/>
      <c r="DN10" s="662"/>
      <c r="DO10" s="662"/>
      <c r="DP10" s="663"/>
      <c r="DQ10" s="670">
        <v>676</v>
      </c>
      <c r="DR10" s="662"/>
      <c r="DS10" s="662"/>
      <c r="DT10" s="662"/>
      <c r="DU10" s="662"/>
      <c r="DV10" s="662"/>
      <c r="DW10" s="662"/>
      <c r="DX10" s="662"/>
      <c r="DY10" s="662"/>
      <c r="DZ10" s="662"/>
      <c r="EA10" s="662"/>
      <c r="EB10" s="662"/>
      <c r="EC10" s="671"/>
    </row>
    <row r="11" spans="2:143" ht="11.25" customHeight="1" x14ac:dyDescent="0.2">
      <c r="B11" s="658" t="s">
        <v>252</v>
      </c>
      <c r="C11" s="659"/>
      <c r="D11" s="659"/>
      <c r="E11" s="659"/>
      <c r="F11" s="659"/>
      <c r="G11" s="659"/>
      <c r="H11" s="659"/>
      <c r="I11" s="659"/>
      <c r="J11" s="659"/>
      <c r="K11" s="659"/>
      <c r="L11" s="659"/>
      <c r="M11" s="659"/>
      <c r="N11" s="659"/>
      <c r="O11" s="659"/>
      <c r="P11" s="659"/>
      <c r="Q11" s="660"/>
      <c r="R11" s="661">
        <v>671908</v>
      </c>
      <c r="S11" s="662"/>
      <c r="T11" s="662"/>
      <c r="U11" s="662"/>
      <c r="V11" s="662"/>
      <c r="W11" s="662"/>
      <c r="X11" s="662"/>
      <c r="Y11" s="663"/>
      <c r="Z11" s="666">
        <v>5</v>
      </c>
      <c r="AA11" s="667"/>
      <c r="AB11" s="667"/>
      <c r="AC11" s="673"/>
      <c r="AD11" s="670">
        <v>671908</v>
      </c>
      <c r="AE11" s="662"/>
      <c r="AF11" s="662"/>
      <c r="AG11" s="662"/>
      <c r="AH11" s="662"/>
      <c r="AI11" s="662"/>
      <c r="AJ11" s="662"/>
      <c r="AK11" s="663"/>
      <c r="AL11" s="666">
        <v>9</v>
      </c>
      <c r="AM11" s="667"/>
      <c r="AN11" s="667"/>
      <c r="AO11" s="668"/>
      <c r="AP11" s="658" t="s">
        <v>253</v>
      </c>
      <c r="AQ11" s="659"/>
      <c r="AR11" s="659"/>
      <c r="AS11" s="659"/>
      <c r="AT11" s="659"/>
      <c r="AU11" s="659"/>
      <c r="AV11" s="659"/>
      <c r="AW11" s="659"/>
      <c r="AX11" s="659"/>
      <c r="AY11" s="659"/>
      <c r="AZ11" s="659"/>
      <c r="BA11" s="659"/>
      <c r="BB11" s="659"/>
      <c r="BC11" s="659"/>
      <c r="BD11" s="659"/>
      <c r="BE11" s="659"/>
      <c r="BF11" s="660"/>
      <c r="BG11" s="661">
        <v>62418</v>
      </c>
      <c r="BH11" s="662"/>
      <c r="BI11" s="662"/>
      <c r="BJ11" s="662"/>
      <c r="BK11" s="662"/>
      <c r="BL11" s="662"/>
      <c r="BM11" s="662"/>
      <c r="BN11" s="663"/>
      <c r="BO11" s="664">
        <v>1.1000000000000001</v>
      </c>
      <c r="BP11" s="664"/>
      <c r="BQ11" s="664"/>
      <c r="BR11" s="664"/>
      <c r="BS11" s="665" t="s">
        <v>140</v>
      </c>
      <c r="BT11" s="665"/>
      <c r="BU11" s="665"/>
      <c r="BV11" s="665"/>
      <c r="BW11" s="665"/>
      <c r="BX11" s="665"/>
      <c r="BY11" s="665"/>
      <c r="BZ11" s="665"/>
      <c r="CA11" s="665"/>
      <c r="CB11" s="669"/>
      <c r="CD11" s="658" t="s">
        <v>254</v>
      </c>
      <c r="CE11" s="659"/>
      <c r="CF11" s="659"/>
      <c r="CG11" s="659"/>
      <c r="CH11" s="659"/>
      <c r="CI11" s="659"/>
      <c r="CJ11" s="659"/>
      <c r="CK11" s="659"/>
      <c r="CL11" s="659"/>
      <c r="CM11" s="659"/>
      <c r="CN11" s="659"/>
      <c r="CO11" s="659"/>
      <c r="CP11" s="659"/>
      <c r="CQ11" s="660"/>
      <c r="CR11" s="661">
        <v>57563</v>
      </c>
      <c r="CS11" s="662"/>
      <c r="CT11" s="662"/>
      <c r="CU11" s="662"/>
      <c r="CV11" s="662"/>
      <c r="CW11" s="662"/>
      <c r="CX11" s="662"/>
      <c r="CY11" s="663"/>
      <c r="CZ11" s="664">
        <v>0.5</v>
      </c>
      <c r="DA11" s="664"/>
      <c r="DB11" s="664"/>
      <c r="DC11" s="664"/>
      <c r="DD11" s="670">
        <v>22701</v>
      </c>
      <c r="DE11" s="662"/>
      <c r="DF11" s="662"/>
      <c r="DG11" s="662"/>
      <c r="DH11" s="662"/>
      <c r="DI11" s="662"/>
      <c r="DJ11" s="662"/>
      <c r="DK11" s="662"/>
      <c r="DL11" s="662"/>
      <c r="DM11" s="662"/>
      <c r="DN11" s="662"/>
      <c r="DO11" s="662"/>
      <c r="DP11" s="663"/>
      <c r="DQ11" s="670">
        <v>55656</v>
      </c>
      <c r="DR11" s="662"/>
      <c r="DS11" s="662"/>
      <c r="DT11" s="662"/>
      <c r="DU11" s="662"/>
      <c r="DV11" s="662"/>
      <c r="DW11" s="662"/>
      <c r="DX11" s="662"/>
      <c r="DY11" s="662"/>
      <c r="DZ11" s="662"/>
      <c r="EA11" s="662"/>
      <c r="EB11" s="662"/>
      <c r="EC11" s="671"/>
    </row>
    <row r="12" spans="2:143" ht="11.25" customHeight="1" x14ac:dyDescent="0.2">
      <c r="B12" s="658" t="s">
        <v>255</v>
      </c>
      <c r="C12" s="659"/>
      <c r="D12" s="659"/>
      <c r="E12" s="659"/>
      <c r="F12" s="659"/>
      <c r="G12" s="659"/>
      <c r="H12" s="659"/>
      <c r="I12" s="659"/>
      <c r="J12" s="659"/>
      <c r="K12" s="659"/>
      <c r="L12" s="659"/>
      <c r="M12" s="659"/>
      <c r="N12" s="659"/>
      <c r="O12" s="659"/>
      <c r="P12" s="659"/>
      <c r="Q12" s="660"/>
      <c r="R12" s="661">
        <v>19217</v>
      </c>
      <c r="S12" s="662"/>
      <c r="T12" s="662"/>
      <c r="U12" s="662"/>
      <c r="V12" s="662"/>
      <c r="W12" s="662"/>
      <c r="X12" s="662"/>
      <c r="Y12" s="663"/>
      <c r="Z12" s="664">
        <v>0.1</v>
      </c>
      <c r="AA12" s="664"/>
      <c r="AB12" s="664"/>
      <c r="AC12" s="664"/>
      <c r="AD12" s="665">
        <v>19217</v>
      </c>
      <c r="AE12" s="665"/>
      <c r="AF12" s="665"/>
      <c r="AG12" s="665"/>
      <c r="AH12" s="665"/>
      <c r="AI12" s="665"/>
      <c r="AJ12" s="665"/>
      <c r="AK12" s="665"/>
      <c r="AL12" s="666">
        <v>0.3</v>
      </c>
      <c r="AM12" s="667"/>
      <c r="AN12" s="667"/>
      <c r="AO12" s="668"/>
      <c r="AP12" s="658" t="s">
        <v>256</v>
      </c>
      <c r="AQ12" s="659"/>
      <c r="AR12" s="659"/>
      <c r="AS12" s="659"/>
      <c r="AT12" s="659"/>
      <c r="AU12" s="659"/>
      <c r="AV12" s="659"/>
      <c r="AW12" s="659"/>
      <c r="AX12" s="659"/>
      <c r="AY12" s="659"/>
      <c r="AZ12" s="659"/>
      <c r="BA12" s="659"/>
      <c r="BB12" s="659"/>
      <c r="BC12" s="659"/>
      <c r="BD12" s="659"/>
      <c r="BE12" s="659"/>
      <c r="BF12" s="660"/>
      <c r="BG12" s="661">
        <v>2154615</v>
      </c>
      <c r="BH12" s="662"/>
      <c r="BI12" s="662"/>
      <c r="BJ12" s="662"/>
      <c r="BK12" s="662"/>
      <c r="BL12" s="662"/>
      <c r="BM12" s="662"/>
      <c r="BN12" s="663"/>
      <c r="BO12" s="664">
        <v>36.9</v>
      </c>
      <c r="BP12" s="664"/>
      <c r="BQ12" s="664"/>
      <c r="BR12" s="664"/>
      <c r="BS12" s="665" t="s">
        <v>140</v>
      </c>
      <c r="BT12" s="665"/>
      <c r="BU12" s="665"/>
      <c r="BV12" s="665"/>
      <c r="BW12" s="665"/>
      <c r="BX12" s="665"/>
      <c r="BY12" s="665"/>
      <c r="BZ12" s="665"/>
      <c r="CA12" s="665"/>
      <c r="CB12" s="669"/>
      <c r="CD12" s="658" t="s">
        <v>257</v>
      </c>
      <c r="CE12" s="659"/>
      <c r="CF12" s="659"/>
      <c r="CG12" s="659"/>
      <c r="CH12" s="659"/>
      <c r="CI12" s="659"/>
      <c r="CJ12" s="659"/>
      <c r="CK12" s="659"/>
      <c r="CL12" s="659"/>
      <c r="CM12" s="659"/>
      <c r="CN12" s="659"/>
      <c r="CO12" s="659"/>
      <c r="CP12" s="659"/>
      <c r="CQ12" s="660"/>
      <c r="CR12" s="661">
        <v>307108</v>
      </c>
      <c r="CS12" s="662"/>
      <c r="CT12" s="662"/>
      <c r="CU12" s="662"/>
      <c r="CV12" s="662"/>
      <c r="CW12" s="662"/>
      <c r="CX12" s="662"/>
      <c r="CY12" s="663"/>
      <c r="CZ12" s="664">
        <v>2.4</v>
      </c>
      <c r="DA12" s="664"/>
      <c r="DB12" s="664"/>
      <c r="DC12" s="664"/>
      <c r="DD12" s="670" t="s">
        <v>140</v>
      </c>
      <c r="DE12" s="662"/>
      <c r="DF12" s="662"/>
      <c r="DG12" s="662"/>
      <c r="DH12" s="662"/>
      <c r="DI12" s="662"/>
      <c r="DJ12" s="662"/>
      <c r="DK12" s="662"/>
      <c r="DL12" s="662"/>
      <c r="DM12" s="662"/>
      <c r="DN12" s="662"/>
      <c r="DO12" s="662"/>
      <c r="DP12" s="663"/>
      <c r="DQ12" s="670">
        <v>277326</v>
      </c>
      <c r="DR12" s="662"/>
      <c r="DS12" s="662"/>
      <c r="DT12" s="662"/>
      <c r="DU12" s="662"/>
      <c r="DV12" s="662"/>
      <c r="DW12" s="662"/>
      <c r="DX12" s="662"/>
      <c r="DY12" s="662"/>
      <c r="DZ12" s="662"/>
      <c r="EA12" s="662"/>
      <c r="EB12" s="662"/>
      <c r="EC12" s="671"/>
    </row>
    <row r="13" spans="2:143" ht="11.25" customHeight="1" x14ac:dyDescent="0.2">
      <c r="B13" s="658" t="s">
        <v>258</v>
      </c>
      <c r="C13" s="659"/>
      <c r="D13" s="659"/>
      <c r="E13" s="659"/>
      <c r="F13" s="659"/>
      <c r="G13" s="659"/>
      <c r="H13" s="659"/>
      <c r="I13" s="659"/>
      <c r="J13" s="659"/>
      <c r="K13" s="659"/>
      <c r="L13" s="659"/>
      <c r="M13" s="659"/>
      <c r="N13" s="659"/>
      <c r="O13" s="659"/>
      <c r="P13" s="659"/>
      <c r="Q13" s="660"/>
      <c r="R13" s="661" t="s">
        <v>140</v>
      </c>
      <c r="S13" s="662"/>
      <c r="T13" s="662"/>
      <c r="U13" s="662"/>
      <c r="V13" s="662"/>
      <c r="W13" s="662"/>
      <c r="X13" s="662"/>
      <c r="Y13" s="663"/>
      <c r="Z13" s="664" t="s">
        <v>183</v>
      </c>
      <c r="AA13" s="664"/>
      <c r="AB13" s="664"/>
      <c r="AC13" s="664"/>
      <c r="AD13" s="665" t="s">
        <v>140</v>
      </c>
      <c r="AE13" s="665"/>
      <c r="AF13" s="665"/>
      <c r="AG13" s="665"/>
      <c r="AH13" s="665"/>
      <c r="AI13" s="665"/>
      <c r="AJ13" s="665"/>
      <c r="AK13" s="665"/>
      <c r="AL13" s="666" t="s">
        <v>183</v>
      </c>
      <c r="AM13" s="667"/>
      <c r="AN13" s="667"/>
      <c r="AO13" s="668"/>
      <c r="AP13" s="658" t="s">
        <v>259</v>
      </c>
      <c r="AQ13" s="659"/>
      <c r="AR13" s="659"/>
      <c r="AS13" s="659"/>
      <c r="AT13" s="659"/>
      <c r="AU13" s="659"/>
      <c r="AV13" s="659"/>
      <c r="AW13" s="659"/>
      <c r="AX13" s="659"/>
      <c r="AY13" s="659"/>
      <c r="AZ13" s="659"/>
      <c r="BA13" s="659"/>
      <c r="BB13" s="659"/>
      <c r="BC13" s="659"/>
      <c r="BD13" s="659"/>
      <c r="BE13" s="659"/>
      <c r="BF13" s="660"/>
      <c r="BG13" s="661">
        <v>2145627</v>
      </c>
      <c r="BH13" s="662"/>
      <c r="BI13" s="662"/>
      <c r="BJ13" s="662"/>
      <c r="BK13" s="662"/>
      <c r="BL13" s="662"/>
      <c r="BM13" s="662"/>
      <c r="BN13" s="663"/>
      <c r="BO13" s="664">
        <v>36.799999999999997</v>
      </c>
      <c r="BP13" s="664"/>
      <c r="BQ13" s="664"/>
      <c r="BR13" s="664"/>
      <c r="BS13" s="665" t="s">
        <v>260</v>
      </c>
      <c r="BT13" s="665"/>
      <c r="BU13" s="665"/>
      <c r="BV13" s="665"/>
      <c r="BW13" s="665"/>
      <c r="BX13" s="665"/>
      <c r="BY13" s="665"/>
      <c r="BZ13" s="665"/>
      <c r="CA13" s="665"/>
      <c r="CB13" s="669"/>
      <c r="CD13" s="658" t="s">
        <v>261</v>
      </c>
      <c r="CE13" s="659"/>
      <c r="CF13" s="659"/>
      <c r="CG13" s="659"/>
      <c r="CH13" s="659"/>
      <c r="CI13" s="659"/>
      <c r="CJ13" s="659"/>
      <c r="CK13" s="659"/>
      <c r="CL13" s="659"/>
      <c r="CM13" s="659"/>
      <c r="CN13" s="659"/>
      <c r="CO13" s="659"/>
      <c r="CP13" s="659"/>
      <c r="CQ13" s="660"/>
      <c r="CR13" s="661">
        <v>1929916</v>
      </c>
      <c r="CS13" s="662"/>
      <c r="CT13" s="662"/>
      <c r="CU13" s="662"/>
      <c r="CV13" s="662"/>
      <c r="CW13" s="662"/>
      <c r="CX13" s="662"/>
      <c r="CY13" s="663"/>
      <c r="CZ13" s="664">
        <v>15.3</v>
      </c>
      <c r="DA13" s="664"/>
      <c r="DB13" s="664"/>
      <c r="DC13" s="664"/>
      <c r="DD13" s="670">
        <v>214162</v>
      </c>
      <c r="DE13" s="662"/>
      <c r="DF13" s="662"/>
      <c r="DG13" s="662"/>
      <c r="DH13" s="662"/>
      <c r="DI13" s="662"/>
      <c r="DJ13" s="662"/>
      <c r="DK13" s="662"/>
      <c r="DL13" s="662"/>
      <c r="DM13" s="662"/>
      <c r="DN13" s="662"/>
      <c r="DO13" s="662"/>
      <c r="DP13" s="663"/>
      <c r="DQ13" s="670">
        <v>1640013</v>
      </c>
      <c r="DR13" s="662"/>
      <c r="DS13" s="662"/>
      <c r="DT13" s="662"/>
      <c r="DU13" s="662"/>
      <c r="DV13" s="662"/>
      <c r="DW13" s="662"/>
      <c r="DX13" s="662"/>
      <c r="DY13" s="662"/>
      <c r="DZ13" s="662"/>
      <c r="EA13" s="662"/>
      <c r="EB13" s="662"/>
      <c r="EC13" s="671"/>
    </row>
    <row r="14" spans="2:143" ht="11.25" customHeight="1" x14ac:dyDescent="0.2">
      <c r="B14" s="658" t="s">
        <v>262</v>
      </c>
      <c r="C14" s="659"/>
      <c r="D14" s="659"/>
      <c r="E14" s="659"/>
      <c r="F14" s="659"/>
      <c r="G14" s="659"/>
      <c r="H14" s="659"/>
      <c r="I14" s="659"/>
      <c r="J14" s="659"/>
      <c r="K14" s="659"/>
      <c r="L14" s="659"/>
      <c r="M14" s="659"/>
      <c r="N14" s="659"/>
      <c r="O14" s="659"/>
      <c r="P14" s="659"/>
      <c r="Q14" s="660"/>
      <c r="R14" s="661">
        <v>131</v>
      </c>
      <c r="S14" s="662"/>
      <c r="T14" s="662"/>
      <c r="U14" s="662"/>
      <c r="V14" s="662"/>
      <c r="W14" s="662"/>
      <c r="X14" s="662"/>
      <c r="Y14" s="663"/>
      <c r="Z14" s="664">
        <v>0</v>
      </c>
      <c r="AA14" s="664"/>
      <c r="AB14" s="664"/>
      <c r="AC14" s="664"/>
      <c r="AD14" s="665">
        <v>131</v>
      </c>
      <c r="AE14" s="665"/>
      <c r="AF14" s="665"/>
      <c r="AG14" s="665"/>
      <c r="AH14" s="665"/>
      <c r="AI14" s="665"/>
      <c r="AJ14" s="665"/>
      <c r="AK14" s="665"/>
      <c r="AL14" s="666">
        <v>0</v>
      </c>
      <c r="AM14" s="667"/>
      <c r="AN14" s="667"/>
      <c r="AO14" s="668"/>
      <c r="AP14" s="658" t="s">
        <v>263</v>
      </c>
      <c r="AQ14" s="659"/>
      <c r="AR14" s="659"/>
      <c r="AS14" s="659"/>
      <c r="AT14" s="659"/>
      <c r="AU14" s="659"/>
      <c r="AV14" s="659"/>
      <c r="AW14" s="659"/>
      <c r="AX14" s="659"/>
      <c r="AY14" s="659"/>
      <c r="AZ14" s="659"/>
      <c r="BA14" s="659"/>
      <c r="BB14" s="659"/>
      <c r="BC14" s="659"/>
      <c r="BD14" s="659"/>
      <c r="BE14" s="659"/>
      <c r="BF14" s="660"/>
      <c r="BG14" s="661">
        <v>56440</v>
      </c>
      <c r="BH14" s="662"/>
      <c r="BI14" s="662"/>
      <c r="BJ14" s="662"/>
      <c r="BK14" s="662"/>
      <c r="BL14" s="662"/>
      <c r="BM14" s="662"/>
      <c r="BN14" s="663"/>
      <c r="BO14" s="664">
        <v>1</v>
      </c>
      <c r="BP14" s="664"/>
      <c r="BQ14" s="664"/>
      <c r="BR14" s="664"/>
      <c r="BS14" s="665" t="s">
        <v>140</v>
      </c>
      <c r="BT14" s="665"/>
      <c r="BU14" s="665"/>
      <c r="BV14" s="665"/>
      <c r="BW14" s="665"/>
      <c r="BX14" s="665"/>
      <c r="BY14" s="665"/>
      <c r="BZ14" s="665"/>
      <c r="CA14" s="665"/>
      <c r="CB14" s="669"/>
      <c r="CD14" s="658" t="s">
        <v>264</v>
      </c>
      <c r="CE14" s="659"/>
      <c r="CF14" s="659"/>
      <c r="CG14" s="659"/>
      <c r="CH14" s="659"/>
      <c r="CI14" s="659"/>
      <c r="CJ14" s="659"/>
      <c r="CK14" s="659"/>
      <c r="CL14" s="659"/>
      <c r="CM14" s="659"/>
      <c r="CN14" s="659"/>
      <c r="CO14" s="659"/>
      <c r="CP14" s="659"/>
      <c r="CQ14" s="660"/>
      <c r="CR14" s="661">
        <v>586846</v>
      </c>
      <c r="CS14" s="662"/>
      <c r="CT14" s="662"/>
      <c r="CU14" s="662"/>
      <c r="CV14" s="662"/>
      <c r="CW14" s="662"/>
      <c r="CX14" s="662"/>
      <c r="CY14" s="663"/>
      <c r="CZ14" s="664">
        <v>4.7</v>
      </c>
      <c r="DA14" s="664"/>
      <c r="DB14" s="664"/>
      <c r="DC14" s="664"/>
      <c r="DD14" s="670">
        <v>58820</v>
      </c>
      <c r="DE14" s="662"/>
      <c r="DF14" s="662"/>
      <c r="DG14" s="662"/>
      <c r="DH14" s="662"/>
      <c r="DI14" s="662"/>
      <c r="DJ14" s="662"/>
      <c r="DK14" s="662"/>
      <c r="DL14" s="662"/>
      <c r="DM14" s="662"/>
      <c r="DN14" s="662"/>
      <c r="DO14" s="662"/>
      <c r="DP14" s="663"/>
      <c r="DQ14" s="670">
        <v>557850</v>
      </c>
      <c r="DR14" s="662"/>
      <c r="DS14" s="662"/>
      <c r="DT14" s="662"/>
      <c r="DU14" s="662"/>
      <c r="DV14" s="662"/>
      <c r="DW14" s="662"/>
      <c r="DX14" s="662"/>
      <c r="DY14" s="662"/>
      <c r="DZ14" s="662"/>
      <c r="EA14" s="662"/>
      <c r="EB14" s="662"/>
      <c r="EC14" s="671"/>
    </row>
    <row r="15" spans="2:143" ht="11.25" customHeight="1" x14ac:dyDescent="0.2">
      <c r="B15" s="658" t="s">
        <v>265</v>
      </c>
      <c r="C15" s="659"/>
      <c r="D15" s="659"/>
      <c r="E15" s="659"/>
      <c r="F15" s="659"/>
      <c r="G15" s="659"/>
      <c r="H15" s="659"/>
      <c r="I15" s="659"/>
      <c r="J15" s="659"/>
      <c r="K15" s="659"/>
      <c r="L15" s="659"/>
      <c r="M15" s="659"/>
      <c r="N15" s="659"/>
      <c r="O15" s="659"/>
      <c r="P15" s="659"/>
      <c r="Q15" s="660"/>
      <c r="R15" s="661" t="s">
        <v>260</v>
      </c>
      <c r="S15" s="662"/>
      <c r="T15" s="662"/>
      <c r="U15" s="662"/>
      <c r="V15" s="662"/>
      <c r="W15" s="662"/>
      <c r="X15" s="662"/>
      <c r="Y15" s="663"/>
      <c r="Z15" s="664" t="s">
        <v>140</v>
      </c>
      <c r="AA15" s="664"/>
      <c r="AB15" s="664"/>
      <c r="AC15" s="664"/>
      <c r="AD15" s="665" t="s">
        <v>183</v>
      </c>
      <c r="AE15" s="665"/>
      <c r="AF15" s="665"/>
      <c r="AG15" s="665"/>
      <c r="AH15" s="665"/>
      <c r="AI15" s="665"/>
      <c r="AJ15" s="665"/>
      <c r="AK15" s="665"/>
      <c r="AL15" s="666" t="s">
        <v>183</v>
      </c>
      <c r="AM15" s="667"/>
      <c r="AN15" s="667"/>
      <c r="AO15" s="668"/>
      <c r="AP15" s="658" t="s">
        <v>266</v>
      </c>
      <c r="AQ15" s="659"/>
      <c r="AR15" s="659"/>
      <c r="AS15" s="659"/>
      <c r="AT15" s="659"/>
      <c r="AU15" s="659"/>
      <c r="AV15" s="659"/>
      <c r="AW15" s="659"/>
      <c r="AX15" s="659"/>
      <c r="AY15" s="659"/>
      <c r="AZ15" s="659"/>
      <c r="BA15" s="659"/>
      <c r="BB15" s="659"/>
      <c r="BC15" s="659"/>
      <c r="BD15" s="659"/>
      <c r="BE15" s="659"/>
      <c r="BF15" s="660"/>
      <c r="BG15" s="661">
        <v>131042</v>
      </c>
      <c r="BH15" s="662"/>
      <c r="BI15" s="662"/>
      <c r="BJ15" s="662"/>
      <c r="BK15" s="662"/>
      <c r="BL15" s="662"/>
      <c r="BM15" s="662"/>
      <c r="BN15" s="663"/>
      <c r="BO15" s="664">
        <v>2.2000000000000002</v>
      </c>
      <c r="BP15" s="664"/>
      <c r="BQ15" s="664"/>
      <c r="BR15" s="664"/>
      <c r="BS15" s="665" t="s">
        <v>140</v>
      </c>
      <c r="BT15" s="665"/>
      <c r="BU15" s="665"/>
      <c r="BV15" s="665"/>
      <c r="BW15" s="665"/>
      <c r="BX15" s="665"/>
      <c r="BY15" s="665"/>
      <c r="BZ15" s="665"/>
      <c r="CA15" s="665"/>
      <c r="CB15" s="669"/>
      <c r="CD15" s="658" t="s">
        <v>267</v>
      </c>
      <c r="CE15" s="659"/>
      <c r="CF15" s="659"/>
      <c r="CG15" s="659"/>
      <c r="CH15" s="659"/>
      <c r="CI15" s="659"/>
      <c r="CJ15" s="659"/>
      <c r="CK15" s="659"/>
      <c r="CL15" s="659"/>
      <c r="CM15" s="659"/>
      <c r="CN15" s="659"/>
      <c r="CO15" s="659"/>
      <c r="CP15" s="659"/>
      <c r="CQ15" s="660"/>
      <c r="CR15" s="661">
        <v>1136053</v>
      </c>
      <c r="CS15" s="662"/>
      <c r="CT15" s="662"/>
      <c r="CU15" s="662"/>
      <c r="CV15" s="662"/>
      <c r="CW15" s="662"/>
      <c r="CX15" s="662"/>
      <c r="CY15" s="663"/>
      <c r="CZ15" s="664">
        <v>9</v>
      </c>
      <c r="DA15" s="664"/>
      <c r="DB15" s="664"/>
      <c r="DC15" s="664"/>
      <c r="DD15" s="670">
        <v>152377</v>
      </c>
      <c r="DE15" s="662"/>
      <c r="DF15" s="662"/>
      <c r="DG15" s="662"/>
      <c r="DH15" s="662"/>
      <c r="DI15" s="662"/>
      <c r="DJ15" s="662"/>
      <c r="DK15" s="662"/>
      <c r="DL15" s="662"/>
      <c r="DM15" s="662"/>
      <c r="DN15" s="662"/>
      <c r="DO15" s="662"/>
      <c r="DP15" s="663"/>
      <c r="DQ15" s="670">
        <v>945002</v>
      </c>
      <c r="DR15" s="662"/>
      <c r="DS15" s="662"/>
      <c r="DT15" s="662"/>
      <c r="DU15" s="662"/>
      <c r="DV15" s="662"/>
      <c r="DW15" s="662"/>
      <c r="DX15" s="662"/>
      <c r="DY15" s="662"/>
      <c r="DZ15" s="662"/>
      <c r="EA15" s="662"/>
      <c r="EB15" s="662"/>
      <c r="EC15" s="671"/>
    </row>
    <row r="16" spans="2:143" ht="11.25" customHeight="1" x14ac:dyDescent="0.2">
      <c r="B16" s="658" t="s">
        <v>268</v>
      </c>
      <c r="C16" s="659"/>
      <c r="D16" s="659"/>
      <c r="E16" s="659"/>
      <c r="F16" s="659"/>
      <c r="G16" s="659"/>
      <c r="H16" s="659"/>
      <c r="I16" s="659"/>
      <c r="J16" s="659"/>
      <c r="K16" s="659"/>
      <c r="L16" s="659"/>
      <c r="M16" s="659"/>
      <c r="N16" s="659"/>
      <c r="O16" s="659"/>
      <c r="P16" s="659"/>
      <c r="Q16" s="660"/>
      <c r="R16" s="661">
        <v>13738</v>
      </c>
      <c r="S16" s="662"/>
      <c r="T16" s="662"/>
      <c r="U16" s="662"/>
      <c r="V16" s="662"/>
      <c r="W16" s="662"/>
      <c r="X16" s="662"/>
      <c r="Y16" s="663"/>
      <c r="Z16" s="664">
        <v>0.1</v>
      </c>
      <c r="AA16" s="664"/>
      <c r="AB16" s="664"/>
      <c r="AC16" s="664"/>
      <c r="AD16" s="665">
        <v>13738</v>
      </c>
      <c r="AE16" s="665"/>
      <c r="AF16" s="665"/>
      <c r="AG16" s="665"/>
      <c r="AH16" s="665"/>
      <c r="AI16" s="665"/>
      <c r="AJ16" s="665"/>
      <c r="AK16" s="665"/>
      <c r="AL16" s="666">
        <v>0.2</v>
      </c>
      <c r="AM16" s="667"/>
      <c r="AN16" s="667"/>
      <c r="AO16" s="668"/>
      <c r="AP16" s="658" t="s">
        <v>269</v>
      </c>
      <c r="AQ16" s="659"/>
      <c r="AR16" s="659"/>
      <c r="AS16" s="659"/>
      <c r="AT16" s="659"/>
      <c r="AU16" s="659"/>
      <c r="AV16" s="659"/>
      <c r="AW16" s="659"/>
      <c r="AX16" s="659"/>
      <c r="AY16" s="659"/>
      <c r="AZ16" s="659"/>
      <c r="BA16" s="659"/>
      <c r="BB16" s="659"/>
      <c r="BC16" s="659"/>
      <c r="BD16" s="659"/>
      <c r="BE16" s="659"/>
      <c r="BF16" s="660"/>
      <c r="BG16" s="661" t="s">
        <v>183</v>
      </c>
      <c r="BH16" s="662"/>
      <c r="BI16" s="662"/>
      <c r="BJ16" s="662"/>
      <c r="BK16" s="662"/>
      <c r="BL16" s="662"/>
      <c r="BM16" s="662"/>
      <c r="BN16" s="663"/>
      <c r="BO16" s="664" t="s">
        <v>260</v>
      </c>
      <c r="BP16" s="664"/>
      <c r="BQ16" s="664"/>
      <c r="BR16" s="664"/>
      <c r="BS16" s="665" t="s">
        <v>183</v>
      </c>
      <c r="BT16" s="665"/>
      <c r="BU16" s="665"/>
      <c r="BV16" s="665"/>
      <c r="BW16" s="665"/>
      <c r="BX16" s="665"/>
      <c r="BY16" s="665"/>
      <c r="BZ16" s="665"/>
      <c r="CA16" s="665"/>
      <c r="CB16" s="669"/>
      <c r="CD16" s="658" t="s">
        <v>270</v>
      </c>
      <c r="CE16" s="659"/>
      <c r="CF16" s="659"/>
      <c r="CG16" s="659"/>
      <c r="CH16" s="659"/>
      <c r="CI16" s="659"/>
      <c r="CJ16" s="659"/>
      <c r="CK16" s="659"/>
      <c r="CL16" s="659"/>
      <c r="CM16" s="659"/>
      <c r="CN16" s="659"/>
      <c r="CO16" s="659"/>
      <c r="CP16" s="659"/>
      <c r="CQ16" s="660"/>
      <c r="CR16" s="661" t="s">
        <v>183</v>
      </c>
      <c r="CS16" s="662"/>
      <c r="CT16" s="662"/>
      <c r="CU16" s="662"/>
      <c r="CV16" s="662"/>
      <c r="CW16" s="662"/>
      <c r="CX16" s="662"/>
      <c r="CY16" s="663"/>
      <c r="CZ16" s="664" t="s">
        <v>183</v>
      </c>
      <c r="DA16" s="664"/>
      <c r="DB16" s="664"/>
      <c r="DC16" s="664"/>
      <c r="DD16" s="670" t="s">
        <v>140</v>
      </c>
      <c r="DE16" s="662"/>
      <c r="DF16" s="662"/>
      <c r="DG16" s="662"/>
      <c r="DH16" s="662"/>
      <c r="DI16" s="662"/>
      <c r="DJ16" s="662"/>
      <c r="DK16" s="662"/>
      <c r="DL16" s="662"/>
      <c r="DM16" s="662"/>
      <c r="DN16" s="662"/>
      <c r="DO16" s="662"/>
      <c r="DP16" s="663"/>
      <c r="DQ16" s="670" t="s">
        <v>140</v>
      </c>
      <c r="DR16" s="662"/>
      <c r="DS16" s="662"/>
      <c r="DT16" s="662"/>
      <c r="DU16" s="662"/>
      <c r="DV16" s="662"/>
      <c r="DW16" s="662"/>
      <c r="DX16" s="662"/>
      <c r="DY16" s="662"/>
      <c r="DZ16" s="662"/>
      <c r="EA16" s="662"/>
      <c r="EB16" s="662"/>
      <c r="EC16" s="671"/>
    </row>
    <row r="17" spans="2:133" ht="11.25" customHeight="1" x14ac:dyDescent="0.2">
      <c r="B17" s="658" t="s">
        <v>271</v>
      </c>
      <c r="C17" s="659"/>
      <c r="D17" s="659"/>
      <c r="E17" s="659"/>
      <c r="F17" s="659"/>
      <c r="G17" s="659"/>
      <c r="H17" s="659"/>
      <c r="I17" s="659"/>
      <c r="J17" s="659"/>
      <c r="K17" s="659"/>
      <c r="L17" s="659"/>
      <c r="M17" s="659"/>
      <c r="N17" s="659"/>
      <c r="O17" s="659"/>
      <c r="P17" s="659"/>
      <c r="Q17" s="660"/>
      <c r="R17" s="661">
        <v>36285</v>
      </c>
      <c r="S17" s="662"/>
      <c r="T17" s="662"/>
      <c r="U17" s="662"/>
      <c r="V17" s="662"/>
      <c r="W17" s="662"/>
      <c r="X17" s="662"/>
      <c r="Y17" s="663"/>
      <c r="Z17" s="664">
        <v>0.3</v>
      </c>
      <c r="AA17" s="664"/>
      <c r="AB17" s="664"/>
      <c r="AC17" s="664"/>
      <c r="AD17" s="665">
        <v>36285</v>
      </c>
      <c r="AE17" s="665"/>
      <c r="AF17" s="665"/>
      <c r="AG17" s="665"/>
      <c r="AH17" s="665"/>
      <c r="AI17" s="665"/>
      <c r="AJ17" s="665"/>
      <c r="AK17" s="665"/>
      <c r="AL17" s="666">
        <v>0.5</v>
      </c>
      <c r="AM17" s="667"/>
      <c r="AN17" s="667"/>
      <c r="AO17" s="668"/>
      <c r="AP17" s="658" t="s">
        <v>272</v>
      </c>
      <c r="AQ17" s="659"/>
      <c r="AR17" s="659"/>
      <c r="AS17" s="659"/>
      <c r="AT17" s="659"/>
      <c r="AU17" s="659"/>
      <c r="AV17" s="659"/>
      <c r="AW17" s="659"/>
      <c r="AX17" s="659"/>
      <c r="AY17" s="659"/>
      <c r="AZ17" s="659"/>
      <c r="BA17" s="659"/>
      <c r="BB17" s="659"/>
      <c r="BC17" s="659"/>
      <c r="BD17" s="659"/>
      <c r="BE17" s="659"/>
      <c r="BF17" s="660"/>
      <c r="BG17" s="661" t="s">
        <v>140</v>
      </c>
      <c r="BH17" s="662"/>
      <c r="BI17" s="662"/>
      <c r="BJ17" s="662"/>
      <c r="BK17" s="662"/>
      <c r="BL17" s="662"/>
      <c r="BM17" s="662"/>
      <c r="BN17" s="663"/>
      <c r="BO17" s="664" t="s">
        <v>260</v>
      </c>
      <c r="BP17" s="664"/>
      <c r="BQ17" s="664"/>
      <c r="BR17" s="664"/>
      <c r="BS17" s="665" t="s">
        <v>140</v>
      </c>
      <c r="BT17" s="665"/>
      <c r="BU17" s="665"/>
      <c r="BV17" s="665"/>
      <c r="BW17" s="665"/>
      <c r="BX17" s="665"/>
      <c r="BY17" s="665"/>
      <c r="BZ17" s="665"/>
      <c r="CA17" s="665"/>
      <c r="CB17" s="669"/>
      <c r="CD17" s="658" t="s">
        <v>273</v>
      </c>
      <c r="CE17" s="659"/>
      <c r="CF17" s="659"/>
      <c r="CG17" s="659"/>
      <c r="CH17" s="659"/>
      <c r="CI17" s="659"/>
      <c r="CJ17" s="659"/>
      <c r="CK17" s="659"/>
      <c r="CL17" s="659"/>
      <c r="CM17" s="659"/>
      <c r="CN17" s="659"/>
      <c r="CO17" s="659"/>
      <c r="CP17" s="659"/>
      <c r="CQ17" s="660"/>
      <c r="CR17" s="661">
        <v>538768</v>
      </c>
      <c r="CS17" s="662"/>
      <c r="CT17" s="662"/>
      <c r="CU17" s="662"/>
      <c r="CV17" s="662"/>
      <c r="CW17" s="662"/>
      <c r="CX17" s="662"/>
      <c r="CY17" s="663"/>
      <c r="CZ17" s="664">
        <v>4.3</v>
      </c>
      <c r="DA17" s="664"/>
      <c r="DB17" s="664"/>
      <c r="DC17" s="664"/>
      <c r="DD17" s="670" t="s">
        <v>140</v>
      </c>
      <c r="DE17" s="662"/>
      <c r="DF17" s="662"/>
      <c r="DG17" s="662"/>
      <c r="DH17" s="662"/>
      <c r="DI17" s="662"/>
      <c r="DJ17" s="662"/>
      <c r="DK17" s="662"/>
      <c r="DL17" s="662"/>
      <c r="DM17" s="662"/>
      <c r="DN17" s="662"/>
      <c r="DO17" s="662"/>
      <c r="DP17" s="663"/>
      <c r="DQ17" s="670">
        <v>538768</v>
      </c>
      <c r="DR17" s="662"/>
      <c r="DS17" s="662"/>
      <c r="DT17" s="662"/>
      <c r="DU17" s="662"/>
      <c r="DV17" s="662"/>
      <c r="DW17" s="662"/>
      <c r="DX17" s="662"/>
      <c r="DY17" s="662"/>
      <c r="DZ17" s="662"/>
      <c r="EA17" s="662"/>
      <c r="EB17" s="662"/>
      <c r="EC17" s="671"/>
    </row>
    <row r="18" spans="2:133" ht="11.25" customHeight="1" x14ac:dyDescent="0.2">
      <c r="B18" s="658" t="s">
        <v>274</v>
      </c>
      <c r="C18" s="659"/>
      <c r="D18" s="659"/>
      <c r="E18" s="659"/>
      <c r="F18" s="659"/>
      <c r="G18" s="659"/>
      <c r="H18" s="659"/>
      <c r="I18" s="659"/>
      <c r="J18" s="659"/>
      <c r="K18" s="659"/>
      <c r="L18" s="659"/>
      <c r="M18" s="659"/>
      <c r="N18" s="659"/>
      <c r="O18" s="659"/>
      <c r="P18" s="659"/>
      <c r="Q18" s="660"/>
      <c r="R18" s="661">
        <v>27068</v>
      </c>
      <c r="S18" s="662"/>
      <c r="T18" s="662"/>
      <c r="U18" s="662"/>
      <c r="V18" s="662"/>
      <c r="W18" s="662"/>
      <c r="X18" s="662"/>
      <c r="Y18" s="663"/>
      <c r="Z18" s="664">
        <v>0.2</v>
      </c>
      <c r="AA18" s="664"/>
      <c r="AB18" s="664"/>
      <c r="AC18" s="664"/>
      <c r="AD18" s="665">
        <v>27068</v>
      </c>
      <c r="AE18" s="665"/>
      <c r="AF18" s="665"/>
      <c r="AG18" s="665"/>
      <c r="AH18" s="665"/>
      <c r="AI18" s="665"/>
      <c r="AJ18" s="665"/>
      <c r="AK18" s="665"/>
      <c r="AL18" s="666">
        <v>0.4</v>
      </c>
      <c r="AM18" s="667"/>
      <c r="AN18" s="667"/>
      <c r="AO18" s="668"/>
      <c r="AP18" s="658" t="s">
        <v>275</v>
      </c>
      <c r="AQ18" s="659"/>
      <c r="AR18" s="659"/>
      <c r="AS18" s="659"/>
      <c r="AT18" s="659"/>
      <c r="AU18" s="659"/>
      <c r="AV18" s="659"/>
      <c r="AW18" s="659"/>
      <c r="AX18" s="659"/>
      <c r="AY18" s="659"/>
      <c r="AZ18" s="659"/>
      <c r="BA18" s="659"/>
      <c r="BB18" s="659"/>
      <c r="BC18" s="659"/>
      <c r="BD18" s="659"/>
      <c r="BE18" s="659"/>
      <c r="BF18" s="660"/>
      <c r="BG18" s="661" t="s">
        <v>260</v>
      </c>
      <c r="BH18" s="662"/>
      <c r="BI18" s="662"/>
      <c r="BJ18" s="662"/>
      <c r="BK18" s="662"/>
      <c r="BL18" s="662"/>
      <c r="BM18" s="662"/>
      <c r="BN18" s="663"/>
      <c r="BO18" s="664" t="s">
        <v>260</v>
      </c>
      <c r="BP18" s="664"/>
      <c r="BQ18" s="664"/>
      <c r="BR18" s="664"/>
      <c r="BS18" s="665" t="s">
        <v>140</v>
      </c>
      <c r="BT18" s="665"/>
      <c r="BU18" s="665"/>
      <c r="BV18" s="665"/>
      <c r="BW18" s="665"/>
      <c r="BX18" s="665"/>
      <c r="BY18" s="665"/>
      <c r="BZ18" s="665"/>
      <c r="CA18" s="665"/>
      <c r="CB18" s="669"/>
      <c r="CD18" s="658" t="s">
        <v>276</v>
      </c>
      <c r="CE18" s="659"/>
      <c r="CF18" s="659"/>
      <c r="CG18" s="659"/>
      <c r="CH18" s="659"/>
      <c r="CI18" s="659"/>
      <c r="CJ18" s="659"/>
      <c r="CK18" s="659"/>
      <c r="CL18" s="659"/>
      <c r="CM18" s="659"/>
      <c r="CN18" s="659"/>
      <c r="CO18" s="659"/>
      <c r="CP18" s="659"/>
      <c r="CQ18" s="660"/>
      <c r="CR18" s="661" t="s">
        <v>260</v>
      </c>
      <c r="CS18" s="662"/>
      <c r="CT18" s="662"/>
      <c r="CU18" s="662"/>
      <c r="CV18" s="662"/>
      <c r="CW18" s="662"/>
      <c r="CX18" s="662"/>
      <c r="CY18" s="663"/>
      <c r="CZ18" s="664" t="s">
        <v>183</v>
      </c>
      <c r="DA18" s="664"/>
      <c r="DB18" s="664"/>
      <c r="DC18" s="664"/>
      <c r="DD18" s="670" t="s">
        <v>140</v>
      </c>
      <c r="DE18" s="662"/>
      <c r="DF18" s="662"/>
      <c r="DG18" s="662"/>
      <c r="DH18" s="662"/>
      <c r="DI18" s="662"/>
      <c r="DJ18" s="662"/>
      <c r="DK18" s="662"/>
      <c r="DL18" s="662"/>
      <c r="DM18" s="662"/>
      <c r="DN18" s="662"/>
      <c r="DO18" s="662"/>
      <c r="DP18" s="663"/>
      <c r="DQ18" s="670" t="s">
        <v>260</v>
      </c>
      <c r="DR18" s="662"/>
      <c r="DS18" s="662"/>
      <c r="DT18" s="662"/>
      <c r="DU18" s="662"/>
      <c r="DV18" s="662"/>
      <c r="DW18" s="662"/>
      <c r="DX18" s="662"/>
      <c r="DY18" s="662"/>
      <c r="DZ18" s="662"/>
      <c r="EA18" s="662"/>
      <c r="EB18" s="662"/>
      <c r="EC18" s="671"/>
    </row>
    <row r="19" spans="2:133" ht="11.25" customHeight="1" x14ac:dyDescent="0.2">
      <c r="B19" s="658" t="s">
        <v>277</v>
      </c>
      <c r="C19" s="659"/>
      <c r="D19" s="659"/>
      <c r="E19" s="659"/>
      <c r="F19" s="659"/>
      <c r="G19" s="659"/>
      <c r="H19" s="659"/>
      <c r="I19" s="659"/>
      <c r="J19" s="659"/>
      <c r="K19" s="659"/>
      <c r="L19" s="659"/>
      <c r="M19" s="659"/>
      <c r="N19" s="659"/>
      <c r="O19" s="659"/>
      <c r="P19" s="659"/>
      <c r="Q19" s="660"/>
      <c r="R19" s="661">
        <v>27068</v>
      </c>
      <c r="S19" s="662"/>
      <c r="T19" s="662"/>
      <c r="U19" s="662"/>
      <c r="V19" s="662"/>
      <c r="W19" s="662"/>
      <c r="X19" s="662"/>
      <c r="Y19" s="663"/>
      <c r="Z19" s="664">
        <v>0.2</v>
      </c>
      <c r="AA19" s="664"/>
      <c r="AB19" s="664"/>
      <c r="AC19" s="664"/>
      <c r="AD19" s="665">
        <v>27068</v>
      </c>
      <c r="AE19" s="665"/>
      <c r="AF19" s="665"/>
      <c r="AG19" s="665"/>
      <c r="AH19" s="665"/>
      <c r="AI19" s="665"/>
      <c r="AJ19" s="665"/>
      <c r="AK19" s="665"/>
      <c r="AL19" s="666">
        <v>0.4</v>
      </c>
      <c r="AM19" s="667"/>
      <c r="AN19" s="667"/>
      <c r="AO19" s="668"/>
      <c r="AP19" s="658" t="s">
        <v>278</v>
      </c>
      <c r="AQ19" s="659"/>
      <c r="AR19" s="659"/>
      <c r="AS19" s="659"/>
      <c r="AT19" s="659"/>
      <c r="AU19" s="659"/>
      <c r="AV19" s="659"/>
      <c r="AW19" s="659"/>
      <c r="AX19" s="659"/>
      <c r="AY19" s="659"/>
      <c r="AZ19" s="659"/>
      <c r="BA19" s="659"/>
      <c r="BB19" s="659"/>
      <c r="BC19" s="659"/>
      <c r="BD19" s="659"/>
      <c r="BE19" s="659"/>
      <c r="BF19" s="660"/>
      <c r="BG19" s="661">
        <v>496759</v>
      </c>
      <c r="BH19" s="662"/>
      <c r="BI19" s="662"/>
      <c r="BJ19" s="662"/>
      <c r="BK19" s="662"/>
      <c r="BL19" s="662"/>
      <c r="BM19" s="662"/>
      <c r="BN19" s="663"/>
      <c r="BO19" s="664">
        <v>8.5</v>
      </c>
      <c r="BP19" s="664"/>
      <c r="BQ19" s="664"/>
      <c r="BR19" s="664"/>
      <c r="BS19" s="665" t="s">
        <v>183</v>
      </c>
      <c r="BT19" s="665"/>
      <c r="BU19" s="665"/>
      <c r="BV19" s="665"/>
      <c r="BW19" s="665"/>
      <c r="BX19" s="665"/>
      <c r="BY19" s="665"/>
      <c r="BZ19" s="665"/>
      <c r="CA19" s="665"/>
      <c r="CB19" s="669"/>
      <c r="CD19" s="658" t="s">
        <v>279</v>
      </c>
      <c r="CE19" s="659"/>
      <c r="CF19" s="659"/>
      <c r="CG19" s="659"/>
      <c r="CH19" s="659"/>
      <c r="CI19" s="659"/>
      <c r="CJ19" s="659"/>
      <c r="CK19" s="659"/>
      <c r="CL19" s="659"/>
      <c r="CM19" s="659"/>
      <c r="CN19" s="659"/>
      <c r="CO19" s="659"/>
      <c r="CP19" s="659"/>
      <c r="CQ19" s="660"/>
      <c r="CR19" s="661" t="s">
        <v>260</v>
      </c>
      <c r="CS19" s="662"/>
      <c r="CT19" s="662"/>
      <c r="CU19" s="662"/>
      <c r="CV19" s="662"/>
      <c r="CW19" s="662"/>
      <c r="CX19" s="662"/>
      <c r="CY19" s="663"/>
      <c r="CZ19" s="664" t="s">
        <v>140</v>
      </c>
      <c r="DA19" s="664"/>
      <c r="DB19" s="664"/>
      <c r="DC19" s="664"/>
      <c r="DD19" s="670" t="s">
        <v>140</v>
      </c>
      <c r="DE19" s="662"/>
      <c r="DF19" s="662"/>
      <c r="DG19" s="662"/>
      <c r="DH19" s="662"/>
      <c r="DI19" s="662"/>
      <c r="DJ19" s="662"/>
      <c r="DK19" s="662"/>
      <c r="DL19" s="662"/>
      <c r="DM19" s="662"/>
      <c r="DN19" s="662"/>
      <c r="DO19" s="662"/>
      <c r="DP19" s="663"/>
      <c r="DQ19" s="670" t="s">
        <v>140</v>
      </c>
      <c r="DR19" s="662"/>
      <c r="DS19" s="662"/>
      <c r="DT19" s="662"/>
      <c r="DU19" s="662"/>
      <c r="DV19" s="662"/>
      <c r="DW19" s="662"/>
      <c r="DX19" s="662"/>
      <c r="DY19" s="662"/>
      <c r="DZ19" s="662"/>
      <c r="EA19" s="662"/>
      <c r="EB19" s="662"/>
      <c r="EC19" s="671"/>
    </row>
    <row r="20" spans="2:133" ht="11.25" customHeight="1" x14ac:dyDescent="0.2">
      <c r="B20" s="674" t="s">
        <v>280</v>
      </c>
      <c r="C20" s="675"/>
      <c r="D20" s="675"/>
      <c r="E20" s="675"/>
      <c r="F20" s="675"/>
      <c r="G20" s="675"/>
      <c r="H20" s="675"/>
      <c r="I20" s="675"/>
      <c r="J20" s="675"/>
      <c r="K20" s="675"/>
      <c r="L20" s="675"/>
      <c r="M20" s="675"/>
      <c r="N20" s="675"/>
      <c r="O20" s="675"/>
      <c r="P20" s="675"/>
      <c r="Q20" s="676"/>
      <c r="R20" s="661" t="s">
        <v>140</v>
      </c>
      <c r="S20" s="662"/>
      <c r="T20" s="662"/>
      <c r="U20" s="662"/>
      <c r="V20" s="662"/>
      <c r="W20" s="662"/>
      <c r="X20" s="662"/>
      <c r="Y20" s="663"/>
      <c r="Z20" s="664" t="s">
        <v>140</v>
      </c>
      <c r="AA20" s="664"/>
      <c r="AB20" s="664"/>
      <c r="AC20" s="664"/>
      <c r="AD20" s="665" t="s">
        <v>140</v>
      </c>
      <c r="AE20" s="665"/>
      <c r="AF20" s="665"/>
      <c r="AG20" s="665"/>
      <c r="AH20" s="665"/>
      <c r="AI20" s="665"/>
      <c r="AJ20" s="665"/>
      <c r="AK20" s="665"/>
      <c r="AL20" s="666" t="s">
        <v>140</v>
      </c>
      <c r="AM20" s="667"/>
      <c r="AN20" s="667"/>
      <c r="AO20" s="668"/>
      <c r="AP20" s="658" t="s">
        <v>281</v>
      </c>
      <c r="AQ20" s="659"/>
      <c r="AR20" s="659"/>
      <c r="AS20" s="659"/>
      <c r="AT20" s="659"/>
      <c r="AU20" s="659"/>
      <c r="AV20" s="659"/>
      <c r="AW20" s="659"/>
      <c r="AX20" s="659"/>
      <c r="AY20" s="659"/>
      <c r="AZ20" s="659"/>
      <c r="BA20" s="659"/>
      <c r="BB20" s="659"/>
      <c r="BC20" s="659"/>
      <c r="BD20" s="659"/>
      <c r="BE20" s="659"/>
      <c r="BF20" s="660"/>
      <c r="BG20" s="661">
        <v>496759</v>
      </c>
      <c r="BH20" s="662"/>
      <c r="BI20" s="662"/>
      <c r="BJ20" s="662"/>
      <c r="BK20" s="662"/>
      <c r="BL20" s="662"/>
      <c r="BM20" s="662"/>
      <c r="BN20" s="663"/>
      <c r="BO20" s="664">
        <v>8.5</v>
      </c>
      <c r="BP20" s="664"/>
      <c r="BQ20" s="664"/>
      <c r="BR20" s="664"/>
      <c r="BS20" s="665" t="s">
        <v>140</v>
      </c>
      <c r="BT20" s="665"/>
      <c r="BU20" s="665"/>
      <c r="BV20" s="665"/>
      <c r="BW20" s="665"/>
      <c r="BX20" s="665"/>
      <c r="BY20" s="665"/>
      <c r="BZ20" s="665"/>
      <c r="CA20" s="665"/>
      <c r="CB20" s="669"/>
      <c r="CD20" s="658" t="s">
        <v>282</v>
      </c>
      <c r="CE20" s="659"/>
      <c r="CF20" s="659"/>
      <c r="CG20" s="659"/>
      <c r="CH20" s="659"/>
      <c r="CI20" s="659"/>
      <c r="CJ20" s="659"/>
      <c r="CK20" s="659"/>
      <c r="CL20" s="659"/>
      <c r="CM20" s="659"/>
      <c r="CN20" s="659"/>
      <c r="CO20" s="659"/>
      <c r="CP20" s="659"/>
      <c r="CQ20" s="660"/>
      <c r="CR20" s="661">
        <v>12609115</v>
      </c>
      <c r="CS20" s="662"/>
      <c r="CT20" s="662"/>
      <c r="CU20" s="662"/>
      <c r="CV20" s="662"/>
      <c r="CW20" s="662"/>
      <c r="CX20" s="662"/>
      <c r="CY20" s="663"/>
      <c r="CZ20" s="664">
        <v>100</v>
      </c>
      <c r="DA20" s="664"/>
      <c r="DB20" s="664"/>
      <c r="DC20" s="664"/>
      <c r="DD20" s="670">
        <v>922284</v>
      </c>
      <c r="DE20" s="662"/>
      <c r="DF20" s="662"/>
      <c r="DG20" s="662"/>
      <c r="DH20" s="662"/>
      <c r="DI20" s="662"/>
      <c r="DJ20" s="662"/>
      <c r="DK20" s="662"/>
      <c r="DL20" s="662"/>
      <c r="DM20" s="662"/>
      <c r="DN20" s="662"/>
      <c r="DO20" s="662"/>
      <c r="DP20" s="663"/>
      <c r="DQ20" s="670">
        <v>9229496</v>
      </c>
      <c r="DR20" s="662"/>
      <c r="DS20" s="662"/>
      <c r="DT20" s="662"/>
      <c r="DU20" s="662"/>
      <c r="DV20" s="662"/>
      <c r="DW20" s="662"/>
      <c r="DX20" s="662"/>
      <c r="DY20" s="662"/>
      <c r="DZ20" s="662"/>
      <c r="EA20" s="662"/>
      <c r="EB20" s="662"/>
      <c r="EC20" s="671"/>
    </row>
    <row r="21" spans="2:133" ht="11.25" customHeight="1" x14ac:dyDescent="0.2">
      <c r="B21" s="658" t="s">
        <v>283</v>
      </c>
      <c r="C21" s="659"/>
      <c r="D21" s="659"/>
      <c r="E21" s="659"/>
      <c r="F21" s="659"/>
      <c r="G21" s="659"/>
      <c r="H21" s="659"/>
      <c r="I21" s="659"/>
      <c r="J21" s="659"/>
      <c r="K21" s="659"/>
      <c r="L21" s="659"/>
      <c r="M21" s="659"/>
      <c r="N21" s="659"/>
      <c r="O21" s="659"/>
      <c r="P21" s="659"/>
      <c r="Q21" s="660"/>
      <c r="R21" s="661">
        <v>1245240</v>
      </c>
      <c r="S21" s="662"/>
      <c r="T21" s="662"/>
      <c r="U21" s="662"/>
      <c r="V21" s="662"/>
      <c r="W21" s="662"/>
      <c r="X21" s="662"/>
      <c r="Y21" s="663"/>
      <c r="Z21" s="664">
        <v>9.3000000000000007</v>
      </c>
      <c r="AA21" s="664"/>
      <c r="AB21" s="664"/>
      <c r="AC21" s="664"/>
      <c r="AD21" s="665">
        <v>1193669</v>
      </c>
      <c r="AE21" s="665"/>
      <c r="AF21" s="665"/>
      <c r="AG21" s="665"/>
      <c r="AH21" s="665"/>
      <c r="AI21" s="665"/>
      <c r="AJ21" s="665"/>
      <c r="AK21" s="665"/>
      <c r="AL21" s="666">
        <v>15.9</v>
      </c>
      <c r="AM21" s="667"/>
      <c r="AN21" s="667"/>
      <c r="AO21" s="668"/>
      <c r="AP21" s="658" t="s">
        <v>284</v>
      </c>
      <c r="AQ21" s="677"/>
      <c r="AR21" s="677"/>
      <c r="AS21" s="677"/>
      <c r="AT21" s="677"/>
      <c r="AU21" s="677"/>
      <c r="AV21" s="677"/>
      <c r="AW21" s="677"/>
      <c r="AX21" s="677"/>
      <c r="AY21" s="677"/>
      <c r="AZ21" s="677"/>
      <c r="BA21" s="677"/>
      <c r="BB21" s="677"/>
      <c r="BC21" s="677"/>
      <c r="BD21" s="677"/>
      <c r="BE21" s="677"/>
      <c r="BF21" s="678"/>
      <c r="BG21" s="661" t="s">
        <v>260</v>
      </c>
      <c r="BH21" s="662"/>
      <c r="BI21" s="662"/>
      <c r="BJ21" s="662"/>
      <c r="BK21" s="662"/>
      <c r="BL21" s="662"/>
      <c r="BM21" s="662"/>
      <c r="BN21" s="663"/>
      <c r="BO21" s="664" t="s">
        <v>140</v>
      </c>
      <c r="BP21" s="664"/>
      <c r="BQ21" s="664"/>
      <c r="BR21" s="664"/>
      <c r="BS21" s="665" t="s">
        <v>260</v>
      </c>
      <c r="BT21" s="665"/>
      <c r="BU21" s="665"/>
      <c r="BV21" s="665"/>
      <c r="BW21" s="665"/>
      <c r="BX21" s="665"/>
      <c r="BY21" s="665"/>
      <c r="BZ21" s="665"/>
      <c r="CA21" s="665"/>
      <c r="CB21" s="669"/>
      <c r="CD21" s="682"/>
      <c r="CE21" s="683"/>
      <c r="CF21" s="683"/>
      <c r="CG21" s="683"/>
      <c r="CH21" s="683"/>
      <c r="CI21" s="683"/>
      <c r="CJ21" s="683"/>
      <c r="CK21" s="683"/>
      <c r="CL21" s="683"/>
      <c r="CM21" s="683"/>
      <c r="CN21" s="683"/>
      <c r="CO21" s="683"/>
      <c r="CP21" s="683"/>
      <c r="CQ21" s="684"/>
      <c r="CR21" s="685"/>
      <c r="CS21" s="680"/>
      <c r="CT21" s="680"/>
      <c r="CU21" s="680"/>
      <c r="CV21" s="680"/>
      <c r="CW21" s="680"/>
      <c r="CX21" s="680"/>
      <c r="CY21" s="686"/>
      <c r="CZ21" s="687"/>
      <c r="DA21" s="687"/>
      <c r="DB21" s="687"/>
      <c r="DC21" s="687"/>
      <c r="DD21" s="679"/>
      <c r="DE21" s="680"/>
      <c r="DF21" s="680"/>
      <c r="DG21" s="680"/>
      <c r="DH21" s="680"/>
      <c r="DI21" s="680"/>
      <c r="DJ21" s="680"/>
      <c r="DK21" s="680"/>
      <c r="DL21" s="680"/>
      <c r="DM21" s="680"/>
      <c r="DN21" s="680"/>
      <c r="DO21" s="680"/>
      <c r="DP21" s="686"/>
      <c r="DQ21" s="679"/>
      <c r="DR21" s="680"/>
      <c r="DS21" s="680"/>
      <c r="DT21" s="680"/>
      <c r="DU21" s="680"/>
      <c r="DV21" s="680"/>
      <c r="DW21" s="680"/>
      <c r="DX21" s="680"/>
      <c r="DY21" s="680"/>
      <c r="DZ21" s="680"/>
      <c r="EA21" s="680"/>
      <c r="EB21" s="680"/>
      <c r="EC21" s="681"/>
    </row>
    <row r="22" spans="2:133" ht="11.25" customHeight="1" x14ac:dyDescent="0.2">
      <c r="B22" s="658" t="s">
        <v>285</v>
      </c>
      <c r="C22" s="659"/>
      <c r="D22" s="659"/>
      <c r="E22" s="659"/>
      <c r="F22" s="659"/>
      <c r="G22" s="659"/>
      <c r="H22" s="659"/>
      <c r="I22" s="659"/>
      <c r="J22" s="659"/>
      <c r="K22" s="659"/>
      <c r="L22" s="659"/>
      <c r="M22" s="659"/>
      <c r="N22" s="659"/>
      <c r="O22" s="659"/>
      <c r="P22" s="659"/>
      <c r="Q22" s="660"/>
      <c r="R22" s="661">
        <v>1193669</v>
      </c>
      <c r="S22" s="662"/>
      <c r="T22" s="662"/>
      <c r="U22" s="662"/>
      <c r="V22" s="662"/>
      <c r="W22" s="662"/>
      <c r="X22" s="662"/>
      <c r="Y22" s="663"/>
      <c r="Z22" s="664">
        <v>9</v>
      </c>
      <c r="AA22" s="664"/>
      <c r="AB22" s="664"/>
      <c r="AC22" s="664"/>
      <c r="AD22" s="665">
        <v>1193669</v>
      </c>
      <c r="AE22" s="665"/>
      <c r="AF22" s="665"/>
      <c r="AG22" s="665"/>
      <c r="AH22" s="665"/>
      <c r="AI22" s="665"/>
      <c r="AJ22" s="665"/>
      <c r="AK22" s="665"/>
      <c r="AL22" s="666">
        <v>15.9</v>
      </c>
      <c r="AM22" s="667"/>
      <c r="AN22" s="667"/>
      <c r="AO22" s="668"/>
      <c r="AP22" s="658" t="s">
        <v>286</v>
      </c>
      <c r="AQ22" s="677"/>
      <c r="AR22" s="677"/>
      <c r="AS22" s="677"/>
      <c r="AT22" s="677"/>
      <c r="AU22" s="677"/>
      <c r="AV22" s="677"/>
      <c r="AW22" s="677"/>
      <c r="AX22" s="677"/>
      <c r="AY22" s="677"/>
      <c r="AZ22" s="677"/>
      <c r="BA22" s="677"/>
      <c r="BB22" s="677"/>
      <c r="BC22" s="677"/>
      <c r="BD22" s="677"/>
      <c r="BE22" s="677"/>
      <c r="BF22" s="678"/>
      <c r="BG22" s="661" t="s">
        <v>140</v>
      </c>
      <c r="BH22" s="662"/>
      <c r="BI22" s="662"/>
      <c r="BJ22" s="662"/>
      <c r="BK22" s="662"/>
      <c r="BL22" s="662"/>
      <c r="BM22" s="662"/>
      <c r="BN22" s="663"/>
      <c r="BO22" s="664" t="s">
        <v>260</v>
      </c>
      <c r="BP22" s="664"/>
      <c r="BQ22" s="664"/>
      <c r="BR22" s="664"/>
      <c r="BS22" s="665" t="s">
        <v>140</v>
      </c>
      <c r="BT22" s="665"/>
      <c r="BU22" s="665"/>
      <c r="BV22" s="665"/>
      <c r="BW22" s="665"/>
      <c r="BX22" s="665"/>
      <c r="BY22" s="665"/>
      <c r="BZ22" s="665"/>
      <c r="CA22" s="665"/>
      <c r="CB22" s="669"/>
      <c r="CD22" s="643" t="s">
        <v>287</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2">
      <c r="B23" s="658" t="s">
        <v>288</v>
      </c>
      <c r="C23" s="659"/>
      <c r="D23" s="659"/>
      <c r="E23" s="659"/>
      <c r="F23" s="659"/>
      <c r="G23" s="659"/>
      <c r="H23" s="659"/>
      <c r="I23" s="659"/>
      <c r="J23" s="659"/>
      <c r="K23" s="659"/>
      <c r="L23" s="659"/>
      <c r="M23" s="659"/>
      <c r="N23" s="659"/>
      <c r="O23" s="659"/>
      <c r="P23" s="659"/>
      <c r="Q23" s="660"/>
      <c r="R23" s="661">
        <v>51571</v>
      </c>
      <c r="S23" s="662"/>
      <c r="T23" s="662"/>
      <c r="U23" s="662"/>
      <c r="V23" s="662"/>
      <c r="W23" s="662"/>
      <c r="X23" s="662"/>
      <c r="Y23" s="663"/>
      <c r="Z23" s="664">
        <v>0.4</v>
      </c>
      <c r="AA23" s="664"/>
      <c r="AB23" s="664"/>
      <c r="AC23" s="664"/>
      <c r="AD23" s="665" t="s">
        <v>260</v>
      </c>
      <c r="AE23" s="665"/>
      <c r="AF23" s="665"/>
      <c r="AG23" s="665"/>
      <c r="AH23" s="665"/>
      <c r="AI23" s="665"/>
      <c r="AJ23" s="665"/>
      <c r="AK23" s="665"/>
      <c r="AL23" s="666" t="s">
        <v>260</v>
      </c>
      <c r="AM23" s="667"/>
      <c r="AN23" s="667"/>
      <c r="AO23" s="668"/>
      <c r="AP23" s="658" t="s">
        <v>289</v>
      </c>
      <c r="AQ23" s="677"/>
      <c r="AR23" s="677"/>
      <c r="AS23" s="677"/>
      <c r="AT23" s="677"/>
      <c r="AU23" s="677"/>
      <c r="AV23" s="677"/>
      <c r="AW23" s="677"/>
      <c r="AX23" s="677"/>
      <c r="AY23" s="677"/>
      <c r="AZ23" s="677"/>
      <c r="BA23" s="677"/>
      <c r="BB23" s="677"/>
      <c r="BC23" s="677"/>
      <c r="BD23" s="677"/>
      <c r="BE23" s="677"/>
      <c r="BF23" s="678"/>
      <c r="BG23" s="661">
        <v>496759</v>
      </c>
      <c r="BH23" s="662"/>
      <c r="BI23" s="662"/>
      <c r="BJ23" s="662"/>
      <c r="BK23" s="662"/>
      <c r="BL23" s="662"/>
      <c r="BM23" s="662"/>
      <c r="BN23" s="663"/>
      <c r="BO23" s="664">
        <v>8.5</v>
      </c>
      <c r="BP23" s="664"/>
      <c r="BQ23" s="664"/>
      <c r="BR23" s="664"/>
      <c r="BS23" s="665" t="s">
        <v>140</v>
      </c>
      <c r="BT23" s="665"/>
      <c r="BU23" s="665"/>
      <c r="BV23" s="665"/>
      <c r="BW23" s="665"/>
      <c r="BX23" s="665"/>
      <c r="BY23" s="665"/>
      <c r="BZ23" s="665"/>
      <c r="CA23" s="665"/>
      <c r="CB23" s="669"/>
      <c r="CD23" s="643" t="s">
        <v>228</v>
      </c>
      <c r="CE23" s="644"/>
      <c r="CF23" s="644"/>
      <c r="CG23" s="644"/>
      <c r="CH23" s="644"/>
      <c r="CI23" s="644"/>
      <c r="CJ23" s="644"/>
      <c r="CK23" s="644"/>
      <c r="CL23" s="644"/>
      <c r="CM23" s="644"/>
      <c r="CN23" s="644"/>
      <c r="CO23" s="644"/>
      <c r="CP23" s="644"/>
      <c r="CQ23" s="645"/>
      <c r="CR23" s="643" t="s">
        <v>290</v>
      </c>
      <c r="CS23" s="644"/>
      <c r="CT23" s="644"/>
      <c r="CU23" s="644"/>
      <c r="CV23" s="644"/>
      <c r="CW23" s="644"/>
      <c r="CX23" s="644"/>
      <c r="CY23" s="645"/>
      <c r="CZ23" s="643" t="s">
        <v>291</v>
      </c>
      <c r="DA23" s="644"/>
      <c r="DB23" s="644"/>
      <c r="DC23" s="645"/>
      <c r="DD23" s="643" t="s">
        <v>292</v>
      </c>
      <c r="DE23" s="644"/>
      <c r="DF23" s="644"/>
      <c r="DG23" s="644"/>
      <c r="DH23" s="644"/>
      <c r="DI23" s="644"/>
      <c r="DJ23" s="644"/>
      <c r="DK23" s="645"/>
      <c r="DL23" s="688" t="s">
        <v>293</v>
      </c>
      <c r="DM23" s="689"/>
      <c r="DN23" s="689"/>
      <c r="DO23" s="689"/>
      <c r="DP23" s="689"/>
      <c r="DQ23" s="689"/>
      <c r="DR23" s="689"/>
      <c r="DS23" s="689"/>
      <c r="DT23" s="689"/>
      <c r="DU23" s="689"/>
      <c r="DV23" s="690"/>
      <c r="DW23" s="643" t="s">
        <v>294</v>
      </c>
      <c r="DX23" s="644"/>
      <c r="DY23" s="644"/>
      <c r="DZ23" s="644"/>
      <c r="EA23" s="644"/>
      <c r="EB23" s="644"/>
      <c r="EC23" s="645"/>
    </row>
    <row r="24" spans="2:133" ht="11.25" customHeight="1" x14ac:dyDescent="0.2">
      <c r="B24" s="658" t="s">
        <v>295</v>
      </c>
      <c r="C24" s="659"/>
      <c r="D24" s="659"/>
      <c r="E24" s="659"/>
      <c r="F24" s="659"/>
      <c r="G24" s="659"/>
      <c r="H24" s="659"/>
      <c r="I24" s="659"/>
      <c r="J24" s="659"/>
      <c r="K24" s="659"/>
      <c r="L24" s="659"/>
      <c r="M24" s="659"/>
      <c r="N24" s="659"/>
      <c r="O24" s="659"/>
      <c r="P24" s="659"/>
      <c r="Q24" s="660"/>
      <c r="R24" s="661" t="s">
        <v>140</v>
      </c>
      <c r="S24" s="662"/>
      <c r="T24" s="662"/>
      <c r="U24" s="662"/>
      <c r="V24" s="662"/>
      <c r="W24" s="662"/>
      <c r="X24" s="662"/>
      <c r="Y24" s="663"/>
      <c r="Z24" s="664" t="s">
        <v>140</v>
      </c>
      <c r="AA24" s="664"/>
      <c r="AB24" s="664"/>
      <c r="AC24" s="664"/>
      <c r="AD24" s="665" t="s">
        <v>183</v>
      </c>
      <c r="AE24" s="665"/>
      <c r="AF24" s="665"/>
      <c r="AG24" s="665"/>
      <c r="AH24" s="665"/>
      <c r="AI24" s="665"/>
      <c r="AJ24" s="665"/>
      <c r="AK24" s="665"/>
      <c r="AL24" s="666" t="s">
        <v>140</v>
      </c>
      <c r="AM24" s="667"/>
      <c r="AN24" s="667"/>
      <c r="AO24" s="668"/>
      <c r="AP24" s="658" t="s">
        <v>296</v>
      </c>
      <c r="AQ24" s="677"/>
      <c r="AR24" s="677"/>
      <c r="AS24" s="677"/>
      <c r="AT24" s="677"/>
      <c r="AU24" s="677"/>
      <c r="AV24" s="677"/>
      <c r="AW24" s="677"/>
      <c r="AX24" s="677"/>
      <c r="AY24" s="677"/>
      <c r="AZ24" s="677"/>
      <c r="BA24" s="677"/>
      <c r="BB24" s="677"/>
      <c r="BC24" s="677"/>
      <c r="BD24" s="677"/>
      <c r="BE24" s="677"/>
      <c r="BF24" s="678"/>
      <c r="BG24" s="661" t="s">
        <v>183</v>
      </c>
      <c r="BH24" s="662"/>
      <c r="BI24" s="662"/>
      <c r="BJ24" s="662"/>
      <c r="BK24" s="662"/>
      <c r="BL24" s="662"/>
      <c r="BM24" s="662"/>
      <c r="BN24" s="663"/>
      <c r="BO24" s="664" t="s">
        <v>140</v>
      </c>
      <c r="BP24" s="664"/>
      <c r="BQ24" s="664"/>
      <c r="BR24" s="664"/>
      <c r="BS24" s="665" t="s">
        <v>140</v>
      </c>
      <c r="BT24" s="665"/>
      <c r="BU24" s="665"/>
      <c r="BV24" s="665"/>
      <c r="BW24" s="665"/>
      <c r="BX24" s="665"/>
      <c r="BY24" s="665"/>
      <c r="BZ24" s="665"/>
      <c r="CA24" s="665"/>
      <c r="CB24" s="669"/>
      <c r="CD24" s="647" t="s">
        <v>297</v>
      </c>
      <c r="CE24" s="648"/>
      <c r="CF24" s="648"/>
      <c r="CG24" s="648"/>
      <c r="CH24" s="648"/>
      <c r="CI24" s="648"/>
      <c r="CJ24" s="648"/>
      <c r="CK24" s="648"/>
      <c r="CL24" s="648"/>
      <c r="CM24" s="648"/>
      <c r="CN24" s="648"/>
      <c r="CO24" s="648"/>
      <c r="CP24" s="648"/>
      <c r="CQ24" s="649"/>
      <c r="CR24" s="650">
        <v>5689439</v>
      </c>
      <c r="CS24" s="651"/>
      <c r="CT24" s="651"/>
      <c r="CU24" s="651"/>
      <c r="CV24" s="651"/>
      <c r="CW24" s="651"/>
      <c r="CX24" s="651"/>
      <c r="CY24" s="652"/>
      <c r="CZ24" s="655">
        <v>45.1</v>
      </c>
      <c r="DA24" s="656"/>
      <c r="DB24" s="656"/>
      <c r="DC24" s="672"/>
      <c r="DD24" s="696">
        <v>3930102</v>
      </c>
      <c r="DE24" s="651"/>
      <c r="DF24" s="651"/>
      <c r="DG24" s="651"/>
      <c r="DH24" s="651"/>
      <c r="DI24" s="651"/>
      <c r="DJ24" s="651"/>
      <c r="DK24" s="652"/>
      <c r="DL24" s="696">
        <v>3926434</v>
      </c>
      <c r="DM24" s="651"/>
      <c r="DN24" s="651"/>
      <c r="DO24" s="651"/>
      <c r="DP24" s="651"/>
      <c r="DQ24" s="651"/>
      <c r="DR24" s="651"/>
      <c r="DS24" s="651"/>
      <c r="DT24" s="651"/>
      <c r="DU24" s="651"/>
      <c r="DV24" s="652"/>
      <c r="DW24" s="655">
        <v>51</v>
      </c>
      <c r="DX24" s="656"/>
      <c r="DY24" s="656"/>
      <c r="DZ24" s="656"/>
      <c r="EA24" s="656"/>
      <c r="EB24" s="656"/>
      <c r="EC24" s="657"/>
    </row>
    <row r="25" spans="2:133" ht="11.25" customHeight="1" x14ac:dyDescent="0.2">
      <c r="B25" s="658" t="s">
        <v>298</v>
      </c>
      <c r="C25" s="659"/>
      <c r="D25" s="659"/>
      <c r="E25" s="659"/>
      <c r="F25" s="659"/>
      <c r="G25" s="659"/>
      <c r="H25" s="659"/>
      <c r="I25" s="659"/>
      <c r="J25" s="659"/>
      <c r="K25" s="659"/>
      <c r="L25" s="659"/>
      <c r="M25" s="659"/>
      <c r="N25" s="659"/>
      <c r="O25" s="659"/>
      <c r="P25" s="659"/>
      <c r="Q25" s="660"/>
      <c r="R25" s="661">
        <v>7998677</v>
      </c>
      <c r="S25" s="662"/>
      <c r="T25" s="662"/>
      <c r="U25" s="662"/>
      <c r="V25" s="662"/>
      <c r="W25" s="662"/>
      <c r="X25" s="662"/>
      <c r="Y25" s="663"/>
      <c r="Z25" s="664">
        <v>60</v>
      </c>
      <c r="AA25" s="664"/>
      <c r="AB25" s="664"/>
      <c r="AC25" s="664"/>
      <c r="AD25" s="665">
        <v>7450347</v>
      </c>
      <c r="AE25" s="665"/>
      <c r="AF25" s="665"/>
      <c r="AG25" s="665"/>
      <c r="AH25" s="665"/>
      <c r="AI25" s="665"/>
      <c r="AJ25" s="665"/>
      <c r="AK25" s="665"/>
      <c r="AL25" s="666">
        <v>99.5</v>
      </c>
      <c r="AM25" s="667"/>
      <c r="AN25" s="667"/>
      <c r="AO25" s="668"/>
      <c r="AP25" s="658" t="s">
        <v>299</v>
      </c>
      <c r="AQ25" s="677"/>
      <c r="AR25" s="677"/>
      <c r="AS25" s="677"/>
      <c r="AT25" s="677"/>
      <c r="AU25" s="677"/>
      <c r="AV25" s="677"/>
      <c r="AW25" s="677"/>
      <c r="AX25" s="677"/>
      <c r="AY25" s="677"/>
      <c r="AZ25" s="677"/>
      <c r="BA25" s="677"/>
      <c r="BB25" s="677"/>
      <c r="BC25" s="677"/>
      <c r="BD25" s="677"/>
      <c r="BE25" s="677"/>
      <c r="BF25" s="678"/>
      <c r="BG25" s="661" t="s">
        <v>140</v>
      </c>
      <c r="BH25" s="662"/>
      <c r="BI25" s="662"/>
      <c r="BJ25" s="662"/>
      <c r="BK25" s="662"/>
      <c r="BL25" s="662"/>
      <c r="BM25" s="662"/>
      <c r="BN25" s="663"/>
      <c r="BO25" s="664" t="s">
        <v>140</v>
      </c>
      <c r="BP25" s="664"/>
      <c r="BQ25" s="664"/>
      <c r="BR25" s="664"/>
      <c r="BS25" s="665" t="s">
        <v>140</v>
      </c>
      <c r="BT25" s="665"/>
      <c r="BU25" s="665"/>
      <c r="BV25" s="665"/>
      <c r="BW25" s="665"/>
      <c r="BX25" s="665"/>
      <c r="BY25" s="665"/>
      <c r="BZ25" s="665"/>
      <c r="CA25" s="665"/>
      <c r="CB25" s="669"/>
      <c r="CD25" s="658" t="s">
        <v>300</v>
      </c>
      <c r="CE25" s="659"/>
      <c r="CF25" s="659"/>
      <c r="CG25" s="659"/>
      <c r="CH25" s="659"/>
      <c r="CI25" s="659"/>
      <c r="CJ25" s="659"/>
      <c r="CK25" s="659"/>
      <c r="CL25" s="659"/>
      <c r="CM25" s="659"/>
      <c r="CN25" s="659"/>
      <c r="CO25" s="659"/>
      <c r="CP25" s="659"/>
      <c r="CQ25" s="660"/>
      <c r="CR25" s="661">
        <v>2943430</v>
      </c>
      <c r="CS25" s="693"/>
      <c r="CT25" s="693"/>
      <c r="CU25" s="693"/>
      <c r="CV25" s="693"/>
      <c r="CW25" s="693"/>
      <c r="CX25" s="693"/>
      <c r="CY25" s="694"/>
      <c r="CZ25" s="666">
        <v>23.3</v>
      </c>
      <c r="DA25" s="691"/>
      <c r="DB25" s="691"/>
      <c r="DC25" s="695"/>
      <c r="DD25" s="670">
        <v>2809936</v>
      </c>
      <c r="DE25" s="693"/>
      <c r="DF25" s="693"/>
      <c r="DG25" s="693"/>
      <c r="DH25" s="693"/>
      <c r="DI25" s="693"/>
      <c r="DJ25" s="693"/>
      <c r="DK25" s="694"/>
      <c r="DL25" s="670">
        <v>2808012</v>
      </c>
      <c r="DM25" s="693"/>
      <c r="DN25" s="693"/>
      <c r="DO25" s="693"/>
      <c r="DP25" s="693"/>
      <c r="DQ25" s="693"/>
      <c r="DR25" s="693"/>
      <c r="DS25" s="693"/>
      <c r="DT25" s="693"/>
      <c r="DU25" s="693"/>
      <c r="DV25" s="694"/>
      <c r="DW25" s="666">
        <v>36.5</v>
      </c>
      <c r="DX25" s="691"/>
      <c r="DY25" s="691"/>
      <c r="DZ25" s="691"/>
      <c r="EA25" s="691"/>
      <c r="EB25" s="691"/>
      <c r="EC25" s="692"/>
    </row>
    <row r="26" spans="2:133" ht="11.25" customHeight="1" x14ac:dyDescent="0.2">
      <c r="B26" s="658" t="s">
        <v>301</v>
      </c>
      <c r="C26" s="659"/>
      <c r="D26" s="659"/>
      <c r="E26" s="659"/>
      <c r="F26" s="659"/>
      <c r="G26" s="659"/>
      <c r="H26" s="659"/>
      <c r="I26" s="659"/>
      <c r="J26" s="659"/>
      <c r="K26" s="659"/>
      <c r="L26" s="659"/>
      <c r="M26" s="659"/>
      <c r="N26" s="659"/>
      <c r="O26" s="659"/>
      <c r="P26" s="659"/>
      <c r="Q26" s="660"/>
      <c r="R26" s="661">
        <v>3991</v>
      </c>
      <c r="S26" s="662"/>
      <c r="T26" s="662"/>
      <c r="U26" s="662"/>
      <c r="V26" s="662"/>
      <c r="W26" s="662"/>
      <c r="X26" s="662"/>
      <c r="Y26" s="663"/>
      <c r="Z26" s="664">
        <v>0</v>
      </c>
      <c r="AA26" s="664"/>
      <c r="AB26" s="664"/>
      <c r="AC26" s="664"/>
      <c r="AD26" s="665">
        <v>3991</v>
      </c>
      <c r="AE26" s="665"/>
      <c r="AF26" s="665"/>
      <c r="AG26" s="665"/>
      <c r="AH26" s="665"/>
      <c r="AI26" s="665"/>
      <c r="AJ26" s="665"/>
      <c r="AK26" s="665"/>
      <c r="AL26" s="666">
        <v>0.1</v>
      </c>
      <c r="AM26" s="667"/>
      <c r="AN26" s="667"/>
      <c r="AO26" s="668"/>
      <c r="AP26" s="658" t="s">
        <v>302</v>
      </c>
      <c r="AQ26" s="677"/>
      <c r="AR26" s="677"/>
      <c r="AS26" s="677"/>
      <c r="AT26" s="677"/>
      <c r="AU26" s="677"/>
      <c r="AV26" s="677"/>
      <c r="AW26" s="677"/>
      <c r="AX26" s="677"/>
      <c r="AY26" s="677"/>
      <c r="AZ26" s="677"/>
      <c r="BA26" s="677"/>
      <c r="BB26" s="677"/>
      <c r="BC26" s="677"/>
      <c r="BD26" s="677"/>
      <c r="BE26" s="677"/>
      <c r="BF26" s="678"/>
      <c r="BG26" s="661" t="s">
        <v>183</v>
      </c>
      <c r="BH26" s="662"/>
      <c r="BI26" s="662"/>
      <c r="BJ26" s="662"/>
      <c r="BK26" s="662"/>
      <c r="BL26" s="662"/>
      <c r="BM26" s="662"/>
      <c r="BN26" s="663"/>
      <c r="BO26" s="664" t="s">
        <v>140</v>
      </c>
      <c r="BP26" s="664"/>
      <c r="BQ26" s="664"/>
      <c r="BR26" s="664"/>
      <c r="BS26" s="665" t="s">
        <v>140</v>
      </c>
      <c r="BT26" s="665"/>
      <c r="BU26" s="665"/>
      <c r="BV26" s="665"/>
      <c r="BW26" s="665"/>
      <c r="BX26" s="665"/>
      <c r="BY26" s="665"/>
      <c r="BZ26" s="665"/>
      <c r="CA26" s="665"/>
      <c r="CB26" s="669"/>
      <c r="CD26" s="658" t="s">
        <v>303</v>
      </c>
      <c r="CE26" s="659"/>
      <c r="CF26" s="659"/>
      <c r="CG26" s="659"/>
      <c r="CH26" s="659"/>
      <c r="CI26" s="659"/>
      <c r="CJ26" s="659"/>
      <c r="CK26" s="659"/>
      <c r="CL26" s="659"/>
      <c r="CM26" s="659"/>
      <c r="CN26" s="659"/>
      <c r="CO26" s="659"/>
      <c r="CP26" s="659"/>
      <c r="CQ26" s="660"/>
      <c r="CR26" s="661">
        <v>1809962</v>
      </c>
      <c r="CS26" s="662"/>
      <c r="CT26" s="662"/>
      <c r="CU26" s="662"/>
      <c r="CV26" s="662"/>
      <c r="CW26" s="662"/>
      <c r="CX26" s="662"/>
      <c r="CY26" s="663"/>
      <c r="CZ26" s="666">
        <v>14.4</v>
      </c>
      <c r="DA26" s="691"/>
      <c r="DB26" s="691"/>
      <c r="DC26" s="695"/>
      <c r="DD26" s="670">
        <v>1728305</v>
      </c>
      <c r="DE26" s="662"/>
      <c r="DF26" s="662"/>
      <c r="DG26" s="662"/>
      <c r="DH26" s="662"/>
      <c r="DI26" s="662"/>
      <c r="DJ26" s="662"/>
      <c r="DK26" s="663"/>
      <c r="DL26" s="670" t="s">
        <v>140</v>
      </c>
      <c r="DM26" s="662"/>
      <c r="DN26" s="662"/>
      <c r="DO26" s="662"/>
      <c r="DP26" s="662"/>
      <c r="DQ26" s="662"/>
      <c r="DR26" s="662"/>
      <c r="DS26" s="662"/>
      <c r="DT26" s="662"/>
      <c r="DU26" s="662"/>
      <c r="DV26" s="663"/>
      <c r="DW26" s="666" t="s">
        <v>140</v>
      </c>
      <c r="DX26" s="691"/>
      <c r="DY26" s="691"/>
      <c r="DZ26" s="691"/>
      <c r="EA26" s="691"/>
      <c r="EB26" s="691"/>
      <c r="EC26" s="692"/>
    </row>
    <row r="27" spans="2:133" ht="11.25" customHeight="1" x14ac:dyDescent="0.2">
      <c r="B27" s="658" t="s">
        <v>304</v>
      </c>
      <c r="C27" s="659"/>
      <c r="D27" s="659"/>
      <c r="E27" s="659"/>
      <c r="F27" s="659"/>
      <c r="G27" s="659"/>
      <c r="H27" s="659"/>
      <c r="I27" s="659"/>
      <c r="J27" s="659"/>
      <c r="K27" s="659"/>
      <c r="L27" s="659"/>
      <c r="M27" s="659"/>
      <c r="N27" s="659"/>
      <c r="O27" s="659"/>
      <c r="P27" s="659"/>
      <c r="Q27" s="660"/>
      <c r="R27" s="661">
        <v>42427</v>
      </c>
      <c r="S27" s="662"/>
      <c r="T27" s="662"/>
      <c r="U27" s="662"/>
      <c r="V27" s="662"/>
      <c r="W27" s="662"/>
      <c r="X27" s="662"/>
      <c r="Y27" s="663"/>
      <c r="Z27" s="664">
        <v>0.3</v>
      </c>
      <c r="AA27" s="664"/>
      <c r="AB27" s="664"/>
      <c r="AC27" s="664"/>
      <c r="AD27" s="665" t="s">
        <v>140</v>
      </c>
      <c r="AE27" s="665"/>
      <c r="AF27" s="665"/>
      <c r="AG27" s="665"/>
      <c r="AH27" s="665"/>
      <c r="AI27" s="665"/>
      <c r="AJ27" s="665"/>
      <c r="AK27" s="665"/>
      <c r="AL27" s="666" t="s">
        <v>140</v>
      </c>
      <c r="AM27" s="667"/>
      <c r="AN27" s="667"/>
      <c r="AO27" s="668"/>
      <c r="AP27" s="658" t="s">
        <v>305</v>
      </c>
      <c r="AQ27" s="659"/>
      <c r="AR27" s="659"/>
      <c r="AS27" s="659"/>
      <c r="AT27" s="659"/>
      <c r="AU27" s="659"/>
      <c r="AV27" s="659"/>
      <c r="AW27" s="659"/>
      <c r="AX27" s="659"/>
      <c r="AY27" s="659"/>
      <c r="AZ27" s="659"/>
      <c r="BA27" s="659"/>
      <c r="BB27" s="659"/>
      <c r="BC27" s="659"/>
      <c r="BD27" s="659"/>
      <c r="BE27" s="659"/>
      <c r="BF27" s="660"/>
      <c r="BG27" s="661">
        <v>5837762</v>
      </c>
      <c r="BH27" s="662"/>
      <c r="BI27" s="662"/>
      <c r="BJ27" s="662"/>
      <c r="BK27" s="662"/>
      <c r="BL27" s="662"/>
      <c r="BM27" s="662"/>
      <c r="BN27" s="663"/>
      <c r="BO27" s="664">
        <v>100</v>
      </c>
      <c r="BP27" s="664"/>
      <c r="BQ27" s="664"/>
      <c r="BR27" s="664"/>
      <c r="BS27" s="665" t="s">
        <v>183</v>
      </c>
      <c r="BT27" s="665"/>
      <c r="BU27" s="665"/>
      <c r="BV27" s="665"/>
      <c r="BW27" s="665"/>
      <c r="BX27" s="665"/>
      <c r="BY27" s="665"/>
      <c r="BZ27" s="665"/>
      <c r="CA27" s="665"/>
      <c r="CB27" s="669"/>
      <c r="CD27" s="658" t="s">
        <v>306</v>
      </c>
      <c r="CE27" s="659"/>
      <c r="CF27" s="659"/>
      <c r="CG27" s="659"/>
      <c r="CH27" s="659"/>
      <c r="CI27" s="659"/>
      <c r="CJ27" s="659"/>
      <c r="CK27" s="659"/>
      <c r="CL27" s="659"/>
      <c r="CM27" s="659"/>
      <c r="CN27" s="659"/>
      <c r="CO27" s="659"/>
      <c r="CP27" s="659"/>
      <c r="CQ27" s="660"/>
      <c r="CR27" s="661">
        <v>2207241</v>
      </c>
      <c r="CS27" s="693"/>
      <c r="CT27" s="693"/>
      <c r="CU27" s="693"/>
      <c r="CV27" s="693"/>
      <c r="CW27" s="693"/>
      <c r="CX27" s="693"/>
      <c r="CY27" s="694"/>
      <c r="CZ27" s="666">
        <v>17.5</v>
      </c>
      <c r="DA27" s="691"/>
      <c r="DB27" s="691"/>
      <c r="DC27" s="695"/>
      <c r="DD27" s="670">
        <v>581398</v>
      </c>
      <c r="DE27" s="693"/>
      <c r="DF27" s="693"/>
      <c r="DG27" s="693"/>
      <c r="DH27" s="693"/>
      <c r="DI27" s="693"/>
      <c r="DJ27" s="693"/>
      <c r="DK27" s="694"/>
      <c r="DL27" s="670">
        <v>579654</v>
      </c>
      <c r="DM27" s="693"/>
      <c r="DN27" s="693"/>
      <c r="DO27" s="693"/>
      <c r="DP27" s="693"/>
      <c r="DQ27" s="693"/>
      <c r="DR27" s="693"/>
      <c r="DS27" s="693"/>
      <c r="DT27" s="693"/>
      <c r="DU27" s="693"/>
      <c r="DV27" s="694"/>
      <c r="DW27" s="666">
        <v>7.5</v>
      </c>
      <c r="DX27" s="691"/>
      <c r="DY27" s="691"/>
      <c r="DZ27" s="691"/>
      <c r="EA27" s="691"/>
      <c r="EB27" s="691"/>
      <c r="EC27" s="692"/>
    </row>
    <row r="28" spans="2:133" ht="11.25" customHeight="1" x14ac:dyDescent="0.2">
      <c r="B28" s="658" t="s">
        <v>307</v>
      </c>
      <c r="C28" s="659"/>
      <c r="D28" s="659"/>
      <c r="E28" s="659"/>
      <c r="F28" s="659"/>
      <c r="G28" s="659"/>
      <c r="H28" s="659"/>
      <c r="I28" s="659"/>
      <c r="J28" s="659"/>
      <c r="K28" s="659"/>
      <c r="L28" s="659"/>
      <c r="M28" s="659"/>
      <c r="N28" s="659"/>
      <c r="O28" s="659"/>
      <c r="P28" s="659"/>
      <c r="Q28" s="660"/>
      <c r="R28" s="661">
        <v>106100</v>
      </c>
      <c r="S28" s="662"/>
      <c r="T28" s="662"/>
      <c r="U28" s="662"/>
      <c r="V28" s="662"/>
      <c r="W28" s="662"/>
      <c r="X28" s="662"/>
      <c r="Y28" s="663"/>
      <c r="Z28" s="664">
        <v>0.8</v>
      </c>
      <c r="AA28" s="664"/>
      <c r="AB28" s="664"/>
      <c r="AC28" s="664"/>
      <c r="AD28" s="665">
        <v>29764</v>
      </c>
      <c r="AE28" s="665"/>
      <c r="AF28" s="665"/>
      <c r="AG28" s="665"/>
      <c r="AH28" s="665"/>
      <c r="AI28" s="665"/>
      <c r="AJ28" s="665"/>
      <c r="AK28" s="665"/>
      <c r="AL28" s="666">
        <v>0.4</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D28" s="658" t="s">
        <v>308</v>
      </c>
      <c r="CE28" s="659"/>
      <c r="CF28" s="659"/>
      <c r="CG28" s="659"/>
      <c r="CH28" s="659"/>
      <c r="CI28" s="659"/>
      <c r="CJ28" s="659"/>
      <c r="CK28" s="659"/>
      <c r="CL28" s="659"/>
      <c r="CM28" s="659"/>
      <c r="CN28" s="659"/>
      <c r="CO28" s="659"/>
      <c r="CP28" s="659"/>
      <c r="CQ28" s="660"/>
      <c r="CR28" s="661">
        <v>538768</v>
      </c>
      <c r="CS28" s="662"/>
      <c r="CT28" s="662"/>
      <c r="CU28" s="662"/>
      <c r="CV28" s="662"/>
      <c r="CW28" s="662"/>
      <c r="CX28" s="662"/>
      <c r="CY28" s="663"/>
      <c r="CZ28" s="666">
        <v>4.3</v>
      </c>
      <c r="DA28" s="691"/>
      <c r="DB28" s="691"/>
      <c r="DC28" s="695"/>
      <c r="DD28" s="670">
        <v>538768</v>
      </c>
      <c r="DE28" s="662"/>
      <c r="DF28" s="662"/>
      <c r="DG28" s="662"/>
      <c r="DH28" s="662"/>
      <c r="DI28" s="662"/>
      <c r="DJ28" s="662"/>
      <c r="DK28" s="663"/>
      <c r="DL28" s="670">
        <v>538768</v>
      </c>
      <c r="DM28" s="662"/>
      <c r="DN28" s="662"/>
      <c r="DO28" s="662"/>
      <c r="DP28" s="662"/>
      <c r="DQ28" s="662"/>
      <c r="DR28" s="662"/>
      <c r="DS28" s="662"/>
      <c r="DT28" s="662"/>
      <c r="DU28" s="662"/>
      <c r="DV28" s="663"/>
      <c r="DW28" s="666">
        <v>7</v>
      </c>
      <c r="DX28" s="691"/>
      <c r="DY28" s="691"/>
      <c r="DZ28" s="691"/>
      <c r="EA28" s="691"/>
      <c r="EB28" s="691"/>
      <c r="EC28" s="692"/>
    </row>
    <row r="29" spans="2:133" ht="11.25" customHeight="1" x14ac:dyDescent="0.2">
      <c r="B29" s="658" t="s">
        <v>309</v>
      </c>
      <c r="C29" s="659"/>
      <c r="D29" s="659"/>
      <c r="E29" s="659"/>
      <c r="F29" s="659"/>
      <c r="G29" s="659"/>
      <c r="H29" s="659"/>
      <c r="I29" s="659"/>
      <c r="J29" s="659"/>
      <c r="K29" s="659"/>
      <c r="L29" s="659"/>
      <c r="M29" s="659"/>
      <c r="N29" s="659"/>
      <c r="O29" s="659"/>
      <c r="P29" s="659"/>
      <c r="Q29" s="660"/>
      <c r="R29" s="661">
        <v>79027</v>
      </c>
      <c r="S29" s="662"/>
      <c r="T29" s="662"/>
      <c r="U29" s="662"/>
      <c r="V29" s="662"/>
      <c r="W29" s="662"/>
      <c r="X29" s="662"/>
      <c r="Y29" s="663"/>
      <c r="Z29" s="664">
        <v>0.6</v>
      </c>
      <c r="AA29" s="664"/>
      <c r="AB29" s="664"/>
      <c r="AC29" s="664"/>
      <c r="AD29" s="665" t="s">
        <v>140</v>
      </c>
      <c r="AE29" s="665"/>
      <c r="AF29" s="665"/>
      <c r="AG29" s="665"/>
      <c r="AH29" s="665"/>
      <c r="AI29" s="665"/>
      <c r="AJ29" s="665"/>
      <c r="AK29" s="665"/>
      <c r="AL29" s="666" t="s">
        <v>140</v>
      </c>
      <c r="AM29" s="667"/>
      <c r="AN29" s="667"/>
      <c r="AO29" s="668"/>
      <c r="AP29" s="682"/>
      <c r="AQ29" s="683"/>
      <c r="AR29" s="683"/>
      <c r="AS29" s="683"/>
      <c r="AT29" s="683"/>
      <c r="AU29" s="683"/>
      <c r="AV29" s="683"/>
      <c r="AW29" s="683"/>
      <c r="AX29" s="683"/>
      <c r="AY29" s="683"/>
      <c r="AZ29" s="683"/>
      <c r="BA29" s="683"/>
      <c r="BB29" s="683"/>
      <c r="BC29" s="683"/>
      <c r="BD29" s="683"/>
      <c r="BE29" s="683"/>
      <c r="BF29" s="684"/>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D29" s="697" t="s">
        <v>310</v>
      </c>
      <c r="CE29" s="698"/>
      <c r="CF29" s="658" t="s">
        <v>72</v>
      </c>
      <c r="CG29" s="659"/>
      <c r="CH29" s="659"/>
      <c r="CI29" s="659"/>
      <c r="CJ29" s="659"/>
      <c r="CK29" s="659"/>
      <c r="CL29" s="659"/>
      <c r="CM29" s="659"/>
      <c r="CN29" s="659"/>
      <c r="CO29" s="659"/>
      <c r="CP29" s="659"/>
      <c r="CQ29" s="660"/>
      <c r="CR29" s="661">
        <v>538768</v>
      </c>
      <c r="CS29" s="693"/>
      <c r="CT29" s="693"/>
      <c r="CU29" s="693"/>
      <c r="CV29" s="693"/>
      <c r="CW29" s="693"/>
      <c r="CX29" s="693"/>
      <c r="CY29" s="694"/>
      <c r="CZ29" s="666">
        <v>4.3</v>
      </c>
      <c r="DA29" s="691"/>
      <c r="DB29" s="691"/>
      <c r="DC29" s="695"/>
      <c r="DD29" s="670">
        <v>538768</v>
      </c>
      <c r="DE29" s="693"/>
      <c r="DF29" s="693"/>
      <c r="DG29" s="693"/>
      <c r="DH29" s="693"/>
      <c r="DI29" s="693"/>
      <c r="DJ29" s="693"/>
      <c r="DK29" s="694"/>
      <c r="DL29" s="670">
        <v>538768</v>
      </c>
      <c r="DM29" s="693"/>
      <c r="DN29" s="693"/>
      <c r="DO29" s="693"/>
      <c r="DP29" s="693"/>
      <c r="DQ29" s="693"/>
      <c r="DR29" s="693"/>
      <c r="DS29" s="693"/>
      <c r="DT29" s="693"/>
      <c r="DU29" s="693"/>
      <c r="DV29" s="694"/>
      <c r="DW29" s="666">
        <v>7</v>
      </c>
      <c r="DX29" s="691"/>
      <c r="DY29" s="691"/>
      <c r="DZ29" s="691"/>
      <c r="EA29" s="691"/>
      <c r="EB29" s="691"/>
      <c r="EC29" s="692"/>
    </row>
    <row r="30" spans="2:133" ht="11.25" customHeight="1" x14ac:dyDescent="0.2">
      <c r="B30" s="658" t="s">
        <v>311</v>
      </c>
      <c r="C30" s="659"/>
      <c r="D30" s="659"/>
      <c r="E30" s="659"/>
      <c r="F30" s="659"/>
      <c r="G30" s="659"/>
      <c r="H30" s="659"/>
      <c r="I30" s="659"/>
      <c r="J30" s="659"/>
      <c r="K30" s="659"/>
      <c r="L30" s="659"/>
      <c r="M30" s="659"/>
      <c r="N30" s="659"/>
      <c r="O30" s="659"/>
      <c r="P30" s="659"/>
      <c r="Q30" s="660"/>
      <c r="R30" s="661">
        <v>2009000</v>
      </c>
      <c r="S30" s="662"/>
      <c r="T30" s="662"/>
      <c r="U30" s="662"/>
      <c r="V30" s="662"/>
      <c r="W30" s="662"/>
      <c r="X30" s="662"/>
      <c r="Y30" s="663"/>
      <c r="Z30" s="664">
        <v>15.1</v>
      </c>
      <c r="AA30" s="664"/>
      <c r="AB30" s="664"/>
      <c r="AC30" s="664"/>
      <c r="AD30" s="665" t="s">
        <v>140</v>
      </c>
      <c r="AE30" s="665"/>
      <c r="AF30" s="665"/>
      <c r="AG30" s="665"/>
      <c r="AH30" s="665"/>
      <c r="AI30" s="665"/>
      <c r="AJ30" s="665"/>
      <c r="AK30" s="665"/>
      <c r="AL30" s="666" t="s">
        <v>260</v>
      </c>
      <c r="AM30" s="667"/>
      <c r="AN30" s="667"/>
      <c r="AO30" s="668"/>
      <c r="AP30" s="643" t="s">
        <v>228</v>
      </c>
      <c r="AQ30" s="644"/>
      <c r="AR30" s="644"/>
      <c r="AS30" s="644"/>
      <c r="AT30" s="644"/>
      <c r="AU30" s="644"/>
      <c r="AV30" s="644"/>
      <c r="AW30" s="644"/>
      <c r="AX30" s="644"/>
      <c r="AY30" s="644"/>
      <c r="AZ30" s="644"/>
      <c r="BA30" s="644"/>
      <c r="BB30" s="644"/>
      <c r="BC30" s="644"/>
      <c r="BD30" s="644"/>
      <c r="BE30" s="644"/>
      <c r="BF30" s="645"/>
      <c r="BG30" s="643" t="s">
        <v>312</v>
      </c>
      <c r="BH30" s="703"/>
      <c r="BI30" s="703"/>
      <c r="BJ30" s="703"/>
      <c r="BK30" s="703"/>
      <c r="BL30" s="703"/>
      <c r="BM30" s="703"/>
      <c r="BN30" s="703"/>
      <c r="BO30" s="703"/>
      <c r="BP30" s="703"/>
      <c r="BQ30" s="704"/>
      <c r="BR30" s="643" t="s">
        <v>313</v>
      </c>
      <c r="BS30" s="703"/>
      <c r="BT30" s="703"/>
      <c r="BU30" s="703"/>
      <c r="BV30" s="703"/>
      <c r="BW30" s="703"/>
      <c r="BX30" s="703"/>
      <c r="BY30" s="703"/>
      <c r="BZ30" s="703"/>
      <c r="CA30" s="703"/>
      <c r="CB30" s="704"/>
      <c r="CD30" s="699"/>
      <c r="CE30" s="700"/>
      <c r="CF30" s="658" t="s">
        <v>314</v>
      </c>
      <c r="CG30" s="659"/>
      <c r="CH30" s="659"/>
      <c r="CI30" s="659"/>
      <c r="CJ30" s="659"/>
      <c r="CK30" s="659"/>
      <c r="CL30" s="659"/>
      <c r="CM30" s="659"/>
      <c r="CN30" s="659"/>
      <c r="CO30" s="659"/>
      <c r="CP30" s="659"/>
      <c r="CQ30" s="660"/>
      <c r="CR30" s="661">
        <v>525200</v>
      </c>
      <c r="CS30" s="662"/>
      <c r="CT30" s="662"/>
      <c r="CU30" s="662"/>
      <c r="CV30" s="662"/>
      <c r="CW30" s="662"/>
      <c r="CX30" s="662"/>
      <c r="CY30" s="663"/>
      <c r="CZ30" s="666">
        <v>4.2</v>
      </c>
      <c r="DA30" s="691"/>
      <c r="DB30" s="691"/>
      <c r="DC30" s="695"/>
      <c r="DD30" s="670">
        <v>525200</v>
      </c>
      <c r="DE30" s="662"/>
      <c r="DF30" s="662"/>
      <c r="DG30" s="662"/>
      <c r="DH30" s="662"/>
      <c r="DI30" s="662"/>
      <c r="DJ30" s="662"/>
      <c r="DK30" s="663"/>
      <c r="DL30" s="670">
        <v>525200</v>
      </c>
      <c r="DM30" s="662"/>
      <c r="DN30" s="662"/>
      <c r="DO30" s="662"/>
      <c r="DP30" s="662"/>
      <c r="DQ30" s="662"/>
      <c r="DR30" s="662"/>
      <c r="DS30" s="662"/>
      <c r="DT30" s="662"/>
      <c r="DU30" s="662"/>
      <c r="DV30" s="663"/>
      <c r="DW30" s="666">
        <v>6.8</v>
      </c>
      <c r="DX30" s="691"/>
      <c r="DY30" s="691"/>
      <c r="DZ30" s="691"/>
      <c r="EA30" s="691"/>
      <c r="EB30" s="691"/>
      <c r="EC30" s="692"/>
    </row>
    <row r="31" spans="2:133" ht="11.25" customHeight="1" x14ac:dyDescent="0.2">
      <c r="B31" s="674" t="s">
        <v>315</v>
      </c>
      <c r="C31" s="675"/>
      <c r="D31" s="675"/>
      <c r="E31" s="675"/>
      <c r="F31" s="675"/>
      <c r="G31" s="675"/>
      <c r="H31" s="675"/>
      <c r="I31" s="675"/>
      <c r="J31" s="675"/>
      <c r="K31" s="675"/>
      <c r="L31" s="675"/>
      <c r="M31" s="675"/>
      <c r="N31" s="675"/>
      <c r="O31" s="675"/>
      <c r="P31" s="675"/>
      <c r="Q31" s="676"/>
      <c r="R31" s="661" t="s">
        <v>140</v>
      </c>
      <c r="S31" s="662"/>
      <c r="T31" s="662"/>
      <c r="U31" s="662"/>
      <c r="V31" s="662"/>
      <c r="W31" s="662"/>
      <c r="X31" s="662"/>
      <c r="Y31" s="663"/>
      <c r="Z31" s="664" t="s">
        <v>140</v>
      </c>
      <c r="AA31" s="664"/>
      <c r="AB31" s="664"/>
      <c r="AC31" s="664"/>
      <c r="AD31" s="665" t="s">
        <v>140</v>
      </c>
      <c r="AE31" s="665"/>
      <c r="AF31" s="665"/>
      <c r="AG31" s="665"/>
      <c r="AH31" s="665"/>
      <c r="AI31" s="665"/>
      <c r="AJ31" s="665"/>
      <c r="AK31" s="665"/>
      <c r="AL31" s="666" t="s">
        <v>260</v>
      </c>
      <c r="AM31" s="667"/>
      <c r="AN31" s="667"/>
      <c r="AO31" s="668"/>
      <c r="AP31" s="707" t="s">
        <v>316</v>
      </c>
      <c r="AQ31" s="708"/>
      <c r="AR31" s="708"/>
      <c r="AS31" s="708"/>
      <c r="AT31" s="713" t="s">
        <v>317</v>
      </c>
      <c r="AU31" s="218"/>
      <c r="AV31" s="218"/>
      <c r="AW31" s="218"/>
      <c r="AX31" s="647" t="s">
        <v>191</v>
      </c>
      <c r="AY31" s="648"/>
      <c r="AZ31" s="648"/>
      <c r="BA31" s="648"/>
      <c r="BB31" s="648"/>
      <c r="BC31" s="648"/>
      <c r="BD31" s="648"/>
      <c r="BE31" s="648"/>
      <c r="BF31" s="649"/>
      <c r="BG31" s="717">
        <v>99.4</v>
      </c>
      <c r="BH31" s="705"/>
      <c r="BI31" s="705"/>
      <c r="BJ31" s="705"/>
      <c r="BK31" s="705"/>
      <c r="BL31" s="705"/>
      <c r="BM31" s="656">
        <v>98.6</v>
      </c>
      <c r="BN31" s="705"/>
      <c r="BO31" s="705"/>
      <c r="BP31" s="705"/>
      <c r="BQ31" s="706"/>
      <c r="BR31" s="717">
        <v>99.3</v>
      </c>
      <c r="BS31" s="705"/>
      <c r="BT31" s="705"/>
      <c r="BU31" s="705"/>
      <c r="BV31" s="705"/>
      <c r="BW31" s="705"/>
      <c r="BX31" s="656">
        <v>98.7</v>
      </c>
      <c r="BY31" s="705"/>
      <c r="BZ31" s="705"/>
      <c r="CA31" s="705"/>
      <c r="CB31" s="706"/>
      <c r="CD31" s="699"/>
      <c r="CE31" s="700"/>
      <c r="CF31" s="658" t="s">
        <v>318</v>
      </c>
      <c r="CG31" s="659"/>
      <c r="CH31" s="659"/>
      <c r="CI31" s="659"/>
      <c r="CJ31" s="659"/>
      <c r="CK31" s="659"/>
      <c r="CL31" s="659"/>
      <c r="CM31" s="659"/>
      <c r="CN31" s="659"/>
      <c r="CO31" s="659"/>
      <c r="CP31" s="659"/>
      <c r="CQ31" s="660"/>
      <c r="CR31" s="661">
        <v>13568</v>
      </c>
      <c r="CS31" s="693"/>
      <c r="CT31" s="693"/>
      <c r="CU31" s="693"/>
      <c r="CV31" s="693"/>
      <c r="CW31" s="693"/>
      <c r="CX31" s="693"/>
      <c r="CY31" s="694"/>
      <c r="CZ31" s="666">
        <v>0.1</v>
      </c>
      <c r="DA31" s="691"/>
      <c r="DB31" s="691"/>
      <c r="DC31" s="695"/>
      <c r="DD31" s="670">
        <v>13568</v>
      </c>
      <c r="DE31" s="693"/>
      <c r="DF31" s="693"/>
      <c r="DG31" s="693"/>
      <c r="DH31" s="693"/>
      <c r="DI31" s="693"/>
      <c r="DJ31" s="693"/>
      <c r="DK31" s="694"/>
      <c r="DL31" s="670">
        <v>13568</v>
      </c>
      <c r="DM31" s="693"/>
      <c r="DN31" s="693"/>
      <c r="DO31" s="693"/>
      <c r="DP31" s="693"/>
      <c r="DQ31" s="693"/>
      <c r="DR31" s="693"/>
      <c r="DS31" s="693"/>
      <c r="DT31" s="693"/>
      <c r="DU31" s="693"/>
      <c r="DV31" s="694"/>
      <c r="DW31" s="666">
        <v>0.2</v>
      </c>
      <c r="DX31" s="691"/>
      <c r="DY31" s="691"/>
      <c r="DZ31" s="691"/>
      <c r="EA31" s="691"/>
      <c r="EB31" s="691"/>
      <c r="EC31" s="692"/>
    </row>
    <row r="32" spans="2:133" ht="11.25" customHeight="1" x14ac:dyDescent="0.2">
      <c r="B32" s="658" t="s">
        <v>319</v>
      </c>
      <c r="C32" s="659"/>
      <c r="D32" s="659"/>
      <c r="E32" s="659"/>
      <c r="F32" s="659"/>
      <c r="G32" s="659"/>
      <c r="H32" s="659"/>
      <c r="I32" s="659"/>
      <c r="J32" s="659"/>
      <c r="K32" s="659"/>
      <c r="L32" s="659"/>
      <c r="M32" s="659"/>
      <c r="N32" s="659"/>
      <c r="O32" s="659"/>
      <c r="P32" s="659"/>
      <c r="Q32" s="660"/>
      <c r="R32" s="661">
        <v>784241</v>
      </c>
      <c r="S32" s="662"/>
      <c r="T32" s="662"/>
      <c r="U32" s="662"/>
      <c r="V32" s="662"/>
      <c r="W32" s="662"/>
      <c r="X32" s="662"/>
      <c r="Y32" s="663"/>
      <c r="Z32" s="664">
        <v>5.9</v>
      </c>
      <c r="AA32" s="664"/>
      <c r="AB32" s="664"/>
      <c r="AC32" s="664"/>
      <c r="AD32" s="665" t="s">
        <v>140</v>
      </c>
      <c r="AE32" s="665"/>
      <c r="AF32" s="665"/>
      <c r="AG32" s="665"/>
      <c r="AH32" s="665"/>
      <c r="AI32" s="665"/>
      <c r="AJ32" s="665"/>
      <c r="AK32" s="665"/>
      <c r="AL32" s="666" t="s">
        <v>140</v>
      </c>
      <c r="AM32" s="667"/>
      <c r="AN32" s="667"/>
      <c r="AO32" s="668"/>
      <c r="AP32" s="709"/>
      <c r="AQ32" s="710"/>
      <c r="AR32" s="710"/>
      <c r="AS32" s="710"/>
      <c r="AT32" s="714"/>
      <c r="AU32" s="214" t="s">
        <v>320</v>
      </c>
      <c r="AX32" s="658" t="s">
        <v>321</v>
      </c>
      <c r="AY32" s="659"/>
      <c r="AZ32" s="659"/>
      <c r="BA32" s="659"/>
      <c r="BB32" s="659"/>
      <c r="BC32" s="659"/>
      <c r="BD32" s="659"/>
      <c r="BE32" s="659"/>
      <c r="BF32" s="660"/>
      <c r="BG32" s="718">
        <v>99.3</v>
      </c>
      <c r="BH32" s="693"/>
      <c r="BI32" s="693"/>
      <c r="BJ32" s="693"/>
      <c r="BK32" s="693"/>
      <c r="BL32" s="693"/>
      <c r="BM32" s="667">
        <v>98.3</v>
      </c>
      <c r="BN32" s="693"/>
      <c r="BO32" s="693"/>
      <c r="BP32" s="693"/>
      <c r="BQ32" s="716"/>
      <c r="BR32" s="718">
        <v>99.3</v>
      </c>
      <c r="BS32" s="693"/>
      <c r="BT32" s="693"/>
      <c r="BU32" s="693"/>
      <c r="BV32" s="693"/>
      <c r="BW32" s="693"/>
      <c r="BX32" s="667">
        <v>98.4</v>
      </c>
      <c r="BY32" s="693"/>
      <c r="BZ32" s="693"/>
      <c r="CA32" s="693"/>
      <c r="CB32" s="716"/>
      <c r="CD32" s="701"/>
      <c r="CE32" s="702"/>
      <c r="CF32" s="658" t="s">
        <v>322</v>
      </c>
      <c r="CG32" s="659"/>
      <c r="CH32" s="659"/>
      <c r="CI32" s="659"/>
      <c r="CJ32" s="659"/>
      <c r="CK32" s="659"/>
      <c r="CL32" s="659"/>
      <c r="CM32" s="659"/>
      <c r="CN32" s="659"/>
      <c r="CO32" s="659"/>
      <c r="CP32" s="659"/>
      <c r="CQ32" s="660"/>
      <c r="CR32" s="661" t="s">
        <v>183</v>
      </c>
      <c r="CS32" s="662"/>
      <c r="CT32" s="662"/>
      <c r="CU32" s="662"/>
      <c r="CV32" s="662"/>
      <c r="CW32" s="662"/>
      <c r="CX32" s="662"/>
      <c r="CY32" s="663"/>
      <c r="CZ32" s="666" t="s">
        <v>140</v>
      </c>
      <c r="DA32" s="691"/>
      <c r="DB32" s="691"/>
      <c r="DC32" s="695"/>
      <c r="DD32" s="670" t="s">
        <v>140</v>
      </c>
      <c r="DE32" s="662"/>
      <c r="DF32" s="662"/>
      <c r="DG32" s="662"/>
      <c r="DH32" s="662"/>
      <c r="DI32" s="662"/>
      <c r="DJ32" s="662"/>
      <c r="DK32" s="663"/>
      <c r="DL32" s="670" t="s">
        <v>260</v>
      </c>
      <c r="DM32" s="662"/>
      <c r="DN32" s="662"/>
      <c r="DO32" s="662"/>
      <c r="DP32" s="662"/>
      <c r="DQ32" s="662"/>
      <c r="DR32" s="662"/>
      <c r="DS32" s="662"/>
      <c r="DT32" s="662"/>
      <c r="DU32" s="662"/>
      <c r="DV32" s="663"/>
      <c r="DW32" s="666" t="s">
        <v>183</v>
      </c>
      <c r="DX32" s="691"/>
      <c r="DY32" s="691"/>
      <c r="DZ32" s="691"/>
      <c r="EA32" s="691"/>
      <c r="EB32" s="691"/>
      <c r="EC32" s="692"/>
    </row>
    <row r="33" spans="2:133" ht="11.25" customHeight="1" x14ac:dyDescent="0.2">
      <c r="B33" s="658" t="s">
        <v>323</v>
      </c>
      <c r="C33" s="659"/>
      <c r="D33" s="659"/>
      <c r="E33" s="659"/>
      <c r="F33" s="659"/>
      <c r="G33" s="659"/>
      <c r="H33" s="659"/>
      <c r="I33" s="659"/>
      <c r="J33" s="659"/>
      <c r="K33" s="659"/>
      <c r="L33" s="659"/>
      <c r="M33" s="659"/>
      <c r="N33" s="659"/>
      <c r="O33" s="659"/>
      <c r="P33" s="659"/>
      <c r="Q33" s="660"/>
      <c r="R33" s="661">
        <v>9093</v>
      </c>
      <c r="S33" s="662"/>
      <c r="T33" s="662"/>
      <c r="U33" s="662"/>
      <c r="V33" s="662"/>
      <c r="W33" s="662"/>
      <c r="X33" s="662"/>
      <c r="Y33" s="663"/>
      <c r="Z33" s="664">
        <v>0.1</v>
      </c>
      <c r="AA33" s="664"/>
      <c r="AB33" s="664"/>
      <c r="AC33" s="664"/>
      <c r="AD33" s="665">
        <v>6554</v>
      </c>
      <c r="AE33" s="665"/>
      <c r="AF33" s="665"/>
      <c r="AG33" s="665"/>
      <c r="AH33" s="665"/>
      <c r="AI33" s="665"/>
      <c r="AJ33" s="665"/>
      <c r="AK33" s="665"/>
      <c r="AL33" s="666">
        <v>0.1</v>
      </c>
      <c r="AM33" s="667"/>
      <c r="AN33" s="667"/>
      <c r="AO33" s="668"/>
      <c r="AP33" s="711"/>
      <c r="AQ33" s="712"/>
      <c r="AR33" s="712"/>
      <c r="AS33" s="712"/>
      <c r="AT33" s="715"/>
      <c r="AU33" s="219"/>
      <c r="AV33" s="219"/>
      <c r="AW33" s="219"/>
      <c r="AX33" s="682" t="s">
        <v>324</v>
      </c>
      <c r="AY33" s="683"/>
      <c r="AZ33" s="683"/>
      <c r="BA33" s="683"/>
      <c r="BB33" s="683"/>
      <c r="BC33" s="683"/>
      <c r="BD33" s="683"/>
      <c r="BE33" s="683"/>
      <c r="BF33" s="684"/>
      <c r="BG33" s="719">
        <v>99.4</v>
      </c>
      <c r="BH33" s="720"/>
      <c r="BI33" s="720"/>
      <c r="BJ33" s="720"/>
      <c r="BK33" s="720"/>
      <c r="BL33" s="720"/>
      <c r="BM33" s="721">
        <v>98.9</v>
      </c>
      <c r="BN33" s="720"/>
      <c r="BO33" s="720"/>
      <c r="BP33" s="720"/>
      <c r="BQ33" s="722"/>
      <c r="BR33" s="719">
        <v>99.4</v>
      </c>
      <c r="BS33" s="720"/>
      <c r="BT33" s="720"/>
      <c r="BU33" s="720"/>
      <c r="BV33" s="720"/>
      <c r="BW33" s="720"/>
      <c r="BX33" s="721">
        <v>99</v>
      </c>
      <c r="BY33" s="720"/>
      <c r="BZ33" s="720"/>
      <c r="CA33" s="720"/>
      <c r="CB33" s="722"/>
      <c r="CD33" s="658" t="s">
        <v>325</v>
      </c>
      <c r="CE33" s="659"/>
      <c r="CF33" s="659"/>
      <c r="CG33" s="659"/>
      <c r="CH33" s="659"/>
      <c r="CI33" s="659"/>
      <c r="CJ33" s="659"/>
      <c r="CK33" s="659"/>
      <c r="CL33" s="659"/>
      <c r="CM33" s="659"/>
      <c r="CN33" s="659"/>
      <c r="CO33" s="659"/>
      <c r="CP33" s="659"/>
      <c r="CQ33" s="660"/>
      <c r="CR33" s="661">
        <v>5997392</v>
      </c>
      <c r="CS33" s="693"/>
      <c r="CT33" s="693"/>
      <c r="CU33" s="693"/>
      <c r="CV33" s="693"/>
      <c r="CW33" s="693"/>
      <c r="CX33" s="693"/>
      <c r="CY33" s="694"/>
      <c r="CZ33" s="666">
        <v>47.6</v>
      </c>
      <c r="DA33" s="691"/>
      <c r="DB33" s="691"/>
      <c r="DC33" s="695"/>
      <c r="DD33" s="670">
        <v>5143403</v>
      </c>
      <c r="DE33" s="693"/>
      <c r="DF33" s="693"/>
      <c r="DG33" s="693"/>
      <c r="DH33" s="693"/>
      <c r="DI33" s="693"/>
      <c r="DJ33" s="693"/>
      <c r="DK33" s="694"/>
      <c r="DL33" s="670">
        <v>3082899</v>
      </c>
      <c r="DM33" s="693"/>
      <c r="DN33" s="693"/>
      <c r="DO33" s="693"/>
      <c r="DP33" s="693"/>
      <c r="DQ33" s="693"/>
      <c r="DR33" s="693"/>
      <c r="DS33" s="693"/>
      <c r="DT33" s="693"/>
      <c r="DU33" s="693"/>
      <c r="DV33" s="694"/>
      <c r="DW33" s="666">
        <v>40.1</v>
      </c>
      <c r="DX33" s="691"/>
      <c r="DY33" s="691"/>
      <c r="DZ33" s="691"/>
      <c r="EA33" s="691"/>
      <c r="EB33" s="691"/>
      <c r="EC33" s="692"/>
    </row>
    <row r="34" spans="2:133" ht="11.25" customHeight="1" x14ac:dyDescent="0.2">
      <c r="B34" s="658" t="s">
        <v>326</v>
      </c>
      <c r="C34" s="659"/>
      <c r="D34" s="659"/>
      <c r="E34" s="659"/>
      <c r="F34" s="659"/>
      <c r="G34" s="659"/>
      <c r="H34" s="659"/>
      <c r="I34" s="659"/>
      <c r="J34" s="659"/>
      <c r="K34" s="659"/>
      <c r="L34" s="659"/>
      <c r="M34" s="659"/>
      <c r="N34" s="659"/>
      <c r="O34" s="659"/>
      <c r="P34" s="659"/>
      <c r="Q34" s="660"/>
      <c r="R34" s="661">
        <v>77155</v>
      </c>
      <c r="S34" s="662"/>
      <c r="T34" s="662"/>
      <c r="U34" s="662"/>
      <c r="V34" s="662"/>
      <c r="W34" s="662"/>
      <c r="X34" s="662"/>
      <c r="Y34" s="663"/>
      <c r="Z34" s="664">
        <v>0.6</v>
      </c>
      <c r="AA34" s="664"/>
      <c r="AB34" s="664"/>
      <c r="AC34" s="664"/>
      <c r="AD34" s="665" t="s">
        <v>140</v>
      </c>
      <c r="AE34" s="665"/>
      <c r="AF34" s="665"/>
      <c r="AG34" s="665"/>
      <c r="AH34" s="665"/>
      <c r="AI34" s="665"/>
      <c r="AJ34" s="665"/>
      <c r="AK34" s="665"/>
      <c r="AL34" s="666" t="s">
        <v>140</v>
      </c>
      <c r="AM34" s="667"/>
      <c r="AN34" s="667"/>
      <c r="AO34" s="668"/>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8" t="s">
        <v>327</v>
      </c>
      <c r="CE34" s="659"/>
      <c r="CF34" s="659"/>
      <c r="CG34" s="659"/>
      <c r="CH34" s="659"/>
      <c r="CI34" s="659"/>
      <c r="CJ34" s="659"/>
      <c r="CK34" s="659"/>
      <c r="CL34" s="659"/>
      <c r="CM34" s="659"/>
      <c r="CN34" s="659"/>
      <c r="CO34" s="659"/>
      <c r="CP34" s="659"/>
      <c r="CQ34" s="660"/>
      <c r="CR34" s="661">
        <v>2037587</v>
      </c>
      <c r="CS34" s="662"/>
      <c r="CT34" s="662"/>
      <c r="CU34" s="662"/>
      <c r="CV34" s="662"/>
      <c r="CW34" s="662"/>
      <c r="CX34" s="662"/>
      <c r="CY34" s="663"/>
      <c r="CZ34" s="666">
        <v>16.2</v>
      </c>
      <c r="DA34" s="691"/>
      <c r="DB34" s="691"/>
      <c r="DC34" s="695"/>
      <c r="DD34" s="670">
        <v>1581935</v>
      </c>
      <c r="DE34" s="662"/>
      <c r="DF34" s="662"/>
      <c r="DG34" s="662"/>
      <c r="DH34" s="662"/>
      <c r="DI34" s="662"/>
      <c r="DJ34" s="662"/>
      <c r="DK34" s="663"/>
      <c r="DL34" s="670">
        <v>1193871</v>
      </c>
      <c r="DM34" s="662"/>
      <c r="DN34" s="662"/>
      <c r="DO34" s="662"/>
      <c r="DP34" s="662"/>
      <c r="DQ34" s="662"/>
      <c r="DR34" s="662"/>
      <c r="DS34" s="662"/>
      <c r="DT34" s="662"/>
      <c r="DU34" s="662"/>
      <c r="DV34" s="663"/>
      <c r="DW34" s="666">
        <v>15.5</v>
      </c>
      <c r="DX34" s="691"/>
      <c r="DY34" s="691"/>
      <c r="DZ34" s="691"/>
      <c r="EA34" s="691"/>
      <c r="EB34" s="691"/>
      <c r="EC34" s="692"/>
    </row>
    <row r="35" spans="2:133" ht="11.25" customHeight="1" x14ac:dyDescent="0.2">
      <c r="B35" s="658" t="s">
        <v>328</v>
      </c>
      <c r="C35" s="659"/>
      <c r="D35" s="659"/>
      <c r="E35" s="659"/>
      <c r="F35" s="659"/>
      <c r="G35" s="659"/>
      <c r="H35" s="659"/>
      <c r="I35" s="659"/>
      <c r="J35" s="659"/>
      <c r="K35" s="659"/>
      <c r="L35" s="659"/>
      <c r="M35" s="659"/>
      <c r="N35" s="659"/>
      <c r="O35" s="659"/>
      <c r="P35" s="659"/>
      <c r="Q35" s="660"/>
      <c r="R35" s="661">
        <v>605655</v>
      </c>
      <c r="S35" s="662"/>
      <c r="T35" s="662"/>
      <c r="U35" s="662"/>
      <c r="V35" s="662"/>
      <c r="W35" s="662"/>
      <c r="X35" s="662"/>
      <c r="Y35" s="663"/>
      <c r="Z35" s="664">
        <v>4.5</v>
      </c>
      <c r="AA35" s="664"/>
      <c r="AB35" s="664"/>
      <c r="AC35" s="664"/>
      <c r="AD35" s="665" t="s">
        <v>140</v>
      </c>
      <c r="AE35" s="665"/>
      <c r="AF35" s="665"/>
      <c r="AG35" s="665"/>
      <c r="AH35" s="665"/>
      <c r="AI35" s="665"/>
      <c r="AJ35" s="665"/>
      <c r="AK35" s="665"/>
      <c r="AL35" s="666" t="s">
        <v>140</v>
      </c>
      <c r="AM35" s="667"/>
      <c r="AN35" s="667"/>
      <c r="AO35" s="668"/>
      <c r="AP35" s="222"/>
      <c r="AQ35" s="643" t="s">
        <v>329</v>
      </c>
      <c r="AR35" s="644"/>
      <c r="AS35" s="644"/>
      <c r="AT35" s="644"/>
      <c r="AU35" s="644"/>
      <c r="AV35" s="644"/>
      <c r="AW35" s="644"/>
      <c r="AX35" s="644"/>
      <c r="AY35" s="644"/>
      <c r="AZ35" s="644"/>
      <c r="BA35" s="644"/>
      <c r="BB35" s="644"/>
      <c r="BC35" s="644"/>
      <c r="BD35" s="644"/>
      <c r="BE35" s="644"/>
      <c r="BF35" s="645"/>
      <c r="BG35" s="643" t="s">
        <v>330</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D35" s="658" t="s">
        <v>331</v>
      </c>
      <c r="CE35" s="659"/>
      <c r="CF35" s="659"/>
      <c r="CG35" s="659"/>
      <c r="CH35" s="659"/>
      <c r="CI35" s="659"/>
      <c r="CJ35" s="659"/>
      <c r="CK35" s="659"/>
      <c r="CL35" s="659"/>
      <c r="CM35" s="659"/>
      <c r="CN35" s="659"/>
      <c r="CO35" s="659"/>
      <c r="CP35" s="659"/>
      <c r="CQ35" s="660"/>
      <c r="CR35" s="661">
        <v>98777</v>
      </c>
      <c r="CS35" s="693"/>
      <c r="CT35" s="693"/>
      <c r="CU35" s="693"/>
      <c r="CV35" s="693"/>
      <c r="CW35" s="693"/>
      <c r="CX35" s="693"/>
      <c r="CY35" s="694"/>
      <c r="CZ35" s="666">
        <v>0.8</v>
      </c>
      <c r="DA35" s="691"/>
      <c r="DB35" s="691"/>
      <c r="DC35" s="695"/>
      <c r="DD35" s="670">
        <v>27822</v>
      </c>
      <c r="DE35" s="693"/>
      <c r="DF35" s="693"/>
      <c r="DG35" s="693"/>
      <c r="DH35" s="693"/>
      <c r="DI35" s="693"/>
      <c r="DJ35" s="693"/>
      <c r="DK35" s="694"/>
      <c r="DL35" s="670">
        <v>27822</v>
      </c>
      <c r="DM35" s="693"/>
      <c r="DN35" s="693"/>
      <c r="DO35" s="693"/>
      <c r="DP35" s="693"/>
      <c r="DQ35" s="693"/>
      <c r="DR35" s="693"/>
      <c r="DS35" s="693"/>
      <c r="DT35" s="693"/>
      <c r="DU35" s="693"/>
      <c r="DV35" s="694"/>
      <c r="DW35" s="666">
        <v>0.4</v>
      </c>
      <c r="DX35" s="691"/>
      <c r="DY35" s="691"/>
      <c r="DZ35" s="691"/>
      <c r="EA35" s="691"/>
      <c r="EB35" s="691"/>
      <c r="EC35" s="692"/>
    </row>
    <row r="36" spans="2:133" ht="11.25" customHeight="1" x14ac:dyDescent="0.2">
      <c r="B36" s="658" t="s">
        <v>332</v>
      </c>
      <c r="C36" s="659"/>
      <c r="D36" s="659"/>
      <c r="E36" s="659"/>
      <c r="F36" s="659"/>
      <c r="G36" s="659"/>
      <c r="H36" s="659"/>
      <c r="I36" s="659"/>
      <c r="J36" s="659"/>
      <c r="K36" s="659"/>
      <c r="L36" s="659"/>
      <c r="M36" s="659"/>
      <c r="N36" s="659"/>
      <c r="O36" s="659"/>
      <c r="P36" s="659"/>
      <c r="Q36" s="660"/>
      <c r="R36" s="661">
        <v>958651</v>
      </c>
      <c r="S36" s="662"/>
      <c r="T36" s="662"/>
      <c r="U36" s="662"/>
      <c r="V36" s="662"/>
      <c r="W36" s="662"/>
      <c r="X36" s="662"/>
      <c r="Y36" s="663"/>
      <c r="Z36" s="664">
        <v>7.2</v>
      </c>
      <c r="AA36" s="664"/>
      <c r="AB36" s="664"/>
      <c r="AC36" s="664"/>
      <c r="AD36" s="665" t="s">
        <v>260</v>
      </c>
      <c r="AE36" s="665"/>
      <c r="AF36" s="665"/>
      <c r="AG36" s="665"/>
      <c r="AH36" s="665"/>
      <c r="AI36" s="665"/>
      <c r="AJ36" s="665"/>
      <c r="AK36" s="665"/>
      <c r="AL36" s="666" t="s">
        <v>183</v>
      </c>
      <c r="AM36" s="667"/>
      <c r="AN36" s="667"/>
      <c r="AO36" s="668"/>
      <c r="AP36" s="222"/>
      <c r="AQ36" s="727" t="s">
        <v>333</v>
      </c>
      <c r="AR36" s="728"/>
      <c r="AS36" s="728"/>
      <c r="AT36" s="728"/>
      <c r="AU36" s="728"/>
      <c r="AV36" s="728"/>
      <c r="AW36" s="728"/>
      <c r="AX36" s="728"/>
      <c r="AY36" s="729"/>
      <c r="AZ36" s="650">
        <v>1913116</v>
      </c>
      <c r="BA36" s="651"/>
      <c r="BB36" s="651"/>
      <c r="BC36" s="651"/>
      <c r="BD36" s="651"/>
      <c r="BE36" s="651"/>
      <c r="BF36" s="723"/>
      <c r="BG36" s="647" t="s">
        <v>334</v>
      </c>
      <c r="BH36" s="648"/>
      <c r="BI36" s="648"/>
      <c r="BJ36" s="648"/>
      <c r="BK36" s="648"/>
      <c r="BL36" s="648"/>
      <c r="BM36" s="648"/>
      <c r="BN36" s="648"/>
      <c r="BO36" s="648"/>
      <c r="BP36" s="648"/>
      <c r="BQ36" s="648"/>
      <c r="BR36" s="648"/>
      <c r="BS36" s="648"/>
      <c r="BT36" s="648"/>
      <c r="BU36" s="649"/>
      <c r="BV36" s="650">
        <v>67860</v>
      </c>
      <c r="BW36" s="651"/>
      <c r="BX36" s="651"/>
      <c r="BY36" s="651"/>
      <c r="BZ36" s="651"/>
      <c r="CA36" s="651"/>
      <c r="CB36" s="723"/>
      <c r="CD36" s="658" t="s">
        <v>335</v>
      </c>
      <c r="CE36" s="659"/>
      <c r="CF36" s="659"/>
      <c r="CG36" s="659"/>
      <c r="CH36" s="659"/>
      <c r="CI36" s="659"/>
      <c r="CJ36" s="659"/>
      <c r="CK36" s="659"/>
      <c r="CL36" s="659"/>
      <c r="CM36" s="659"/>
      <c r="CN36" s="659"/>
      <c r="CO36" s="659"/>
      <c r="CP36" s="659"/>
      <c r="CQ36" s="660"/>
      <c r="CR36" s="661">
        <v>1360007</v>
      </c>
      <c r="CS36" s="662"/>
      <c r="CT36" s="662"/>
      <c r="CU36" s="662"/>
      <c r="CV36" s="662"/>
      <c r="CW36" s="662"/>
      <c r="CX36" s="662"/>
      <c r="CY36" s="663"/>
      <c r="CZ36" s="666">
        <v>10.8</v>
      </c>
      <c r="DA36" s="691"/>
      <c r="DB36" s="691"/>
      <c r="DC36" s="695"/>
      <c r="DD36" s="670">
        <v>1235040</v>
      </c>
      <c r="DE36" s="662"/>
      <c r="DF36" s="662"/>
      <c r="DG36" s="662"/>
      <c r="DH36" s="662"/>
      <c r="DI36" s="662"/>
      <c r="DJ36" s="662"/>
      <c r="DK36" s="663"/>
      <c r="DL36" s="670">
        <v>945756</v>
      </c>
      <c r="DM36" s="662"/>
      <c r="DN36" s="662"/>
      <c r="DO36" s="662"/>
      <c r="DP36" s="662"/>
      <c r="DQ36" s="662"/>
      <c r="DR36" s="662"/>
      <c r="DS36" s="662"/>
      <c r="DT36" s="662"/>
      <c r="DU36" s="662"/>
      <c r="DV36" s="663"/>
      <c r="DW36" s="666">
        <v>12.3</v>
      </c>
      <c r="DX36" s="691"/>
      <c r="DY36" s="691"/>
      <c r="DZ36" s="691"/>
      <c r="EA36" s="691"/>
      <c r="EB36" s="691"/>
      <c r="EC36" s="692"/>
    </row>
    <row r="37" spans="2:133" ht="11.25" customHeight="1" x14ac:dyDescent="0.2">
      <c r="B37" s="658" t="s">
        <v>336</v>
      </c>
      <c r="C37" s="659"/>
      <c r="D37" s="659"/>
      <c r="E37" s="659"/>
      <c r="F37" s="659"/>
      <c r="G37" s="659"/>
      <c r="H37" s="659"/>
      <c r="I37" s="659"/>
      <c r="J37" s="659"/>
      <c r="K37" s="659"/>
      <c r="L37" s="659"/>
      <c r="M37" s="659"/>
      <c r="N37" s="659"/>
      <c r="O37" s="659"/>
      <c r="P37" s="659"/>
      <c r="Q37" s="660"/>
      <c r="R37" s="661">
        <v>129712</v>
      </c>
      <c r="S37" s="662"/>
      <c r="T37" s="662"/>
      <c r="U37" s="662"/>
      <c r="V37" s="662"/>
      <c r="W37" s="662"/>
      <c r="X37" s="662"/>
      <c r="Y37" s="663"/>
      <c r="Z37" s="664">
        <v>1</v>
      </c>
      <c r="AA37" s="664"/>
      <c r="AB37" s="664"/>
      <c r="AC37" s="664"/>
      <c r="AD37" s="665">
        <v>4</v>
      </c>
      <c r="AE37" s="665"/>
      <c r="AF37" s="665"/>
      <c r="AG37" s="665"/>
      <c r="AH37" s="665"/>
      <c r="AI37" s="665"/>
      <c r="AJ37" s="665"/>
      <c r="AK37" s="665"/>
      <c r="AL37" s="666">
        <v>0</v>
      </c>
      <c r="AM37" s="667"/>
      <c r="AN37" s="667"/>
      <c r="AO37" s="668"/>
      <c r="AQ37" s="724" t="s">
        <v>337</v>
      </c>
      <c r="AR37" s="725"/>
      <c r="AS37" s="725"/>
      <c r="AT37" s="725"/>
      <c r="AU37" s="725"/>
      <c r="AV37" s="725"/>
      <c r="AW37" s="725"/>
      <c r="AX37" s="725"/>
      <c r="AY37" s="726"/>
      <c r="AZ37" s="661">
        <v>700000</v>
      </c>
      <c r="BA37" s="662"/>
      <c r="BB37" s="662"/>
      <c r="BC37" s="662"/>
      <c r="BD37" s="693"/>
      <c r="BE37" s="693"/>
      <c r="BF37" s="716"/>
      <c r="BG37" s="658" t="s">
        <v>338</v>
      </c>
      <c r="BH37" s="659"/>
      <c r="BI37" s="659"/>
      <c r="BJ37" s="659"/>
      <c r="BK37" s="659"/>
      <c r="BL37" s="659"/>
      <c r="BM37" s="659"/>
      <c r="BN37" s="659"/>
      <c r="BO37" s="659"/>
      <c r="BP37" s="659"/>
      <c r="BQ37" s="659"/>
      <c r="BR37" s="659"/>
      <c r="BS37" s="659"/>
      <c r="BT37" s="659"/>
      <c r="BU37" s="660"/>
      <c r="BV37" s="661">
        <v>64272</v>
      </c>
      <c r="BW37" s="662"/>
      <c r="BX37" s="662"/>
      <c r="BY37" s="662"/>
      <c r="BZ37" s="662"/>
      <c r="CA37" s="662"/>
      <c r="CB37" s="671"/>
      <c r="CD37" s="658" t="s">
        <v>339</v>
      </c>
      <c r="CE37" s="659"/>
      <c r="CF37" s="659"/>
      <c r="CG37" s="659"/>
      <c r="CH37" s="659"/>
      <c r="CI37" s="659"/>
      <c r="CJ37" s="659"/>
      <c r="CK37" s="659"/>
      <c r="CL37" s="659"/>
      <c r="CM37" s="659"/>
      <c r="CN37" s="659"/>
      <c r="CO37" s="659"/>
      <c r="CP37" s="659"/>
      <c r="CQ37" s="660"/>
      <c r="CR37" s="661">
        <v>89222</v>
      </c>
      <c r="CS37" s="693"/>
      <c r="CT37" s="693"/>
      <c r="CU37" s="693"/>
      <c r="CV37" s="693"/>
      <c r="CW37" s="693"/>
      <c r="CX37" s="693"/>
      <c r="CY37" s="694"/>
      <c r="CZ37" s="666">
        <v>0.7</v>
      </c>
      <c r="DA37" s="691"/>
      <c r="DB37" s="691"/>
      <c r="DC37" s="695"/>
      <c r="DD37" s="670">
        <v>80866</v>
      </c>
      <c r="DE37" s="693"/>
      <c r="DF37" s="693"/>
      <c r="DG37" s="693"/>
      <c r="DH37" s="693"/>
      <c r="DI37" s="693"/>
      <c r="DJ37" s="693"/>
      <c r="DK37" s="694"/>
      <c r="DL37" s="670">
        <v>80713</v>
      </c>
      <c r="DM37" s="693"/>
      <c r="DN37" s="693"/>
      <c r="DO37" s="693"/>
      <c r="DP37" s="693"/>
      <c r="DQ37" s="693"/>
      <c r="DR37" s="693"/>
      <c r="DS37" s="693"/>
      <c r="DT37" s="693"/>
      <c r="DU37" s="693"/>
      <c r="DV37" s="694"/>
      <c r="DW37" s="666">
        <v>1</v>
      </c>
      <c r="DX37" s="691"/>
      <c r="DY37" s="691"/>
      <c r="DZ37" s="691"/>
      <c r="EA37" s="691"/>
      <c r="EB37" s="691"/>
      <c r="EC37" s="692"/>
    </row>
    <row r="38" spans="2:133" ht="11.25" customHeight="1" x14ac:dyDescent="0.2">
      <c r="B38" s="658" t="s">
        <v>340</v>
      </c>
      <c r="C38" s="659"/>
      <c r="D38" s="659"/>
      <c r="E38" s="659"/>
      <c r="F38" s="659"/>
      <c r="G38" s="659"/>
      <c r="H38" s="659"/>
      <c r="I38" s="659"/>
      <c r="J38" s="659"/>
      <c r="K38" s="659"/>
      <c r="L38" s="659"/>
      <c r="M38" s="659"/>
      <c r="N38" s="659"/>
      <c r="O38" s="659"/>
      <c r="P38" s="659"/>
      <c r="Q38" s="660"/>
      <c r="R38" s="661">
        <v>523327</v>
      </c>
      <c r="S38" s="662"/>
      <c r="T38" s="662"/>
      <c r="U38" s="662"/>
      <c r="V38" s="662"/>
      <c r="W38" s="662"/>
      <c r="X38" s="662"/>
      <c r="Y38" s="663"/>
      <c r="Z38" s="664">
        <v>3.9</v>
      </c>
      <c r="AA38" s="664"/>
      <c r="AB38" s="664"/>
      <c r="AC38" s="664"/>
      <c r="AD38" s="665" t="s">
        <v>140</v>
      </c>
      <c r="AE38" s="665"/>
      <c r="AF38" s="665"/>
      <c r="AG38" s="665"/>
      <c r="AH38" s="665"/>
      <c r="AI38" s="665"/>
      <c r="AJ38" s="665"/>
      <c r="AK38" s="665"/>
      <c r="AL38" s="666" t="s">
        <v>140</v>
      </c>
      <c r="AM38" s="667"/>
      <c r="AN38" s="667"/>
      <c r="AO38" s="668"/>
      <c r="AQ38" s="724" t="s">
        <v>341</v>
      </c>
      <c r="AR38" s="725"/>
      <c r="AS38" s="725"/>
      <c r="AT38" s="725"/>
      <c r="AU38" s="725"/>
      <c r="AV38" s="725"/>
      <c r="AW38" s="725"/>
      <c r="AX38" s="725"/>
      <c r="AY38" s="726"/>
      <c r="AZ38" s="661" t="s">
        <v>140</v>
      </c>
      <c r="BA38" s="662"/>
      <c r="BB38" s="662"/>
      <c r="BC38" s="662"/>
      <c r="BD38" s="693"/>
      <c r="BE38" s="693"/>
      <c r="BF38" s="716"/>
      <c r="BG38" s="658" t="s">
        <v>342</v>
      </c>
      <c r="BH38" s="659"/>
      <c r="BI38" s="659"/>
      <c r="BJ38" s="659"/>
      <c r="BK38" s="659"/>
      <c r="BL38" s="659"/>
      <c r="BM38" s="659"/>
      <c r="BN38" s="659"/>
      <c r="BO38" s="659"/>
      <c r="BP38" s="659"/>
      <c r="BQ38" s="659"/>
      <c r="BR38" s="659"/>
      <c r="BS38" s="659"/>
      <c r="BT38" s="659"/>
      <c r="BU38" s="660"/>
      <c r="BV38" s="661">
        <v>4532</v>
      </c>
      <c r="BW38" s="662"/>
      <c r="BX38" s="662"/>
      <c r="BY38" s="662"/>
      <c r="BZ38" s="662"/>
      <c r="CA38" s="662"/>
      <c r="CB38" s="671"/>
      <c r="CD38" s="658" t="s">
        <v>343</v>
      </c>
      <c r="CE38" s="659"/>
      <c r="CF38" s="659"/>
      <c r="CG38" s="659"/>
      <c r="CH38" s="659"/>
      <c r="CI38" s="659"/>
      <c r="CJ38" s="659"/>
      <c r="CK38" s="659"/>
      <c r="CL38" s="659"/>
      <c r="CM38" s="659"/>
      <c r="CN38" s="659"/>
      <c r="CO38" s="659"/>
      <c r="CP38" s="659"/>
      <c r="CQ38" s="660"/>
      <c r="CR38" s="661">
        <v>1213116</v>
      </c>
      <c r="CS38" s="662"/>
      <c r="CT38" s="662"/>
      <c r="CU38" s="662"/>
      <c r="CV38" s="662"/>
      <c r="CW38" s="662"/>
      <c r="CX38" s="662"/>
      <c r="CY38" s="663"/>
      <c r="CZ38" s="666">
        <v>9.6</v>
      </c>
      <c r="DA38" s="691"/>
      <c r="DB38" s="691"/>
      <c r="DC38" s="695"/>
      <c r="DD38" s="670">
        <v>1024471</v>
      </c>
      <c r="DE38" s="662"/>
      <c r="DF38" s="662"/>
      <c r="DG38" s="662"/>
      <c r="DH38" s="662"/>
      <c r="DI38" s="662"/>
      <c r="DJ38" s="662"/>
      <c r="DK38" s="663"/>
      <c r="DL38" s="670">
        <v>915450</v>
      </c>
      <c r="DM38" s="662"/>
      <c r="DN38" s="662"/>
      <c r="DO38" s="662"/>
      <c r="DP38" s="662"/>
      <c r="DQ38" s="662"/>
      <c r="DR38" s="662"/>
      <c r="DS38" s="662"/>
      <c r="DT38" s="662"/>
      <c r="DU38" s="662"/>
      <c r="DV38" s="663"/>
      <c r="DW38" s="666">
        <v>11.9</v>
      </c>
      <c r="DX38" s="691"/>
      <c r="DY38" s="691"/>
      <c r="DZ38" s="691"/>
      <c r="EA38" s="691"/>
      <c r="EB38" s="691"/>
      <c r="EC38" s="692"/>
    </row>
    <row r="39" spans="2:133" ht="11.25" customHeight="1" x14ac:dyDescent="0.2">
      <c r="B39" s="658" t="s">
        <v>344</v>
      </c>
      <c r="C39" s="659"/>
      <c r="D39" s="659"/>
      <c r="E39" s="659"/>
      <c r="F39" s="659"/>
      <c r="G39" s="659"/>
      <c r="H39" s="659"/>
      <c r="I39" s="659"/>
      <c r="J39" s="659"/>
      <c r="K39" s="659"/>
      <c r="L39" s="659"/>
      <c r="M39" s="659"/>
      <c r="N39" s="659"/>
      <c r="O39" s="659"/>
      <c r="P39" s="659"/>
      <c r="Q39" s="660"/>
      <c r="R39" s="661" t="s">
        <v>140</v>
      </c>
      <c r="S39" s="662"/>
      <c r="T39" s="662"/>
      <c r="U39" s="662"/>
      <c r="V39" s="662"/>
      <c r="W39" s="662"/>
      <c r="X39" s="662"/>
      <c r="Y39" s="663"/>
      <c r="Z39" s="664" t="s">
        <v>260</v>
      </c>
      <c r="AA39" s="664"/>
      <c r="AB39" s="664"/>
      <c r="AC39" s="664"/>
      <c r="AD39" s="665" t="s">
        <v>140</v>
      </c>
      <c r="AE39" s="665"/>
      <c r="AF39" s="665"/>
      <c r="AG39" s="665"/>
      <c r="AH39" s="665"/>
      <c r="AI39" s="665"/>
      <c r="AJ39" s="665"/>
      <c r="AK39" s="665"/>
      <c r="AL39" s="666" t="s">
        <v>140</v>
      </c>
      <c r="AM39" s="667"/>
      <c r="AN39" s="667"/>
      <c r="AO39" s="668"/>
      <c r="AQ39" s="724" t="s">
        <v>345</v>
      </c>
      <c r="AR39" s="725"/>
      <c r="AS39" s="725"/>
      <c r="AT39" s="725"/>
      <c r="AU39" s="725"/>
      <c r="AV39" s="725"/>
      <c r="AW39" s="725"/>
      <c r="AX39" s="725"/>
      <c r="AY39" s="726"/>
      <c r="AZ39" s="661" t="s">
        <v>140</v>
      </c>
      <c r="BA39" s="662"/>
      <c r="BB39" s="662"/>
      <c r="BC39" s="662"/>
      <c r="BD39" s="693"/>
      <c r="BE39" s="693"/>
      <c r="BF39" s="716"/>
      <c r="BG39" s="658" t="s">
        <v>346</v>
      </c>
      <c r="BH39" s="659"/>
      <c r="BI39" s="659"/>
      <c r="BJ39" s="659"/>
      <c r="BK39" s="659"/>
      <c r="BL39" s="659"/>
      <c r="BM39" s="659"/>
      <c r="BN39" s="659"/>
      <c r="BO39" s="659"/>
      <c r="BP39" s="659"/>
      <c r="BQ39" s="659"/>
      <c r="BR39" s="659"/>
      <c r="BS39" s="659"/>
      <c r="BT39" s="659"/>
      <c r="BU39" s="660"/>
      <c r="BV39" s="661">
        <v>7115</v>
      </c>
      <c r="BW39" s="662"/>
      <c r="BX39" s="662"/>
      <c r="BY39" s="662"/>
      <c r="BZ39" s="662"/>
      <c r="CA39" s="662"/>
      <c r="CB39" s="671"/>
      <c r="CD39" s="658" t="s">
        <v>347</v>
      </c>
      <c r="CE39" s="659"/>
      <c r="CF39" s="659"/>
      <c r="CG39" s="659"/>
      <c r="CH39" s="659"/>
      <c r="CI39" s="659"/>
      <c r="CJ39" s="659"/>
      <c r="CK39" s="659"/>
      <c r="CL39" s="659"/>
      <c r="CM39" s="659"/>
      <c r="CN39" s="659"/>
      <c r="CO39" s="659"/>
      <c r="CP39" s="659"/>
      <c r="CQ39" s="660"/>
      <c r="CR39" s="661">
        <v>1183905</v>
      </c>
      <c r="CS39" s="693"/>
      <c r="CT39" s="693"/>
      <c r="CU39" s="693"/>
      <c r="CV39" s="693"/>
      <c r="CW39" s="693"/>
      <c r="CX39" s="693"/>
      <c r="CY39" s="694"/>
      <c r="CZ39" s="666">
        <v>9.4</v>
      </c>
      <c r="DA39" s="691"/>
      <c r="DB39" s="691"/>
      <c r="DC39" s="695"/>
      <c r="DD39" s="670">
        <v>1174135</v>
      </c>
      <c r="DE39" s="693"/>
      <c r="DF39" s="693"/>
      <c r="DG39" s="693"/>
      <c r="DH39" s="693"/>
      <c r="DI39" s="693"/>
      <c r="DJ39" s="693"/>
      <c r="DK39" s="694"/>
      <c r="DL39" s="670" t="s">
        <v>140</v>
      </c>
      <c r="DM39" s="693"/>
      <c r="DN39" s="693"/>
      <c r="DO39" s="693"/>
      <c r="DP39" s="693"/>
      <c r="DQ39" s="693"/>
      <c r="DR39" s="693"/>
      <c r="DS39" s="693"/>
      <c r="DT39" s="693"/>
      <c r="DU39" s="693"/>
      <c r="DV39" s="694"/>
      <c r="DW39" s="666" t="s">
        <v>140</v>
      </c>
      <c r="DX39" s="691"/>
      <c r="DY39" s="691"/>
      <c r="DZ39" s="691"/>
      <c r="EA39" s="691"/>
      <c r="EB39" s="691"/>
      <c r="EC39" s="692"/>
    </row>
    <row r="40" spans="2:133" ht="11.25" customHeight="1" x14ac:dyDescent="0.2">
      <c r="B40" s="658" t="s">
        <v>348</v>
      </c>
      <c r="C40" s="659"/>
      <c r="D40" s="659"/>
      <c r="E40" s="659"/>
      <c r="F40" s="659"/>
      <c r="G40" s="659"/>
      <c r="H40" s="659"/>
      <c r="I40" s="659"/>
      <c r="J40" s="659"/>
      <c r="K40" s="659"/>
      <c r="L40" s="659"/>
      <c r="M40" s="659"/>
      <c r="N40" s="659"/>
      <c r="O40" s="659"/>
      <c r="P40" s="659"/>
      <c r="Q40" s="660"/>
      <c r="R40" s="661">
        <v>200927</v>
      </c>
      <c r="S40" s="662"/>
      <c r="T40" s="662"/>
      <c r="U40" s="662"/>
      <c r="V40" s="662"/>
      <c r="W40" s="662"/>
      <c r="X40" s="662"/>
      <c r="Y40" s="663"/>
      <c r="Z40" s="664">
        <v>1.5</v>
      </c>
      <c r="AA40" s="664"/>
      <c r="AB40" s="664"/>
      <c r="AC40" s="664"/>
      <c r="AD40" s="665" t="s">
        <v>260</v>
      </c>
      <c r="AE40" s="665"/>
      <c r="AF40" s="665"/>
      <c r="AG40" s="665"/>
      <c r="AH40" s="665"/>
      <c r="AI40" s="665"/>
      <c r="AJ40" s="665"/>
      <c r="AK40" s="665"/>
      <c r="AL40" s="666" t="s">
        <v>183</v>
      </c>
      <c r="AM40" s="667"/>
      <c r="AN40" s="667"/>
      <c r="AO40" s="668"/>
      <c r="AQ40" s="724" t="s">
        <v>349</v>
      </c>
      <c r="AR40" s="725"/>
      <c r="AS40" s="725"/>
      <c r="AT40" s="725"/>
      <c r="AU40" s="725"/>
      <c r="AV40" s="725"/>
      <c r="AW40" s="725"/>
      <c r="AX40" s="725"/>
      <c r="AY40" s="726"/>
      <c r="AZ40" s="661" t="s">
        <v>140</v>
      </c>
      <c r="BA40" s="662"/>
      <c r="BB40" s="662"/>
      <c r="BC40" s="662"/>
      <c r="BD40" s="693"/>
      <c r="BE40" s="693"/>
      <c r="BF40" s="716"/>
      <c r="BG40" s="709" t="s">
        <v>350</v>
      </c>
      <c r="BH40" s="710"/>
      <c r="BI40" s="710"/>
      <c r="BJ40" s="710"/>
      <c r="BK40" s="710"/>
      <c r="BL40" s="223"/>
      <c r="BM40" s="659" t="s">
        <v>351</v>
      </c>
      <c r="BN40" s="659"/>
      <c r="BO40" s="659"/>
      <c r="BP40" s="659"/>
      <c r="BQ40" s="659"/>
      <c r="BR40" s="659"/>
      <c r="BS40" s="659"/>
      <c r="BT40" s="659"/>
      <c r="BU40" s="660"/>
      <c r="BV40" s="661">
        <v>101</v>
      </c>
      <c r="BW40" s="662"/>
      <c r="BX40" s="662"/>
      <c r="BY40" s="662"/>
      <c r="BZ40" s="662"/>
      <c r="CA40" s="662"/>
      <c r="CB40" s="671"/>
      <c r="CD40" s="658" t="s">
        <v>352</v>
      </c>
      <c r="CE40" s="659"/>
      <c r="CF40" s="659"/>
      <c r="CG40" s="659"/>
      <c r="CH40" s="659"/>
      <c r="CI40" s="659"/>
      <c r="CJ40" s="659"/>
      <c r="CK40" s="659"/>
      <c r="CL40" s="659"/>
      <c r="CM40" s="659"/>
      <c r="CN40" s="659"/>
      <c r="CO40" s="659"/>
      <c r="CP40" s="659"/>
      <c r="CQ40" s="660"/>
      <c r="CR40" s="661">
        <v>104000</v>
      </c>
      <c r="CS40" s="662"/>
      <c r="CT40" s="662"/>
      <c r="CU40" s="662"/>
      <c r="CV40" s="662"/>
      <c r="CW40" s="662"/>
      <c r="CX40" s="662"/>
      <c r="CY40" s="663"/>
      <c r="CZ40" s="666">
        <v>0.8</v>
      </c>
      <c r="DA40" s="691"/>
      <c r="DB40" s="691"/>
      <c r="DC40" s="695"/>
      <c r="DD40" s="670">
        <v>100000</v>
      </c>
      <c r="DE40" s="662"/>
      <c r="DF40" s="662"/>
      <c r="DG40" s="662"/>
      <c r="DH40" s="662"/>
      <c r="DI40" s="662"/>
      <c r="DJ40" s="662"/>
      <c r="DK40" s="663"/>
      <c r="DL40" s="670" t="s">
        <v>140</v>
      </c>
      <c r="DM40" s="662"/>
      <c r="DN40" s="662"/>
      <c r="DO40" s="662"/>
      <c r="DP40" s="662"/>
      <c r="DQ40" s="662"/>
      <c r="DR40" s="662"/>
      <c r="DS40" s="662"/>
      <c r="DT40" s="662"/>
      <c r="DU40" s="662"/>
      <c r="DV40" s="663"/>
      <c r="DW40" s="666" t="s">
        <v>140</v>
      </c>
      <c r="DX40" s="691"/>
      <c r="DY40" s="691"/>
      <c r="DZ40" s="691"/>
      <c r="EA40" s="691"/>
      <c r="EB40" s="691"/>
      <c r="EC40" s="692"/>
    </row>
    <row r="41" spans="2:133" ht="11.25" customHeight="1" x14ac:dyDescent="0.2">
      <c r="B41" s="682" t="s">
        <v>353</v>
      </c>
      <c r="C41" s="683"/>
      <c r="D41" s="683"/>
      <c r="E41" s="683"/>
      <c r="F41" s="683"/>
      <c r="G41" s="683"/>
      <c r="H41" s="683"/>
      <c r="I41" s="683"/>
      <c r="J41" s="683"/>
      <c r="K41" s="683"/>
      <c r="L41" s="683"/>
      <c r="M41" s="683"/>
      <c r="N41" s="683"/>
      <c r="O41" s="683"/>
      <c r="P41" s="683"/>
      <c r="Q41" s="684"/>
      <c r="R41" s="733">
        <v>13327056</v>
      </c>
      <c r="S41" s="734"/>
      <c r="T41" s="734"/>
      <c r="U41" s="734"/>
      <c r="V41" s="734"/>
      <c r="W41" s="734"/>
      <c r="X41" s="734"/>
      <c r="Y41" s="738"/>
      <c r="Z41" s="739">
        <v>100</v>
      </c>
      <c r="AA41" s="739"/>
      <c r="AB41" s="739"/>
      <c r="AC41" s="739"/>
      <c r="AD41" s="740">
        <v>7490660</v>
      </c>
      <c r="AE41" s="740"/>
      <c r="AF41" s="740"/>
      <c r="AG41" s="740"/>
      <c r="AH41" s="740"/>
      <c r="AI41" s="740"/>
      <c r="AJ41" s="740"/>
      <c r="AK41" s="740"/>
      <c r="AL41" s="741">
        <v>100</v>
      </c>
      <c r="AM41" s="721"/>
      <c r="AN41" s="721"/>
      <c r="AO41" s="742"/>
      <c r="AQ41" s="724" t="s">
        <v>354</v>
      </c>
      <c r="AR41" s="725"/>
      <c r="AS41" s="725"/>
      <c r="AT41" s="725"/>
      <c r="AU41" s="725"/>
      <c r="AV41" s="725"/>
      <c r="AW41" s="725"/>
      <c r="AX41" s="725"/>
      <c r="AY41" s="726"/>
      <c r="AZ41" s="661">
        <v>322534</v>
      </c>
      <c r="BA41" s="662"/>
      <c r="BB41" s="662"/>
      <c r="BC41" s="662"/>
      <c r="BD41" s="693"/>
      <c r="BE41" s="693"/>
      <c r="BF41" s="716"/>
      <c r="BG41" s="709"/>
      <c r="BH41" s="710"/>
      <c r="BI41" s="710"/>
      <c r="BJ41" s="710"/>
      <c r="BK41" s="710"/>
      <c r="BL41" s="223"/>
      <c r="BM41" s="659" t="s">
        <v>355</v>
      </c>
      <c r="BN41" s="659"/>
      <c r="BO41" s="659"/>
      <c r="BP41" s="659"/>
      <c r="BQ41" s="659"/>
      <c r="BR41" s="659"/>
      <c r="BS41" s="659"/>
      <c r="BT41" s="659"/>
      <c r="BU41" s="660"/>
      <c r="BV41" s="661" t="s">
        <v>140</v>
      </c>
      <c r="BW41" s="662"/>
      <c r="BX41" s="662"/>
      <c r="BY41" s="662"/>
      <c r="BZ41" s="662"/>
      <c r="CA41" s="662"/>
      <c r="CB41" s="671"/>
      <c r="CD41" s="658" t="s">
        <v>356</v>
      </c>
      <c r="CE41" s="659"/>
      <c r="CF41" s="659"/>
      <c r="CG41" s="659"/>
      <c r="CH41" s="659"/>
      <c r="CI41" s="659"/>
      <c r="CJ41" s="659"/>
      <c r="CK41" s="659"/>
      <c r="CL41" s="659"/>
      <c r="CM41" s="659"/>
      <c r="CN41" s="659"/>
      <c r="CO41" s="659"/>
      <c r="CP41" s="659"/>
      <c r="CQ41" s="660"/>
      <c r="CR41" s="661" t="s">
        <v>183</v>
      </c>
      <c r="CS41" s="693"/>
      <c r="CT41" s="693"/>
      <c r="CU41" s="693"/>
      <c r="CV41" s="693"/>
      <c r="CW41" s="693"/>
      <c r="CX41" s="693"/>
      <c r="CY41" s="694"/>
      <c r="CZ41" s="666" t="s">
        <v>260</v>
      </c>
      <c r="DA41" s="691"/>
      <c r="DB41" s="691"/>
      <c r="DC41" s="695"/>
      <c r="DD41" s="670" t="s">
        <v>140</v>
      </c>
      <c r="DE41" s="693"/>
      <c r="DF41" s="693"/>
      <c r="DG41" s="693"/>
      <c r="DH41" s="693"/>
      <c r="DI41" s="693"/>
      <c r="DJ41" s="693"/>
      <c r="DK41" s="694"/>
      <c r="DL41" s="744"/>
      <c r="DM41" s="745"/>
      <c r="DN41" s="745"/>
      <c r="DO41" s="745"/>
      <c r="DP41" s="745"/>
      <c r="DQ41" s="745"/>
      <c r="DR41" s="745"/>
      <c r="DS41" s="745"/>
      <c r="DT41" s="745"/>
      <c r="DU41" s="745"/>
      <c r="DV41" s="746"/>
      <c r="DW41" s="735"/>
      <c r="DX41" s="736"/>
      <c r="DY41" s="736"/>
      <c r="DZ41" s="736"/>
      <c r="EA41" s="736"/>
      <c r="EB41" s="736"/>
      <c r="EC41" s="737"/>
    </row>
    <row r="42" spans="2:133" ht="11.25" customHeight="1" x14ac:dyDescent="0.2">
      <c r="AQ42" s="730" t="s">
        <v>357</v>
      </c>
      <c r="AR42" s="731"/>
      <c r="AS42" s="731"/>
      <c r="AT42" s="731"/>
      <c r="AU42" s="731"/>
      <c r="AV42" s="731"/>
      <c r="AW42" s="731"/>
      <c r="AX42" s="731"/>
      <c r="AY42" s="732"/>
      <c r="AZ42" s="733">
        <v>890582</v>
      </c>
      <c r="BA42" s="734"/>
      <c r="BB42" s="734"/>
      <c r="BC42" s="734"/>
      <c r="BD42" s="720"/>
      <c r="BE42" s="720"/>
      <c r="BF42" s="722"/>
      <c r="BG42" s="711"/>
      <c r="BH42" s="712"/>
      <c r="BI42" s="712"/>
      <c r="BJ42" s="712"/>
      <c r="BK42" s="712"/>
      <c r="BL42" s="224"/>
      <c r="BM42" s="683" t="s">
        <v>358</v>
      </c>
      <c r="BN42" s="683"/>
      <c r="BO42" s="683"/>
      <c r="BP42" s="683"/>
      <c r="BQ42" s="683"/>
      <c r="BR42" s="683"/>
      <c r="BS42" s="683"/>
      <c r="BT42" s="683"/>
      <c r="BU42" s="684"/>
      <c r="BV42" s="733">
        <v>329</v>
      </c>
      <c r="BW42" s="734"/>
      <c r="BX42" s="734"/>
      <c r="BY42" s="734"/>
      <c r="BZ42" s="734"/>
      <c r="CA42" s="734"/>
      <c r="CB42" s="743"/>
      <c r="CD42" s="658" t="s">
        <v>359</v>
      </c>
      <c r="CE42" s="659"/>
      <c r="CF42" s="659"/>
      <c r="CG42" s="659"/>
      <c r="CH42" s="659"/>
      <c r="CI42" s="659"/>
      <c r="CJ42" s="659"/>
      <c r="CK42" s="659"/>
      <c r="CL42" s="659"/>
      <c r="CM42" s="659"/>
      <c r="CN42" s="659"/>
      <c r="CO42" s="659"/>
      <c r="CP42" s="659"/>
      <c r="CQ42" s="660"/>
      <c r="CR42" s="661">
        <v>922284</v>
      </c>
      <c r="CS42" s="693"/>
      <c r="CT42" s="693"/>
      <c r="CU42" s="693"/>
      <c r="CV42" s="693"/>
      <c r="CW42" s="693"/>
      <c r="CX42" s="693"/>
      <c r="CY42" s="694"/>
      <c r="CZ42" s="666">
        <v>7.3</v>
      </c>
      <c r="DA42" s="691"/>
      <c r="DB42" s="691"/>
      <c r="DC42" s="695"/>
      <c r="DD42" s="670">
        <v>155991</v>
      </c>
      <c r="DE42" s="693"/>
      <c r="DF42" s="693"/>
      <c r="DG42" s="693"/>
      <c r="DH42" s="693"/>
      <c r="DI42" s="693"/>
      <c r="DJ42" s="693"/>
      <c r="DK42" s="694"/>
      <c r="DL42" s="744"/>
      <c r="DM42" s="745"/>
      <c r="DN42" s="745"/>
      <c r="DO42" s="745"/>
      <c r="DP42" s="745"/>
      <c r="DQ42" s="745"/>
      <c r="DR42" s="745"/>
      <c r="DS42" s="745"/>
      <c r="DT42" s="745"/>
      <c r="DU42" s="745"/>
      <c r="DV42" s="746"/>
      <c r="DW42" s="735"/>
      <c r="DX42" s="736"/>
      <c r="DY42" s="736"/>
      <c r="DZ42" s="736"/>
      <c r="EA42" s="736"/>
      <c r="EB42" s="736"/>
      <c r="EC42" s="737"/>
    </row>
    <row r="43" spans="2:133" ht="11.25" customHeight="1" x14ac:dyDescent="0.2">
      <c r="B43" s="214" t="s">
        <v>360</v>
      </c>
      <c r="CD43" s="658" t="s">
        <v>361</v>
      </c>
      <c r="CE43" s="659"/>
      <c r="CF43" s="659"/>
      <c r="CG43" s="659"/>
      <c r="CH43" s="659"/>
      <c r="CI43" s="659"/>
      <c r="CJ43" s="659"/>
      <c r="CK43" s="659"/>
      <c r="CL43" s="659"/>
      <c r="CM43" s="659"/>
      <c r="CN43" s="659"/>
      <c r="CO43" s="659"/>
      <c r="CP43" s="659"/>
      <c r="CQ43" s="660"/>
      <c r="CR43" s="661">
        <v>11246</v>
      </c>
      <c r="CS43" s="693"/>
      <c r="CT43" s="693"/>
      <c r="CU43" s="693"/>
      <c r="CV43" s="693"/>
      <c r="CW43" s="693"/>
      <c r="CX43" s="693"/>
      <c r="CY43" s="694"/>
      <c r="CZ43" s="666">
        <v>0.1</v>
      </c>
      <c r="DA43" s="691"/>
      <c r="DB43" s="691"/>
      <c r="DC43" s="695"/>
      <c r="DD43" s="670">
        <v>11246</v>
      </c>
      <c r="DE43" s="693"/>
      <c r="DF43" s="693"/>
      <c r="DG43" s="693"/>
      <c r="DH43" s="693"/>
      <c r="DI43" s="693"/>
      <c r="DJ43" s="693"/>
      <c r="DK43" s="694"/>
      <c r="DL43" s="744"/>
      <c r="DM43" s="745"/>
      <c r="DN43" s="745"/>
      <c r="DO43" s="745"/>
      <c r="DP43" s="745"/>
      <c r="DQ43" s="745"/>
      <c r="DR43" s="745"/>
      <c r="DS43" s="745"/>
      <c r="DT43" s="745"/>
      <c r="DU43" s="745"/>
      <c r="DV43" s="746"/>
      <c r="DW43" s="735"/>
      <c r="DX43" s="736"/>
      <c r="DY43" s="736"/>
      <c r="DZ43" s="736"/>
      <c r="EA43" s="736"/>
      <c r="EB43" s="736"/>
      <c r="EC43" s="737"/>
    </row>
    <row r="44" spans="2:133" ht="11.25" customHeight="1" x14ac:dyDescent="0.2">
      <c r="B44" s="747" t="s">
        <v>362</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7" t="s">
        <v>310</v>
      </c>
      <c r="CE44" s="698"/>
      <c r="CF44" s="658" t="s">
        <v>363</v>
      </c>
      <c r="CG44" s="659"/>
      <c r="CH44" s="659"/>
      <c r="CI44" s="659"/>
      <c r="CJ44" s="659"/>
      <c r="CK44" s="659"/>
      <c r="CL44" s="659"/>
      <c r="CM44" s="659"/>
      <c r="CN44" s="659"/>
      <c r="CO44" s="659"/>
      <c r="CP44" s="659"/>
      <c r="CQ44" s="660"/>
      <c r="CR44" s="661">
        <v>922284</v>
      </c>
      <c r="CS44" s="662"/>
      <c r="CT44" s="662"/>
      <c r="CU44" s="662"/>
      <c r="CV44" s="662"/>
      <c r="CW44" s="662"/>
      <c r="CX44" s="662"/>
      <c r="CY44" s="663"/>
      <c r="CZ44" s="666">
        <v>7.3</v>
      </c>
      <c r="DA44" s="667"/>
      <c r="DB44" s="667"/>
      <c r="DC44" s="673"/>
      <c r="DD44" s="670">
        <v>155991</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x14ac:dyDescent="0.2">
      <c r="B45" s="747" t="s">
        <v>364</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699"/>
      <c r="CE45" s="700"/>
      <c r="CF45" s="658" t="s">
        <v>365</v>
      </c>
      <c r="CG45" s="659"/>
      <c r="CH45" s="659"/>
      <c r="CI45" s="659"/>
      <c r="CJ45" s="659"/>
      <c r="CK45" s="659"/>
      <c r="CL45" s="659"/>
      <c r="CM45" s="659"/>
      <c r="CN45" s="659"/>
      <c r="CO45" s="659"/>
      <c r="CP45" s="659"/>
      <c r="CQ45" s="660"/>
      <c r="CR45" s="661">
        <v>564962</v>
      </c>
      <c r="CS45" s="693"/>
      <c r="CT45" s="693"/>
      <c r="CU45" s="693"/>
      <c r="CV45" s="693"/>
      <c r="CW45" s="693"/>
      <c r="CX45" s="693"/>
      <c r="CY45" s="694"/>
      <c r="CZ45" s="666">
        <v>4.5</v>
      </c>
      <c r="DA45" s="691"/>
      <c r="DB45" s="691"/>
      <c r="DC45" s="695"/>
      <c r="DD45" s="670">
        <v>31687</v>
      </c>
      <c r="DE45" s="693"/>
      <c r="DF45" s="693"/>
      <c r="DG45" s="693"/>
      <c r="DH45" s="693"/>
      <c r="DI45" s="693"/>
      <c r="DJ45" s="693"/>
      <c r="DK45" s="694"/>
      <c r="DL45" s="744"/>
      <c r="DM45" s="745"/>
      <c r="DN45" s="745"/>
      <c r="DO45" s="745"/>
      <c r="DP45" s="745"/>
      <c r="DQ45" s="745"/>
      <c r="DR45" s="745"/>
      <c r="DS45" s="745"/>
      <c r="DT45" s="745"/>
      <c r="DU45" s="745"/>
      <c r="DV45" s="746"/>
      <c r="DW45" s="735"/>
      <c r="DX45" s="736"/>
      <c r="DY45" s="736"/>
      <c r="DZ45" s="736"/>
      <c r="EA45" s="736"/>
      <c r="EB45" s="736"/>
      <c r="EC45" s="737"/>
    </row>
    <row r="46" spans="2:133" ht="11.25" customHeight="1" x14ac:dyDescent="0.2">
      <c r="B46" s="225"/>
      <c r="CD46" s="699"/>
      <c r="CE46" s="700"/>
      <c r="CF46" s="658" t="s">
        <v>366</v>
      </c>
      <c r="CG46" s="659"/>
      <c r="CH46" s="659"/>
      <c r="CI46" s="659"/>
      <c r="CJ46" s="659"/>
      <c r="CK46" s="659"/>
      <c r="CL46" s="659"/>
      <c r="CM46" s="659"/>
      <c r="CN46" s="659"/>
      <c r="CO46" s="659"/>
      <c r="CP46" s="659"/>
      <c r="CQ46" s="660"/>
      <c r="CR46" s="661">
        <v>316956</v>
      </c>
      <c r="CS46" s="662"/>
      <c r="CT46" s="662"/>
      <c r="CU46" s="662"/>
      <c r="CV46" s="662"/>
      <c r="CW46" s="662"/>
      <c r="CX46" s="662"/>
      <c r="CY46" s="663"/>
      <c r="CZ46" s="666">
        <v>2.5</v>
      </c>
      <c r="DA46" s="667"/>
      <c r="DB46" s="667"/>
      <c r="DC46" s="673"/>
      <c r="DD46" s="670">
        <v>83938</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x14ac:dyDescent="0.2">
      <c r="B47" s="225"/>
      <c r="CD47" s="699"/>
      <c r="CE47" s="700"/>
      <c r="CF47" s="658" t="s">
        <v>367</v>
      </c>
      <c r="CG47" s="659"/>
      <c r="CH47" s="659"/>
      <c r="CI47" s="659"/>
      <c r="CJ47" s="659"/>
      <c r="CK47" s="659"/>
      <c r="CL47" s="659"/>
      <c r="CM47" s="659"/>
      <c r="CN47" s="659"/>
      <c r="CO47" s="659"/>
      <c r="CP47" s="659"/>
      <c r="CQ47" s="660"/>
      <c r="CR47" s="661" t="s">
        <v>260</v>
      </c>
      <c r="CS47" s="693"/>
      <c r="CT47" s="693"/>
      <c r="CU47" s="693"/>
      <c r="CV47" s="693"/>
      <c r="CW47" s="693"/>
      <c r="CX47" s="693"/>
      <c r="CY47" s="694"/>
      <c r="CZ47" s="666" t="s">
        <v>260</v>
      </c>
      <c r="DA47" s="691"/>
      <c r="DB47" s="691"/>
      <c r="DC47" s="695"/>
      <c r="DD47" s="670" t="s">
        <v>260</v>
      </c>
      <c r="DE47" s="693"/>
      <c r="DF47" s="693"/>
      <c r="DG47" s="693"/>
      <c r="DH47" s="693"/>
      <c r="DI47" s="693"/>
      <c r="DJ47" s="693"/>
      <c r="DK47" s="694"/>
      <c r="DL47" s="744"/>
      <c r="DM47" s="745"/>
      <c r="DN47" s="745"/>
      <c r="DO47" s="745"/>
      <c r="DP47" s="745"/>
      <c r="DQ47" s="745"/>
      <c r="DR47" s="745"/>
      <c r="DS47" s="745"/>
      <c r="DT47" s="745"/>
      <c r="DU47" s="745"/>
      <c r="DV47" s="746"/>
      <c r="DW47" s="735"/>
      <c r="DX47" s="736"/>
      <c r="DY47" s="736"/>
      <c r="DZ47" s="736"/>
      <c r="EA47" s="736"/>
      <c r="EB47" s="736"/>
      <c r="EC47" s="737"/>
    </row>
    <row r="48" spans="2:133" ht="11" x14ac:dyDescent="0.2">
      <c r="B48" s="225"/>
      <c r="CD48" s="701"/>
      <c r="CE48" s="702"/>
      <c r="CF48" s="658" t="s">
        <v>368</v>
      </c>
      <c r="CG48" s="659"/>
      <c r="CH48" s="659"/>
      <c r="CI48" s="659"/>
      <c r="CJ48" s="659"/>
      <c r="CK48" s="659"/>
      <c r="CL48" s="659"/>
      <c r="CM48" s="659"/>
      <c r="CN48" s="659"/>
      <c r="CO48" s="659"/>
      <c r="CP48" s="659"/>
      <c r="CQ48" s="660"/>
      <c r="CR48" s="661" t="s">
        <v>260</v>
      </c>
      <c r="CS48" s="662"/>
      <c r="CT48" s="662"/>
      <c r="CU48" s="662"/>
      <c r="CV48" s="662"/>
      <c r="CW48" s="662"/>
      <c r="CX48" s="662"/>
      <c r="CY48" s="663"/>
      <c r="CZ48" s="666" t="s">
        <v>140</v>
      </c>
      <c r="DA48" s="667"/>
      <c r="DB48" s="667"/>
      <c r="DC48" s="673"/>
      <c r="DD48" s="670" t="s">
        <v>260</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x14ac:dyDescent="0.2">
      <c r="B49" s="225"/>
      <c r="CD49" s="682" t="s">
        <v>369</v>
      </c>
      <c r="CE49" s="683"/>
      <c r="CF49" s="683"/>
      <c r="CG49" s="683"/>
      <c r="CH49" s="683"/>
      <c r="CI49" s="683"/>
      <c r="CJ49" s="683"/>
      <c r="CK49" s="683"/>
      <c r="CL49" s="683"/>
      <c r="CM49" s="683"/>
      <c r="CN49" s="683"/>
      <c r="CO49" s="683"/>
      <c r="CP49" s="683"/>
      <c r="CQ49" s="684"/>
      <c r="CR49" s="733">
        <v>12609115</v>
      </c>
      <c r="CS49" s="720"/>
      <c r="CT49" s="720"/>
      <c r="CU49" s="720"/>
      <c r="CV49" s="720"/>
      <c r="CW49" s="720"/>
      <c r="CX49" s="720"/>
      <c r="CY49" s="749"/>
      <c r="CZ49" s="741">
        <v>100</v>
      </c>
      <c r="DA49" s="750"/>
      <c r="DB49" s="750"/>
      <c r="DC49" s="751"/>
      <c r="DD49" s="752">
        <v>9229496</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ubFtxSQGX7xqyBEb5Q6LIgfmD73J6T7V5lV+ETH1WPD1xSI1/1U16LN7cL5XyIVnRt5EGvnAQJSmmRznlVu1QQ==" saltValue="+FkbkQaltY7PmVr43OK87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9" t="s">
        <v>370</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0" t="s">
        <v>371</v>
      </c>
      <c r="DK2" s="761"/>
      <c r="DL2" s="761"/>
      <c r="DM2" s="761"/>
      <c r="DN2" s="761"/>
      <c r="DO2" s="762"/>
      <c r="DP2" s="228"/>
      <c r="DQ2" s="760" t="s">
        <v>372</v>
      </c>
      <c r="DR2" s="761"/>
      <c r="DS2" s="761"/>
      <c r="DT2" s="761"/>
      <c r="DU2" s="761"/>
      <c r="DV2" s="761"/>
      <c r="DW2" s="761"/>
      <c r="DX2" s="761"/>
      <c r="DY2" s="761"/>
      <c r="DZ2" s="762"/>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3" t="s">
        <v>373</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232"/>
      <c r="BA4" s="232"/>
      <c r="BB4" s="232"/>
      <c r="BC4" s="232"/>
      <c r="BD4" s="232"/>
      <c r="BE4" s="233"/>
      <c r="BF4" s="233"/>
      <c r="BG4" s="233"/>
      <c r="BH4" s="233"/>
      <c r="BI4" s="233"/>
      <c r="BJ4" s="233"/>
      <c r="BK4" s="233"/>
      <c r="BL4" s="233"/>
      <c r="BM4" s="233"/>
      <c r="BN4" s="233"/>
      <c r="BO4" s="233"/>
      <c r="BP4" s="233"/>
      <c r="BQ4" s="764" t="s">
        <v>374</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34"/>
    </row>
    <row r="5" spans="1:131" s="235" customFormat="1" ht="26.25" customHeight="1" x14ac:dyDescent="0.2">
      <c r="A5" s="765" t="s">
        <v>375</v>
      </c>
      <c r="B5" s="766"/>
      <c r="C5" s="766"/>
      <c r="D5" s="766"/>
      <c r="E5" s="766"/>
      <c r="F5" s="766"/>
      <c r="G5" s="766"/>
      <c r="H5" s="766"/>
      <c r="I5" s="766"/>
      <c r="J5" s="766"/>
      <c r="K5" s="766"/>
      <c r="L5" s="766"/>
      <c r="M5" s="766"/>
      <c r="N5" s="766"/>
      <c r="O5" s="766"/>
      <c r="P5" s="767"/>
      <c r="Q5" s="771" t="s">
        <v>376</v>
      </c>
      <c r="R5" s="772"/>
      <c r="S5" s="772"/>
      <c r="T5" s="772"/>
      <c r="U5" s="773"/>
      <c r="V5" s="771" t="s">
        <v>377</v>
      </c>
      <c r="W5" s="772"/>
      <c r="X5" s="772"/>
      <c r="Y5" s="772"/>
      <c r="Z5" s="773"/>
      <c r="AA5" s="771" t="s">
        <v>378</v>
      </c>
      <c r="AB5" s="772"/>
      <c r="AC5" s="772"/>
      <c r="AD5" s="772"/>
      <c r="AE5" s="772"/>
      <c r="AF5" s="777" t="s">
        <v>379</v>
      </c>
      <c r="AG5" s="772"/>
      <c r="AH5" s="772"/>
      <c r="AI5" s="772"/>
      <c r="AJ5" s="778"/>
      <c r="AK5" s="772" t="s">
        <v>380</v>
      </c>
      <c r="AL5" s="772"/>
      <c r="AM5" s="772"/>
      <c r="AN5" s="772"/>
      <c r="AO5" s="773"/>
      <c r="AP5" s="771" t="s">
        <v>381</v>
      </c>
      <c r="AQ5" s="772"/>
      <c r="AR5" s="772"/>
      <c r="AS5" s="772"/>
      <c r="AT5" s="773"/>
      <c r="AU5" s="771" t="s">
        <v>382</v>
      </c>
      <c r="AV5" s="772"/>
      <c r="AW5" s="772"/>
      <c r="AX5" s="772"/>
      <c r="AY5" s="778"/>
      <c r="AZ5" s="232"/>
      <c r="BA5" s="232"/>
      <c r="BB5" s="232"/>
      <c r="BC5" s="232"/>
      <c r="BD5" s="232"/>
      <c r="BE5" s="233"/>
      <c r="BF5" s="233"/>
      <c r="BG5" s="233"/>
      <c r="BH5" s="233"/>
      <c r="BI5" s="233"/>
      <c r="BJ5" s="233"/>
      <c r="BK5" s="233"/>
      <c r="BL5" s="233"/>
      <c r="BM5" s="233"/>
      <c r="BN5" s="233"/>
      <c r="BO5" s="233"/>
      <c r="BP5" s="233"/>
      <c r="BQ5" s="765" t="s">
        <v>383</v>
      </c>
      <c r="BR5" s="766"/>
      <c r="BS5" s="766"/>
      <c r="BT5" s="766"/>
      <c r="BU5" s="766"/>
      <c r="BV5" s="766"/>
      <c r="BW5" s="766"/>
      <c r="BX5" s="766"/>
      <c r="BY5" s="766"/>
      <c r="BZ5" s="766"/>
      <c r="CA5" s="766"/>
      <c r="CB5" s="766"/>
      <c r="CC5" s="766"/>
      <c r="CD5" s="766"/>
      <c r="CE5" s="766"/>
      <c r="CF5" s="766"/>
      <c r="CG5" s="767"/>
      <c r="CH5" s="771" t="s">
        <v>384</v>
      </c>
      <c r="CI5" s="772"/>
      <c r="CJ5" s="772"/>
      <c r="CK5" s="772"/>
      <c r="CL5" s="773"/>
      <c r="CM5" s="771" t="s">
        <v>385</v>
      </c>
      <c r="CN5" s="772"/>
      <c r="CO5" s="772"/>
      <c r="CP5" s="772"/>
      <c r="CQ5" s="773"/>
      <c r="CR5" s="771" t="s">
        <v>386</v>
      </c>
      <c r="CS5" s="772"/>
      <c r="CT5" s="772"/>
      <c r="CU5" s="772"/>
      <c r="CV5" s="773"/>
      <c r="CW5" s="771" t="s">
        <v>387</v>
      </c>
      <c r="CX5" s="772"/>
      <c r="CY5" s="772"/>
      <c r="CZ5" s="772"/>
      <c r="DA5" s="773"/>
      <c r="DB5" s="771" t="s">
        <v>388</v>
      </c>
      <c r="DC5" s="772"/>
      <c r="DD5" s="772"/>
      <c r="DE5" s="772"/>
      <c r="DF5" s="773"/>
      <c r="DG5" s="801" t="s">
        <v>389</v>
      </c>
      <c r="DH5" s="802"/>
      <c r="DI5" s="802"/>
      <c r="DJ5" s="802"/>
      <c r="DK5" s="803"/>
      <c r="DL5" s="801" t="s">
        <v>390</v>
      </c>
      <c r="DM5" s="802"/>
      <c r="DN5" s="802"/>
      <c r="DO5" s="802"/>
      <c r="DP5" s="803"/>
      <c r="DQ5" s="771" t="s">
        <v>391</v>
      </c>
      <c r="DR5" s="772"/>
      <c r="DS5" s="772"/>
      <c r="DT5" s="772"/>
      <c r="DU5" s="773"/>
      <c r="DV5" s="771" t="s">
        <v>382</v>
      </c>
      <c r="DW5" s="772"/>
      <c r="DX5" s="772"/>
      <c r="DY5" s="772"/>
      <c r="DZ5" s="778"/>
      <c r="EA5" s="234"/>
    </row>
    <row r="6" spans="1:131" s="235" customFormat="1" ht="26.25" customHeight="1" thickBot="1" x14ac:dyDescent="0.25">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232"/>
      <c r="BA6" s="232"/>
      <c r="BB6" s="232"/>
      <c r="BC6" s="232"/>
      <c r="BD6" s="232"/>
      <c r="BE6" s="233"/>
      <c r="BF6" s="233"/>
      <c r="BG6" s="233"/>
      <c r="BH6" s="233"/>
      <c r="BI6" s="233"/>
      <c r="BJ6" s="233"/>
      <c r="BK6" s="233"/>
      <c r="BL6" s="233"/>
      <c r="BM6" s="233"/>
      <c r="BN6" s="233"/>
      <c r="BO6" s="233"/>
      <c r="BP6" s="233"/>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34"/>
    </row>
    <row r="7" spans="1:131" s="235" customFormat="1" ht="26.25" customHeight="1" thickTop="1" x14ac:dyDescent="0.2">
      <c r="A7" s="236">
        <v>1</v>
      </c>
      <c r="B7" s="787" t="s">
        <v>392</v>
      </c>
      <c r="C7" s="788"/>
      <c r="D7" s="788"/>
      <c r="E7" s="788"/>
      <c r="F7" s="788"/>
      <c r="G7" s="788"/>
      <c r="H7" s="788"/>
      <c r="I7" s="788"/>
      <c r="J7" s="788"/>
      <c r="K7" s="788"/>
      <c r="L7" s="788"/>
      <c r="M7" s="788"/>
      <c r="N7" s="788"/>
      <c r="O7" s="788"/>
      <c r="P7" s="789"/>
      <c r="Q7" s="790">
        <v>13355</v>
      </c>
      <c r="R7" s="791"/>
      <c r="S7" s="791"/>
      <c r="T7" s="791"/>
      <c r="U7" s="791"/>
      <c r="V7" s="791">
        <v>12637</v>
      </c>
      <c r="W7" s="791"/>
      <c r="X7" s="791"/>
      <c r="Y7" s="791"/>
      <c r="Z7" s="791"/>
      <c r="AA7" s="791">
        <v>718</v>
      </c>
      <c r="AB7" s="791"/>
      <c r="AC7" s="791"/>
      <c r="AD7" s="791"/>
      <c r="AE7" s="792"/>
      <c r="AF7" s="793">
        <v>689</v>
      </c>
      <c r="AG7" s="794"/>
      <c r="AH7" s="794"/>
      <c r="AI7" s="794"/>
      <c r="AJ7" s="795"/>
      <c r="AK7" s="796">
        <v>606</v>
      </c>
      <c r="AL7" s="797"/>
      <c r="AM7" s="797"/>
      <c r="AN7" s="797"/>
      <c r="AO7" s="797"/>
      <c r="AP7" s="797">
        <v>5915</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6">
        <v>1</v>
      </c>
      <c r="BR7" s="237" t="s">
        <v>572</v>
      </c>
      <c r="BS7" s="784" t="s">
        <v>573</v>
      </c>
      <c r="BT7" s="785"/>
      <c r="BU7" s="785"/>
      <c r="BV7" s="785"/>
      <c r="BW7" s="785"/>
      <c r="BX7" s="785"/>
      <c r="BY7" s="785"/>
      <c r="BZ7" s="785"/>
      <c r="CA7" s="785"/>
      <c r="CB7" s="785"/>
      <c r="CC7" s="785"/>
      <c r="CD7" s="785"/>
      <c r="CE7" s="785"/>
      <c r="CF7" s="785"/>
      <c r="CG7" s="800"/>
      <c r="CH7" s="781">
        <v>0</v>
      </c>
      <c r="CI7" s="782"/>
      <c r="CJ7" s="782"/>
      <c r="CK7" s="782"/>
      <c r="CL7" s="783"/>
      <c r="CM7" s="781">
        <v>6</v>
      </c>
      <c r="CN7" s="782"/>
      <c r="CO7" s="782"/>
      <c r="CP7" s="782"/>
      <c r="CQ7" s="783"/>
      <c r="CR7" s="781">
        <v>5</v>
      </c>
      <c r="CS7" s="782"/>
      <c r="CT7" s="782"/>
      <c r="CU7" s="782"/>
      <c r="CV7" s="783"/>
      <c r="CW7" s="781" t="s">
        <v>574</v>
      </c>
      <c r="CX7" s="782"/>
      <c r="CY7" s="782"/>
      <c r="CZ7" s="782"/>
      <c r="DA7" s="783"/>
      <c r="DB7" s="781" t="s">
        <v>574</v>
      </c>
      <c r="DC7" s="782"/>
      <c r="DD7" s="782"/>
      <c r="DE7" s="782"/>
      <c r="DF7" s="783"/>
      <c r="DG7" s="781" t="s">
        <v>574</v>
      </c>
      <c r="DH7" s="782"/>
      <c r="DI7" s="782"/>
      <c r="DJ7" s="782"/>
      <c r="DK7" s="783"/>
      <c r="DL7" s="781" t="s">
        <v>574</v>
      </c>
      <c r="DM7" s="782"/>
      <c r="DN7" s="782"/>
      <c r="DO7" s="782"/>
      <c r="DP7" s="783"/>
      <c r="DQ7" s="781" t="s">
        <v>574</v>
      </c>
      <c r="DR7" s="782"/>
      <c r="DS7" s="782"/>
      <c r="DT7" s="782"/>
      <c r="DU7" s="783"/>
      <c r="DV7" s="784"/>
      <c r="DW7" s="785"/>
      <c r="DX7" s="785"/>
      <c r="DY7" s="785"/>
      <c r="DZ7" s="786"/>
      <c r="EA7" s="234"/>
    </row>
    <row r="8" spans="1:131" s="235" customFormat="1" ht="26.25" customHeight="1" x14ac:dyDescent="0.2">
      <c r="A8" s="238">
        <v>2</v>
      </c>
      <c r="B8" s="818"/>
      <c r="C8" s="819"/>
      <c r="D8" s="819"/>
      <c r="E8" s="819"/>
      <c r="F8" s="819"/>
      <c r="G8" s="819"/>
      <c r="H8" s="819"/>
      <c r="I8" s="819"/>
      <c r="J8" s="819"/>
      <c r="K8" s="819"/>
      <c r="L8" s="819"/>
      <c r="M8" s="819"/>
      <c r="N8" s="819"/>
      <c r="O8" s="819"/>
      <c r="P8" s="820"/>
      <c r="Q8" s="821"/>
      <c r="R8" s="822"/>
      <c r="S8" s="822"/>
      <c r="T8" s="822"/>
      <c r="U8" s="822"/>
      <c r="V8" s="822"/>
      <c r="W8" s="822"/>
      <c r="X8" s="822"/>
      <c r="Y8" s="822"/>
      <c r="Z8" s="822"/>
      <c r="AA8" s="822"/>
      <c r="AB8" s="822"/>
      <c r="AC8" s="822"/>
      <c r="AD8" s="822"/>
      <c r="AE8" s="823"/>
      <c r="AF8" s="824"/>
      <c r="AG8" s="825"/>
      <c r="AH8" s="825"/>
      <c r="AI8" s="825"/>
      <c r="AJ8" s="826"/>
      <c r="AK8" s="807"/>
      <c r="AL8" s="808"/>
      <c r="AM8" s="808"/>
      <c r="AN8" s="808"/>
      <c r="AO8" s="808"/>
      <c r="AP8" s="808"/>
      <c r="AQ8" s="808"/>
      <c r="AR8" s="808"/>
      <c r="AS8" s="808"/>
      <c r="AT8" s="808"/>
      <c r="AU8" s="809"/>
      <c r="AV8" s="809"/>
      <c r="AW8" s="809"/>
      <c r="AX8" s="809"/>
      <c r="AY8" s="810"/>
      <c r="AZ8" s="232"/>
      <c r="BA8" s="232"/>
      <c r="BB8" s="232"/>
      <c r="BC8" s="232"/>
      <c r="BD8" s="232"/>
      <c r="BE8" s="233"/>
      <c r="BF8" s="233"/>
      <c r="BG8" s="233"/>
      <c r="BH8" s="233"/>
      <c r="BI8" s="233"/>
      <c r="BJ8" s="233"/>
      <c r="BK8" s="233"/>
      <c r="BL8" s="233"/>
      <c r="BM8" s="233"/>
      <c r="BN8" s="233"/>
      <c r="BO8" s="233"/>
      <c r="BP8" s="233"/>
      <c r="BQ8" s="238">
        <v>2</v>
      </c>
      <c r="BR8" s="239"/>
      <c r="BS8" s="811" t="s">
        <v>575</v>
      </c>
      <c r="BT8" s="812"/>
      <c r="BU8" s="812"/>
      <c r="BV8" s="812"/>
      <c r="BW8" s="812"/>
      <c r="BX8" s="812"/>
      <c r="BY8" s="812"/>
      <c r="BZ8" s="812"/>
      <c r="CA8" s="812"/>
      <c r="CB8" s="812"/>
      <c r="CC8" s="812"/>
      <c r="CD8" s="812"/>
      <c r="CE8" s="812"/>
      <c r="CF8" s="812"/>
      <c r="CG8" s="813"/>
      <c r="CH8" s="814">
        <v>0</v>
      </c>
      <c r="CI8" s="815"/>
      <c r="CJ8" s="815"/>
      <c r="CK8" s="815"/>
      <c r="CL8" s="816"/>
      <c r="CM8" s="814">
        <v>1866</v>
      </c>
      <c r="CN8" s="815"/>
      <c r="CO8" s="815"/>
      <c r="CP8" s="815"/>
      <c r="CQ8" s="816"/>
      <c r="CR8" s="814">
        <v>18</v>
      </c>
      <c r="CS8" s="815"/>
      <c r="CT8" s="815"/>
      <c r="CU8" s="815"/>
      <c r="CV8" s="816"/>
      <c r="CW8" s="814">
        <v>8</v>
      </c>
      <c r="CX8" s="815"/>
      <c r="CY8" s="815"/>
      <c r="CZ8" s="815"/>
      <c r="DA8" s="816"/>
      <c r="DB8" s="814" t="s">
        <v>574</v>
      </c>
      <c r="DC8" s="815"/>
      <c r="DD8" s="815"/>
      <c r="DE8" s="815"/>
      <c r="DF8" s="816"/>
      <c r="DG8" s="814" t="s">
        <v>574</v>
      </c>
      <c r="DH8" s="815"/>
      <c r="DI8" s="815"/>
      <c r="DJ8" s="815"/>
      <c r="DK8" s="816"/>
      <c r="DL8" s="814" t="s">
        <v>574</v>
      </c>
      <c r="DM8" s="815"/>
      <c r="DN8" s="815"/>
      <c r="DO8" s="815"/>
      <c r="DP8" s="816"/>
      <c r="DQ8" s="814" t="s">
        <v>574</v>
      </c>
      <c r="DR8" s="815"/>
      <c r="DS8" s="815"/>
      <c r="DT8" s="815"/>
      <c r="DU8" s="816"/>
      <c r="DV8" s="811"/>
      <c r="DW8" s="812"/>
      <c r="DX8" s="812"/>
      <c r="DY8" s="812"/>
      <c r="DZ8" s="817"/>
      <c r="EA8" s="234"/>
    </row>
    <row r="9" spans="1:131" s="235" customFormat="1" ht="26.25" customHeight="1" x14ac:dyDescent="0.2">
      <c r="A9" s="238">
        <v>3</v>
      </c>
      <c r="B9" s="818"/>
      <c r="C9" s="819"/>
      <c r="D9" s="819"/>
      <c r="E9" s="819"/>
      <c r="F9" s="819"/>
      <c r="G9" s="819"/>
      <c r="H9" s="819"/>
      <c r="I9" s="819"/>
      <c r="J9" s="819"/>
      <c r="K9" s="819"/>
      <c r="L9" s="819"/>
      <c r="M9" s="819"/>
      <c r="N9" s="819"/>
      <c r="O9" s="819"/>
      <c r="P9" s="820"/>
      <c r="Q9" s="821"/>
      <c r="R9" s="822"/>
      <c r="S9" s="822"/>
      <c r="T9" s="822"/>
      <c r="U9" s="822"/>
      <c r="V9" s="822"/>
      <c r="W9" s="822"/>
      <c r="X9" s="822"/>
      <c r="Y9" s="822"/>
      <c r="Z9" s="822"/>
      <c r="AA9" s="822"/>
      <c r="AB9" s="822"/>
      <c r="AC9" s="822"/>
      <c r="AD9" s="822"/>
      <c r="AE9" s="823"/>
      <c r="AF9" s="824"/>
      <c r="AG9" s="825"/>
      <c r="AH9" s="825"/>
      <c r="AI9" s="825"/>
      <c r="AJ9" s="826"/>
      <c r="AK9" s="807"/>
      <c r="AL9" s="808"/>
      <c r="AM9" s="808"/>
      <c r="AN9" s="808"/>
      <c r="AO9" s="808"/>
      <c r="AP9" s="808"/>
      <c r="AQ9" s="808"/>
      <c r="AR9" s="808"/>
      <c r="AS9" s="808"/>
      <c r="AT9" s="808"/>
      <c r="AU9" s="809"/>
      <c r="AV9" s="809"/>
      <c r="AW9" s="809"/>
      <c r="AX9" s="809"/>
      <c r="AY9" s="810"/>
      <c r="AZ9" s="232"/>
      <c r="BA9" s="232"/>
      <c r="BB9" s="232"/>
      <c r="BC9" s="232"/>
      <c r="BD9" s="232"/>
      <c r="BE9" s="233"/>
      <c r="BF9" s="233"/>
      <c r="BG9" s="233"/>
      <c r="BH9" s="233"/>
      <c r="BI9" s="233"/>
      <c r="BJ9" s="233"/>
      <c r="BK9" s="233"/>
      <c r="BL9" s="233"/>
      <c r="BM9" s="233"/>
      <c r="BN9" s="233"/>
      <c r="BO9" s="233"/>
      <c r="BP9" s="233"/>
      <c r="BQ9" s="238">
        <v>3</v>
      </c>
      <c r="BR9" s="239"/>
      <c r="BS9" s="811" t="s">
        <v>576</v>
      </c>
      <c r="BT9" s="812"/>
      <c r="BU9" s="812"/>
      <c r="BV9" s="812"/>
      <c r="BW9" s="812"/>
      <c r="BX9" s="812"/>
      <c r="BY9" s="812"/>
      <c r="BZ9" s="812"/>
      <c r="CA9" s="812"/>
      <c r="CB9" s="812"/>
      <c r="CC9" s="812"/>
      <c r="CD9" s="812"/>
      <c r="CE9" s="812"/>
      <c r="CF9" s="812"/>
      <c r="CG9" s="813"/>
      <c r="CH9" s="814">
        <v>-44</v>
      </c>
      <c r="CI9" s="815"/>
      <c r="CJ9" s="815"/>
      <c r="CK9" s="815"/>
      <c r="CL9" s="816"/>
      <c r="CM9" s="814">
        <v>202</v>
      </c>
      <c r="CN9" s="815"/>
      <c r="CO9" s="815"/>
      <c r="CP9" s="815"/>
      <c r="CQ9" s="816"/>
      <c r="CR9" s="814">
        <v>2</v>
      </c>
      <c r="CS9" s="815"/>
      <c r="CT9" s="815"/>
      <c r="CU9" s="815"/>
      <c r="CV9" s="816"/>
      <c r="CW9" s="814">
        <v>6</v>
      </c>
      <c r="CX9" s="815"/>
      <c r="CY9" s="815"/>
      <c r="CZ9" s="815"/>
      <c r="DA9" s="816"/>
      <c r="DB9" s="814" t="s">
        <v>574</v>
      </c>
      <c r="DC9" s="815"/>
      <c r="DD9" s="815"/>
      <c r="DE9" s="815"/>
      <c r="DF9" s="816"/>
      <c r="DG9" s="814" t="s">
        <v>574</v>
      </c>
      <c r="DH9" s="815"/>
      <c r="DI9" s="815"/>
      <c r="DJ9" s="815"/>
      <c r="DK9" s="816"/>
      <c r="DL9" s="814" t="s">
        <v>574</v>
      </c>
      <c r="DM9" s="815"/>
      <c r="DN9" s="815"/>
      <c r="DO9" s="815"/>
      <c r="DP9" s="816"/>
      <c r="DQ9" s="814" t="s">
        <v>574</v>
      </c>
      <c r="DR9" s="815"/>
      <c r="DS9" s="815"/>
      <c r="DT9" s="815"/>
      <c r="DU9" s="816"/>
      <c r="DV9" s="811"/>
      <c r="DW9" s="812"/>
      <c r="DX9" s="812"/>
      <c r="DY9" s="812"/>
      <c r="DZ9" s="817"/>
      <c r="EA9" s="234"/>
    </row>
    <row r="10" spans="1:131" s="235" customFormat="1" ht="26.25" customHeight="1" x14ac:dyDescent="0.2">
      <c r="A10" s="238">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07"/>
      <c r="AL10" s="808"/>
      <c r="AM10" s="808"/>
      <c r="AN10" s="808"/>
      <c r="AO10" s="808"/>
      <c r="AP10" s="808"/>
      <c r="AQ10" s="808"/>
      <c r="AR10" s="808"/>
      <c r="AS10" s="808"/>
      <c r="AT10" s="808"/>
      <c r="AU10" s="809"/>
      <c r="AV10" s="809"/>
      <c r="AW10" s="809"/>
      <c r="AX10" s="809"/>
      <c r="AY10" s="810"/>
      <c r="AZ10" s="232"/>
      <c r="BA10" s="232"/>
      <c r="BB10" s="232"/>
      <c r="BC10" s="232"/>
      <c r="BD10" s="232"/>
      <c r="BE10" s="233"/>
      <c r="BF10" s="233"/>
      <c r="BG10" s="233"/>
      <c r="BH10" s="233"/>
      <c r="BI10" s="233"/>
      <c r="BJ10" s="233"/>
      <c r="BK10" s="233"/>
      <c r="BL10" s="233"/>
      <c r="BM10" s="233"/>
      <c r="BN10" s="233"/>
      <c r="BO10" s="233"/>
      <c r="BP10" s="233"/>
      <c r="BQ10" s="238">
        <v>4</v>
      </c>
      <c r="BR10" s="239"/>
      <c r="BS10" s="811"/>
      <c r="BT10" s="812"/>
      <c r="BU10" s="812"/>
      <c r="BV10" s="812"/>
      <c r="BW10" s="812"/>
      <c r="BX10" s="812"/>
      <c r="BY10" s="812"/>
      <c r="BZ10" s="812"/>
      <c r="CA10" s="812"/>
      <c r="CB10" s="812"/>
      <c r="CC10" s="812"/>
      <c r="CD10" s="812"/>
      <c r="CE10" s="812"/>
      <c r="CF10" s="812"/>
      <c r="CG10" s="81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11"/>
      <c r="DW10" s="812"/>
      <c r="DX10" s="812"/>
      <c r="DY10" s="812"/>
      <c r="DZ10" s="817"/>
      <c r="EA10" s="234"/>
    </row>
    <row r="11" spans="1:131" s="235" customFormat="1" ht="26.25" customHeight="1" x14ac:dyDescent="0.2">
      <c r="A11" s="238">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07"/>
      <c r="AL11" s="808"/>
      <c r="AM11" s="808"/>
      <c r="AN11" s="808"/>
      <c r="AO11" s="808"/>
      <c r="AP11" s="808"/>
      <c r="AQ11" s="808"/>
      <c r="AR11" s="808"/>
      <c r="AS11" s="808"/>
      <c r="AT11" s="808"/>
      <c r="AU11" s="809"/>
      <c r="AV11" s="809"/>
      <c r="AW11" s="809"/>
      <c r="AX11" s="809"/>
      <c r="AY11" s="810"/>
      <c r="AZ11" s="232"/>
      <c r="BA11" s="232"/>
      <c r="BB11" s="232"/>
      <c r="BC11" s="232"/>
      <c r="BD11" s="232"/>
      <c r="BE11" s="233"/>
      <c r="BF11" s="233"/>
      <c r="BG11" s="233"/>
      <c r="BH11" s="233"/>
      <c r="BI11" s="233"/>
      <c r="BJ11" s="233"/>
      <c r="BK11" s="233"/>
      <c r="BL11" s="233"/>
      <c r="BM11" s="233"/>
      <c r="BN11" s="233"/>
      <c r="BO11" s="233"/>
      <c r="BP11" s="233"/>
      <c r="BQ11" s="238">
        <v>5</v>
      </c>
      <c r="BR11" s="239"/>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34"/>
    </row>
    <row r="12" spans="1:131" s="235" customFormat="1" ht="26.25" customHeight="1" x14ac:dyDescent="0.2">
      <c r="A12" s="238">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232"/>
      <c r="BA12" s="232"/>
      <c r="BB12" s="232"/>
      <c r="BC12" s="232"/>
      <c r="BD12" s="232"/>
      <c r="BE12" s="233"/>
      <c r="BF12" s="233"/>
      <c r="BG12" s="233"/>
      <c r="BH12" s="233"/>
      <c r="BI12" s="233"/>
      <c r="BJ12" s="233"/>
      <c r="BK12" s="233"/>
      <c r="BL12" s="233"/>
      <c r="BM12" s="233"/>
      <c r="BN12" s="233"/>
      <c r="BO12" s="233"/>
      <c r="BP12" s="233"/>
      <c r="BQ12" s="238">
        <v>6</v>
      </c>
      <c r="BR12" s="239"/>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34"/>
    </row>
    <row r="13" spans="1:131" s="235" customFormat="1" ht="26.25" customHeight="1" x14ac:dyDescent="0.2">
      <c r="A13" s="238">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232"/>
      <c r="BA13" s="232"/>
      <c r="BB13" s="232"/>
      <c r="BC13" s="232"/>
      <c r="BD13" s="232"/>
      <c r="BE13" s="233"/>
      <c r="BF13" s="233"/>
      <c r="BG13" s="233"/>
      <c r="BH13" s="233"/>
      <c r="BI13" s="233"/>
      <c r="BJ13" s="233"/>
      <c r="BK13" s="233"/>
      <c r="BL13" s="233"/>
      <c r="BM13" s="233"/>
      <c r="BN13" s="233"/>
      <c r="BO13" s="233"/>
      <c r="BP13" s="233"/>
      <c r="BQ13" s="238">
        <v>7</v>
      </c>
      <c r="BR13" s="239"/>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34"/>
    </row>
    <row r="14" spans="1:131" s="235" customFormat="1" ht="26.25" customHeight="1" x14ac:dyDescent="0.2">
      <c r="A14" s="238">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232"/>
      <c r="BA14" s="232"/>
      <c r="BB14" s="232"/>
      <c r="BC14" s="232"/>
      <c r="BD14" s="232"/>
      <c r="BE14" s="233"/>
      <c r="BF14" s="233"/>
      <c r="BG14" s="233"/>
      <c r="BH14" s="233"/>
      <c r="BI14" s="233"/>
      <c r="BJ14" s="233"/>
      <c r="BK14" s="233"/>
      <c r="BL14" s="233"/>
      <c r="BM14" s="233"/>
      <c r="BN14" s="233"/>
      <c r="BO14" s="233"/>
      <c r="BP14" s="233"/>
      <c r="BQ14" s="238">
        <v>8</v>
      </c>
      <c r="BR14" s="239"/>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34"/>
    </row>
    <row r="15" spans="1:131" s="235" customFormat="1" ht="26.25" customHeight="1" x14ac:dyDescent="0.2">
      <c r="A15" s="238">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232"/>
      <c r="BA15" s="232"/>
      <c r="BB15" s="232"/>
      <c r="BC15" s="232"/>
      <c r="BD15" s="232"/>
      <c r="BE15" s="233"/>
      <c r="BF15" s="233"/>
      <c r="BG15" s="233"/>
      <c r="BH15" s="233"/>
      <c r="BI15" s="233"/>
      <c r="BJ15" s="233"/>
      <c r="BK15" s="233"/>
      <c r="BL15" s="233"/>
      <c r="BM15" s="233"/>
      <c r="BN15" s="233"/>
      <c r="BO15" s="233"/>
      <c r="BP15" s="233"/>
      <c r="BQ15" s="238">
        <v>9</v>
      </c>
      <c r="BR15" s="239"/>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34"/>
    </row>
    <row r="16" spans="1:131" s="235" customFormat="1" ht="26.25" customHeight="1" x14ac:dyDescent="0.2">
      <c r="A16" s="238">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232"/>
      <c r="BA16" s="232"/>
      <c r="BB16" s="232"/>
      <c r="BC16" s="232"/>
      <c r="BD16" s="232"/>
      <c r="BE16" s="233"/>
      <c r="BF16" s="233"/>
      <c r="BG16" s="233"/>
      <c r="BH16" s="233"/>
      <c r="BI16" s="233"/>
      <c r="BJ16" s="233"/>
      <c r="BK16" s="233"/>
      <c r="BL16" s="233"/>
      <c r="BM16" s="233"/>
      <c r="BN16" s="233"/>
      <c r="BO16" s="233"/>
      <c r="BP16" s="233"/>
      <c r="BQ16" s="238">
        <v>10</v>
      </c>
      <c r="BR16" s="239"/>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34"/>
    </row>
    <row r="17" spans="1:131" s="235" customFormat="1" ht="26.25" customHeight="1" x14ac:dyDescent="0.2">
      <c r="A17" s="238">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232"/>
      <c r="BA17" s="232"/>
      <c r="BB17" s="232"/>
      <c r="BC17" s="232"/>
      <c r="BD17" s="232"/>
      <c r="BE17" s="233"/>
      <c r="BF17" s="233"/>
      <c r="BG17" s="233"/>
      <c r="BH17" s="233"/>
      <c r="BI17" s="233"/>
      <c r="BJ17" s="233"/>
      <c r="BK17" s="233"/>
      <c r="BL17" s="233"/>
      <c r="BM17" s="233"/>
      <c r="BN17" s="233"/>
      <c r="BO17" s="233"/>
      <c r="BP17" s="233"/>
      <c r="BQ17" s="238">
        <v>11</v>
      </c>
      <c r="BR17" s="239"/>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34"/>
    </row>
    <row r="18" spans="1:131" s="235" customFormat="1" ht="26.25" customHeight="1" x14ac:dyDescent="0.2">
      <c r="A18" s="238">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232"/>
      <c r="BA18" s="232"/>
      <c r="BB18" s="232"/>
      <c r="BC18" s="232"/>
      <c r="BD18" s="232"/>
      <c r="BE18" s="233"/>
      <c r="BF18" s="233"/>
      <c r="BG18" s="233"/>
      <c r="BH18" s="233"/>
      <c r="BI18" s="233"/>
      <c r="BJ18" s="233"/>
      <c r="BK18" s="233"/>
      <c r="BL18" s="233"/>
      <c r="BM18" s="233"/>
      <c r="BN18" s="233"/>
      <c r="BO18" s="233"/>
      <c r="BP18" s="233"/>
      <c r="BQ18" s="238">
        <v>12</v>
      </c>
      <c r="BR18" s="239"/>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34"/>
    </row>
    <row r="19" spans="1:131" s="235" customFormat="1" ht="26.25" customHeight="1" x14ac:dyDescent="0.2">
      <c r="A19" s="238">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232"/>
      <c r="BA19" s="232"/>
      <c r="BB19" s="232"/>
      <c r="BC19" s="232"/>
      <c r="BD19" s="232"/>
      <c r="BE19" s="233"/>
      <c r="BF19" s="233"/>
      <c r="BG19" s="233"/>
      <c r="BH19" s="233"/>
      <c r="BI19" s="233"/>
      <c r="BJ19" s="233"/>
      <c r="BK19" s="233"/>
      <c r="BL19" s="233"/>
      <c r="BM19" s="233"/>
      <c r="BN19" s="233"/>
      <c r="BO19" s="233"/>
      <c r="BP19" s="233"/>
      <c r="BQ19" s="238">
        <v>13</v>
      </c>
      <c r="BR19" s="239"/>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34"/>
    </row>
    <row r="20" spans="1:131" s="235" customFormat="1" ht="26.25" customHeight="1" x14ac:dyDescent="0.2">
      <c r="A20" s="238">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232"/>
      <c r="BA20" s="232"/>
      <c r="BB20" s="232"/>
      <c r="BC20" s="232"/>
      <c r="BD20" s="232"/>
      <c r="BE20" s="233"/>
      <c r="BF20" s="233"/>
      <c r="BG20" s="233"/>
      <c r="BH20" s="233"/>
      <c r="BI20" s="233"/>
      <c r="BJ20" s="233"/>
      <c r="BK20" s="233"/>
      <c r="BL20" s="233"/>
      <c r="BM20" s="233"/>
      <c r="BN20" s="233"/>
      <c r="BO20" s="233"/>
      <c r="BP20" s="233"/>
      <c r="BQ20" s="238">
        <v>14</v>
      </c>
      <c r="BR20" s="239"/>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34"/>
    </row>
    <row r="21" spans="1:131" s="235" customFormat="1" ht="26.25" customHeight="1" thickBot="1" x14ac:dyDescent="0.25">
      <c r="A21" s="238">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232"/>
      <c r="BA21" s="232"/>
      <c r="BB21" s="232"/>
      <c r="BC21" s="232"/>
      <c r="BD21" s="232"/>
      <c r="BE21" s="233"/>
      <c r="BF21" s="233"/>
      <c r="BG21" s="233"/>
      <c r="BH21" s="233"/>
      <c r="BI21" s="233"/>
      <c r="BJ21" s="233"/>
      <c r="BK21" s="233"/>
      <c r="BL21" s="233"/>
      <c r="BM21" s="233"/>
      <c r="BN21" s="233"/>
      <c r="BO21" s="233"/>
      <c r="BP21" s="233"/>
      <c r="BQ21" s="238">
        <v>15</v>
      </c>
      <c r="BR21" s="239"/>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34"/>
    </row>
    <row r="22" spans="1:131" s="235" customFormat="1" ht="26.25" customHeight="1" x14ac:dyDescent="0.2">
      <c r="A22" s="238">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393</v>
      </c>
      <c r="BA22" s="844"/>
      <c r="BB22" s="844"/>
      <c r="BC22" s="844"/>
      <c r="BD22" s="845"/>
      <c r="BE22" s="233"/>
      <c r="BF22" s="233"/>
      <c r="BG22" s="233"/>
      <c r="BH22" s="233"/>
      <c r="BI22" s="233"/>
      <c r="BJ22" s="233"/>
      <c r="BK22" s="233"/>
      <c r="BL22" s="233"/>
      <c r="BM22" s="233"/>
      <c r="BN22" s="233"/>
      <c r="BO22" s="233"/>
      <c r="BP22" s="233"/>
      <c r="BQ22" s="238">
        <v>16</v>
      </c>
      <c r="BR22" s="239"/>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34"/>
    </row>
    <row r="23" spans="1:131" s="235" customFormat="1" ht="26.25" customHeight="1" thickBot="1" x14ac:dyDescent="0.25">
      <c r="A23" s="240" t="s">
        <v>394</v>
      </c>
      <c r="B23" s="827" t="s">
        <v>395</v>
      </c>
      <c r="C23" s="828"/>
      <c r="D23" s="828"/>
      <c r="E23" s="828"/>
      <c r="F23" s="828"/>
      <c r="G23" s="828"/>
      <c r="H23" s="828"/>
      <c r="I23" s="828"/>
      <c r="J23" s="828"/>
      <c r="K23" s="828"/>
      <c r="L23" s="828"/>
      <c r="M23" s="828"/>
      <c r="N23" s="828"/>
      <c r="O23" s="828"/>
      <c r="P23" s="829"/>
      <c r="Q23" s="830">
        <v>13355</v>
      </c>
      <c r="R23" s="831"/>
      <c r="S23" s="831"/>
      <c r="T23" s="831"/>
      <c r="U23" s="831"/>
      <c r="V23" s="831">
        <v>12637</v>
      </c>
      <c r="W23" s="831"/>
      <c r="X23" s="831"/>
      <c r="Y23" s="831"/>
      <c r="Z23" s="831"/>
      <c r="AA23" s="831">
        <v>718</v>
      </c>
      <c r="AB23" s="831"/>
      <c r="AC23" s="831"/>
      <c r="AD23" s="831"/>
      <c r="AE23" s="832"/>
      <c r="AF23" s="833">
        <v>689</v>
      </c>
      <c r="AG23" s="831"/>
      <c r="AH23" s="831"/>
      <c r="AI23" s="831"/>
      <c r="AJ23" s="834"/>
      <c r="AK23" s="835"/>
      <c r="AL23" s="836"/>
      <c r="AM23" s="836"/>
      <c r="AN23" s="836"/>
      <c r="AO23" s="836"/>
      <c r="AP23" s="831">
        <v>5915</v>
      </c>
      <c r="AQ23" s="831"/>
      <c r="AR23" s="831"/>
      <c r="AS23" s="831"/>
      <c r="AT23" s="831"/>
      <c r="AU23" s="847"/>
      <c r="AV23" s="847"/>
      <c r="AW23" s="847"/>
      <c r="AX23" s="847"/>
      <c r="AY23" s="848"/>
      <c r="AZ23" s="849" t="s">
        <v>396</v>
      </c>
      <c r="BA23" s="850"/>
      <c r="BB23" s="850"/>
      <c r="BC23" s="850"/>
      <c r="BD23" s="851"/>
      <c r="BE23" s="233"/>
      <c r="BF23" s="233"/>
      <c r="BG23" s="233"/>
      <c r="BH23" s="233"/>
      <c r="BI23" s="233"/>
      <c r="BJ23" s="233"/>
      <c r="BK23" s="233"/>
      <c r="BL23" s="233"/>
      <c r="BM23" s="233"/>
      <c r="BN23" s="233"/>
      <c r="BO23" s="233"/>
      <c r="BP23" s="233"/>
      <c r="BQ23" s="238">
        <v>17</v>
      </c>
      <c r="BR23" s="239"/>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34"/>
    </row>
    <row r="24" spans="1:131" s="235" customFormat="1" ht="26.25" customHeight="1" x14ac:dyDescent="0.2">
      <c r="A24" s="846" t="s">
        <v>397</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2"/>
      <c r="BA24" s="232"/>
      <c r="BB24" s="232"/>
      <c r="BC24" s="232"/>
      <c r="BD24" s="232"/>
      <c r="BE24" s="233"/>
      <c r="BF24" s="233"/>
      <c r="BG24" s="233"/>
      <c r="BH24" s="233"/>
      <c r="BI24" s="233"/>
      <c r="BJ24" s="233"/>
      <c r="BK24" s="233"/>
      <c r="BL24" s="233"/>
      <c r="BM24" s="233"/>
      <c r="BN24" s="233"/>
      <c r="BO24" s="233"/>
      <c r="BP24" s="233"/>
      <c r="BQ24" s="238">
        <v>18</v>
      </c>
      <c r="BR24" s="239"/>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34"/>
    </row>
    <row r="25" spans="1:131" ht="26.25" customHeight="1" thickBot="1" x14ac:dyDescent="0.25">
      <c r="A25" s="763" t="s">
        <v>398</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232"/>
      <c r="BK25" s="232"/>
      <c r="BL25" s="232"/>
      <c r="BM25" s="232"/>
      <c r="BN25" s="232"/>
      <c r="BO25" s="241"/>
      <c r="BP25" s="241"/>
      <c r="BQ25" s="238">
        <v>19</v>
      </c>
      <c r="BR25" s="239"/>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30"/>
    </row>
    <row r="26" spans="1:131" ht="26.25" customHeight="1" x14ac:dyDescent="0.2">
      <c r="A26" s="765" t="s">
        <v>375</v>
      </c>
      <c r="B26" s="766"/>
      <c r="C26" s="766"/>
      <c r="D26" s="766"/>
      <c r="E26" s="766"/>
      <c r="F26" s="766"/>
      <c r="G26" s="766"/>
      <c r="H26" s="766"/>
      <c r="I26" s="766"/>
      <c r="J26" s="766"/>
      <c r="K26" s="766"/>
      <c r="L26" s="766"/>
      <c r="M26" s="766"/>
      <c r="N26" s="766"/>
      <c r="O26" s="766"/>
      <c r="P26" s="767"/>
      <c r="Q26" s="771" t="s">
        <v>399</v>
      </c>
      <c r="R26" s="772"/>
      <c r="S26" s="772"/>
      <c r="T26" s="772"/>
      <c r="U26" s="773"/>
      <c r="V26" s="771" t="s">
        <v>400</v>
      </c>
      <c r="W26" s="772"/>
      <c r="X26" s="772"/>
      <c r="Y26" s="772"/>
      <c r="Z26" s="773"/>
      <c r="AA26" s="771" t="s">
        <v>401</v>
      </c>
      <c r="AB26" s="772"/>
      <c r="AC26" s="772"/>
      <c r="AD26" s="772"/>
      <c r="AE26" s="772"/>
      <c r="AF26" s="852" t="s">
        <v>402</v>
      </c>
      <c r="AG26" s="853"/>
      <c r="AH26" s="853"/>
      <c r="AI26" s="853"/>
      <c r="AJ26" s="854"/>
      <c r="AK26" s="772" t="s">
        <v>403</v>
      </c>
      <c r="AL26" s="772"/>
      <c r="AM26" s="772"/>
      <c r="AN26" s="772"/>
      <c r="AO26" s="773"/>
      <c r="AP26" s="771" t="s">
        <v>404</v>
      </c>
      <c r="AQ26" s="772"/>
      <c r="AR26" s="772"/>
      <c r="AS26" s="772"/>
      <c r="AT26" s="773"/>
      <c r="AU26" s="771" t="s">
        <v>405</v>
      </c>
      <c r="AV26" s="772"/>
      <c r="AW26" s="772"/>
      <c r="AX26" s="772"/>
      <c r="AY26" s="773"/>
      <c r="AZ26" s="771" t="s">
        <v>406</v>
      </c>
      <c r="BA26" s="772"/>
      <c r="BB26" s="772"/>
      <c r="BC26" s="772"/>
      <c r="BD26" s="773"/>
      <c r="BE26" s="771" t="s">
        <v>382</v>
      </c>
      <c r="BF26" s="772"/>
      <c r="BG26" s="772"/>
      <c r="BH26" s="772"/>
      <c r="BI26" s="778"/>
      <c r="BJ26" s="232"/>
      <c r="BK26" s="232"/>
      <c r="BL26" s="232"/>
      <c r="BM26" s="232"/>
      <c r="BN26" s="232"/>
      <c r="BO26" s="241"/>
      <c r="BP26" s="241"/>
      <c r="BQ26" s="238">
        <v>20</v>
      </c>
      <c r="BR26" s="239"/>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30"/>
    </row>
    <row r="27" spans="1:131" ht="26.25" customHeight="1" thickBot="1" x14ac:dyDescent="0.25">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232"/>
      <c r="BK27" s="232"/>
      <c r="BL27" s="232"/>
      <c r="BM27" s="232"/>
      <c r="BN27" s="232"/>
      <c r="BO27" s="241"/>
      <c r="BP27" s="241"/>
      <c r="BQ27" s="238">
        <v>21</v>
      </c>
      <c r="BR27" s="239"/>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30"/>
    </row>
    <row r="28" spans="1:131" ht="26.25" customHeight="1" thickTop="1" x14ac:dyDescent="0.2">
      <c r="A28" s="242">
        <v>1</v>
      </c>
      <c r="B28" s="787" t="s">
        <v>407</v>
      </c>
      <c r="C28" s="788"/>
      <c r="D28" s="788"/>
      <c r="E28" s="788"/>
      <c r="F28" s="788"/>
      <c r="G28" s="788"/>
      <c r="H28" s="788"/>
      <c r="I28" s="788"/>
      <c r="J28" s="788"/>
      <c r="K28" s="788"/>
      <c r="L28" s="788"/>
      <c r="M28" s="788"/>
      <c r="N28" s="788"/>
      <c r="O28" s="788"/>
      <c r="P28" s="789"/>
      <c r="Q28" s="860">
        <v>3653</v>
      </c>
      <c r="R28" s="861"/>
      <c r="S28" s="861"/>
      <c r="T28" s="861"/>
      <c r="U28" s="861"/>
      <c r="V28" s="861">
        <v>3585</v>
      </c>
      <c r="W28" s="861"/>
      <c r="X28" s="861"/>
      <c r="Y28" s="861"/>
      <c r="Z28" s="861"/>
      <c r="AA28" s="861">
        <v>68</v>
      </c>
      <c r="AB28" s="861"/>
      <c r="AC28" s="861"/>
      <c r="AD28" s="861"/>
      <c r="AE28" s="862"/>
      <c r="AF28" s="863">
        <v>68</v>
      </c>
      <c r="AG28" s="861"/>
      <c r="AH28" s="861"/>
      <c r="AI28" s="861"/>
      <c r="AJ28" s="864"/>
      <c r="AK28" s="865">
        <v>481</v>
      </c>
      <c r="AL28" s="866"/>
      <c r="AM28" s="866"/>
      <c r="AN28" s="866"/>
      <c r="AO28" s="866"/>
      <c r="AP28" s="866" t="s">
        <v>574</v>
      </c>
      <c r="AQ28" s="866"/>
      <c r="AR28" s="866"/>
      <c r="AS28" s="866"/>
      <c r="AT28" s="866"/>
      <c r="AU28" s="866" t="s">
        <v>574</v>
      </c>
      <c r="AV28" s="866"/>
      <c r="AW28" s="866"/>
      <c r="AX28" s="866"/>
      <c r="AY28" s="866"/>
      <c r="AZ28" s="867" t="s">
        <v>574</v>
      </c>
      <c r="BA28" s="867"/>
      <c r="BB28" s="867"/>
      <c r="BC28" s="867"/>
      <c r="BD28" s="867"/>
      <c r="BE28" s="858"/>
      <c r="BF28" s="858"/>
      <c r="BG28" s="858"/>
      <c r="BH28" s="858"/>
      <c r="BI28" s="859"/>
      <c r="BJ28" s="232"/>
      <c r="BK28" s="232"/>
      <c r="BL28" s="232"/>
      <c r="BM28" s="232"/>
      <c r="BN28" s="232"/>
      <c r="BO28" s="241"/>
      <c r="BP28" s="241"/>
      <c r="BQ28" s="238">
        <v>22</v>
      </c>
      <c r="BR28" s="239"/>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30"/>
    </row>
    <row r="29" spans="1:131" ht="26.25" customHeight="1" x14ac:dyDescent="0.2">
      <c r="A29" s="242">
        <v>2</v>
      </c>
      <c r="B29" s="818" t="s">
        <v>408</v>
      </c>
      <c r="C29" s="819"/>
      <c r="D29" s="819"/>
      <c r="E29" s="819"/>
      <c r="F29" s="819"/>
      <c r="G29" s="819"/>
      <c r="H29" s="819"/>
      <c r="I29" s="819"/>
      <c r="J29" s="819"/>
      <c r="K29" s="819"/>
      <c r="L29" s="819"/>
      <c r="M29" s="819"/>
      <c r="N29" s="819"/>
      <c r="O29" s="819"/>
      <c r="P29" s="820"/>
      <c r="Q29" s="821">
        <v>3190</v>
      </c>
      <c r="R29" s="822"/>
      <c r="S29" s="822"/>
      <c r="T29" s="822"/>
      <c r="U29" s="822"/>
      <c r="V29" s="822">
        <v>3103</v>
      </c>
      <c r="W29" s="822"/>
      <c r="X29" s="822"/>
      <c r="Y29" s="822"/>
      <c r="Z29" s="822"/>
      <c r="AA29" s="822">
        <v>87</v>
      </c>
      <c r="AB29" s="822"/>
      <c r="AC29" s="822"/>
      <c r="AD29" s="822"/>
      <c r="AE29" s="823"/>
      <c r="AF29" s="824">
        <v>87</v>
      </c>
      <c r="AG29" s="825"/>
      <c r="AH29" s="825"/>
      <c r="AI29" s="825"/>
      <c r="AJ29" s="826"/>
      <c r="AK29" s="872">
        <v>536</v>
      </c>
      <c r="AL29" s="868"/>
      <c r="AM29" s="868"/>
      <c r="AN29" s="868"/>
      <c r="AO29" s="868"/>
      <c r="AP29" s="868" t="s">
        <v>574</v>
      </c>
      <c r="AQ29" s="868"/>
      <c r="AR29" s="868"/>
      <c r="AS29" s="868"/>
      <c r="AT29" s="868"/>
      <c r="AU29" s="868" t="s">
        <v>574</v>
      </c>
      <c r="AV29" s="868"/>
      <c r="AW29" s="868"/>
      <c r="AX29" s="868"/>
      <c r="AY29" s="868"/>
      <c r="AZ29" s="869" t="s">
        <v>574</v>
      </c>
      <c r="BA29" s="869"/>
      <c r="BB29" s="869"/>
      <c r="BC29" s="869"/>
      <c r="BD29" s="869"/>
      <c r="BE29" s="870"/>
      <c r="BF29" s="870"/>
      <c r="BG29" s="870"/>
      <c r="BH29" s="870"/>
      <c r="BI29" s="871"/>
      <c r="BJ29" s="232"/>
      <c r="BK29" s="232"/>
      <c r="BL29" s="232"/>
      <c r="BM29" s="232"/>
      <c r="BN29" s="232"/>
      <c r="BO29" s="241"/>
      <c r="BP29" s="241"/>
      <c r="BQ29" s="238">
        <v>23</v>
      </c>
      <c r="BR29" s="239"/>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30"/>
    </row>
    <row r="30" spans="1:131" ht="26.25" customHeight="1" x14ac:dyDescent="0.2">
      <c r="A30" s="242">
        <v>3</v>
      </c>
      <c r="B30" s="818" t="s">
        <v>409</v>
      </c>
      <c r="C30" s="819"/>
      <c r="D30" s="819"/>
      <c r="E30" s="819"/>
      <c r="F30" s="819"/>
      <c r="G30" s="819"/>
      <c r="H30" s="819"/>
      <c r="I30" s="819"/>
      <c r="J30" s="819"/>
      <c r="K30" s="819"/>
      <c r="L30" s="819"/>
      <c r="M30" s="819"/>
      <c r="N30" s="819"/>
      <c r="O30" s="819"/>
      <c r="P30" s="820"/>
      <c r="Q30" s="821">
        <v>1151</v>
      </c>
      <c r="R30" s="822"/>
      <c r="S30" s="822"/>
      <c r="T30" s="822"/>
      <c r="U30" s="822"/>
      <c r="V30" s="822">
        <v>1078</v>
      </c>
      <c r="W30" s="822"/>
      <c r="X30" s="822"/>
      <c r="Y30" s="822"/>
      <c r="Z30" s="822"/>
      <c r="AA30" s="822">
        <v>72</v>
      </c>
      <c r="AB30" s="822"/>
      <c r="AC30" s="822"/>
      <c r="AD30" s="822"/>
      <c r="AE30" s="823"/>
      <c r="AF30" s="824">
        <v>72</v>
      </c>
      <c r="AG30" s="825"/>
      <c r="AH30" s="825"/>
      <c r="AI30" s="825"/>
      <c r="AJ30" s="826"/>
      <c r="AK30" s="872">
        <v>416</v>
      </c>
      <c r="AL30" s="868"/>
      <c r="AM30" s="868"/>
      <c r="AN30" s="868"/>
      <c r="AO30" s="868"/>
      <c r="AP30" s="868" t="s">
        <v>574</v>
      </c>
      <c r="AQ30" s="868"/>
      <c r="AR30" s="868"/>
      <c r="AS30" s="868"/>
      <c r="AT30" s="868"/>
      <c r="AU30" s="868" t="s">
        <v>574</v>
      </c>
      <c r="AV30" s="868"/>
      <c r="AW30" s="868"/>
      <c r="AX30" s="868"/>
      <c r="AY30" s="868"/>
      <c r="AZ30" s="869" t="s">
        <v>574</v>
      </c>
      <c r="BA30" s="869"/>
      <c r="BB30" s="869"/>
      <c r="BC30" s="869"/>
      <c r="BD30" s="869"/>
      <c r="BE30" s="870"/>
      <c r="BF30" s="870"/>
      <c r="BG30" s="870"/>
      <c r="BH30" s="870"/>
      <c r="BI30" s="871"/>
      <c r="BJ30" s="232"/>
      <c r="BK30" s="232"/>
      <c r="BL30" s="232"/>
      <c r="BM30" s="232"/>
      <c r="BN30" s="232"/>
      <c r="BO30" s="241"/>
      <c r="BP30" s="241"/>
      <c r="BQ30" s="238">
        <v>24</v>
      </c>
      <c r="BR30" s="239"/>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30"/>
    </row>
    <row r="31" spans="1:131" ht="26.25" customHeight="1" x14ac:dyDescent="0.2">
      <c r="A31" s="242">
        <v>4</v>
      </c>
      <c r="B31" s="818" t="s">
        <v>410</v>
      </c>
      <c r="C31" s="819"/>
      <c r="D31" s="819"/>
      <c r="E31" s="819"/>
      <c r="F31" s="819"/>
      <c r="G31" s="819"/>
      <c r="H31" s="819"/>
      <c r="I31" s="819"/>
      <c r="J31" s="819"/>
      <c r="K31" s="819"/>
      <c r="L31" s="819"/>
      <c r="M31" s="819"/>
      <c r="N31" s="819"/>
      <c r="O31" s="819"/>
      <c r="P31" s="820"/>
      <c r="Q31" s="821">
        <v>1238</v>
      </c>
      <c r="R31" s="822"/>
      <c r="S31" s="822"/>
      <c r="T31" s="822"/>
      <c r="U31" s="822"/>
      <c r="V31" s="822">
        <v>1094</v>
      </c>
      <c r="W31" s="822"/>
      <c r="X31" s="822"/>
      <c r="Y31" s="822"/>
      <c r="Z31" s="822"/>
      <c r="AA31" s="822">
        <v>144</v>
      </c>
      <c r="AB31" s="822"/>
      <c r="AC31" s="822"/>
      <c r="AD31" s="822"/>
      <c r="AE31" s="823"/>
      <c r="AF31" s="824">
        <v>331</v>
      </c>
      <c r="AG31" s="825"/>
      <c r="AH31" s="825"/>
      <c r="AI31" s="825"/>
      <c r="AJ31" s="826"/>
      <c r="AK31" s="872">
        <v>700</v>
      </c>
      <c r="AL31" s="868"/>
      <c r="AM31" s="868"/>
      <c r="AN31" s="868"/>
      <c r="AO31" s="868"/>
      <c r="AP31" s="868">
        <v>6269</v>
      </c>
      <c r="AQ31" s="868"/>
      <c r="AR31" s="868"/>
      <c r="AS31" s="868"/>
      <c r="AT31" s="868"/>
      <c r="AU31" s="868">
        <v>4946</v>
      </c>
      <c r="AV31" s="868"/>
      <c r="AW31" s="868"/>
      <c r="AX31" s="868"/>
      <c r="AY31" s="868"/>
      <c r="AZ31" s="869" t="s">
        <v>574</v>
      </c>
      <c r="BA31" s="869"/>
      <c r="BB31" s="869"/>
      <c r="BC31" s="869"/>
      <c r="BD31" s="869"/>
      <c r="BE31" s="870" t="s">
        <v>411</v>
      </c>
      <c r="BF31" s="870"/>
      <c r="BG31" s="870"/>
      <c r="BH31" s="870"/>
      <c r="BI31" s="871"/>
      <c r="BJ31" s="232"/>
      <c r="BK31" s="232"/>
      <c r="BL31" s="232"/>
      <c r="BM31" s="232"/>
      <c r="BN31" s="232"/>
      <c r="BO31" s="241"/>
      <c r="BP31" s="241"/>
      <c r="BQ31" s="238">
        <v>25</v>
      </c>
      <c r="BR31" s="239"/>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30"/>
    </row>
    <row r="32" spans="1:131" ht="26.25" customHeight="1" x14ac:dyDescent="0.2">
      <c r="A32" s="242">
        <v>5</v>
      </c>
      <c r="B32" s="818"/>
      <c r="C32" s="819"/>
      <c r="D32" s="819"/>
      <c r="E32" s="819"/>
      <c r="F32" s="819"/>
      <c r="G32" s="819"/>
      <c r="H32" s="819"/>
      <c r="I32" s="819"/>
      <c r="J32" s="819"/>
      <c r="K32" s="819"/>
      <c r="L32" s="819"/>
      <c r="M32" s="819"/>
      <c r="N32" s="819"/>
      <c r="O32" s="819"/>
      <c r="P32" s="820"/>
      <c r="Q32" s="821"/>
      <c r="R32" s="822"/>
      <c r="S32" s="822"/>
      <c r="T32" s="822"/>
      <c r="U32" s="822"/>
      <c r="V32" s="822"/>
      <c r="W32" s="822"/>
      <c r="X32" s="822"/>
      <c r="Y32" s="822"/>
      <c r="Z32" s="822"/>
      <c r="AA32" s="822"/>
      <c r="AB32" s="822"/>
      <c r="AC32" s="822"/>
      <c r="AD32" s="822"/>
      <c r="AE32" s="823"/>
      <c r="AF32" s="824"/>
      <c r="AG32" s="825"/>
      <c r="AH32" s="825"/>
      <c r="AI32" s="825"/>
      <c r="AJ32" s="826"/>
      <c r="AK32" s="872"/>
      <c r="AL32" s="868"/>
      <c r="AM32" s="868"/>
      <c r="AN32" s="868"/>
      <c r="AO32" s="868"/>
      <c r="AP32" s="868"/>
      <c r="AQ32" s="868"/>
      <c r="AR32" s="868"/>
      <c r="AS32" s="868"/>
      <c r="AT32" s="868"/>
      <c r="AU32" s="868"/>
      <c r="AV32" s="868"/>
      <c r="AW32" s="868"/>
      <c r="AX32" s="868"/>
      <c r="AY32" s="868"/>
      <c r="AZ32" s="869"/>
      <c r="BA32" s="869"/>
      <c r="BB32" s="869"/>
      <c r="BC32" s="869"/>
      <c r="BD32" s="869"/>
      <c r="BE32" s="870"/>
      <c r="BF32" s="870"/>
      <c r="BG32" s="870"/>
      <c r="BH32" s="870"/>
      <c r="BI32" s="871"/>
      <c r="BJ32" s="232"/>
      <c r="BK32" s="232"/>
      <c r="BL32" s="232"/>
      <c r="BM32" s="232"/>
      <c r="BN32" s="232"/>
      <c r="BO32" s="241"/>
      <c r="BP32" s="241"/>
      <c r="BQ32" s="238">
        <v>26</v>
      </c>
      <c r="BR32" s="239"/>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30"/>
    </row>
    <row r="33" spans="1:131" ht="26.25" customHeight="1" x14ac:dyDescent="0.2">
      <c r="A33" s="242">
        <v>6</v>
      </c>
      <c r="B33" s="818"/>
      <c r="C33" s="819"/>
      <c r="D33" s="819"/>
      <c r="E33" s="819"/>
      <c r="F33" s="819"/>
      <c r="G33" s="819"/>
      <c r="H33" s="819"/>
      <c r="I33" s="819"/>
      <c r="J33" s="819"/>
      <c r="K33" s="819"/>
      <c r="L33" s="819"/>
      <c r="M33" s="819"/>
      <c r="N33" s="819"/>
      <c r="O33" s="819"/>
      <c r="P33" s="820"/>
      <c r="Q33" s="821"/>
      <c r="R33" s="822"/>
      <c r="S33" s="822"/>
      <c r="T33" s="822"/>
      <c r="U33" s="822"/>
      <c r="V33" s="822"/>
      <c r="W33" s="822"/>
      <c r="X33" s="822"/>
      <c r="Y33" s="822"/>
      <c r="Z33" s="822"/>
      <c r="AA33" s="822"/>
      <c r="AB33" s="822"/>
      <c r="AC33" s="822"/>
      <c r="AD33" s="822"/>
      <c r="AE33" s="823"/>
      <c r="AF33" s="824"/>
      <c r="AG33" s="825"/>
      <c r="AH33" s="825"/>
      <c r="AI33" s="825"/>
      <c r="AJ33" s="826"/>
      <c r="AK33" s="872"/>
      <c r="AL33" s="868"/>
      <c r="AM33" s="868"/>
      <c r="AN33" s="868"/>
      <c r="AO33" s="868"/>
      <c r="AP33" s="868"/>
      <c r="AQ33" s="868"/>
      <c r="AR33" s="868"/>
      <c r="AS33" s="868"/>
      <c r="AT33" s="868"/>
      <c r="AU33" s="868"/>
      <c r="AV33" s="868"/>
      <c r="AW33" s="868"/>
      <c r="AX33" s="868"/>
      <c r="AY33" s="868"/>
      <c r="AZ33" s="869"/>
      <c r="BA33" s="869"/>
      <c r="BB33" s="869"/>
      <c r="BC33" s="869"/>
      <c r="BD33" s="869"/>
      <c r="BE33" s="870"/>
      <c r="BF33" s="870"/>
      <c r="BG33" s="870"/>
      <c r="BH33" s="870"/>
      <c r="BI33" s="871"/>
      <c r="BJ33" s="232"/>
      <c r="BK33" s="232"/>
      <c r="BL33" s="232"/>
      <c r="BM33" s="232"/>
      <c r="BN33" s="232"/>
      <c r="BO33" s="241"/>
      <c r="BP33" s="241"/>
      <c r="BQ33" s="238">
        <v>27</v>
      </c>
      <c r="BR33" s="239"/>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30"/>
    </row>
    <row r="34" spans="1:131" ht="26.25" customHeight="1" x14ac:dyDescent="0.2">
      <c r="A34" s="242">
        <v>7</v>
      </c>
      <c r="B34" s="818"/>
      <c r="C34" s="819"/>
      <c r="D34" s="819"/>
      <c r="E34" s="819"/>
      <c r="F34" s="819"/>
      <c r="G34" s="819"/>
      <c r="H34" s="819"/>
      <c r="I34" s="819"/>
      <c r="J34" s="819"/>
      <c r="K34" s="819"/>
      <c r="L34" s="819"/>
      <c r="M34" s="819"/>
      <c r="N34" s="819"/>
      <c r="O34" s="819"/>
      <c r="P34" s="820"/>
      <c r="Q34" s="821"/>
      <c r="R34" s="822"/>
      <c r="S34" s="822"/>
      <c r="T34" s="822"/>
      <c r="U34" s="822"/>
      <c r="V34" s="822"/>
      <c r="W34" s="822"/>
      <c r="X34" s="822"/>
      <c r="Y34" s="822"/>
      <c r="Z34" s="822"/>
      <c r="AA34" s="822"/>
      <c r="AB34" s="822"/>
      <c r="AC34" s="822"/>
      <c r="AD34" s="822"/>
      <c r="AE34" s="823"/>
      <c r="AF34" s="824"/>
      <c r="AG34" s="825"/>
      <c r="AH34" s="825"/>
      <c r="AI34" s="825"/>
      <c r="AJ34" s="826"/>
      <c r="AK34" s="872"/>
      <c r="AL34" s="868"/>
      <c r="AM34" s="868"/>
      <c r="AN34" s="868"/>
      <c r="AO34" s="868"/>
      <c r="AP34" s="868"/>
      <c r="AQ34" s="868"/>
      <c r="AR34" s="868"/>
      <c r="AS34" s="868"/>
      <c r="AT34" s="868"/>
      <c r="AU34" s="868"/>
      <c r="AV34" s="868"/>
      <c r="AW34" s="868"/>
      <c r="AX34" s="868"/>
      <c r="AY34" s="868"/>
      <c r="AZ34" s="869"/>
      <c r="BA34" s="869"/>
      <c r="BB34" s="869"/>
      <c r="BC34" s="869"/>
      <c r="BD34" s="869"/>
      <c r="BE34" s="870"/>
      <c r="BF34" s="870"/>
      <c r="BG34" s="870"/>
      <c r="BH34" s="870"/>
      <c r="BI34" s="871"/>
      <c r="BJ34" s="232"/>
      <c r="BK34" s="232"/>
      <c r="BL34" s="232"/>
      <c r="BM34" s="232"/>
      <c r="BN34" s="232"/>
      <c r="BO34" s="241"/>
      <c r="BP34" s="241"/>
      <c r="BQ34" s="238">
        <v>28</v>
      </c>
      <c r="BR34" s="239"/>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30"/>
    </row>
    <row r="35" spans="1:131" ht="26.25" customHeight="1" x14ac:dyDescent="0.2">
      <c r="A35" s="242">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232"/>
      <c r="BK35" s="232"/>
      <c r="BL35" s="232"/>
      <c r="BM35" s="232"/>
      <c r="BN35" s="232"/>
      <c r="BO35" s="241"/>
      <c r="BP35" s="241"/>
      <c r="BQ35" s="238">
        <v>29</v>
      </c>
      <c r="BR35" s="239"/>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30"/>
    </row>
    <row r="36" spans="1:131" ht="26.25" customHeight="1" x14ac:dyDescent="0.2">
      <c r="A36" s="242">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232"/>
      <c r="BK36" s="232"/>
      <c r="BL36" s="232"/>
      <c r="BM36" s="232"/>
      <c r="BN36" s="232"/>
      <c r="BO36" s="241"/>
      <c r="BP36" s="241"/>
      <c r="BQ36" s="238">
        <v>30</v>
      </c>
      <c r="BR36" s="239"/>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30"/>
    </row>
    <row r="37" spans="1:131" ht="26.25" customHeight="1" x14ac:dyDescent="0.2">
      <c r="A37" s="242">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232"/>
      <c r="BK37" s="232"/>
      <c r="BL37" s="232"/>
      <c r="BM37" s="232"/>
      <c r="BN37" s="232"/>
      <c r="BO37" s="241"/>
      <c r="BP37" s="241"/>
      <c r="BQ37" s="238">
        <v>31</v>
      </c>
      <c r="BR37" s="239"/>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30"/>
    </row>
    <row r="38" spans="1:131" ht="26.25" customHeight="1" x14ac:dyDescent="0.2">
      <c r="A38" s="242">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232"/>
      <c r="BK38" s="232"/>
      <c r="BL38" s="232"/>
      <c r="BM38" s="232"/>
      <c r="BN38" s="232"/>
      <c r="BO38" s="241"/>
      <c r="BP38" s="241"/>
      <c r="BQ38" s="238">
        <v>32</v>
      </c>
      <c r="BR38" s="239"/>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30"/>
    </row>
    <row r="39" spans="1:131" ht="26.25" customHeight="1" x14ac:dyDescent="0.2">
      <c r="A39" s="242">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232"/>
      <c r="BK39" s="232"/>
      <c r="BL39" s="232"/>
      <c r="BM39" s="232"/>
      <c r="BN39" s="232"/>
      <c r="BO39" s="241"/>
      <c r="BP39" s="241"/>
      <c r="BQ39" s="238">
        <v>33</v>
      </c>
      <c r="BR39" s="239"/>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30"/>
    </row>
    <row r="40" spans="1:131" ht="26.25" customHeight="1" x14ac:dyDescent="0.2">
      <c r="A40" s="238">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232"/>
      <c r="BK40" s="232"/>
      <c r="BL40" s="232"/>
      <c r="BM40" s="232"/>
      <c r="BN40" s="232"/>
      <c r="BO40" s="241"/>
      <c r="BP40" s="241"/>
      <c r="BQ40" s="238">
        <v>34</v>
      </c>
      <c r="BR40" s="239"/>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30"/>
    </row>
    <row r="41" spans="1:131" ht="26.25" customHeight="1" x14ac:dyDescent="0.2">
      <c r="A41" s="238">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232"/>
      <c r="BK41" s="232"/>
      <c r="BL41" s="232"/>
      <c r="BM41" s="232"/>
      <c r="BN41" s="232"/>
      <c r="BO41" s="241"/>
      <c r="BP41" s="241"/>
      <c r="BQ41" s="238">
        <v>35</v>
      </c>
      <c r="BR41" s="239"/>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30"/>
    </row>
    <row r="42" spans="1:131" ht="26.25" customHeight="1" x14ac:dyDescent="0.2">
      <c r="A42" s="238">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232"/>
      <c r="BK42" s="232"/>
      <c r="BL42" s="232"/>
      <c r="BM42" s="232"/>
      <c r="BN42" s="232"/>
      <c r="BO42" s="241"/>
      <c r="BP42" s="241"/>
      <c r="BQ42" s="238">
        <v>36</v>
      </c>
      <c r="BR42" s="239"/>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30"/>
    </row>
    <row r="43" spans="1:131" ht="26.25" customHeight="1" x14ac:dyDescent="0.2">
      <c r="A43" s="238">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232"/>
      <c r="BK43" s="232"/>
      <c r="BL43" s="232"/>
      <c r="BM43" s="232"/>
      <c r="BN43" s="232"/>
      <c r="BO43" s="241"/>
      <c r="BP43" s="241"/>
      <c r="BQ43" s="238">
        <v>37</v>
      </c>
      <c r="BR43" s="239"/>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30"/>
    </row>
    <row r="44" spans="1:131" ht="26.25" customHeight="1" x14ac:dyDescent="0.2">
      <c r="A44" s="238">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232"/>
      <c r="BK44" s="232"/>
      <c r="BL44" s="232"/>
      <c r="BM44" s="232"/>
      <c r="BN44" s="232"/>
      <c r="BO44" s="241"/>
      <c r="BP44" s="241"/>
      <c r="BQ44" s="238">
        <v>38</v>
      </c>
      <c r="BR44" s="239"/>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30"/>
    </row>
    <row r="45" spans="1:131" ht="26.25" customHeight="1" x14ac:dyDescent="0.2">
      <c r="A45" s="238">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232"/>
      <c r="BK45" s="232"/>
      <c r="BL45" s="232"/>
      <c r="BM45" s="232"/>
      <c r="BN45" s="232"/>
      <c r="BO45" s="241"/>
      <c r="BP45" s="241"/>
      <c r="BQ45" s="238">
        <v>39</v>
      </c>
      <c r="BR45" s="239"/>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30"/>
    </row>
    <row r="46" spans="1:131" ht="26.25" customHeight="1" x14ac:dyDescent="0.2">
      <c r="A46" s="238">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232"/>
      <c r="BK46" s="232"/>
      <c r="BL46" s="232"/>
      <c r="BM46" s="232"/>
      <c r="BN46" s="232"/>
      <c r="BO46" s="241"/>
      <c r="BP46" s="241"/>
      <c r="BQ46" s="238">
        <v>40</v>
      </c>
      <c r="BR46" s="239"/>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30"/>
    </row>
    <row r="47" spans="1:131" ht="26.25" customHeight="1" x14ac:dyDescent="0.2">
      <c r="A47" s="238">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232"/>
      <c r="BK47" s="232"/>
      <c r="BL47" s="232"/>
      <c r="BM47" s="232"/>
      <c r="BN47" s="232"/>
      <c r="BO47" s="241"/>
      <c r="BP47" s="241"/>
      <c r="BQ47" s="238">
        <v>41</v>
      </c>
      <c r="BR47" s="239"/>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30"/>
    </row>
    <row r="48" spans="1:131" ht="26.25" customHeight="1" x14ac:dyDescent="0.2">
      <c r="A48" s="238">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232"/>
      <c r="BK48" s="232"/>
      <c r="BL48" s="232"/>
      <c r="BM48" s="232"/>
      <c r="BN48" s="232"/>
      <c r="BO48" s="241"/>
      <c r="BP48" s="241"/>
      <c r="BQ48" s="238">
        <v>42</v>
      </c>
      <c r="BR48" s="239"/>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30"/>
    </row>
    <row r="49" spans="1:131" ht="26.25" customHeight="1" x14ac:dyDescent="0.2">
      <c r="A49" s="238">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232"/>
      <c r="BK49" s="232"/>
      <c r="BL49" s="232"/>
      <c r="BM49" s="232"/>
      <c r="BN49" s="232"/>
      <c r="BO49" s="241"/>
      <c r="BP49" s="241"/>
      <c r="BQ49" s="238">
        <v>43</v>
      </c>
      <c r="BR49" s="239"/>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30"/>
    </row>
    <row r="50" spans="1:131" ht="26.25" customHeight="1" x14ac:dyDescent="0.2">
      <c r="A50" s="238">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232"/>
      <c r="BK50" s="232"/>
      <c r="BL50" s="232"/>
      <c r="BM50" s="232"/>
      <c r="BN50" s="232"/>
      <c r="BO50" s="241"/>
      <c r="BP50" s="241"/>
      <c r="BQ50" s="238">
        <v>44</v>
      </c>
      <c r="BR50" s="239"/>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30"/>
    </row>
    <row r="51" spans="1:131" ht="26.25" customHeight="1" x14ac:dyDescent="0.2">
      <c r="A51" s="238">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232"/>
      <c r="BK51" s="232"/>
      <c r="BL51" s="232"/>
      <c r="BM51" s="232"/>
      <c r="BN51" s="232"/>
      <c r="BO51" s="241"/>
      <c r="BP51" s="241"/>
      <c r="BQ51" s="238">
        <v>45</v>
      </c>
      <c r="BR51" s="239"/>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30"/>
    </row>
    <row r="52" spans="1:131" ht="26.25" customHeight="1" x14ac:dyDescent="0.2">
      <c r="A52" s="238">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232"/>
      <c r="BK52" s="232"/>
      <c r="BL52" s="232"/>
      <c r="BM52" s="232"/>
      <c r="BN52" s="232"/>
      <c r="BO52" s="241"/>
      <c r="BP52" s="241"/>
      <c r="BQ52" s="238">
        <v>46</v>
      </c>
      <c r="BR52" s="239"/>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30"/>
    </row>
    <row r="53" spans="1:131" ht="26.25" customHeight="1" x14ac:dyDescent="0.2">
      <c r="A53" s="238">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232"/>
      <c r="BK53" s="232"/>
      <c r="BL53" s="232"/>
      <c r="BM53" s="232"/>
      <c r="BN53" s="232"/>
      <c r="BO53" s="241"/>
      <c r="BP53" s="241"/>
      <c r="BQ53" s="238">
        <v>47</v>
      </c>
      <c r="BR53" s="239"/>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30"/>
    </row>
    <row r="54" spans="1:131" ht="26.25" customHeight="1" x14ac:dyDescent="0.2">
      <c r="A54" s="238">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232"/>
      <c r="BK54" s="232"/>
      <c r="BL54" s="232"/>
      <c r="BM54" s="232"/>
      <c r="BN54" s="232"/>
      <c r="BO54" s="241"/>
      <c r="BP54" s="241"/>
      <c r="BQ54" s="238">
        <v>48</v>
      </c>
      <c r="BR54" s="239"/>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30"/>
    </row>
    <row r="55" spans="1:131" ht="26.25" customHeight="1" x14ac:dyDescent="0.2">
      <c r="A55" s="238">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232"/>
      <c r="BK55" s="232"/>
      <c r="BL55" s="232"/>
      <c r="BM55" s="232"/>
      <c r="BN55" s="232"/>
      <c r="BO55" s="241"/>
      <c r="BP55" s="241"/>
      <c r="BQ55" s="238">
        <v>49</v>
      </c>
      <c r="BR55" s="239"/>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30"/>
    </row>
    <row r="56" spans="1:131" ht="26.25" customHeight="1" x14ac:dyDescent="0.2">
      <c r="A56" s="238">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232"/>
      <c r="BK56" s="232"/>
      <c r="BL56" s="232"/>
      <c r="BM56" s="232"/>
      <c r="BN56" s="232"/>
      <c r="BO56" s="241"/>
      <c r="BP56" s="241"/>
      <c r="BQ56" s="238">
        <v>50</v>
      </c>
      <c r="BR56" s="239"/>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30"/>
    </row>
    <row r="57" spans="1:131" ht="26.25" customHeight="1" x14ac:dyDescent="0.2">
      <c r="A57" s="238">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232"/>
      <c r="BK57" s="232"/>
      <c r="BL57" s="232"/>
      <c r="BM57" s="232"/>
      <c r="BN57" s="232"/>
      <c r="BO57" s="241"/>
      <c r="BP57" s="241"/>
      <c r="BQ57" s="238">
        <v>51</v>
      </c>
      <c r="BR57" s="239"/>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30"/>
    </row>
    <row r="58" spans="1:131" ht="26.25" customHeight="1" x14ac:dyDescent="0.2">
      <c r="A58" s="238">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232"/>
      <c r="BK58" s="232"/>
      <c r="BL58" s="232"/>
      <c r="BM58" s="232"/>
      <c r="BN58" s="232"/>
      <c r="BO58" s="241"/>
      <c r="BP58" s="241"/>
      <c r="BQ58" s="238">
        <v>52</v>
      </c>
      <c r="BR58" s="239"/>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30"/>
    </row>
    <row r="59" spans="1:131" ht="26.25" customHeight="1" x14ac:dyDescent="0.2">
      <c r="A59" s="238">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232"/>
      <c r="BK59" s="232"/>
      <c r="BL59" s="232"/>
      <c r="BM59" s="232"/>
      <c r="BN59" s="232"/>
      <c r="BO59" s="241"/>
      <c r="BP59" s="241"/>
      <c r="BQ59" s="238">
        <v>53</v>
      </c>
      <c r="BR59" s="239"/>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30"/>
    </row>
    <row r="60" spans="1:131" ht="26.25" customHeight="1" x14ac:dyDescent="0.2">
      <c r="A60" s="238">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232"/>
      <c r="BK60" s="232"/>
      <c r="BL60" s="232"/>
      <c r="BM60" s="232"/>
      <c r="BN60" s="232"/>
      <c r="BO60" s="241"/>
      <c r="BP60" s="241"/>
      <c r="BQ60" s="238">
        <v>54</v>
      </c>
      <c r="BR60" s="239"/>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30"/>
    </row>
    <row r="61" spans="1:131" ht="26.25" customHeight="1" thickBot="1" x14ac:dyDescent="0.25">
      <c r="A61" s="238">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232"/>
      <c r="BK61" s="232"/>
      <c r="BL61" s="232"/>
      <c r="BM61" s="232"/>
      <c r="BN61" s="232"/>
      <c r="BO61" s="241"/>
      <c r="BP61" s="241"/>
      <c r="BQ61" s="238">
        <v>55</v>
      </c>
      <c r="BR61" s="239"/>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30"/>
    </row>
    <row r="62" spans="1:131" ht="26.25" customHeight="1" x14ac:dyDescent="0.2">
      <c r="A62" s="238">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412</v>
      </c>
      <c r="BK62" s="844"/>
      <c r="BL62" s="844"/>
      <c r="BM62" s="844"/>
      <c r="BN62" s="845"/>
      <c r="BO62" s="241"/>
      <c r="BP62" s="241"/>
      <c r="BQ62" s="238">
        <v>56</v>
      </c>
      <c r="BR62" s="239"/>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30"/>
    </row>
    <row r="63" spans="1:131" ht="26.25" customHeight="1" thickBot="1" x14ac:dyDescent="0.25">
      <c r="A63" s="240" t="s">
        <v>394</v>
      </c>
      <c r="B63" s="827" t="s">
        <v>413</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558</v>
      </c>
      <c r="AG63" s="882"/>
      <c r="AH63" s="882"/>
      <c r="AI63" s="882"/>
      <c r="AJ63" s="883"/>
      <c r="AK63" s="884"/>
      <c r="AL63" s="879"/>
      <c r="AM63" s="879"/>
      <c r="AN63" s="879"/>
      <c r="AO63" s="879"/>
      <c r="AP63" s="882">
        <v>6269</v>
      </c>
      <c r="AQ63" s="882"/>
      <c r="AR63" s="882"/>
      <c r="AS63" s="882"/>
      <c r="AT63" s="882"/>
      <c r="AU63" s="882">
        <v>4946</v>
      </c>
      <c r="AV63" s="882"/>
      <c r="AW63" s="882"/>
      <c r="AX63" s="882"/>
      <c r="AY63" s="882"/>
      <c r="AZ63" s="886"/>
      <c r="BA63" s="886"/>
      <c r="BB63" s="886"/>
      <c r="BC63" s="886"/>
      <c r="BD63" s="886"/>
      <c r="BE63" s="887"/>
      <c r="BF63" s="887"/>
      <c r="BG63" s="887"/>
      <c r="BH63" s="887"/>
      <c r="BI63" s="888"/>
      <c r="BJ63" s="889" t="s">
        <v>140</v>
      </c>
      <c r="BK63" s="890"/>
      <c r="BL63" s="890"/>
      <c r="BM63" s="890"/>
      <c r="BN63" s="891"/>
      <c r="BO63" s="241"/>
      <c r="BP63" s="241"/>
      <c r="BQ63" s="238">
        <v>57</v>
      </c>
      <c r="BR63" s="239"/>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30"/>
    </row>
    <row r="66" spans="1:131" ht="26.25" customHeight="1" x14ac:dyDescent="0.2">
      <c r="A66" s="765" t="s">
        <v>415</v>
      </c>
      <c r="B66" s="766"/>
      <c r="C66" s="766"/>
      <c r="D66" s="766"/>
      <c r="E66" s="766"/>
      <c r="F66" s="766"/>
      <c r="G66" s="766"/>
      <c r="H66" s="766"/>
      <c r="I66" s="766"/>
      <c r="J66" s="766"/>
      <c r="K66" s="766"/>
      <c r="L66" s="766"/>
      <c r="M66" s="766"/>
      <c r="N66" s="766"/>
      <c r="O66" s="766"/>
      <c r="P66" s="767"/>
      <c r="Q66" s="771" t="s">
        <v>416</v>
      </c>
      <c r="R66" s="772"/>
      <c r="S66" s="772"/>
      <c r="T66" s="772"/>
      <c r="U66" s="773"/>
      <c r="V66" s="771" t="s">
        <v>400</v>
      </c>
      <c r="W66" s="772"/>
      <c r="X66" s="772"/>
      <c r="Y66" s="772"/>
      <c r="Z66" s="773"/>
      <c r="AA66" s="771" t="s">
        <v>401</v>
      </c>
      <c r="AB66" s="772"/>
      <c r="AC66" s="772"/>
      <c r="AD66" s="772"/>
      <c r="AE66" s="773"/>
      <c r="AF66" s="892" t="s">
        <v>417</v>
      </c>
      <c r="AG66" s="853"/>
      <c r="AH66" s="853"/>
      <c r="AI66" s="853"/>
      <c r="AJ66" s="893"/>
      <c r="AK66" s="771" t="s">
        <v>418</v>
      </c>
      <c r="AL66" s="766"/>
      <c r="AM66" s="766"/>
      <c r="AN66" s="766"/>
      <c r="AO66" s="767"/>
      <c r="AP66" s="771" t="s">
        <v>419</v>
      </c>
      <c r="AQ66" s="772"/>
      <c r="AR66" s="772"/>
      <c r="AS66" s="772"/>
      <c r="AT66" s="773"/>
      <c r="AU66" s="771" t="s">
        <v>420</v>
      </c>
      <c r="AV66" s="772"/>
      <c r="AW66" s="772"/>
      <c r="AX66" s="772"/>
      <c r="AY66" s="773"/>
      <c r="AZ66" s="771" t="s">
        <v>382</v>
      </c>
      <c r="BA66" s="772"/>
      <c r="BB66" s="772"/>
      <c r="BC66" s="772"/>
      <c r="BD66" s="778"/>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5">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2">
      <c r="A68" s="236">
        <v>1</v>
      </c>
      <c r="B68" s="907" t="s">
        <v>577</v>
      </c>
      <c r="C68" s="908"/>
      <c r="D68" s="908"/>
      <c r="E68" s="908"/>
      <c r="F68" s="908"/>
      <c r="G68" s="908"/>
      <c r="H68" s="908"/>
      <c r="I68" s="908"/>
      <c r="J68" s="908"/>
      <c r="K68" s="908"/>
      <c r="L68" s="908"/>
      <c r="M68" s="908"/>
      <c r="N68" s="908"/>
      <c r="O68" s="908"/>
      <c r="P68" s="909"/>
      <c r="Q68" s="910">
        <v>3303</v>
      </c>
      <c r="R68" s="904"/>
      <c r="S68" s="904"/>
      <c r="T68" s="904"/>
      <c r="U68" s="904"/>
      <c r="V68" s="904">
        <v>3104</v>
      </c>
      <c r="W68" s="904"/>
      <c r="X68" s="904"/>
      <c r="Y68" s="904"/>
      <c r="Z68" s="904"/>
      <c r="AA68" s="904">
        <v>199</v>
      </c>
      <c r="AB68" s="904"/>
      <c r="AC68" s="904"/>
      <c r="AD68" s="904"/>
      <c r="AE68" s="904"/>
      <c r="AF68" s="904">
        <v>199</v>
      </c>
      <c r="AG68" s="904"/>
      <c r="AH68" s="904"/>
      <c r="AI68" s="904"/>
      <c r="AJ68" s="904"/>
      <c r="AK68" s="904" t="s">
        <v>574</v>
      </c>
      <c r="AL68" s="904"/>
      <c r="AM68" s="904"/>
      <c r="AN68" s="904"/>
      <c r="AO68" s="904"/>
      <c r="AP68" s="904" t="s">
        <v>574</v>
      </c>
      <c r="AQ68" s="904"/>
      <c r="AR68" s="904"/>
      <c r="AS68" s="904"/>
      <c r="AT68" s="904"/>
      <c r="AU68" s="904" t="s">
        <v>574</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2">
      <c r="A69" s="238">
        <v>2</v>
      </c>
      <c r="B69" s="911" t="s">
        <v>578</v>
      </c>
      <c r="C69" s="912"/>
      <c r="D69" s="912"/>
      <c r="E69" s="912"/>
      <c r="F69" s="912"/>
      <c r="G69" s="912"/>
      <c r="H69" s="912"/>
      <c r="I69" s="912"/>
      <c r="J69" s="912"/>
      <c r="K69" s="912"/>
      <c r="L69" s="912"/>
      <c r="M69" s="912"/>
      <c r="N69" s="912"/>
      <c r="O69" s="912"/>
      <c r="P69" s="913"/>
      <c r="Q69" s="914">
        <v>4957</v>
      </c>
      <c r="R69" s="868"/>
      <c r="S69" s="868"/>
      <c r="T69" s="868"/>
      <c r="U69" s="868"/>
      <c r="V69" s="868">
        <v>4411</v>
      </c>
      <c r="W69" s="868"/>
      <c r="X69" s="868"/>
      <c r="Y69" s="868"/>
      <c r="Z69" s="868"/>
      <c r="AA69" s="868">
        <v>546</v>
      </c>
      <c r="AB69" s="868"/>
      <c r="AC69" s="868"/>
      <c r="AD69" s="868"/>
      <c r="AE69" s="868"/>
      <c r="AF69" s="868">
        <v>546</v>
      </c>
      <c r="AG69" s="868"/>
      <c r="AH69" s="868"/>
      <c r="AI69" s="868"/>
      <c r="AJ69" s="868"/>
      <c r="AK69" s="868">
        <v>543</v>
      </c>
      <c r="AL69" s="868"/>
      <c r="AM69" s="868"/>
      <c r="AN69" s="868"/>
      <c r="AO69" s="868"/>
      <c r="AP69" s="868" t="s">
        <v>574</v>
      </c>
      <c r="AQ69" s="868"/>
      <c r="AR69" s="868"/>
      <c r="AS69" s="868"/>
      <c r="AT69" s="868"/>
      <c r="AU69" s="868" t="s">
        <v>574</v>
      </c>
      <c r="AV69" s="868"/>
      <c r="AW69" s="868"/>
      <c r="AX69" s="868"/>
      <c r="AY69" s="868"/>
      <c r="AZ69" s="870"/>
      <c r="BA69" s="870"/>
      <c r="BB69" s="870"/>
      <c r="BC69" s="870"/>
      <c r="BD69" s="871"/>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2">
      <c r="A70" s="238">
        <v>3</v>
      </c>
      <c r="B70" s="911" t="s">
        <v>579</v>
      </c>
      <c r="C70" s="912"/>
      <c r="D70" s="912"/>
      <c r="E70" s="912"/>
      <c r="F70" s="912"/>
      <c r="G70" s="912"/>
      <c r="H70" s="912"/>
      <c r="I70" s="912"/>
      <c r="J70" s="912"/>
      <c r="K70" s="912"/>
      <c r="L70" s="912"/>
      <c r="M70" s="912"/>
      <c r="N70" s="912"/>
      <c r="O70" s="912"/>
      <c r="P70" s="913"/>
      <c r="Q70" s="914">
        <v>1038597</v>
      </c>
      <c r="R70" s="868"/>
      <c r="S70" s="868"/>
      <c r="T70" s="868"/>
      <c r="U70" s="868"/>
      <c r="V70" s="868">
        <v>1027785</v>
      </c>
      <c r="W70" s="868"/>
      <c r="X70" s="868"/>
      <c r="Y70" s="868"/>
      <c r="Z70" s="868"/>
      <c r="AA70" s="868">
        <v>10811</v>
      </c>
      <c r="AB70" s="868"/>
      <c r="AC70" s="868"/>
      <c r="AD70" s="868"/>
      <c r="AE70" s="868"/>
      <c r="AF70" s="868">
        <v>10811</v>
      </c>
      <c r="AG70" s="868"/>
      <c r="AH70" s="868"/>
      <c r="AI70" s="868"/>
      <c r="AJ70" s="868"/>
      <c r="AK70" s="868">
        <v>7967</v>
      </c>
      <c r="AL70" s="868"/>
      <c r="AM70" s="868"/>
      <c r="AN70" s="868"/>
      <c r="AO70" s="868"/>
      <c r="AP70" s="868" t="s">
        <v>574</v>
      </c>
      <c r="AQ70" s="868"/>
      <c r="AR70" s="868"/>
      <c r="AS70" s="868"/>
      <c r="AT70" s="868"/>
      <c r="AU70" s="868" t="s">
        <v>574</v>
      </c>
      <c r="AV70" s="868"/>
      <c r="AW70" s="868"/>
      <c r="AX70" s="868"/>
      <c r="AY70" s="868"/>
      <c r="AZ70" s="870"/>
      <c r="BA70" s="870"/>
      <c r="BB70" s="870"/>
      <c r="BC70" s="870"/>
      <c r="BD70" s="871"/>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2">
      <c r="A71" s="238">
        <v>4</v>
      </c>
      <c r="B71" s="911" t="s">
        <v>580</v>
      </c>
      <c r="C71" s="912"/>
      <c r="D71" s="912"/>
      <c r="E71" s="912"/>
      <c r="F71" s="912"/>
      <c r="G71" s="912"/>
      <c r="H71" s="912"/>
      <c r="I71" s="912"/>
      <c r="J71" s="912"/>
      <c r="K71" s="912"/>
      <c r="L71" s="912"/>
      <c r="M71" s="912"/>
      <c r="N71" s="912"/>
      <c r="O71" s="912"/>
      <c r="P71" s="913"/>
      <c r="Q71" s="914">
        <v>1142</v>
      </c>
      <c r="R71" s="868"/>
      <c r="S71" s="868"/>
      <c r="T71" s="868"/>
      <c r="U71" s="868"/>
      <c r="V71" s="868">
        <v>1103</v>
      </c>
      <c r="W71" s="868"/>
      <c r="X71" s="868"/>
      <c r="Y71" s="868"/>
      <c r="Z71" s="868"/>
      <c r="AA71" s="868">
        <v>38</v>
      </c>
      <c r="AB71" s="868"/>
      <c r="AC71" s="868"/>
      <c r="AD71" s="868"/>
      <c r="AE71" s="868"/>
      <c r="AF71" s="868">
        <v>38</v>
      </c>
      <c r="AG71" s="868"/>
      <c r="AH71" s="868"/>
      <c r="AI71" s="868"/>
      <c r="AJ71" s="868"/>
      <c r="AK71" s="868" t="s">
        <v>574</v>
      </c>
      <c r="AL71" s="868"/>
      <c r="AM71" s="868"/>
      <c r="AN71" s="868"/>
      <c r="AO71" s="868"/>
      <c r="AP71" s="868" t="s">
        <v>574</v>
      </c>
      <c r="AQ71" s="868"/>
      <c r="AR71" s="868"/>
      <c r="AS71" s="868"/>
      <c r="AT71" s="868"/>
      <c r="AU71" s="868" t="s">
        <v>574</v>
      </c>
      <c r="AV71" s="868"/>
      <c r="AW71" s="868"/>
      <c r="AX71" s="868"/>
      <c r="AY71" s="868"/>
      <c r="AZ71" s="870"/>
      <c r="BA71" s="870"/>
      <c r="BB71" s="870"/>
      <c r="BC71" s="870"/>
      <c r="BD71" s="871"/>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2">
      <c r="A72" s="238">
        <v>5</v>
      </c>
      <c r="B72" s="911"/>
      <c r="C72" s="912"/>
      <c r="D72" s="912"/>
      <c r="E72" s="912"/>
      <c r="F72" s="912"/>
      <c r="G72" s="912"/>
      <c r="H72" s="912"/>
      <c r="I72" s="912"/>
      <c r="J72" s="912"/>
      <c r="K72" s="912"/>
      <c r="L72" s="912"/>
      <c r="M72" s="912"/>
      <c r="N72" s="912"/>
      <c r="O72" s="912"/>
      <c r="P72" s="913"/>
      <c r="Q72" s="914"/>
      <c r="R72" s="868"/>
      <c r="S72" s="868"/>
      <c r="T72" s="868"/>
      <c r="U72" s="868"/>
      <c r="V72" s="868"/>
      <c r="W72" s="868"/>
      <c r="X72" s="868"/>
      <c r="Y72" s="868"/>
      <c r="Z72" s="868"/>
      <c r="AA72" s="868"/>
      <c r="AB72" s="868"/>
      <c r="AC72" s="868"/>
      <c r="AD72" s="868"/>
      <c r="AE72" s="868"/>
      <c r="AF72" s="868"/>
      <c r="AG72" s="868"/>
      <c r="AH72" s="868"/>
      <c r="AI72" s="868"/>
      <c r="AJ72" s="868"/>
      <c r="AK72" s="868"/>
      <c r="AL72" s="868"/>
      <c r="AM72" s="868"/>
      <c r="AN72" s="868"/>
      <c r="AO72" s="868"/>
      <c r="AP72" s="868"/>
      <c r="AQ72" s="868"/>
      <c r="AR72" s="868"/>
      <c r="AS72" s="868"/>
      <c r="AT72" s="868"/>
      <c r="AU72" s="868"/>
      <c r="AV72" s="868"/>
      <c r="AW72" s="868"/>
      <c r="AX72" s="868"/>
      <c r="AY72" s="868"/>
      <c r="AZ72" s="870"/>
      <c r="BA72" s="870"/>
      <c r="BB72" s="870"/>
      <c r="BC72" s="870"/>
      <c r="BD72" s="871"/>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2">
      <c r="A73" s="238">
        <v>6</v>
      </c>
      <c r="B73" s="911"/>
      <c r="C73" s="912"/>
      <c r="D73" s="912"/>
      <c r="E73" s="912"/>
      <c r="F73" s="912"/>
      <c r="G73" s="912"/>
      <c r="H73" s="912"/>
      <c r="I73" s="912"/>
      <c r="J73" s="912"/>
      <c r="K73" s="912"/>
      <c r="L73" s="912"/>
      <c r="M73" s="912"/>
      <c r="N73" s="912"/>
      <c r="O73" s="912"/>
      <c r="P73" s="913"/>
      <c r="Q73" s="914"/>
      <c r="R73" s="868"/>
      <c r="S73" s="868"/>
      <c r="T73" s="868"/>
      <c r="U73" s="868"/>
      <c r="V73" s="868"/>
      <c r="W73" s="868"/>
      <c r="X73" s="868"/>
      <c r="Y73" s="868"/>
      <c r="Z73" s="868"/>
      <c r="AA73" s="868"/>
      <c r="AB73" s="868"/>
      <c r="AC73" s="868"/>
      <c r="AD73" s="868"/>
      <c r="AE73" s="868"/>
      <c r="AF73" s="868"/>
      <c r="AG73" s="868"/>
      <c r="AH73" s="868"/>
      <c r="AI73" s="868"/>
      <c r="AJ73" s="868"/>
      <c r="AK73" s="868"/>
      <c r="AL73" s="868"/>
      <c r="AM73" s="868"/>
      <c r="AN73" s="868"/>
      <c r="AO73" s="868"/>
      <c r="AP73" s="868"/>
      <c r="AQ73" s="868"/>
      <c r="AR73" s="868"/>
      <c r="AS73" s="868"/>
      <c r="AT73" s="868"/>
      <c r="AU73" s="868"/>
      <c r="AV73" s="868"/>
      <c r="AW73" s="868"/>
      <c r="AX73" s="868"/>
      <c r="AY73" s="868"/>
      <c r="AZ73" s="870"/>
      <c r="BA73" s="870"/>
      <c r="BB73" s="870"/>
      <c r="BC73" s="870"/>
      <c r="BD73" s="871"/>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2">
      <c r="A74" s="238">
        <v>7</v>
      </c>
      <c r="B74" s="911"/>
      <c r="C74" s="912"/>
      <c r="D74" s="912"/>
      <c r="E74" s="912"/>
      <c r="F74" s="912"/>
      <c r="G74" s="912"/>
      <c r="H74" s="912"/>
      <c r="I74" s="912"/>
      <c r="J74" s="912"/>
      <c r="K74" s="912"/>
      <c r="L74" s="912"/>
      <c r="M74" s="912"/>
      <c r="N74" s="912"/>
      <c r="O74" s="912"/>
      <c r="P74" s="913"/>
      <c r="Q74" s="914"/>
      <c r="R74" s="868"/>
      <c r="S74" s="868"/>
      <c r="T74" s="868"/>
      <c r="U74" s="868"/>
      <c r="V74" s="868"/>
      <c r="W74" s="868"/>
      <c r="X74" s="868"/>
      <c r="Y74" s="868"/>
      <c r="Z74" s="868"/>
      <c r="AA74" s="868"/>
      <c r="AB74" s="868"/>
      <c r="AC74" s="868"/>
      <c r="AD74" s="868"/>
      <c r="AE74" s="868"/>
      <c r="AF74" s="868"/>
      <c r="AG74" s="868"/>
      <c r="AH74" s="868"/>
      <c r="AI74" s="868"/>
      <c r="AJ74" s="868"/>
      <c r="AK74" s="868"/>
      <c r="AL74" s="868"/>
      <c r="AM74" s="868"/>
      <c r="AN74" s="868"/>
      <c r="AO74" s="868"/>
      <c r="AP74" s="868"/>
      <c r="AQ74" s="868"/>
      <c r="AR74" s="868"/>
      <c r="AS74" s="868"/>
      <c r="AT74" s="868"/>
      <c r="AU74" s="868"/>
      <c r="AV74" s="868"/>
      <c r="AW74" s="868"/>
      <c r="AX74" s="868"/>
      <c r="AY74" s="868"/>
      <c r="AZ74" s="870"/>
      <c r="BA74" s="870"/>
      <c r="BB74" s="870"/>
      <c r="BC74" s="870"/>
      <c r="BD74" s="871"/>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2">
      <c r="A75" s="238">
        <v>8</v>
      </c>
      <c r="B75" s="911"/>
      <c r="C75" s="912"/>
      <c r="D75" s="912"/>
      <c r="E75" s="912"/>
      <c r="F75" s="912"/>
      <c r="G75" s="912"/>
      <c r="H75" s="912"/>
      <c r="I75" s="912"/>
      <c r="J75" s="912"/>
      <c r="K75" s="912"/>
      <c r="L75" s="912"/>
      <c r="M75" s="912"/>
      <c r="N75" s="912"/>
      <c r="O75" s="912"/>
      <c r="P75" s="913"/>
      <c r="Q75" s="915"/>
      <c r="R75" s="916"/>
      <c r="S75" s="916"/>
      <c r="T75" s="916"/>
      <c r="U75" s="872"/>
      <c r="V75" s="917"/>
      <c r="W75" s="916"/>
      <c r="X75" s="916"/>
      <c r="Y75" s="916"/>
      <c r="Z75" s="872"/>
      <c r="AA75" s="917"/>
      <c r="AB75" s="916"/>
      <c r="AC75" s="916"/>
      <c r="AD75" s="916"/>
      <c r="AE75" s="872"/>
      <c r="AF75" s="917"/>
      <c r="AG75" s="916"/>
      <c r="AH75" s="916"/>
      <c r="AI75" s="916"/>
      <c r="AJ75" s="872"/>
      <c r="AK75" s="917"/>
      <c r="AL75" s="916"/>
      <c r="AM75" s="916"/>
      <c r="AN75" s="916"/>
      <c r="AO75" s="872"/>
      <c r="AP75" s="917"/>
      <c r="AQ75" s="916"/>
      <c r="AR75" s="916"/>
      <c r="AS75" s="916"/>
      <c r="AT75" s="872"/>
      <c r="AU75" s="917"/>
      <c r="AV75" s="916"/>
      <c r="AW75" s="916"/>
      <c r="AX75" s="916"/>
      <c r="AY75" s="872"/>
      <c r="AZ75" s="870"/>
      <c r="BA75" s="870"/>
      <c r="BB75" s="870"/>
      <c r="BC75" s="870"/>
      <c r="BD75" s="871"/>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2">
      <c r="A76" s="238">
        <v>9</v>
      </c>
      <c r="B76" s="911"/>
      <c r="C76" s="912"/>
      <c r="D76" s="912"/>
      <c r="E76" s="912"/>
      <c r="F76" s="912"/>
      <c r="G76" s="912"/>
      <c r="H76" s="912"/>
      <c r="I76" s="912"/>
      <c r="J76" s="912"/>
      <c r="K76" s="912"/>
      <c r="L76" s="912"/>
      <c r="M76" s="912"/>
      <c r="N76" s="912"/>
      <c r="O76" s="912"/>
      <c r="P76" s="913"/>
      <c r="Q76" s="915"/>
      <c r="R76" s="916"/>
      <c r="S76" s="916"/>
      <c r="T76" s="916"/>
      <c r="U76" s="872"/>
      <c r="V76" s="917"/>
      <c r="W76" s="916"/>
      <c r="X76" s="916"/>
      <c r="Y76" s="916"/>
      <c r="Z76" s="872"/>
      <c r="AA76" s="917"/>
      <c r="AB76" s="916"/>
      <c r="AC76" s="916"/>
      <c r="AD76" s="916"/>
      <c r="AE76" s="872"/>
      <c r="AF76" s="917"/>
      <c r="AG76" s="916"/>
      <c r="AH76" s="916"/>
      <c r="AI76" s="916"/>
      <c r="AJ76" s="872"/>
      <c r="AK76" s="917"/>
      <c r="AL76" s="916"/>
      <c r="AM76" s="916"/>
      <c r="AN76" s="916"/>
      <c r="AO76" s="872"/>
      <c r="AP76" s="917"/>
      <c r="AQ76" s="916"/>
      <c r="AR76" s="916"/>
      <c r="AS76" s="916"/>
      <c r="AT76" s="872"/>
      <c r="AU76" s="917"/>
      <c r="AV76" s="916"/>
      <c r="AW76" s="916"/>
      <c r="AX76" s="916"/>
      <c r="AY76" s="872"/>
      <c r="AZ76" s="870"/>
      <c r="BA76" s="870"/>
      <c r="BB76" s="870"/>
      <c r="BC76" s="870"/>
      <c r="BD76" s="871"/>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2">
      <c r="A77" s="238">
        <v>10</v>
      </c>
      <c r="B77" s="911"/>
      <c r="C77" s="912"/>
      <c r="D77" s="912"/>
      <c r="E77" s="912"/>
      <c r="F77" s="912"/>
      <c r="G77" s="912"/>
      <c r="H77" s="912"/>
      <c r="I77" s="912"/>
      <c r="J77" s="912"/>
      <c r="K77" s="912"/>
      <c r="L77" s="912"/>
      <c r="M77" s="912"/>
      <c r="N77" s="912"/>
      <c r="O77" s="912"/>
      <c r="P77" s="913"/>
      <c r="Q77" s="915"/>
      <c r="R77" s="916"/>
      <c r="S77" s="916"/>
      <c r="T77" s="916"/>
      <c r="U77" s="872"/>
      <c r="V77" s="917"/>
      <c r="W77" s="916"/>
      <c r="X77" s="916"/>
      <c r="Y77" s="916"/>
      <c r="Z77" s="872"/>
      <c r="AA77" s="917"/>
      <c r="AB77" s="916"/>
      <c r="AC77" s="916"/>
      <c r="AD77" s="916"/>
      <c r="AE77" s="872"/>
      <c r="AF77" s="917"/>
      <c r="AG77" s="916"/>
      <c r="AH77" s="916"/>
      <c r="AI77" s="916"/>
      <c r="AJ77" s="872"/>
      <c r="AK77" s="917"/>
      <c r="AL77" s="916"/>
      <c r="AM77" s="916"/>
      <c r="AN77" s="916"/>
      <c r="AO77" s="872"/>
      <c r="AP77" s="917"/>
      <c r="AQ77" s="916"/>
      <c r="AR77" s="916"/>
      <c r="AS77" s="916"/>
      <c r="AT77" s="872"/>
      <c r="AU77" s="917"/>
      <c r="AV77" s="916"/>
      <c r="AW77" s="916"/>
      <c r="AX77" s="916"/>
      <c r="AY77" s="872"/>
      <c r="AZ77" s="870"/>
      <c r="BA77" s="870"/>
      <c r="BB77" s="870"/>
      <c r="BC77" s="870"/>
      <c r="BD77" s="871"/>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2">
      <c r="A78" s="238">
        <v>11</v>
      </c>
      <c r="B78" s="911"/>
      <c r="C78" s="912"/>
      <c r="D78" s="912"/>
      <c r="E78" s="912"/>
      <c r="F78" s="912"/>
      <c r="G78" s="912"/>
      <c r="H78" s="912"/>
      <c r="I78" s="912"/>
      <c r="J78" s="912"/>
      <c r="K78" s="912"/>
      <c r="L78" s="912"/>
      <c r="M78" s="912"/>
      <c r="N78" s="912"/>
      <c r="O78" s="912"/>
      <c r="P78" s="913"/>
      <c r="Q78" s="91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2">
      <c r="A79" s="238">
        <v>12</v>
      </c>
      <c r="B79" s="911"/>
      <c r="C79" s="912"/>
      <c r="D79" s="912"/>
      <c r="E79" s="912"/>
      <c r="F79" s="912"/>
      <c r="G79" s="912"/>
      <c r="H79" s="912"/>
      <c r="I79" s="912"/>
      <c r="J79" s="912"/>
      <c r="K79" s="912"/>
      <c r="L79" s="912"/>
      <c r="M79" s="912"/>
      <c r="N79" s="912"/>
      <c r="O79" s="912"/>
      <c r="P79" s="913"/>
      <c r="Q79" s="91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2">
      <c r="A80" s="238">
        <v>13</v>
      </c>
      <c r="B80" s="911"/>
      <c r="C80" s="912"/>
      <c r="D80" s="912"/>
      <c r="E80" s="912"/>
      <c r="F80" s="912"/>
      <c r="G80" s="912"/>
      <c r="H80" s="912"/>
      <c r="I80" s="912"/>
      <c r="J80" s="912"/>
      <c r="K80" s="912"/>
      <c r="L80" s="912"/>
      <c r="M80" s="912"/>
      <c r="N80" s="912"/>
      <c r="O80" s="912"/>
      <c r="P80" s="913"/>
      <c r="Q80" s="91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2">
      <c r="A81" s="238">
        <v>14</v>
      </c>
      <c r="B81" s="911"/>
      <c r="C81" s="912"/>
      <c r="D81" s="912"/>
      <c r="E81" s="912"/>
      <c r="F81" s="912"/>
      <c r="G81" s="912"/>
      <c r="H81" s="912"/>
      <c r="I81" s="912"/>
      <c r="J81" s="912"/>
      <c r="K81" s="912"/>
      <c r="L81" s="912"/>
      <c r="M81" s="912"/>
      <c r="N81" s="912"/>
      <c r="O81" s="912"/>
      <c r="P81" s="913"/>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2">
      <c r="A82" s="238">
        <v>15</v>
      </c>
      <c r="B82" s="911"/>
      <c r="C82" s="912"/>
      <c r="D82" s="912"/>
      <c r="E82" s="912"/>
      <c r="F82" s="912"/>
      <c r="G82" s="912"/>
      <c r="H82" s="912"/>
      <c r="I82" s="912"/>
      <c r="J82" s="912"/>
      <c r="K82" s="912"/>
      <c r="L82" s="912"/>
      <c r="M82" s="912"/>
      <c r="N82" s="912"/>
      <c r="O82" s="912"/>
      <c r="P82" s="913"/>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2">
      <c r="A83" s="238">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2">
      <c r="A84" s="238">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2">
      <c r="A85" s="238">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2">
      <c r="A86" s="238">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2">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5">
      <c r="A88" s="240" t="s">
        <v>394</v>
      </c>
      <c r="B88" s="827" t="s">
        <v>421</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v>11595</v>
      </c>
      <c r="AG88" s="882"/>
      <c r="AH88" s="882"/>
      <c r="AI88" s="882"/>
      <c r="AJ88" s="882"/>
      <c r="AK88" s="879"/>
      <c r="AL88" s="879"/>
      <c r="AM88" s="879"/>
      <c r="AN88" s="879"/>
      <c r="AO88" s="879"/>
      <c r="AP88" s="882" t="s">
        <v>574</v>
      </c>
      <c r="AQ88" s="882"/>
      <c r="AR88" s="882"/>
      <c r="AS88" s="882"/>
      <c r="AT88" s="882"/>
      <c r="AU88" s="882" t="s">
        <v>574</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7" t="s">
        <v>422</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v>25</v>
      </c>
      <c r="CS102" s="890"/>
      <c r="CT102" s="890"/>
      <c r="CU102" s="890"/>
      <c r="CV102" s="929"/>
      <c r="CW102" s="928">
        <v>14</v>
      </c>
      <c r="CX102" s="890"/>
      <c r="CY102" s="890"/>
      <c r="CZ102" s="890"/>
      <c r="DA102" s="929"/>
      <c r="DB102" s="928" t="s">
        <v>574</v>
      </c>
      <c r="DC102" s="890"/>
      <c r="DD102" s="890"/>
      <c r="DE102" s="890"/>
      <c r="DF102" s="929"/>
      <c r="DG102" s="928" t="s">
        <v>574</v>
      </c>
      <c r="DH102" s="890"/>
      <c r="DI102" s="890"/>
      <c r="DJ102" s="890"/>
      <c r="DK102" s="929"/>
      <c r="DL102" s="928" t="s">
        <v>574</v>
      </c>
      <c r="DM102" s="890"/>
      <c r="DN102" s="890"/>
      <c r="DO102" s="890"/>
      <c r="DP102" s="929"/>
      <c r="DQ102" s="928" t="s">
        <v>574</v>
      </c>
      <c r="DR102" s="890"/>
      <c r="DS102" s="890"/>
      <c r="DT102" s="890"/>
      <c r="DU102" s="929"/>
      <c r="DV102" s="827"/>
      <c r="DW102" s="828"/>
      <c r="DX102" s="828"/>
      <c r="DY102" s="828"/>
      <c r="DZ102" s="952"/>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423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424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5" t="s">
        <v>427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2">
      <c r="A109" s="950" t="s">
        <v>429</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430</v>
      </c>
      <c r="AB109" s="931"/>
      <c r="AC109" s="931"/>
      <c r="AD109" s="931"/>
      <c r="AE109" s="932"/>
      <c r="AF109" s="930" t="s">
        <v>431</v>
      </c>
      <c r="AG109" s="931"/>
      <c r="AH109" s="931"/>
      <c r="AI109" s="931"/>
      <c r="AJ109" s="932"/>
      <c r="AK109" s="930" t="s">
        <v>312</v>
      </c>
      <c r="AL109" s="931"/>
      <c r="AM109" s="931"/>
      <c r="AN109" s="931"/>
      <c r="AO109" s="932"/>
      <c r="AP109" s="930" t="s">
        <v>432</v>
      </c>
      <c r="AQ109" s="931"/>
      <c r="AR109" s="931"/>
      <c r="AS109" s="931"/>
      <c r="AT109" s="933"/>
      <c r="AU109" s="950" t="s">
        <v>429</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430</v>
      </c>
      <c r="BR109" s="931"/>
      <c r="BS109" s="931"/>
      <c r="BT109" s="931"/>
      <c r="BU109" s="932"/>
      <c r="BV109" s="930" t="s">
        <v>431</v>
      </c>
      <c r="BW109" s="931"/>
      <c r="BX109" s="931"/>
      <c r="BY109" s="931"/>
      <c r="BZ109" s="932"/>
      <c r="CA109" s="930" t="s">
        <v>312</v>
      </c>
      <c r="CB109" s="931"/>
      <c r="CC109" s="931"/>
      <c r="CD109" s="931"/>
      <c r="CE109" s="932"/>
      <c r="CF109" s="951" t="s">
        <v>432</v>
      </c>
      <c r="CG109" s="951"/>
      <c r="CH109" s="951"/>
      <c r="CI109" s="951"/>
      <c r="CJ109" s="951"/>
      <c r="CK109" s="930" t="s">
        <v>433</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430</v>
      </c>
      <c r="DH109" s="931"/>
      <c r="DI109" s="931"/>
      <c r="DJ109" s="931"/>
      <c r="DK109" s="932"/>
      <c r="DL109" s="930" t="s">
        <v>431</v>
      </c>
      <c r="DM109" s="931"/>
      <c r="DN109" s="931"/>
      <c r="DO109" s="931"/>
      <c r="DP109" s="932"/>
      <c r="DQ109" s="930" t="s">
        <v>312</v>
      </c>
      <c r="DR109" s="931"/>
      <c r="DS109" s="931"/>
      <c r="DT109" s="931"/>
      <c r="DU109" s="932"/>
      <c r="DV109" s="930" t="s">
        <v>432</v>
      </c>
      <c r="DW109" s="931"/>
      <c r="DX109" s="931"/>
      <c r="DY109" s="931"/>
      <c r="DZ109" s="933"/>
    </row>
    <row r="110" spans="1:131" s="230" customFormat="1" ht="26.25" customHeight="1" x14ac:dyDescent="0.2">
      <c r="A110" s="934" t="s">
        <v>434</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543978</v>
      </c>
      <c r="AB110" s="938"/>
      <c r="AC110" s="938"/>
      <c r="AD110" s="938"/>
      <c r="AE110" s="939"/>
      <c r="AF110" s="940">
        <v>522925</v>
      </c>
      <c r="AG110" s="938"/>
      <c r="AH110" s="938"/>
      <c r="AI110" s="938"/>
      <c r="AJ110" s="939"/>
      <c r="AK110" s="940">
        <v>538768</v>
      </c>
      <c r="AL110" s="938"/>
      <c r="AM110" s="938"/>
      <c r="AN110" s="938"/>
      <c r="AO110" s="939"/>
      <c r="AP110" s="941">
        <v>8</v>
      </c>
      <c r="AQ110" s="942"/>
      <c r="AR110" s="942"/>
      <c r="AS110" s="942"/>
      <c r="AT110" s="943"/>
      <c r="AU110" s="944" t="s">
        <v>75</v>
      </c>
      <c r="AV110" s="945"/>
      <c r="AW110" s="945"/>
      <c r="AX110" s="945"/>
      <c r="AY110" s="945"/>
      <c r="AZ110" s="967" t="s">
        <v>435</v>
      </c>
      <c r="BA110" s="935"/>
      <c r="BB110" s="935"/>
      <c r="BC110" s="935"/>
      <c r="BD110" s="935"/>
      <c r="BE110" s="935"/>
      <c r="BF110" s="935"/>
      <c r="BG110" s="935"/>
      <c r="BH110" s="935"/>
      <c r="BI110" s="935"/>
      <c r="BJ110" s="935"/>
      <c r="BK110" s="935"/>
      <c r="BL110" s="935"/>
      <c r="BM110" s="935"/>
      <c r="BN110" s="935"/>
      <c r="BO110" s="935"/>
      <c r="BP110" s="936"/>
      <c r="BQ110" s="968">
        <v>5629152</v>
      </c>
      <c r="BR110" s="969"/>
      <c r="BS110" s="969"/>
      <c r="BT110" s="969"/>
      <c r="BU110" s="969"/>
      <c r="BV110" s="969">
        <v>5916751</v>
      </c>
      <c r="BW110" s="969"/>
      <c r="BX110" s="969"/>
      <c r="BY110" s="969"/>
      <c r="BZ110" s="969"/>
      <c r="CA110" s="969">
        <v>5914878</v>
      </c>
      <c r="CB110" s="969"/>
      <c r="CC110" s="969"/>
      <c r="CD110" s="969"/>
      <c r="CE110" s="969"/>
      <c r="CF110" s="982">
        <v>88</v>
      </c>
      <c r="CG110" s="983"/>
      <c r="CH110" s="983"/>
      <c r="CI110" s="983"/>
      <c r="CJ110" s="983"/>
      <c r="CK110" s="984" t="s">
        <v>436</v>
      </c>
      <c r="CL110" s="985"/>
      <c r="CM110" s="967" t="s">
        <v>437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140</v>
      </c>
      <c r="DH110" s="969"/>
      <c r="DI110" s="969"/>
      <c r="DJ110" s="969"/>
      <c r="DK110" s="969"/>
      <c r="DL110" s="969" t="s">
        <v>396</v>
      </c>
      <c r="DM110" s="969"/>
      <c r="DN110" s="969"/>
      <c r="DO110" s="969"/>
      <c r="DP110" s="969"/>
      <c r="DQ110" s="969" t="s">
        <v>396</v>
      </c>
      <c r="DR110" s="969"/>
      <c r="DS110" s="969"/>
      <c r="DT110" s="969"/>
      <c r="DU110" s="969"/>
      <c r="DV110" s="970" t="s">
        <v>396</v>
      </c>
      <c r="DW110" s="970"/>
      <c r="DX110" s="970"/>
      <c r="DY110" s="970"/>
      <c r="DZ110" s="971"/>
    </row>
    <row r="111" spans="1:131" s="230" customFormat="1" ht="26.25" customHeight="1" x14ac:dyDescent="0.2">
      <c r="A111" s="972" t="s">
        <v>438</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140</v>
      </c>
      <c r="AB111" s="976"/>
      <c r="AC111" s="976"/>
      <c r="AD111" s="976"/>
      <c r="AE111" s="977"/>
      <c r="AF111" s="978" t="s">
        <v>140</v>
      </c>
      <c r="AG111" s="976"/>
      <c r="AH111" s="976"/>
      <c r="AI111" s="976"/>
      <c r="AJ111" s="977"/>
      <c r="AK111" s="978" t="s">
        <v>140</v>
      </c>
      <c r="AL111" s="976"/>
      <c r="AM111" s="976"/>
      <c r="AN111" s="976"/>
      <c r="AO111" s="977"/>
      <c r="AP111" s="979" t="s">
        <v>140</v>
      </c>
      <c r="AQ111" s="980"/>
      <c r="AR111" s="980"/>
      <c r="AS111" s="980"/>
      <c r="AT111" s="981"/>
      <c r="AU111" s="946"/>
      <c r="AV111" s="947"/>
      <c r="AW111" s="947"/>
      <c r="AX111" s="947"/>
      <c r="AY111" s="947"/>
      <c r="AZ111" s="960" t="s">
        <v>439</v>
      </c>
      <c r="BA111" s="961"/>
      <c r="BB111" s="961"/>
      <c r="BC111" s="961"/>
      <c r="BD111" s="961"/>
      <c r="BE111" s="961"/>
      <c r="BF111" s="961"/>
      <c r="BG111" s="961"/>
      <c r="BH111" s="961"/>
      <c r="BI111" s="961"/>
      <c r="BJ111" s="961"/>
      <c r="BK111" s="961"/>
      <c r="BL111" s="961"/>
      <c r="BM111" s="961"/>
      <c r="BN111" s="961"/>
      <c r="BO111" s="961"/>
      <c r="BP111" s="962"/>
      <c r="BQ111" s="963">
        <v>185372</v>
      </c>
      <c r="BR111" s="964"/>
      <c r="BS111" s="964"/>
      <c r="BT111" s="964"/>
      <c r="BU111" s="964"/>
      <c r="BV111" s="964">
        <v>1859624</v>
      </c>
      <c r="BW111" s="964"/>
      <c r="BX111" s="964"/>
      <c r="BY111" s="964"/>
      <c r="BZ111" s="964"/>
      <c r="CA111" s="964">
        <v>109640</v>
      </c>
      <c r="CB111" s="964"/>
      <c r="CC111" s="964"/>
      <c r="CD111" s="964"/>
      <c r="CE111" s="964"/>
      <c r="CF111" s="958">
        <v>1.6</v>
      </c>
      <c r="CG111" s="959"/>
      <c r="CH111" s="959"/>
      <c r="CI111" s="959"/>
      <c r="CJ111" s="959"/>
      <c r="CK111" s="986"/>
      <c r="CL111" s="987"/>
      <c r="CM111" s="960" t="s">
        <v>440</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140</v>
      </c>
      <c r="DH111" s="964"/>
      <c r="DI111" s="964"/>
      <c r="DJ111" s="964"/>
      <c r="DK111" s="964"/>
      <c r="DL111" s="964" t="s">
        <v>140</v>
      </c>
      <c r="DM111" s="964"/>
      <c r="DN111" s="964"/>
      <c r="DO111" s="964"/>
      <c r="DP111" s="964"/>
      <c r="DQ111" s="964" t="s">
        <v>140</v>
      </c>
      <c r="DR111" s="964"/>
      <c r="DS111" s="964"/>
      <c r="DT111" s="964"/>
      <c r="DU111" s="964"/>
      <c r="DV111" s="965" t="s">
        <v>396</v>
      </c>
      <c r="DW111" s="965"/>
      <c r="DX111" s="965"/>
      <c r="DY111" s="965"/>
      <c r="DZ111" s="966"/>
    </row>
    <row r="112" spans="1:131" s="230" customFormat="1" ht="26.25" customHeight="1" x14ac:dyDescent="0.2">
      <c r="A112" s="990" t="s">
        <v>441</v>
      </c>
      <c r="B112" s="991"/>
      <c r="C112" s="961" t="s">
        <v>442</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140</v>
      </c>
      <c r="AB112" s="997"/>
      <c r="AC112" s="997"/>
      <c r="AD112" s="997"/>
      <c r="AE112" s="998"/>
      <c r="AF112" s="999" t="s">
        <v>140</v>
      </c>
      <c r="AG112" s="997"/>
      <c r="AH112" s="997"/>
      <c r="AI112" s="997"/>
      <c r="AJ112" s="998"/>
      <c r="AK112" s="999" t="s">
        <v>140</v>
      </c>
      <c r="AL112" s="997"/>
      <c r="AM112" s="997"/>
      <c r="AN112" s="997"/>
      <c r="AO112" s="998"/>
      <c r="AP112" s="1000" t="s">
        <v>140</v>
      </c>
      <c r="AQ112" s="1001"/>
      <c r="AR112" s="1001"/>
      <c r="AS112" s="1001"/>
      <c r="AT112" s="1002"/>
      <c r="AU112" s="946"/>
      <c r="AV112" s="947"/>
      <c r="AW112" s="947"/>
      <c r="AX112" s="947"/>
      <c r="AY112" s="947"/>
      <c r="AZ112" s="960" t="s">
        <v>443</v>
      </c>
      <c r="BA112" s="961"/>
      <c r="BB112" s="961"/>
      <c r="BC112" s="961"/>
      <c r="BD112" s="961"/>
      <c r="BE112" s="961"/>
      <c r="BF112" s="961"/>
      <c r="BG112" s="961"/>
      <c r="BH112" s="961"/>
      <c r="BI112" s="961"/>
      <c r="BJ112" s="961"/>
      <c r="BK112" s="961"/>
      <c r="BL112" s="961"/>
      <c r="BM112" s="961"/>
      <c r="BN112" s="961"/>
      <c r="BO112" s="961"/>
      <c r="BP112" s="962"/>
      <c r="BQ112" s="963">
        <v>5801337</v>
      </c>
      <c r="BR112" s="964"/>
      <c r="BS112" s="964"/>
      <c r="BT112" s="964"/>
      <c r="BU112" s="964"/>
      <c r="BV112" s="964">
        <v>5296401</v>
      </c>
      <c r="BW112" s="964"/>
      <c r="BX112" s="964"/>
      <c r="BY112" s="964"/>
      <c r="BZ112" s="964"/>
      <c r="CA112" s="964">
        <v>4945877</v>
      </c>
      <c r="CB112" s="964"/>
      <c r="CC112" s="964"/>
      <c r="CD112" s="964"/>
      <c r="CE112" s="964"/>
      <c r="CF112" s="958">
        <v>73.599999999999994</v>
      </c>
      <c r="CG112" s="959"/>
      <c r="CH112" s="959"/>
      <c r="CI112" s="959"/>
      <c r="CJ112" s="959"/>
      <c r="CK112" s="986"/>
      <c r="CL112" s="987"/>
      <c r="CM112" s="960" t="s">
        <v>444</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140</v>
      </c>
      <c r="DH112" s="964"/>
      <c r="DI112" s="964"/>
      <c r="DJ112" s="964"/>
      <c r="DK112" s="964"/>
      <c r="DL112" s="964" t="s">
        <v>140</v>
      </c>
      <c r="DM112" s="964"/>
      <c r="DN112" s="964"/>
      <c r="DO112" s="964"/>
      <c r="DP112" s="964"/>
      <c r="DQ112" s="964" t="s">
        <v>140</v>
      </c>
      <c r="DR112" s="964"/>
      <c r="DS112" s="964"/>
      <c r="DT112" s="964"/>
      <c r="DU112" s="964"/>
      <c r="DV112" s="965" t="s">
        <v>140</v>
      </c>
      <c r="DW112" s="965"/>
      <c r="DX112" s="965"/>
      <c r="DY112" s="965"/>
      <c r="DZ112" s="966"/>
    </row>
    <row r="113" spans="1:130" s="230" customFormat="1" ht="26.25" customHeight="1" x14ac:dyDescent="0.2">
      <c r="A113" s="992"/>
      <c r="B113" s="993"/>
      <c r="C113" s="961" t="s">
        <v>445</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579545</v>
      </c>
      <c r="AB113" s="976"/>
      <c r="AC113" s="976"/>
      <c r="AD113" s="976"/>
      <c r="AE113" s="977"/>
      <c r="AF113" s="978">
        <v>531054</v>
      </c>
      <c r="AG113" s="976"/>
      <c r="AH113" s="976"/>
      <c r="AI113" s="976"/>
      <c r="AJ113" s="977"/>
      <c r="AK113" s="978">
        <v>491477</v>
      </c>
      <c r="AL113" s="976"/>
      <c r="AM113" s="976"/>
      <c r="AN113" s="976"/>
      <c r="AO113" s="977"/>
      <c r="AP113" s="979">
        <v>7.3</v>
      </c>
      <c r="AQ113" s="980"/>
      <c r="AR113" s="980"/>
      <c r="AS113" s="980"/>
      <c r="AT113" s="981"/>
      <c r="AU113" s="946"/>
      <c r="AV113" s="947"/>
      <c r="AW113" s="947"/>
      <c r="AX113" s="947"/>
      <c r="AY113" s="947"/>
      <c r="AZ113" s="960" t="s">
        <v>446</v>
      </c>
      <c r="BA113" s="961"/>
      <c r="BB113" s="961"/>
      <c r="BC113" s="961"/>
      <c r="BD113" s="961"/>
      <c r="BE113" s="961"/>
      <c r="BF113" s="961"/>
      <c r="BG113" s="961"/>
      <c r="BH113" s="961"/>
      <c r="BI113" s="961"/>
      <c r="BJ113" s="961"/>
      <c r="BK113" s="961"/>
      <c r="BL113" s="961"/>
      <c r="BM113" s="961"/>
      <c r="BN113" s="961"/>
      <c r="BO113" s="961"/>
      <c r="BP113" s="962"/>
      <c r="BQ113" s="963" t="s">
        <v>140</v>
      </c>
      <c r="BR113" s="964"/>
      <c r="BS113" s="964"/>
      <c r="BT113" s="964"/>
      <c r="BU113" s="964"/>
      <c r="BV113" s="964" t="s">
        <v>140</v>
      </c>
      <c r="BW113" s="964"/>
      <c r="BX113" s="964"/>
      <c r="BY113" s="964"/>
      <c r="BZ113" s="964"/>
      <c r="CA113" s="964" t="s">
        <v>396</v>
      </c>
      <c r="CB113" s="964"/>
      <c r="CC113" s="964"/>
      <c r="CD113" s="964"/>
      <c r="CE113" s="964"/>
      <c r="CF113" s="958" t="s">
        <v>140</v>
      </c>
      <c r="CG113" s="959"/>
      <c r="CH113" s="959"/>
      <c r="CI113" s="959"/>
      <c r="CJ113" s="959"/>
      <c r="CK113" s="986"/>
      <c r="CL113" s="987"/>
      <c r="CM113" s="960" t="s">
        <v>447</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140</v>
      </c>
      <c r="DH113" s="997"/>
      <c r="DI113" s="997"/>
      <c r="DJ113" s="997"/>
      <c r="DK113" s="998"/>
      <c r="DL113" s="999" t="s">
        <v>140</v>
      </c>
      <c r="DM113" s="997"/>
      <c r="DN113" s="997"/>
      <c r="DO113" s="997"/>
      <c r="DP113" s="998"/>
      <c r="DQ113" s="999" t="s">
        <v>140</v>
      </c>
      <c r="DR113" s="997"/>
      <c r="DS113" s="997"/>
      <c r="DT113" s="997"/>
      <c r="DU113" s="998"/>
      <c r="DV113" s="1000" t="s">
        <v>140</v>
      </c>
      <c r="DW113" s="1001"/>
      <c r="DX113" s="1001"/>
      <c r="DY113" s="1001"/>
      <c r="DZ113" s="1002"/>
    </row>
    <row r="114" spans="1:130" s="230" customFormat="1" ht="26.25" customHeight="1" x14ac:dyDescent="0.2">
      <c r="A114" s="992"/>
      <c r="B114" s="993"/>
      <c r="C114" s="961" t="s">
        <v>448</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t="s">
        <v>140</v>
      </c>
      <c r="AB114" s="997"/>
      <c r="AC114" s="997"/>
      <c r="AD114" s="997"/>
      <c r="AE114" s="998"/>
      <c r="AF114" s="999" t="s">
        <v>140</v>
      </c>
      <c r="AG114" s="997"/>
      <c r="AH114" s="997"/>
      <c r="AI114" s="997"/>
      <c r="AJ114" s="998"/>
      <c r="AK114" s="999" t="s">
        <v>140</v>
      </c>
      <c r="AL114" s="997"/>
      <c r="AM114" s="997"/>
      <c r="AN114" s="997"/>
      <c r="AO114" s="998"/>
      <c r="AP114" s="1000" t="s">
        <v>140</v>
      </c>
      <c r="AQ114" s="1001"/>
      <c r="AR114" s="1001"/>
      <c r="AS114" s="1001"/>
      <c r="AT114" s="1002"/>
      <c r="AU114" s="946"/>
      <c r="AV114" s="947"/>
      <c r="AW114" s="947"/>
      <c r="AX114" s="947"/>
      <c r="AY114" s="947"/>
      <c r="AZ114" s="960" t="s">
        <v>449</v>
      </c>
      <c r="BA114" s="961"/>
      <c r="BB114" s="961"/>
      <c r="BC114" s="961"/>
      <c r="BD114" s="961"/>
      <c r="BE114" s="961"/>
      <c r="BF114" s="961"/>
      <c r="BG114" s="961"/>
      <c r="BH114" s="961"/>
      <c r="BI114" s="961"/>
      <c r="BJ114" s="961"/>
      <c r="BK114" s="961"/>
      <c r="BL114" s="961"/>
      <c r="BM114" s="961"/>
      <c r="BN114" s="961"/>
      <c r="BO114" s="961"/>
      <c r="BP114" s="962"/>
      <c r="BQ114" s="963">
        <v>1851351</v>
      </c>
      <c r="BR114" s="964"/>
      <c r="BS114" s="964"/>
      <c r="BT114" s="964"/>
      <c r="BU114" s="964"/>
      <c r="BV114" s="964">
        <v>1575101</v>
      </c>
      <c r="BW114" s="964"/>
      <c r="BX114" s="964"/>
      <c r="BY114" s="964"/>
      <c r="BZ114" s="964"/>
      <c r="CA114" s="964">
        <v>1547434</v>
      </c>
      <c r="CB114" s="964"/>
      <c r="CC114" s="964"/>
      <c r="CD114" s="964"/>
      <c r="CE114" s="964"/>
      <c r="CF114" s="958">
        <v>23</v>
      </c>
      <c r="CG114" s="959"/>
      <c r="CH114" s="959"/>
      <c r="CI114" s="959"/>
      <c r="CJ114" s="959"/>
      <c r="CK114" s="986"/>
      <c r="CL114" s="987"/>
      <c r="CM114" s="960" t="s">
        <v>450</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140</v>
      </c>
      <c r="DH114" s="997"/>
      <c r="DI114" s="997"/>
      <c r="DJ114" s="997"/>
      <c r="DK114" s="998"/>
      <c r="DL114" s="999" t="s">
        <v>140</v>
      </c>
      <c r="DM114" s="997"/>
      <c r="DN114" s="997"/>
      <c r="DO114" s="997"/>
      <c r="DP114" s="998"/>
      <c r="DQ114" s="999" t="s">
        <v>140</v>
      </c>
      <c r="DR114" s="997"/>
      <c r="DS114" s="997"/>
      <c r="DT114" s="997"/>
      <c r="DU114" s="998"/>
      <c r="DV114" s="1000" t="s">
        <v>140</v>
      </c>
      <c r="DW114" s="1001"/>
      <c r="DX114" s="1001"/>
      <c r="DY114" s="1001"/>
      <c r="DZ114" s="1002"/>
    </row>
    <row r="115" spans="1:130" s="230" customFormat="1" ht="26.25" customHeight="1" x14ac:dyDescent="0.2">
      <c r="A115" s="992"/>
      <c r="B115" s="993"/>
      <c r="C115" s="961" t="s">
        <v>451</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24139</v>
      </c>
      <c r="AB115" s="976"/>
      <c r="AC115" s="976"/>
      <c r="AD115" s="976"/>
      <c r="AE115" s="977"/>
      <c r="AF115" s="978">
        <v>16141</v>
      </c>
      <c r="AG115" s="976"/>
      <c r="AH115" s="976"/>
      <c r="AI115" s="976"/>
      <c r="AJ115" s="977"/>
      <c r="AK115" s="978">
        <v>16151</v>
      </c>
      <c r="AL115" s="976"/>
      <c r="AM115" s="976"/>
      <c r="AN115" s="976"/>
      <c r="AO115" s="977"/>
      <c r="AP115" s="979">
        <v>0.2</v>
      </c>
      <c r="AQ115" s="980"/>
      <c r="AR115" s="980"/>
      <c r="AS115" s="980"/>
      <c r="AT115" s="981"/>
      <c r="AU115" s="946"/>
      <c r="AV115" s="947"/>
      <c r="AW115" s="947"/>
      <c r="AX115" s="947"/>
      <c r="AY115" s="947"/>
      <c r="AZ115" s="960" t="s">
        <v>452</v>
      </c>
      <c r="BA115" s="961"/>
      <c r="BB115" s="961"/>
      <c r="BC115" s="961"/>
      <c r="BD115" s="961"/>
      <c r="BE115" s="961"/>
      <c r="BF115" s="961"/>
      <c r="BG115" s="961"/>
      <c r="BH115" s="961"/>
      <c r="BI115" s="961"/>
      <c r="BJ115" s="961"/>
      <c r="BK115" s="961"/>
      <c r="BL115" s="961"/>
      <c r="BM115" s="961"/>
      <c r="BN115" s="961"/>
      <c r="BO115" s="961"/>
      <c r="BP115" s="962"/>
      <c r="BQ115" s="963" t="s">
        <v>140</v>
      </c>
      <c r="BR115" s="964"/>
      <c r="BS115" s="964"/>
      <c r="BT115" s="964"/>
      <c r="BU115" s="964"/>
      <c r="BV115" s="964" t="s">
        <v>140</v>
      </c>
      <c r="BW115" s="964"/>
      <c r="BX115" s="964"/>
      <c r="BY115" s="964"/>
      <c r="BZ115" s="964"/>
      <c r="CA115" s="964" t="s">
        <v>140</v>
      </c>
      <c r="CB115" s="964"/>
      <c r="CC115" s="964"/>
      <c r="CD115" s="964"/>
      <c r="CE115" s="964"/>
      <c r="CF115" s="958" t="s">
        <v>140</v>
      </c>
      <c r="CG115" s="959"/>
      <c r="CH115" s="959"/>
      <c r="CI115" s="959"/>
      <c r="CJ115" s="959"/>
      <c r="CK115" s="986"/>
      <c r="CL115" s="987"/>
      <c r="CM115" s="960" t="s">
        <v>453</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v>69033</v>
      </c>
      <c r="DH115" s="997"/>
      <c r="DI115" s="997"/>
      <c r="DJ115" s="997"/>
      <c r="DK115" s="998"/>
      <c r="DL115" s="999">
        <v>46022</v>
      </c>
      <c r="DM115" s="997"/>
      <c r="DN115" s="997"/>
      <c r="DO115" s="997"/>
      <c r="DP115" s="998"/>
      <c r="DQ115" s="999">
        <v>23011</v>
      </c>
      <c r="DR115" s="997"/>
      <c r="DS115" s="997"/>
      <c r="DT115" s="997"/>
      <c r="DU115" s="998"/>
      <c r="DV115" s="1000">
        <v>0.3</v>
      </c>
      <c r="DW115" s="1001"/>
      <c r="DX115" s="1001"/>
      <c r="DY115" s="1001"/>
      <c r="DZ115" s="1002"/>
    </row>
    <row r="116" spans="1:130" s="230" customFormat="1" ht="26.25" customHeight="1" x14ac:dyDescent="0.2">
      <c r="A116" s="994"/>
      <c r="B116" s="995"/>
      <c r="C116" s="1003" t="s">
        <v>454</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140</v>
      </c>
      <c r="AB116" s="997"/>
      <c r="AC116" s="997"/>
      <c r="AD116" s="997"/>
      <c r="AE116" s="998"/>
      <c r="AF116" s="999" t="s">
        <v>140</v>
      </c>
      <c r="AG116" s="997"/>
      <c r="AH116" s="997"/>
      <c r="AI116" s="997"/>
      <c r="AJ116" s="998"/>
      <c r="AK116" s="999" t="s">
        <v>140</v>
      </c>
      <c r="AL116" s="997"/>
      <c r="AM116" s="997"/>
      <c r="AN116" s="997"/>
      <c r="AO116" s="998"/>
      <c r="AP116" s="1000" t="s">
        <v>140</v>
      </c>
      <c r="AQ116" s="1001"/>
      <c r="AR116" s="1001"/>
      <c r="AS116" s="1001"/>
      <c r="AT116" s="1002"/>
      <c r="AU116" s="946"/>
      <c r="AV116" s="947"/>
      <c r="AW116" s="947"/>
      <c r="AX116" s="947"/>
      <c r="AY116" s="947"/>
      <c r="AZ116" s="1005" t="s">
        <v>455</v>
      </c>
      <c r="BA116" s="1006"/>
      <c r="BB116" s="1006"/>
      <c r="BC116" s="1006"/>
      <c r="BD116" s="1006"/>
      <c r="BE116" s="1006"/>
      <c r="BF116" s="1006"/>
      <c r="BG116" s="1006"/>
      <c r="BH116" s="1006"/>
      <c r="BI116" s="1006"/>
      <c r="BJ116" s="1006"/>
      <c r="BK116" s="1006"/>
      <c r="BL116" s="1006"/>
      <c r="BM116" s="1006"/>
      <c r="BN116" s="1006"/>
      <c r="BO116" s="1006"/>
      <c r="BP116" s="1007"/>
      <c r="BQ116" s="963" t="s">
        <v>140</v>
      </c>
      <c r="BR116" s="964"/>
      <c r="BS116" s="964"/>
      <c r="BT116" s="964"/>
      <c r="BU116" s="964"/>
      <c r="BV116" s="964" t="s">
        <v>396</v>
      </c>
      <c r="BW116" s="964"/>
      <c r="BX116" s="964"/>
      <c r="BY116" s="964"/>
      <c r="BZ116" s="964"/>
      <c r="CA116" s="964" t="s">
        <v>140</v>
      </c>
      <c r="CB116" s="964"/>
      <c r="CC116" s="964"/>
      <c r="CD116" s="964"/>
      <c r="CE116" s="964"/>
      <c r="CF116" s="958" t="s">
        <v>140</v>
      </c>
      <c r="CG116" s="959"/>
      <c r="CH116" s="959"/>
      <c r="CI116" s="959"/>
      <c r="CJ116" s="959"/>
      <c r="CK116" s="986"/>
      <c r="CL116" s="987"/>
      <c r="CM116" s="960" t="s">
        <v>456</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140</v>
      </c>
      <c r="DH116" s="997"/>
      <c r="DI116" s="997"/>
      <c r="DJ116" s="997"/>
      <c r="DK116" s="998"/>
      <c r="DL116" s="999" t="s">
        <v>140</v>
      </c>
      <c r="DM116" s="997"/>
      <c r="DN116" s="997"/>
      <c r="DO116" s="997"/>
      <c r="DP116" s="998"/>
      <c r="DQ116" s="999" t="s">
        <v>140</v>
      </c>
      <c r="DR116" s="997"/>
      <c r="DS116" s="997"/>
      <c r="DT116" s="997"/>
      <c r="DU116" s="998"/>
      <c r="DV116" s="1000" t="s">
        <v>140</v>
      </c>
      <c r="DW116" s="1001"/>
      <c r="DX116" s="1001"/>
      <c r="DY116" s="1001"/>
      <c r="DZ116" s="1002"/>
    </row>
    <row r="117" spans="1:130" s="230" customFormat="1" ht="26.25" customHeight="1" x14ac:dyDescent="0.2">
      <c r="A117" s="950" t="s">
        <v>191</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457</v>
      </c>
      <c r="Z117" s="932"/>
      <c r="AA117" s="1016">
        <v>1147662</v>
      </c>
      <c r="AB117" s="1017"/>
      <c r="AC117" s="1017"/>
      <c r="AD117" s="1017"/>
      <c r="AE117" s="1018"/>
      <c r="AF117" s="1019">
        <v>1070120</v>
      </c>
      <c r="AG117" s="1017"/>
      <c r="AH117" s="1017"/>
      <c r="AI117" s="1017"/>
      <c r="AJ117" s="1018"/>
      <c r="AK117" s="1019">
        <v>1046396</v>
      </c>
      <c r="AL117" s="1017"/>
      <c r="AM117" s="1017"/>
      <c r="AN117" s="1017"/>
      <c r="AO117" s="1018"/>
      <c r="AP117" s="1020"/>
      <c r="AQ117" s="1021"/>
      <c r="AR117" s="1021"/>
      <c r="AS117" s="1021"/>
      <c r="AT117" s="1022"/>
      <c r="AU117" s="946"/>
      <c r="AV117" s="947"/>
      <c r="AW117" s="947"/>
      <c r="AX117" s="947"/>
      <c r="AY117" s="947"/>
      <c r="AZ117" s="1012" t="s">
        <v>458</v>
      </c>
      <c r="BA117" s="1013"/>
      <c r="BB117" s="1013"/>
      <c r="BC117" s="1013"/>
      <c r="BD117" s="1013"/>
      <c r="BE117" s="1013"/>
      <c r="BF117" s="1013"/>
      <c r="BG117" s="1013"/>
      <c r="BH117" s="1013"/>
      <c r="BI117" s="1013"/>
      <c r="BJ117" s="1013"/>
      <c r="BK117" s="1013"/>
      <c r="BL117" s="1013"/>
      <c r="BM117" s="1013"/>
      <c r="BN117" s="1013"/>
      <c r="BO117" s="1013"/>
      <c r="BP117" s="1014"/>
      <c r="BQ117" s="963" t="s">
        <v>140</v>
      </c>
      <c r="BR117" s="964"/>
      <c r="BS117" s="964"/>
      <c r="BT117" s="964"/>
      <c r="BU117" s="964"/>
      <c r="BV117" s="964" t="s">
        <v>140</v>
      </c>
      <c r="BW117" s="964"/>
      <c r="BX117" s="964"/>
      <c r="BY117" s="964"/>
      <c r="BZ117" s="964"/>
      <c r="CA117" s="964" t="s">
        <v>396</v>
      </c>
      <c r="CB117" s="964"/>
      <c r="CC117" s="964"/>
      <c r="CD117" s="964"/>
      <c r="CE117" s="964"/>
      <c r="CF117" s="958" t="s">
        <v>140</v>
      </c>
      <c r="CG117" s="959"/>
      <c r="CH117" s="959"/>
      <c r="CI117" s="959"/>
      <c r="CJ117" s="959"/>
      <c r="CK117" s="986"/>
      <c r="CL117" s="987"/>
      <c r="CM117" s="960" t="s">
        <v>459</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396</v>
      </c>
      <c r="DH117" s="997"/>
      <c r="DI117" s="997"/>
      <c r="DJ117" s="997"/>
      <c r="DK117" s="998"/>
      <c r="DL117" s="999" t="s">
        <v>140</v>
      </c>
      <c r="DM117" s="997"/>
      <c r="DN117" s="997"/>
      <c r="DO117" s="997"/>
      <c r="DP117" s="998"/>
      <c r="DQ117" s="999" t="s">
        <v>140</v>
      </c>
      <c r="DR117" s="997"/>
      <c r="DS117" s="997"/>
      <c r="DT117" s="997"/>
      <c r="DU117" s="998"/>
      <c r="DV117" s="1000" t="s">
        <v>140</v>
      </c>
      <c r="DW117" s="1001"/>
      <c r="DX117" s="1001"/>
      <c r="DY117" s="1001"/>
      <c r="DZ117" s="1002"/>
    </row>
    <row r="118" spans="1:130" s="230" customFormat="1" ht="26.25" customHeight="1" x14ac:dyDescent="0.2">
      <c r="A118" s="950" t="s">
        <v>433</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430</v>
      </c>
      <c r="AB118" s="931"/>
      <c r="AC118" s="931"/>
      <c r="AD118" s="931"/>
      <c r="AE118" s="932"/>
      <c r="AF118" s="930" t="s">
        <v>431</v>
      </c>
      <c r="AG118" s="931"/>
      <c r="AH118" s="931"/>
      <c r="AI118" s="931"/>
      <c r="AJ118" s="932"/>
      <c r="AK118" s="930" t="s">
        <v>312</v>
      </c>
      <c r="AL118" s="931"/>
      <c r="AM118" s="931"/>
      <c r="AN118" s="931"/>
      <c r="AO118" s="932"/>
      <c r="AP118" s="1008" t="s">
        <v>432</v>
      </c>
      <c r="AQ118" s="1009"/>
      <c r="AR118" s="1009"/>
      <c r="AS118" s="1009"/>
      <c r="AT118" s="1010"/>
      <c r="AU118" s="946"/>
      <c r="AV118" s="947"/>
      <c r="AW118" s="947"/>
      <c r="AX118" s="947"/>
      <c r="AY118" s="947"/>
      <c r="AZ118" s="1011" t="s">
        <v>460</v>
      </c>
      <c r="BA118" s="1003"/>
      <c r="BB118" s="1003"/>
      <c r="BC118" s="1003"/>
      <c r="BD118" s="1003"/>
      <c r="BE118" s="1003"/>
      <c r="BF118" s="1003"/>
      <c r="BG118" s="1003"/>
      <c r="BH118" s="1003"/>
      <c r="BI118" s="1003"/>
      <c r="BJ118" s="1003"/>
      <c r="BK118" s="1003"/>
      <c r="BL118" s="1003"/>
      <c r="BM118" s="1003"/>
      <c r="BN118" s="1003"/>
      <c r="BO118" s="1003"/>
      <c r="BP118" s="1004"/>
      <c r="BQ118" s="1037" t="s">
        <v>140</v>
      </c>
      <c r="BR118" s="1038"/>
      <c r="BS118" s="1038"/>
      <c r="BT118" s="1038"/>
      <c r="BU118" s="1038"/>
      <c r="BV118" s="1038" t="s">
        <v>140</v>
      </c>
      <c r="BW118" s="1038"/>
      <c r="BX118" s="1038"/>
      <c r="BY118" s="1038"/>
      <c r="BZ118" s="1038"/>
      <c r="CA118" s="1038" t="s">
        <v>140</v>
      </c>
      <c r="CB118" s="1038"/>
      <c r="CC118" s="1038"/>
      <c r="CD118" s="1038"/>
      <c r="CE118" s="1038"/>
      <c r="CF118" s="958" t="s">
        <v>140</v>
      </c>
      <c r="CG118" s="959"/>
      <c r="CH118" s="959"/>
      <c r="CI118" s="959"/>
      <c r="CJ118" s="959"/>
      <c r="CK118" s="986"/>
      <c r="CL118" s="987"/>
      <c r="CM118" s="960" t="s">
        <v>461</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140</v>
      </c>
      <c r="DH118" s="997"/>
      <c r="DI118" s="997"/>
      <c r="DJ118" s="997"/>
      <c r="DK118" s="998"/>
      <c r="DL118" s="999" t="s">
        <v>140</v>
      </c>
      <c r="DM118" s="997"/>
      <c r="DN118" s="997"/>
      <c r="DO118" s="997"/>
      <c r="DP118" s="998"/>
      <c r="DQ118" s="999" t="s">
        <v>140</v>
      </c>
      <c r="DR118" s="997"/>
      <c r="DS118" s="997"/>
      <c r="DT118" s="997"/>
      <c r="DU118" s="998"/>
      <c r="DV118" s="1000" t="s">
        <v>140</v>
      </c>
      <c r="DW118" s="1001"/>
      <c r="DX118" s="1001"/>
      <c r="DY118" s="1001"/>
      <c r="DZ118" s="1002"/>
    </row>
    <row r="119" spans="1:130" s="230" customFormat="1" ht="26.25" customHeight="1" x14ac:dyDescent="0.2">
      <c r="A119" s="1094" t="s">
        <v>436</v>
      </c>
      <c r="B119" s="985"/>
      <c r="C119" s="967" t="s">
        <v>437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140</v>
      </c>
      <c r="AB119" s="938"/>
      <c r="AC119" s="938"/>
      <c r="AD119" s="938"/>
      <c r="AE119" s="939"/>
      <c r="AF119" s="940" t="s">
        <v>140</v>
      </c>
      <c r="AG119" s="938"/>
      <c r="AH119" s="938"/>
      <c r="AI119" s="938"/>
      <c r="AJ119" s="939"/>
      <c r="AK119" s="940" t="s">
        <v>140</v>
      </c>
      <c r="AL119" s="938"/>
      <c r="AM119" s="938"/>
      <c r="AN119" s="938"/>
      <c r="AO119" s="939"/>
      <c r="AP119" s="941" t="s">
        <v>140</v>
      </c>
      <c r="AQ119" s="942"/>
      <c r="AR119" s="942"/>
      <c r="AS119" s="942"/>
      <c r="AT119" s="943"/>
      <c r="AU119" s="948"/>
      <c r="AV119" s="949"/>
      <c r="AW119" s="949"/>
      <c r="AX119" s="949"/>
      <c r="AY119" s="949"/>
      <c r="AZ119" s="251" t="s">
        <v>191</v>
      </c>
      <c r="BA119" s="251"/>
      <c r="BB119" s="251"/>
      <c r="BC119" s="251"/>
      <c r="BD119" s="251"/>
      <c r="BE119" s="251"/>
      <c r="BF119" s="251"/>
      <c r="BG119" s="251"/>
      <c r="BH119" s="251"/>
      <c r="BI119" s="251"/>
      <c r="BJ119" s="251"/>
      <c r="BK119" s="251"/>
      <c r="BL119" s="251"/>
      <c r="BM119" s="251"/>
      <c r="BN119" s="251"/>
      <c r="BO119" s="1015" t="s">
        <v>462</v>
      </c>
      <c r="BP119" s="1043"/>
      <c r="BQ119" s="1037">
        <v>13467212</v>
      </c>
      <c r="BR119" s="1038"/>
      <c r="BS119" s="1038"/>
      <c r="BT119" s="1038"/>
      <c r="BU119" s="1038"/>
      <c r="BV119" s="1038">
        <v>14647877</v>
      </c>
      <c r="BW119" s="1038"/>
      <c r="BX119" s="1038"/>
      <c r="BY119" s="1038"/>
      <c r="BZ119" s="1038"/>
      <c r="CA119" s="1038">
        <v>12517829</v>
      </c>
      <c r="CB119" s="1038"/>
      <c r="CC119" s="1038"/>
      <c r="CD119" s="1038"/>
      <c r="CE119" s="1038"/>
      <c r="CF119" s="1039"/>
      <c r="CG119" s="1040"/>
      <c r="CH119" s="1040"/>
      <c r="CI119" s="1040"/>
      <c r="CJ119" s="1041"/>
      <c r="CK119" s="988"/>
      <c r="CL119" s="989"/>
      <c r="CM119" s="1011" t="s">
        <v>463</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v>116339</v>
      </c>
      <c r="DH119" s="1024"/>
      <c r="DI119" s="1024"/>
      <c r="DJ119" s="1024"/>
      <c r="DK119" s="1025"/>
      <c r="DL119" s="1023">
        <v>1813602</v>
      </c>
      <c r="DM119" s="1024"/>
      <c r="DN119" s="1024"/>
      <c r="DO119" s="1024"/>
      <c r="DP119" s="1025"/>
      <c r="DQ119" s="1023">
        <v>86629</v>
      </c>
      <c r="DR119" s="1024"/>
      <c r="DS119" s="1024"/>
      <c r="DT119" s="1024"/>
      <c r="DU119" s="1025"/>
      <c r="DV119" s="1026">
        <v>1.3</v>
      </c>
      <c r="DW119" s="1027"/>
      <c r="DX119" s="1027"/>
      <c r="DY119" s="1027"/>
      <c r="DZ119" s="1028"/>
    </row>
    <row r="120" spans="1:130" s="230" customFormat="1" ht="26.25" customHeight="1" x14ac:dyDescent="0.2">
      <c r="A120" s="1095"/>
      <c r="B120" s="987"/>
      <c r="C120" s="960" t="s">
        <v>440</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140</v>
      </c>
      <c r="AB120" s="997"/>
      <c r="AC120" s="997"/>
      <c r="AD120" s="997"/>
      <c r="AE120" s="998"/>
      <c r="AF120" s="999" t="s">
        <v>140</v>
      </c>
      <c r="AG120" s="997"/>
      <c r="AH120" s="997"/>
      <c r="AI120" s="997"/>
      <c r="AJ120" s="998"/>
      <c r="AK120" s="999" t="s">
        <v>140</v>
      </c>
      <c r="AL120" s="997"/>
      <c r="AM120" s="997"/>
      <c r="AN120" s="997"/>
      <c r="AO120" s="998"/>
      <c r="AP120" s="1000" t="s">
        <v>140</v>
      </c>
      <c r="AQ120" s="1001"/>
      <c r="AR120" s="1001"/>
      <c r="AS120" s="1001"/>
      <c r="AT120" s="1002"/>
      <c r="AU120" s="1029" t="s">
        <v>464</v>
      </c>
      <c r="AV120" s="1030"/>
      <c r="AW120" s="1030"/>
      <c r="AX120" s="1030"/>
      <c r="AY120" s="1031"/>
      <c r="AZ120" s="967" t="s">
        <v>465</v>
      </c>
      <c r="BA120" s="935"/>
      <c r="BB120" s="935"/>
      <c r="BC120" s="935"/>
      <c r="BD120" s="935"/>
      <c r="BE120" s="935"/>
      <c r="BF120" s="935"/>
      <c r="BG120" s="935"/>
      <c r="BH120" s="935"/>
      <c r="BI120" s="935"/>
      <c r="BJ120" s="935"/>
      <c r="BK120" s="935"/>
      <c r="BL120" s="935"/>
      <c r="BM120" s="935"/>
      <c r="BN120" s="935"/>
      <c r="BO120" s="935"/>
      <c r="BP120" s="936"/>
      <c r="BQ120" s="968">
        <v>2758993</v>
      </c>
      <c r="BR120" s="969"/>
      <c r="BS120" s="969"/>
      <c r="BT120" s="969"/>
      <c r="BU120" s="969"/>
      <c r="BV120" s="969">
        <v>3616499</v>
      </c>
      <c r="BW120" s="969"/>
      <c r="BX120" s="969"/>
      <c r="BY120" s="969"/>
      <c r="BZ120" s="969"/>
      <c r="CA120" s="969">
        <v>4167759</v>
      </c>
      <c r="CB120" s="969"/>
      <c r="CC120" s="969"/>
      <c r="CD120" s="969"/>
      <c r="CE120" s="969"/>
      <c r="CF120" s="982">
        <v>62</v>
      </c>
      <c r="CG120" s="983"/>
      <c r="CH120" s="983"/>
      <c r="CI120" s="983"/>
      <c r="CJ120" s="983"/>
      <c r="CK120" s="1044" t="s">
        <v>466</v>
      </c>
      <c r="CL120" s="1045"/>
      <c r="CM120" s="1045"/>
      <c r="CN120" s="1045"/>
      <c r="CO120" s="1046"/>
      <c r="CP120" s="1052" t="s">
        <v>467</v>
      </c>
      <c r="CQ120" s="1053"/>
      <c r="CR120" s="1053"/>
      <c r="CS120" s="1053"/>
      <c r="CT120" s="1053"/>
      <c r="CU120" s="1053"/>
      <c r="CV120" s="1053"/>
      <c r="CW120" s="1053"/>
      <c r="CX120" s="1053"/>
      <c r="CY120" s="1053"/>
      <c r="CZ120" s="1053"/>
      <c r="DA120" s="1053"/>
      <c r="DB120" s="1053"/>
      <c r="DC120" s="1053"/>
      <c r="DD120" s="1053"/>
      <c r="DE120" s="1053"/>
      <c r="DF120" s="1054"/>
      <c r="DG120" s="968">
        <v>5801337</v>
      </c>
      <c r="DH120" s="969"/>
      <c r="DI120" s="969"/>
      <c r="DJ120" s="969"/>
      <c r="DK120" s="969"/>
      <c r="DL120" s="969">
        <v>5296401</v>
      </c>
      <c r="DM120" s="969"/>
      <c r="DN120" s="969"/>
      <c r="DO120" s="969"/>
      <c r="DP120" s="969"/>
      <c r="DQ120" s="969">
        <v>4945877</v>
      </c>
      <c r="DR120" s="969"/>
      <c r="DS120" s="969"/>
      <c r="DT120" s="969"/>
      <c r="DU120" s="969"/>
      <c r="DV120" s="970">
        <v>73.599999999999994</v>
      </c>
      <c r="DW120" s="970"/>
      <c r="DX120" s="970"/>
      <c r="DY120" s="970"/>
      <c r="DZ120" s="971"/>
    </row>
    <row r="121" spans="1:130" s="230" customFormat="1" ht="26.25" customHeight="1" x14ac:dyDescent="0.2">
      <c r="A121" s="1095"/>
      <c r="B121" s="987"/>
      <c r="C121" s="1012" t="s">
        <v>468</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140</v>
      </c>
      <c r="AB121" s="997"/>
      <c r="AC121" s="997"/>
      <c r="AD121" s="997"/>
      <c r="AE121" s="998"/>
      <c r="AF121" s="999" t="s">
        <v>140</v>
      </c>
      <c r="AG121" s="997"/>
      <c r="AH121" s="997"/>
      <c r="AI121" s="997"/>
      <c r="AJ121" s="998"/>
      <c r="AK121" s="999" t="s">
        <v>140</v>
      </c>
      <c r="AL121" s="997"/>
      <c r="AM121" s="997"/>
      <c r="AN121" s="997"/>
      <c r="AO121" s="998"/>
      <c r="AP121" s="1000" t="s">
        <v>140</v>
      </c>
      <c r="AQ121" s="1001"/>
      <c r="AR121" s="1001"/>
      <c r="AS121" s="1001"/>
      <c r="AT121" s="1002"/>
      <c r="AU121" s="1032"/>
      <c r="AV121" s="1033"/>
      <c r="AW121" s="1033"/>
      <c r="AX121" s="1033"/>
      <c r="AY121" s="1034"/>
      <c r="AZ121" s="960" t="s">
        <v>469</v>
      </c>
      <c r="BA121" s="961"/>
      <c r="BB121" s="961"/>
      <c r="BC121" s="961"/>
      <c r="BD121" s="961"/>
      <c r="BE121" s="961"/>
      <c r="BF121" s="961"/>
      <c r="BG121" s="961"/>
      <c r="BH121" s="961"/>
      <c r="BI121" s="961"/>
      <c r="BJ121" s="961"/>
      <c r="BK121" s="961"/>
      <c r="BL121" s="961"/>
      <c r="BM121" s="961"/>
      <c r="BN121" s="961"/>
      <c r="BO121" s="961"/>
      <c r="BP121" s="962"/>
      <c r="BQ121" s="963">
        <v>4623666</v>
      </c>
      <c r="BR121" s="964"/>
      <c r="BS121" s="964"/>
      <c r="BT121" s="964"/>
      <c r="BU121" s="964"/>
      <c r="BV121" s="964">
        <v>4422495</v>
      </c>
      <c r="BW121" s="964"/>
      <c r="BX121" s="964"/>
      <c r="BY121" s="964"/>
      <c r="BZ121" s="964"/>
      <c r="CA121" s="964">
        <v>4203995</v>
      </c>
      <c r="CB121" s="964"/>
      <c r="CC121" s="964"/>
      <c r="CD121" s="964"/>
      <c r="CE121" s="964"/>
      <c r="CF121" s="958">
        <v>62.6</v>
      </c>
      <c r="CG121" s="959"/>
      <c r="CH121" s="959"/>
      <c r="CI121" s="959"/>
      <c r="CJ121" s="959"/>
      <c r="CK121" s="1047"/>
      <c r="CL121" s="1048"/>
      <c r="CM121" s="1048"/>
      <c r="CN121" s="1048"/>
      <c r="CO121" s="1049"/>
      <c r="CP121" s="1057" t="s">
        <v>470</v>
      </c>
      <c r="CQ121" s="1058"/>
      <c r="CR121" s="1058"/>
      <c r="CS121" s="1058"/>
      <c r="CT121" s="1058"/>
      <c r="CU121" s="1058"/>
      <c r="CV121" s="1058"/>
      <c r="CW121" s="1058"/>
      <c r="CX121" s="1058"/>
      <c r="CY121" s="1058"/>
      <c r="CZ121" s="1058"/>
      <c r="DA121" s="1058"/>
      <c r="DB121" s="1058"/>
      <c r="DC121" s="1058"/>
      <c r="DD121" s="1058"/>
      <c r="DE121" s="1058"/>
      <c r="DF121" s="1059"/>
      <c r="DG121" s="963" t="s">
        <v>140</v>
      </c>
      <c r="DH121" s="964"/>
      <c r="DI121" s="964"/>
      <c r="DJ121" s="964"/>
      <c r="DK121" s="964"/>
      <c r="DL121" s="964" t="s">
        <v>140</v>
      </c>
      <c r="DM121" s="964"/>
      <c r="DN121" s="964"/>
      <c r="DO121" s="964"/>
      <c r="DP121" s="964"/>
      <c r="DQ121" s="964" t="s">
        <v>140</v>
      </c>
      <c r="DR121" s="964"/>
      <c r="DS121" s="964"/>
      <c r="DT121" s="964"/>
      <c r="DU121" s="964"/>
      <c r="DV121" s="965" t="s">
        <v>140</v>
      </c>
      <c r="DW121" s="965"/>
      <c r="DX121" s="965"/>
      <c r="DY121" s="965"/>
      <c r="DZ121" s="966"/>
    </row>
    <row r="122" spans="1:130" s="230" customFormat="1" ht="26.25" customHeight="1" x14ac:dyDescent="0.2">
      <c r="A122" s="1095"/>
      <c r="B122" s="987"/>
      <c r="C122" s="960" t="s">
        <v>450</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140</v>
      </c>
      <c r="AB122" s="997"/>
      <c r="AC122" s="997"/>
      <c r="AD122" s="997"/>
      <c r="AE122" s="998"/>
      <c r="AF122" s="999" t="s">
        <v>140</v>
      </c>
      <c r="AG122" s="997"/>
      <c r="AH122" s="997"/>
      <c r="AI122" s="997"/>
      <c r="AJ122" s="998"/>
      <c r="AK122" s="999" t="s">
        <v>140</v>
      </c>
      <c r="AL122" s="997"/>
      <c r="AM122" s="997"/>
      <c r="AN122" s="997"/>
      <c r="AO122" s="998"/>
      <c r="AP122" s="1000" t="s">
        <v>140</v>
      </c>
      <c r="AQ122" s="1001"/>
      <c r="AR122" s="1001"/>
      <c r="AS122" s="1001"/>
      <c r="AT122" s="1002"/>
      <c r="AU122" s="1032"/>
      <c r="AV122" s="1033"/>
      <c r="AW122" s="1033"/>
      <c r="AX122" s="1033"/>
      <c r="AY122" s="1034"/>
      <c r="AZ122" s="1011" t="s">
        <v>471</v>
      </c>
      <c r="BA122" s="1003"/>
      <c r="BB122" s="1003"/>
      <c r="BC122" s="1003"/>
      <c r="BD122" s="1003"/>
      <c r="BE122" s="1003"/>
      <c r="BF122" s="1003"/>
      <c r="BG122" s="1003"/>
      <c r="BH122" s="1003"/>
      <c r="BI122" s="1003"/>
      <c r="BJ122" s="1003"/>
      <c r="BK122" s="1003"/>
      <c r="BL122" s="1003"/>
      <c r="BM122" s="1003"/>
      <c r="BN122" s="1003"/>
      <c r="BO122" s="1003"/>
      <c r="BP122" s="1004"/>
      <c r="BQ122" s="1037">
        <v>9800517</v>
      </c>
      <c r="BR122" s="1038"/>
      <c r="BS122" s="1038"/>
      <c r="BT122" s="1038"/>
      <c r="BU122" s="1038"/>
      <c r="BV122" s="1038">
        <v>9828322</v>
      </c>
      <c r="BW122" s="1038"/>
      <c r="BX122" s="1038"/>
      <c r="BY122" s="1038"/>
      <c r="BZ122" s="1038"/>
      <c r="CA122" s="1038">
        <v>9475904</v>
      </c>
      <c r="CB122" s="1038"/>
      <c r="CC122" s="1038"/>
      <c r="CD122" s="1038"/>
      <c r="CE122" s="1038"/>
      <c r="CF122" s="1055">
        <v>141</v>
      </c>
      <c r="CG122" s="1056"/>
      <c r="CH122" s="1056"/>
      <c r="CI122" s="1056"/>
      <c r="CJ122" s="1056"/>
      <c r="CK122" s="1047"/>
      <c r="CL122" s="1048"/>
      <c r="CM122" s="1048"/>
      <c r="CN122" s="1048"/>
      <c r="CO122" s="1049"/>
      <c r="CP122" s="1057" t="s">
        <v>472</v>
      </c>
      <c r="CQ122" s="1058"/>
      <c r="CR122" s="1058"/>
      <c r="CS122" s="1058"/>
      <c r="CT122" s="1058"/>
      <c r="CU122" s="1058"/>
      <c r="CV122" s="1058"/>
      <c r="CW122" s="1058"/>
      <c r="CX122" s="1058"/>
      <c r="CY122" s="1058"/>
      <c r="CZ122" s="1058"/>
      <c r="DA122" s="1058"/>
      <c r="DB122" s="1058"/>
      <c r="DC122" s="1058"/>
      <c r="DD122" s="1058"/>
      <c r="DE122" s="1058"/>
      <c r="DF122" s="1059"/>
      <c r="DG122" s="963" t="s">
        <v>140</v>
      </c>
      <c r="DH122" s="964"/>
      <c r="DI122" s="964"/>
      <c r="DJ122" s="964"/>
      <c r="DK122" s="964"/>
      <c r="DL122" s="964" t="s">
        <v>140</v>
      </c>
      <c r="DM122" s="964"/>
      <c r="DN122" s="964"/>
      <c r="DO122" s="964"/>
      <c r="DP122" s="964"/>
      <c r="DQ122" s="964" t="s">
        <v>140</v>
      </c>
      <c r="DR122" s="964"/>
      <c r="DS122" s="964"/>
      <c r="DT122" s="964"/>
      <c r="DU122" s="964"/>
      <c r="DV122" s="965" t="s">
        <v>140</v>
      </c>
      <c r="DW122" s="965"/>
      <c r="DX122" s="965"/>
      <c r="DY122" s="965"/>
      <c r="DZ122" s="966"/>
    </row>
    <row r="123" spans="1:130" s="230" customFormat="1" ht="26.25" customHeight="1" x14ac:dyDescent="0.2">
      <c r="A123" s="1095"/>
      <c r="B123" s="987"/>
      <c r="C123" s="960" t="s">
        <v>456</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140</v>
      </c>
      <c r="AB123" s="997"/>
      <c r="AC123" s="997"/>
      <c r="AD123" s="997"/>
      <c r="AE123" s="998"/>
      <c r="AF123" s="999" t="s">
        <v>140</v>
      </c>
      <c r="AG123" s="997"/>
      <c r="AH123" s="997"/>
      <c r="AI123" s="997"/>
      <c r="AJ123" s="998"/>
      <c r="AK123" s="999" t="s">
        <v>140</v>
      </c>
      <c r="AL123" s="997"/>
      <c r="AM123" s="997"/>
      <c r="AN123" s="997"/>
      <c r="AO123" s="998"/>
      <c r="AP123" s="1000" t="s">
        <v>140</v>
      </c>
      <c r="AQ123" s="1001"/>
      <c r="AR123" s="1001"/>
      <c r="AS123" s="1001"/>
      <c r="AT123" s="1002"/>
      <c r="AU123" s="1035"/>
      <c r="AV123" s="1036"/>
      <c r="AW123" s="1036"/>
      <c r="AX123" s="1036"/>
      <c r="AY123" s="1036"/>
      <c r="AZ123" s="251" t="s">
        <v>191</v>
      </c>
      <c r="BA123" s="251"/>
      <c r="BB123" s="251"/>
      <c r="BC123" s="251"/>
      <c r="BD123" s="251"/>
      <c r="BE123" s="251"/>
      <c r="BF123" s="251"/>
      <c r="BG123" s="251"/>
      <c r="BH123" s="251"/>
      <c r="BI123" s="251"/>
      <c r="BJ123" s="251"/>
      <c r="BK123" s="251"/>
      <c r="BL123" s="251"/>
      <c r="BM123" s="251"/>
      <c r="BN123" s="251"/>
      <c r="BO123" s="1015" t="s">
        <v>473</v>
      </c>
      <c r="BP123" s="1043"/>
      <c r="BQ123" s="1101">
        <v>17183176</v>
      </c>
      <c r="BR123" s="1102"/>
      <c r="BS123" s="1102"/>
      <c r="BT123" s="1102"/>
      <c r="BU123" s="1102"/>
      <c r="BV123" s="1102">
        <v>17867316</v>
      </c>
      <c r="BW123" s="1102"/>
      <c r="BX123" s="1102"/>
      <c r="BY123" s="1102"/>
      <c r="BZ123" s="1102"/>
      <c r="CA123" s="1102">
        <v>17847658</v>
      </c>
      <c r="CB123" s="1102"/>
      <c r="CC123" s="1102"/>
      <c r="CD123" s="1102"/>
      <c r="CE123" s="1102"/>
      <c r="CF123" s="1039"/>
      <c r="CG123" s="1040"/>
      <c r="CH123" s="1040"/>
      <c r="CI123" s="1040"/>
      <c r="CJ123" s="1041"/>
      <c r="CK123" s="1047"/>
      <c r="CL123" s="1048"/>
      <c r="CM123" s="1048"/>
      <c r="CN123" s="1048"/>
      <c r="CO123" s="1049"/>
      <c r="CP123" s="1057" t="s">
        <v>407</v>
      </c>
      <c r="CQ123" s="1058"/>
      <c r="CR123" s="1058"/>
      <c r="CS123" s="1058"/>
      <c r="CT123" s="1058"/>
      <c r="CU123" s="1058"/>
      <c r="CV123" s="1058"/>
      <c r="CW123" s="1058"/>
      <c r="CX123" s="1058"/>
      <c r="CY123" s="1058"/>
      <c r="CZ123" s="1058"/>
      <c r="DA123" s="1058"/>
      <c r="DB123" s="1058"/>
      <c r="DC123" s="1058"/>
      <c r="DD123" s="1058"/>
      <c r="DE123" s="1058"/>
      <c r="DF123" s="1059"/>
      <c r="DG123" s="996" t="s">
        <v>140</v>
      </c>
      <c r="DH123" s="997"/>
      <c r="DI123" s="997"/>
      <c r="DJ123" s="997"/>
      <c r="DK123" s="998"/>
      <c r="DL123" s="999" t="s">
        <v>140</v>
      </c>
      <c r="DM123" s="997"/>
      <c r="DN123" s="997"/>
      <c r="DO123" s="997"/>
      <c r="DP123" s="998"/>
      <c r="DQ123" s="999" t="s">
        <v>140</v>
      </c>
      <c r="DR123" s="997"/>
      <c r="DS123" s="997"/>
      <c r="DT123" s="997"/>
      <c r="DU123" s="998"/>
      <c r="DV123" s="1000" t="s">
        <v>140</v>
      </c>
      <c r="DW123" s="1001"/>
      <c r="DX123" s="1001"/>
      <c r="DY123" s="1001"/>
      <c r="DZ123" s="1002"/>
    </row>
    <row r="124" spans="1:130" s="230" customFormat="1" ht="26.25" customHeight="1" thickBot="1" x14ac:dyDescent="0.25">
      <c r="A124" s="1095"/>
      <c r="B124" s="987"/>
      <c r="C124" s="960" t="s">
        <v>459</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140</v>
      </c>
      <c r="AB124" s="997"/>
      <c r="AC124" s="997"/>
      <c r="AD124" s="997"/>
      <c r="AE124" s="998"/>
      <c r="AF124" s="999" t="s">
        <v>140</v>
      </c>
      <c r="AG124" s="997"/>
      <c r="AH124" s="997"/>
      <c r="AI124" s="997"/>
      <c r="AJ124" s="998"/>
      <c r="AK124" s="999" t="s">
        <v>140</v>
      </c>
      <c r="AL124" s="997"/>
      <c r="AM124" s="997"/>
      <c r="AN124" s="997"/>
      <c r="AO124" s="998"/>
      <c r="AP124" s="1000" t="s">
        <v>140</v>
      </c>
      <c r="AQ124" s="1001"/>
      <c r="AR124" s="1001"/>
      <c r="AS124" s="1001"/>
      <c r="AT124" s="1002"/>
      <c r="AU124" s="1097" t="s">
        <v>474</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140</v>
      </c>
      <c r="BR124" s="1065"/>
      <c r="BS124" s="1065"/>
      <c r="BT124" s="1065"/>
      <c r="BU124" s="1065"/>
      <c r="BV124" s="1065" t="s">
        <v>140</v>
      </c>
      <c r="BW124" s="1065"/>
      <c r="BX124" s="1065"/>
      <c r="BY124" s="1065"/>
      <c r="BZ124" s="1065"/>
      <c r="CA124" s="1065" t="s">
        <v>140</v>
      </c>
      <c r="CB124" s="1065"/>
      <c r="CC124" s="1065"/>
      <c r="CD124" s="1065"/>
      <c r="CE124" s="1065"/>
      <c r="CF124" s="1066"/>
      <c r="CG124" s="1067"/>
      <c r="CH124" s="1067"/>
      <c r="CI124" s="1067"/>
      <c r="CJ124" s="1068"/>
      <c r="CK124" s="1050"/>
      <c r="CL124" s="1050"/>
      <c r="CM124" s="1050"/>
      <c r="CN124" s="1050"/>
      <c r="CO124" s="1051"/>
      <c r="CP124" s="1057" t="s">
        <v>475</v>
      </c>
      <c r="CQ124" s="1058"/>
      <c r="CR124" s="1058"/>
      <c r="CS124" s="1058"/>
      <c r="CT124" s="1058"/>
      <c r="CU124" s="1058"/>
      <c r="CV124" s="1058"/>
      <c r="CW124" s="1058"/>
      <c r="CX124" s="1058"/>
      <c r="CY124" s="1058"/>
      <c r="CZ124" s="1058"/>
      <c r="DA124" s="1058"/>
      <c r="DB124" s="1058"/>
      <c r="DC124" s="1058"/>
      <c r="DD124" s="1058"/>
      <c r="DE124" s="1058"/>
      <c r="DF124" s="1059"/>
      <c r="DG124" s="1042" t="s">
        <v>140</v>
      </c>
      <c r="DH124" s="1024"/>
      <c r="DI124" s="1024"/>
      <c r="DJ124" s="1024"/>
      <c r="DK124" s="1025"/>
      <c r="DL124" s="1023" t="s">
        <v>140</v>
      </c>
      <c r="DM124" s="1024"/>
      <c r="DN124" s="1024"/>
      <c r="DO124" s="1024"/>
      <c r="DP124" s="1025"/>
      <c r="DQ124" s="1023" t="s">
        <v>140</v>
      </c>
      <c r="DR124" s="1024"/>
      <c r="DS124" s="1024"/>
      <c r="DT124" s="1024"/>
      <c r="DU124" s="1025"/>
      <c r="DV124" s="1026" t="s">
        <v>140</v>
      </c>
      <c r="DW124" s="1027"/>
      <c r="DX124" s="1027"/>
      <c r="DY124" s="1027"/>
      <c r="DZ124" s="1028"/>
    </row>
    <row r="125" spans="1:130" s="230" customFormat="1" ht="26.25" customHeight="1" x14ac:dyDescent="0.2">
      <c r="A125" s="1095"/>
      <c r="B125" s="987"/>
      <c r="C125" s="960" t="s">
        <v>461</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396</v>
      </c>
      <c r="AB125" s="997"/>
      <c r="AC125" s="997"/>
      <c r="AD125" s="997"/>
      <c r="AE125" s="998"/>
      <c r="AF125" s="999" t="s">
        <v>140</v>
      </c>
      <c r="AG125" s="997"/>
      <c r="AH125" s="997"/>
      <c r="AI125" s="997"/>
      <c r="AJ125" s="998"/>
      <c r="AK125" s="999" t="s">
        <v>140</v>
      </c>
      <c r="AL125" s="997"/>
      <c r="AM125" s="997"/>
      <c r="AN125" s="997"/>
      <c r="AO125" s="998"/>
      <c r="AP125" s="1000" t="s">
        <v>140</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476</v>
      </c>
      <c r="CL125" s="1045"/>
      <c r="CM125" s="1045"/>
      <c r="CN125" s="1045"/>
      <c r="CO125" s="1046"/>
      <c r="CP125" s="967" t="s">
        <v>477</v>
      </c>
      <c r="CQ125" s="935"/>
      <c r="CR125" s="935"/>
      <c r="CS125" s="935"/>
      <c r="CT125" s="935"/>
      <c r="CU125" s="935"/>
      <c r="CV125" s="935"/>
      <c r="CW125" s="935"/>
      <c r="CX125" s="935"/>
      <c r="CY125" s="935"/>
      <c r="CZ125" s="935"/>
      <c r="DA125" s="935"/>
      <c r="DB125" s="935"/>
      <c r="DC125" s="935"/>
      <c r="DD125" s="935"/>
      <c r="DE125" s="935"/>
      <c r="DF125" s="936"/>
      <c r="DG125" s="968" t="s">
        <v>396</v>
      </c>
      <c r="DH125" s="969"/>
      <c r="DI125" s="969"/>
      <c r="DJ125" s="969"/>
      <c r="DK125" s="969"/>
      <c r="DL125" s="969" t="s">
        <v>140</v>
      </c>
      <c r="DM125" s="969"/>
      <c r="DN125" s="969"/>
      <c r="DO125" s="969"/>
      <c r="DP125" s="969"/>
      <c r="DQ125" s="969" t="s">
        <v>140</v>
      </c>
      <c r="DR125" s="969"/>
      <c r="DS125" s="969"/>
      <c r="DT125" s="969"/>
      <c r="DU125" s="969"/>
      <c r="DV125" s="970" t="s">
        <v>140</v>
      </c>
      <c r="DW125" s="970"/>
      <c r="DX125" s="970"/>
      <c r="DY125" s="970"/>
      <c r="DZ125" s="971"/>
    </row>
    <row r="126" spans="1:130" s="230" customFormat="1" ht="26.25" customHeight="1" thickBot="1" x14ac:dyDescent="0.25">
      <c r="A126" s="1095"/>
      <c r="B126" s="987"/>
      <c r="C126" s="960" t="s">
        <v>463</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v>24139</v>
      </c>
      <c r="AB126" s="997"/>
      <c r="AC126" s="997"/>
      <c r="AD126" s="997"/>
      <c r="AE126" s="998"/>
      <c r="AF126" s="999">
        <v>16141</v>
      </c>
      <c r="AG126" s="997"/>
      <c r="AH126" s="997"/>
      <c r="AI126" s="997"/>
      <c r="AJ126" s="998"/>
      <c r="AK126" s="999">
        <v>16151</v>
      </c>
      <c r="AL126" s="997"/>
      <c r="AM126" s="997"/>
      <c r="AN126" s="997"/>
      <c r="AO126" s="998"/>
      <c r="AP126" s="1000">
        <v>0.2</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478</v>
      </c>
      <c r="CQ126" s="961"/>
      <c r="CR126" s="961"/>
      <c r="CS126" s="961"/>
      <c r="CT126" s="961"/>
      <c r="CU126" s="961"/>
      <c r="CV126" s="961"/>
      <c r="CW126" s="961"/>
      <c r="CX126" s="961"/>
      <c r="CY126" s="961"/>
      <c r="CZ126" s="961"/>
      <c r="DA126" s="961"/>
      <c r="DB126" s="961"/>
      <c r="DC126" s="961"/>
      <c r="DD126" s="961"/>
      <c r="DE126" s="961"/>
      <c r="DF126" s="962"/>
      <c r="DG126" s="963" t="s">
        <v>140</v>
      </c>
      <c r="DH126" s="964"/>
      <c r="DI126" s="964"/>
      <c r="DJ126" s="964"/>
      <c r="DK126" s="964"/>
      <c r="DL126" s="964" t="s">
        <v>396</v>
      </c>
      <c r="DM126" s="964"/>
      <c r="DN126" s="964"/>
      <c r="DO126" s="964"/>
      <c r="DP126" s="964"/>
      <c r="DQ126" s="964" t="s">
        <v>140</v>
      </c>
      <c r="DR126" s="964"/>
      <c r="DS126" s="964"/>
      <c r="DT126" s="964"/>
      <c r="DU126" s="964"/>
      <c r="DV126" s="965" t="s">
        <v>140</v>
      </c>
      <c r="DW126" s="965"/>
      <c r="DX126" s="965"/>
      <c r="DY126" s="965"/>
      <c r="DZ126" s="966"/>
    </row>
    <row r="127" spans="1:130" s="230" customFormat="1" ht="26.25" customHeight="1" x14ac:dyDescent="0.2">
      <c r="A127" s="1096"/>
      <c r="B127" s="989"/>
      <c r="C127" s="1011" t="s">
        <v>479</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140</v>
      </c>
      <c r="AB127" s="997"/>
      <c r="AC127" s="997"/>
      <c r="AD127" s="997"/>
      <c r="AE127" s="998"/>
      <c r="AF127" s="999" t="s">
        <v>396</v>
      </c>
      <c r="AG127" s="997"/>
      <c r="AH127" s="997"/>
      <c r="AI127" s="997"/>
      <c r="AJ127" s="998"/>
      <c r="AK127" s="999" t="s">
        <v>140</v>
      </c>
      <c r="AL127" s="997"/>
      <c r="AM127" s="997"/>
      <c r="AN127" s="997"/>
      <c r="AO127" s="998"/>
      <c r="AP127" s="1000" t="s">
        <v>140</v>
      </c>
      <c r="AQ127" s="1001"/>
      <c r="AR127" s="1001"/>
      <c r="AS127" s="1001"/>
      <c r="AT127" s="1002"/>
      <c r="AU127" s="232"/>
      <c r="AV127" s="232"/>
      <c r="AW127" s="232"/>
      <c r="AX127" s="1069" t="s">
        <v>480</v>
      </c>
      <c r="AY127" s="1070"/>
      <c r="AZ127" s="1070"/>
      <c r="BA127" s="1070"/>
      <c r="BB127" s="1070"/>
      <c r="BC127" s="1070"/>
      <c r="BD127" s="1070"/>
      <c r="BE127" s="1071"/>
      <c r="BF127" s="1072" t="s">
        <v>481</v>
      </c>
      <c r="BG127" s="1070"/>
      <c r="BH127" s="1070"/>
      <c r="BI127" s="1070"/>
      <c r="BJ127" s="1070"/>
      <c r="BK127" s="1070"/>
      <c r="BL127" s="1071"/>
      <c r="BM127" s="1072" t="s">
        <v>482</v>
      </c>
      <c r="BN127" s="1070"/>
      <c r="BO127" s="1070"/>
      <c r="BP127" s="1070"/>
      <c r="BQ127" s="1070"/>
      <c r="BR127" s="1070"/>
      <c r="BS127" s="1071"/>
      <c r="BT127" s="1072" t="s">
        <v>483</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484</v>
      </c>
      <c r="CQ127" s="961"/>
      <c r="CR127" s="961"/>
      <c r="CS127" s="961"/>
      <c r="CT127" s="961"/>
      <c r="CU127" s="961"/>
      <c r="CV127" s="961"/>
      <c r="CW127" s="961"/>
      <c r="CX127" s="961"/>
      <c r="CY127" s="961"/>
      <c r="CZ127" s="961"/>
      <c r="DA127" s="961"/>
      <c r="DB127" s="961"/>
      <c r="DC127" s="961"/>
      <c r="DD127" s="961"/>
      <c r="DE127" s="961"/>
      <c r="DF127" s="962"/>
      <c r="DG127" s="963" t="s">
        <v>396</v>
      </c>
      <c r="DH127" s="964"/>
      <c r="DI127" s="964"/>
      <c r="DJ127" s="964"/>
      <c r="DK127" s="964"/>
      <c r="DL127" s="964" t="s">
        <v>140</v>
      </c>
      <c r="DM127" s="964"/>
      <c r="DN127" s="964"/>
      <c r="DO127" s="964"/>
      <c r="DP127" s="964"/>
      <c r="DQ127" s="964" t="s">
        <v>140</v>
      </c>
      <c r="DR127" s="964"/>
      <c r="DS127" s="964"/>
      <c r="DT127" s="964"/>
      <c r="DU127" s="964"/>
      <c r="DV127" s="965" t="s">
        <v>140</v>
      </c>
      <c r="DW127" s="965"/>
      <c r="DX127" s="965"/>
      <c r="DY127" s="965"/>
      <c r="DZ127" s="966"/>
    </row>
    <row r="128" spans="1:130" s="230" customFormat="1" ht="26.25" customHeight="1" thickBot="1" x14ac:dyDescent="0.25">
      <c r="A128" s="1079" t="s">
        <v>485</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486</v>
      </c>
      <c r="X128" s="1081"/>
      <c r="Y128" s="1081"/>
      <c r="Z128" s="1082"/>
      <c r="AA128" s="1083">
        <v>496410</v>
      </c>
      <c r="AB128" s="1084"/>
      <c r="AC128" s="1084"/>
      <c r="AD128" s="1084"/>
      <c r="AE128" s="1085"/>
      <c r="AF128" s="1086">
        <v>468161</v>
      </c>
      <c r="AG128" s="1084"/>
      <c r="AH128" s="1084"/>
      <c r="AI128" s="1084"/>
      <c r="AJ128" s="1085"/>
      <c r="AK128" s="1086">
        <v>399230</v>
      </c>
      <c r="AL128" s="1084"/>
      <c r="AM128" s="1084"/>
      <c r="AN128" s="1084"/>
      <c r="AO128" s="1085"/>
      <c r="AP128" s="1087"/>
      <c r="AQ128" s="1088"/>
      <c r="AR128" s="1088"/>
      <c r="AS128" s="1088"/>
      <c r="AT128" s="1089"/>
      <c r="AU128" s="232"/>
      <c r="AV128" s="232"/>
      <c r="AW128" s="232"/>
      <c r="AX128" s="934" t="s">
        <v>487</v>
      </c>
      <c r="AY128" s="935"/>
      <c r="AZ128" s="935"/>
      <c r="BA128" s="935"/>
      <c r="BB128" s="935"/>
      <c r="BC128" s="935"/>
      <c r="BD128" s="935"/>
      <c r="BE128" s="936"/>
      <c r="BF128" s="1090" t="s">
        <v>140</v>
      </c>
      <c r="BG128" s="1091"/>
      <c r="BH128" s="1091"/>
      <c r="BI128" s="1091"/>
      <c r="BJ128" s="1091"/>
      <c r="BK128" s="1091"/>
      <c r="BL128" s="1092"/>
      <c r="BM128" s="1090">
        <v>13.88</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488</v>
      </c>
      <c r="CQ128" s="764"/>
      <c r="CR128" s="764"/>
      <c r="CS128" s="764"/>
      <c r="CT128" s="764"/>
      <c r="CU128" s="764"/>
      <c r="CV128" s="764"/>
      <c r="CW128" s="764"/>
      <c r="CX128" s="764"/>
      <c r="CY128" s="764"/>
      <c r="CZ128" s="764"/>
      <c r="DA128" s="764"/>
      <c r="DB128" s="764"/>
      <c r="DC128" s="764"/>
      <c r="DD128" s="764"/>
      <c r="DE128" s="764"/>
      <c r="DF128" s="1074"/>
      <c r="DG128" s="1075" t="s">
        <v>140</v>
      </c>
      <c r="DH128" s="1076"/>
      <c r="DI128" s="1076"/>
      <c r="DJ128" s="1076"/>
      <c r="DK128" s="1076"/>
      <c r="DL128" s="1076" t="s">
        <v>140</v>
      </c>
      <c r="DM128" s="1076"/>
      <c r="DN128" s="1076"/>
      <c r="DO128" s="1076"/>
      <c r="DP128" s="1076"/>
      <c r="DQ128" s="1076" t="s">
        <v>140</v>
      </c>
      <c r="DR128" s="1076"/>
      <c r="DS128" s="1076"/>
      <c r="DT128" s="1076"/>
      <c r="DU128" s="1076"/>
      <c r="DV128" s="1077" t="s">
        <v>140</v>
      </c>
      <c r="DW128" s="1077"/>
      <c r="DX128" s="1077"/>
      <c r="DY128" s="1077"/>
      <c r="DZ128" s="1078"/>
    </row>
    <row r="129" spans="1:131" s="230" customFormat="1" ht="26.25" customHeight="1" x14ac:dyDescent="0.2">
      <c r="A129" s="972" t="s">
        <v>110</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489</v>
      </c>
      <c r="X129" s="1109"/>
      <c r="Y129" s="1109"/>
      <c r="Z129" s="1110"/>
      <c r="AA129" s="996">
        <v>7222183</v>
      </c>
      <c r="AB129" s="997"/>
      <c r="AC129" s="997"/>
      <c r="AD129" s="997"/>
      <c r="AE129" s="998"/>
      <c r="AF129" s="999">
        <v>7712470</v>
      </c>
      <c r="AG129" s="997"/>
      <c r="AH129" s="997"/>
      <c r="AI129" s="997"/>
      <c r="AJ129" s="998"/>
      <c r="AK129" s="999">
        <v>7541768</v>
      </c>
      <c r="AL129" s="997"/>
      <c r="AM129" s="997"/>
      <c r="AN129" s="997"/>
      <c r="AO129" s="998"/>
      <c r="AP129" s="1111"/>
      <c r="AQ129" s="1112"/>
      <c r="AR129" s="1112"/>
      <c r="AS129" s="1112"/>
      <c r="AT129" s="1113"/>
      <c r="AU129" s="233"/>
      <c r="AV129" s="233"/>
      <c r="AW129" s="233"/>
      <c r="AX129" s="1103" t="s">
        <v>490</v>
      </c>
      <c r="AY129" s="961"/>
      <c r="AZ129" s="961"/>
      <c r="BA129" s="961"/>
      <c r="BB129" s="961"/>
      <c r="BC129" s="961"/>
      <c r="BD129" s="961"/>
      <c r="BE129" s="962"/>
      <c r="BF129" s="1104" t="s">
        <v>140</v>
      </c>
      <c r="BG129" s="1105"/>
      <c r="BH129" s="1105"/>
      <c r="BI129" s="1105"/>
      <c r="BJ129" s="1105"/>
      <c r="BK129" s="1105"/>
      <c r="BL129" s="1106"/>
      <c r="BM129" s="1104">
        <v>18.88</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2" t="s">
        <v>491</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492</v>
      </c>
      <c r="X130" s="1109"/>
      <c r="Y130" s="1109"/>
      <c r="Z130" s="1110"/>
      <c r="AA130" s="996">
        <v>814291</v>
      </c>
      <c r="AB130" s="997"/>
      <c r="AC130" s="997"/>
      <c r="AD130" s="997"/>
      <c r="AE130" s="998"/>
      <c r="AF130" s="999">
        <v>823108</v>
      </c>
      <c r="AG130" s="997"/>
      <c r="AH130" s="997"/>
      <c r="AI130" s="997"/>
      <c r="AJ130" s="998"/>
      <c r="AK130" s="999">
        <v>821086</v>
      </c>
      <c r="AL130" s="997"/>
      <c r="AM130" s="997"/>
      <c r="AN130" s="997"/>
      <c r="AO130" s="998"/>
      <c r="AP130" s="1111"/>
      <c r="AQ130" s="1112"/>
      <c r="AR130" s="1112"/>
      <c r="AS130" s="1112"/>
      <c r="AT130" s="1113"/>
      <c r="AU130" s="233"/>
      <c r="AV130" s="233"/>
      <c r="AW130" s="233"/>
      <c r="AX130" s="1103" t="s">
        <v>493</v>
      </c>
      <c r="AY130" s="961"/>
      <c r="AZ130" s="961"/>
      <c r="BA130" s="961"/>
      <c r="BB130" s="961"/>
      <c r="BC130" s="961"/>
      <c r="BD130" s="961"/>
      <c r="BE130" s="962"/>
      <c r="BF130" s="1139">
        <v>-2.7</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494</v>
      </c>
      <c r="X131" s="1146"/>
      <c r="Y131" s="1146"/>
      <c r="Z131" s="1147"/>
      <c r="AA131" s="1042">
        <v>6407892</v>
      </c>
      <c r="AB131" s="1024"/>
      <c r="AC131" s="1024"/>
      <c r="AD131" s="1024"/>
      <c r="AE131" s="1025"/>
      <c r="AF131" s="1023">
        <v>6889362</v>
      </c>
      <c r="AG131" s="1024"/>
      <c r="AH131" s="1024"/>
      <c r="AI131" s="1024"/>
      <c r="AJ131" s="1025"/>
      <c r="AK131" s="1023">
        <v>6720682</v>
      </c>
      <c r="AL131" s="1024"/>
      <c r="AM131" s="1024"/>
      <c r="AN131" s="1024"/>
      <c r="AO131" s="1025"/>
      <c r="AP131" s="1148"/>
      <c r="AQ131" s="1149"/>
      <c r="AR131" s="1149"/>
      <c r="AS131" s="1149"/>
      <c r="AT131" s="1150"/>
      <c r="AU131" s="233"/>
      <c r="AV131" s="233"/>
      <c r="AW131" s="233"/>
      <c r="AX131" s="1121" t="s">
        <v>495</v>
      </c>
      <c r="AY131" s="764"/>
      <c r="AZ131" s="764"/>
      <c r="BA131" s="764"/>
      <c r="BB131" s="764"/>
      <c r="BC131" s="764"/>
      <c r="BD131" s="764"/>
      <c r="BE131" s="1074"/>
      <c r="BF131" s="1122" t="s">
        <v>140</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8" t="s">
        <v>496</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497</v>
      </c>
      <c r="W132" s="1132"/>
      <c r="X132" s="1132"/>
      <c r="Y132" s="1132"/>
      <c r="Z132" s="1133"/>
      <c r="AA132" s="1134">
        <v>-2.54434688</v>
      </c>
      <c r="AB132" s="1135"/>
      <c r="AC132" s="1135"/>
      <c r="AD132" s="1135"/>
      <c r="AE132" s="1136"/>
      <c r="AF132" s="1137">
        <v>-3.2100069599999999</v>
      </c>
      <c r="AG132" s="1135"/>
      <c r="AH132" s="1135"/>
      <c r="AI132" s="1135"/>
      <c r="AJ132" s="1136"/>
      <c r="AK132" s="1137">
        <v>-2.5878326</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498</v>
      </c>
      <c r="W133" s="1115"/>
      <c r="X133" s="1115"/>
      <c r="Y133" s="1115"/>
      <c r="Z133" s="1116"/>
      <c r="AA133" s="1117">
        <v>-2.1</v>
      </c>
      <c r="AB133" s="1118"/>
      <c r="AC133" s="1118"/>
      <c r="AD133" s="1118"/>
      <c r="AE133" s="1119"/>
      <c r="AF133" s="1117">
        <v>-2.5</v>
      </c>
      <c r="AG133" s="1118"/>
      <c r="AH133" s="1118"/>
      <c r="AI133" s="1118"/>
      <c r="AJ133" s="1119"/>
      <c r="AK133" s="1117">
        <v>-2.7</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hfPQ8xEiWvR2gg3+SuLyOqeRwNZ/YfhmZezKmK+ivTHvMGJ/MFrKHLIMxZt2r4DlriJHxMCsnykHTxsRVmDA==" saltValue="dABdoJ/VysQWKtSSBHjd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Uw+8PirVgskl4v9Fn6zcrqM1ae1dWGzyG3SgDUGMIPMKeCbIEXNtSs8DGiMhQvfyr5WMEXCS9zybGGW8JLSJg==" saltValue="3V/RFMFbTwMMJSjNi/zb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yhTMX0DucXYO3YW/IiykGVquhds8sZS1e8N+FC9tmLRNMolLLoWu5spRRvyuZfcs6Mw0JHV/UuSyjyjcO6eqw==" saltValue="sgMfulHiBROHJy/hXWdx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502</v>
      </c>
      <c r="AP7" s="272"/>
      <c r="AQ7" s="273" t="s">
        <v>503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504</v>
      </c>
      <c r="AQ8" s="279" t="s">
        <v>505</v>
      </c>
      <c r="AR8" s="280" t="s">
        <v>506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507</v>
      </c>
      <c r="AL9" s="1155"/>
      <c r="AM9" s="1155"/>
      <c r="AN9" s="1156"/>
      <c r="AO9" s="281">
        <v>2943430</v>
      </c>
      <c r="AP9" s="281">
        <v>90226</v>
      </c>
      <c r="AQ9" s="282">
        <v>65553</v>
      </c>
      <c r="AR9" s="283">
        <v>37.6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508</v>
      </c>
      <c r="AL10" s="1155"/>
      <c r="AM10" s="1155"/>
      <c r="AN10" s="1156"/>
      <c r="AO10" s="284">
        <v>2472</v>
      </c>
      <c r="AP10" s="284">
        <v>76</v>
      </c>
      <c r="AQ10" s="285">
        <v>8503</v>
      </c>
      <c r="AR10" s="286">
        <v>-99.1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509</v>
      </c>
      <c r="AL11" s="1155"/>
      <c r="AM11" s="1155"/>
      <c r="AN11" s="1156"/>
      <c r="AO11" s="284">
        <v>7104</v>
      </c>
      <c r="AP11" s="284">
        <v>218</v>
      </c>
      <c r="AQ11" s="285">
        <v>289</v>
      </c>
      <c r="AR11" s="286">
        <v>-24.6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510</v>
      </c>
      <c r="AL12" s="1155"/>
      <c r="AM12" s="1155"/>
      <c r="AN12" s="1156"/>
      <c r="AO12" s="284">
        <v>16853</v>
      </c>
      <c r="AP12" s="284">
        <v>517</v>
      </c>
      <c r="AQ12" s="285">
        <v>23</v>
      </c>
      <c r="AR12" s="286">
        <v>2147.8000000000002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511</v>
      </c>
      <c r="AL13" s="1155"/>
      <c r="AM13" s="1155"/>
      <c r="AN13" s="1156"/>
      <c r="AO13" s="284">
        <v>100251</v>
      </c>
      <c r="AP13" s="284">
        <v>3073</v>
      </c>
      <c r="AQ13" s="285">
        <v>2667</v>
      </c>
      <c r="AR13" s="286">
        <v>15.2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512</v>
      </c>
      <c r="AL14" s="1155"/>
      <c r="AM14" s="1155"/>
      <c r="AN14" s="1156"/>
      <c r="AO14" s="284">
        <v>11246</v>
      </c>
      <c r="AP14" s="284">
        <v>345</v>
      </c>
      <c r="AQ14" s="285">
        <v>1163</v>
      </c>
      <c r="AR14" s="286">
        <v>-70.3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513</v>
      </c>
      <c r="AL15" s="1158"/>
      <c r="AM15" s="1158"/>
      <c r="AN15" s="1159"/>
      <c r="AO15" s="284">
        <v>-182805</v>
      </c>
      <c r="AP15" s="284">
        <v>-5604</v>
      </c>
      <c r="AQ15" s="285">
        <v>-4250</v>
      </c>
      <c r="AR15" s="286">
        <v>31.9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191</v>
      </c>
      <c r="AL16" s="1158"/>
      <c r="AM16" s="1158"/>
      <c r="AN16" s="1159"/>
      <c r="AO16" s="284">
        <v>2898551</v>
      </c>
      <c r="AP16" s="284">
        <v>88850</v>
      </c>
      <c r="AQ16" s="285">
        <v>73949</v>
      </c>
      <c r="AR16" s="286">
        <v>20.2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518</v>
      </c>
      <c r="AL21" s="1161"/>
      <c r="AM21" s="1161"/>
      <c r="AN21" s="1162"/>
      <c r="AO21" s="297">
        <v>8.89</v>
      </c>
      <c r="AP21" s="298">
        <v>6.65</v>
      </c>
      <c r="AQ21" s="299">
        <v>2.2400000000000002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519</v>
      </c>
      <c r="AL22" s="1161"/>
      <c r="AM22" s="1161"/>
      <c r="AN22" s="1162"/>
      <c r="AO22" s="302">
        <v>100.8</v>
      </c>
      <c r="AP22" s="303">
        <v>97</v>
      </c>
      <c r="AQ22" s="304">
        <v>3.8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1" t="s">
        <v>520</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ht="13" x14ac:dyDescent="0.2">
      <c r="A27" s="309"/>
      <c r="AO27" s="262"/>
      <c r="AP27" s="262"/>
      <c r="AQ27" s="262"/>
      <c r="AR27" s="262"/>
      <c r="AS27" s="262"/>
      <c r="AT27" s="262"/>
    </row>
    <row r="28" spans="1:46" ht="16.5" x14ac:dyDescent="0.2">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502</v>
      </c>
      <c r="AP30" s="272"/>
      <c r="AQ30" s="273" t="s">
        <v>503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504</v>
      </c>
      <c r="AQ31" s="279" t="s">
        <v>505</v>
      </c>
      <c r="AR31" s="280" t="s">
        <v>506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523</v>
      </c>
      <c r="AL32" s="1169"/>
      <c r="AM32" s="1169"/>
      <c r="AN32" s="1170"/>
      <c r="AO32" s="312">
        <v>538768</v>
      </c>
      <c r="AP32" s="312">
        <v>16515</v>
      </c>
      <c r="AQ32" s="313">
        <v>33124</v>
      </c>
      <c r="AR32" s="314">
        <v>-50.1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524</v>
      </c>
      <c r="AL33" s="1169"/>
      <c r="AM33" s="1169"/>
      <c r="AN33" s="1170"/>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526</v>
      </c>
      <c r="AL34" s="1169"/>
      <c r="AM34" s="1169"/>
      <c r="AN34" s="1170"/>
      <c r="AO34" s="312" t="s">
        <v>525</v>
      </c>
      <c r="AP34" s="312" t="s">
        <v>525</v>
      </c>
      <c r="AQ34" s="313" t="s">
        <v>525</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527</v>
      </c>
      <c r="AL35" s="1169"/>
      <c r="AM35" s="1169"/>
      <c r="AN35" s="1170"/>
      <c r="AO35" s="312">
        <v>491477</v>
      </c>
      <c r="AP35" s="312">
        <v>15065</v>
      </c>
      <c r="AQ35" s="313">
        <v>9022</v>
      </c>
      <c r="AR35" s="314">
        <v>67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528</v>
      </c>
      <c r="AL36" s="1169"/>
      <c r="AM36" s="1169"/>
      <c r="AN36" s="1170"/>
      <c r="AO36" s="312" t="s">
        <v>525</v>
      </c>
      <c r="AP36" s="312" t="s">
        <v>525</v>
      </c>
      <c r="AQ36" s="313">
        <v>1987</v>
      </c>
      <c r="AR36" s="314" t="s">
        <v>525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529</v>
      </c>
      <c r="AL37" s="1169"/>
      <c r="AM37" s="1169"/>
      <c r="AN37" s="1170"/>
      <c r="AO37" s="312">
        <v>16151</v>
      </c>
      <c r="AP37" s="312">
        <v>495</v>
      </c>
      <c r="AQ37" s="313">
        <v>678</v>
      </c>
      <c r="AR37" s="314">
        <v>-27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530</v>
      </c>
      <c r="AL38" s="1172"/>
      <c r="AM38" s="1172"/>
      <c r="AN38" s="1173"/>
      <c r="AO38" s="315" t="s">
        <v>525</v>
      </c>
      <c r="AP38" s="315" t="s">
        <v>525</v>
      </c>
      <c r="AQ38" s="316">
        <v>0</v>
      </c>
      <c r="AR38" s="304" t="s">
        <v>525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531</v>
      </c>
      <c r="AL39" s="1172"/>
      <c r="AM39" s="1172"/>
      <c r="AN39" s="1173"/>
      <c r="AO39" s="312">
        <v>-399230</v>
      </c>
      <c r="AP39" s="312">
        <v>-12238</v>
      </c>
      <c r="AQ39" s="313">
        <v>-3119</v>
      </c>
      <c r="AR39" s="314">
        <v>292.39999999999998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532</v>
      </c>
      <c r="AL40" s="1169"/>
      <c r="AM40" s="1169"/>
      <c r="AN40" s="1170"/>
      <c r="AO40" s="312">
        <v>-821086</v>
      </c>
      <c r="AP40" s="312">
        <v>-25169</v>
      </c>
      <c r="AQ40" s="313">
        <v>-27108</v>
      </c>
      <c r="AR40" s="314">
        <v>-7.2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305</v>
      </c>
      <c r="AL41" s="1175"/>
      <c r="AM41" s="1175"/>
      <c r="AN41" s="1176"/>
      <c r="AO41" s="312">
        <v>-173920</v>
      </c>
      <c r="AP41" s="312">
        <v>-5331</v>
      </c>
      <c r="AQ41" s="313">
        <v>14583</v>
      </c>
      <c r="AR41" s="314">
        <v>-136.6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502</v>
      </c>
      <c r="AN49" s="1165" t="s">
        <v>536</v>
      </c>
      <c r="AO49" s="1166"/>
      <c r="AP49" s="1166"/>
      <c r="AQ49" s="1166"/>
      <c r="AR49" s="116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537</v>
      </c>
      <c r="AO50" s="329" t="s">
        <v>538</v>
      </c>
      <c r="AP50" s="330" t="s">
        <v>539</v>
      </c>
      <c r="AQ50" s="331" t="s">
        <v>540</v>
      </c>
      <c r="AR50" s="332" t="s">
        <v>541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305536</v>
      </c>
      <c r="AN51" s="334">
        <v>9205</v>
      </c>
      <c r="AO51" s="335">
        <v>-41.5</v>
      </c>
      <c r="AP51" s="336">
        <v>47387</v>
      </c>
      <c r="AQ51" s="337">
        <v>-9.1999999999999993</v>
      </c>
      <c r="AR51" s="338">
        <v>-32.299999999999997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210531</v>
      </c>
      <c r="AN52" s="342">
        <v>6342</v>
      </c>
      <c r="AO52" s="343">
        <v>-19.899999999999999</v>
      </c>
      <c r="AP52" s="344">
        <v>24928</v>
      </c>
      <c r="AQ52" s="345">
        <v>0.3</v>
      </c>
      <c r="AR52" s="346">
        <v>-20.2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233134</v>
      </c>
      <c r="AN53" s="334">
        <v>7066</v>
      </c>
      <c r="AO53" s="335">
        <v>-23.2</v>
      </c>
      <c r="AP53" s="336">
        <v>51264</v>
      </c>
      <c r="AQ53" s="337">
        <v>8.1999999999999993</v>
      </c>
      <c r="AR53" s="338">
        <v>-31.4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173722</v>
      </c>
      <c r="AN54" s="342">
        <v>5265</v>
      </c>
      <c r="AO54" s="343">
        <v>-17</v>
      </c>
      <c r="AP54" s="344">
        <v>26040</v>
      </c>
      <c r="AQ54" s="345">
        <v>4.5</v>
      </c>
      <c r="AR54" s="346">
        <v>-21.5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359185</v>
      </c>
      <c r="AN55" s="334">
        <v>10912</v>
      </c>
      <c r="AO55" s="335">
        <v>54.4</v>
      </c>
      <c r="AP55" s="336">
        <v>52068</v>
      </c>
      <c r="AQ55" s="337">
        <v>1.6</v>
      </c>
      <c r="AR55" s="338">
        <v>52.8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151341</v>
      </c>
      <c r="AN56" s="342">
        <v>4598</v>
      </c>
      <c r="AO56" s="343">
        <v>-12.7</v>
      </c>
      <c r="AP56" s="344">
        <v>26936</v>
      </c>
      <c r="AQ56" s="345">
        <v>3.4</v>
      </c>
      <c r="AR56" s="346">
        <v>-16.100000000000001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422328</v>
      </c>
      <c r="AN57" s="334">
        <v>12851</v>
      </c>
      <c r="AO57" s="335">
        <v>17.8</v>
      </c>
      <c r="AP57" s="336">
        <v>47161</v>
      </c>
      <c r="AQ57" s="337">
        <v>-9.4</v>
      </c>
      <c r="AR57" s="338">
        <v>27.2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270679</v>
      </c>
      <c r="AN58" s="342">
        <v>8236</v>
      </c>
      <c r="AO58" s="343">
        <v>79.099999999999994</v>
      </c>
      <c r="AP58" s="344">
        <v>24595</v>
      </c>
      <c r="AQ58" s="345">
        <v>-8.6999999999999993</v>
      </c>
      <c r="AR58" s="346">
        <v>87.8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922284</v>
      </c>
      <c r="AN59" s="334">
        <v>28271</v>
      </c>
      <c r="AO59" s="335">
        <v>120</v>
      </c>
      <c r="AP59" s="336">
        <v>43423</v>
      </c>
      <c r="AQ59" s="337">
        <v>-7.9</v>
      </c>
      <c r="AR59" s="338">
        <v>127.9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316956</v>
      </c>
      <c r="AN60" s="342">
        <v>9716</v>
      </c>
      <c r="AO60" s="343">
        <v>18</v>
      </c>
      <c r="AP60" s="344">
        <v>22207</v>
      </c>
      <c r="AQ60" s="345">
        <v>-9.6999999999999993</v>
      </c>
      <c r="AR60" s="346">
        <v>27.7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448493</v>
      </c>
      <c r="AN61" s="349">
        <v>13661</v>
      </c>
      <c r="AO61" s="350">
        <v>25.5</v>
      </c>
      <c r="AP61" s="351">
        <v>48261</v>
      </c>
      <c r="AQ61" s="352">
        <v>-3.3</v>
      </c>
      <c r="AR61" s="338">
        <v>28.8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224646</v>
      </c>
      <c r="AN62" s="342">
        <v>6831</v>
      </c>
      <c r="AO62" s="343">
        <v>9.5</v>
      </c>
      <c r="AP62" s="344">
        <v>24941</v>
      </c>
      <c r="AQ62" s="345">
        <v>-2</v>
      </c>
      <c r="AR62" s="346">
        <v>11.5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8oE1GFe3WJNNTV7aEihGwn0rMAqR/ICGl6R3doTm5gFSgKAn2pkwBbSTvcLJQQC80VmgwJX1SklNwSZWVBxUEg==" saltValue="p2rUf8pFme60n41vVvBn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550</v>
      </c>
    </row>
    <row r="121" spans="125:125" ht="13.5" hidden="1" customHeight="1" x14ac:dyDescent="0.2">
      <c r="DU121" s="259"/>
    </row>
  </sheetData>
  <sheetProtection algorithmName="SHA-512" hashValue="MgwCm4UsVFMcEcrxIlUF6ydX9uz4L4dQSgLsmIIwDPik16gIskt8VQs8mWwvML6t8YqvSSsuCL0ATPt7sJ6+WA==" saltValue="yXb3jlQbNOZFQQrxJT6X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551</v>
      </c>
    </row>
  </sheetData>
  <sheetProtection algorithmName="SHA-512" hashValue="moc5DhYnsYXn+jX49B2bdoFAa3HkkSnEWY3pcyeJAGtTzsRdi38XVfTJVgfD54va4Y7rHDHO0m/5PK2jGSUCXw==" saltValue="W35jWiS9xL2hTyQjkVwuz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552</v>
      </c>
      <c r="G46" s="8" t="s">
        <v>553</v>
      </c>
      <c r="H46" s="8" t="s">
        <v>554</v>
      </c>
      <c r="I46" s="8" t="s">
        <v>555</v>
      </c>
      <c r="J46" s="9" t="s">
        <v>556</v>
      </c>
    </row>
    <row r="47" spans="2:10" ht="57.75" customHeight="1" x14ac:dyDescent="0.2">
      <c r="B47" s="10"/>
      <c r="C47" s="1177" t="s">
        <v>3</v>
      </c>
      <c r="D47" s="1177"/>
      <c r="E47" s="1178"/>
      <c r="F47" s="11">
        <v>11.53</v>
      </c>
      <c r="G47" s="12">
        <v>11.11</v>
      </c>
      <c r="H47" s="12">
        <v>13.89</v>
      </c>
      <c r="I47" s="12">
        <v>15.94</v>
      </c>
      <c r="J47" s="13">
        <v>19.02</v>
      </c>
    </row>
    <row r="48" spans="2:10" ht="57.75" customHeight="1" x14ac:dyDescent="0.2">
      <c r="B48" s="14"/>
      <c r="C48" s="1179" t="s">
        <v>4</v>
      </c>
      <c r="D48" s="1179"/>
      <c r="E48" s="1180"/>
      <c r="F48" s="15">
        <v>6.28</v>
      </c>
      <c r="G48" s="16">
        <v>6.47</v>
      </c>
      <c r="H48" s="16">
        <v>8.49</v>
      </c>
      <c r="I48" s="16">
        <v>12.31</v>
      </c>
      <c r="J48" s="17">
        <v>9.1300000000000008</v>
      </c>
    </row>
    <row r="49" spans="2:10" ht="57.75" customHeight="1" thickBot="1" x14ac:dyDescent="0.25">
      <c r="B49" s="18"/>
      <c r="C49" s="1181" t="s">
        <v>5</v>
      </c>
      <c r="D49" s="1181"/>
      <c r="E49" s="1182"/>
      <c r="F49" s="19" t="s">
        <v>557</v>
      </c>
      <c r="G49" s="20" t="s">
        <v>558</v>
      </c>
      <c r="H49" s="20">
        <v>5.7</v>
      </c>
      <c r="I49" s="20">
        <v>7.29</v>
      </c>
      <c r="J49" s="21" t="s">
        <v>559</v>
      </c>
    </row>
    <row r="50" spans="2:10" ht="13" x14ac:dyDescent="0.2"/>
  </sheetData>
  <sheetProtection algorithmName="SHA-512" hashValue="Q0s7EkkVnob6dv4EsLvUUZyaJ8iVDLegn0GKueQZ9AcKCziz13UMq5k4mh4DhJNRphDwhihb4oWmgpkiUQ7dIA==" saltValue="n/yXwUcBMow5mccFtUJ+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2024-08-23T06:32:33Z</cp:lastPrinted>
  <dcterms:created xsi:type="dcterms:W3CDTF">2024-03-14T02:07:14Z</dcterms:created>
  <dcterms:modified xsi:type="dcterms:W3CDTF">2024-09-26T04:33:38Z</dcterms:modified>
  <cp:category/>
</cp:coreProperties>
</file>