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10" yWindow="-110" windowWidth="19420" windowHeight="104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W35" i="10"/>
  <c r="BW36" i="10" s="1"/>
  <c r="BE35" i="10"/>
  <c r="AM35" i="10"/>
  <c r="C35" i="10"/>
  <c r="BW34" i="10"/>
  <c r="BE34" i="10"/>
  <c r="C34" i="10"/>
  <c r="U34" i="10" s="1"/>
  <c r="U35" i="10" s="1"/>
  <c r="U36" i="10" s="1"/>
  <c r="BW37" i="10" l="1"/>
  <c r="CO34" i="10" s="1"/>
  <c r="CO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<sst xmlns="http://schemas.openxmlformats.org/spreadsheetml/2006/main" count="1148" uniqueCount="614">
  <si>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</si>
  <si>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</si>
  <si>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</si>
  <si>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</si>
  <si>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</si>
  <si>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</si>
  <si>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</si>
  <si>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</si>
  <si>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</si>
  <si>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</si>
  <si>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</si>
  <si>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</si>
  <si>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</si>
  <si>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</si>
  <si>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</si>
  <si>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</si>
  <si>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</si>
  <si>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</si>
  <si>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</si>
  <si>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</si>
  <si>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</si>
  <si>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</si>
  <si>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</si>
  <si>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</si>
  <si>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</si>
  <si>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</si>
  <si>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</si>
  <si>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</si>
  <si>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</si>
  <si>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</si>
  <si>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</si>
  <si>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</si>
  <si>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</si>
  <si>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</si>
  <si>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</si>
  <si>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</si>
  <si>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</si>
  <si>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</si>
  <si>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</si>
  <si>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</si>
  <si>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</si>
  <si>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</si>
  <si>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</si>
  <si>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</si>
  <si>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</si>
  <si>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</si>
  <si>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</si>
  <si>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</si>
  <si>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</si>
  <si>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</si>
  <si>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</si>
  <si>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</si>
  <si>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</si>
  <si>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</si>
  <si>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</si>
  <si>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</si>
  <si>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</si>
  <si>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</si>
  <si>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</si>
  <si>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</si>
  <si>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</si>
  <si>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</si>
  <si>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</si>
  <si>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</si>
  <si>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</si>
  <si>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</si>
  <si>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</si>
  <si>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</si>
  <si>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</si>
  <si>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</si>
  <si>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</si>
  <si>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</si>
  <si>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</si>
  <si>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</si>
  <si>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</si>
  <si>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</si>
  <si>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</si>
  <si>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</si>
  <si>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</si>
  <si>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</si>
  <si>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</si>
  <si>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</si>
  <si>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</si>
  <si>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</si>
  <si>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</si>
  <si>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</si>
  <si>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</si>
  <si>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</si>
  <si>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</si>
  <si>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</si>
  <si>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</si>
  <si>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</si>
  <si>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</si>
  <si>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</si>
  <si>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</si>
  <si>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</si>
  <si>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</si>
  <si>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</si>
  <si>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</si>
  <si>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大磯町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</si>
  <si>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</si>
  <si>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</si>
  <si>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</si>
  <si>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</si>
  <si>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</si>
  <si>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</si>
  <si>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</si>
  <si>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</si>
  <si>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</si>
  <si>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</si>
  <si>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</si>
  <si>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</si>
  <si>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</si>
  <si>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</si>
  <si>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</si>
  <si>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</si>
  <si>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</si>
  <si>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</si>
  <si>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</si>
  <si>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</si>
  <si>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</si>
  <si>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</si>
  <si>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</si>
  <si>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</si>
  <si>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</si>
  <si>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</si>
  <si>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</si>
  <si>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</si>
  <si>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</si>
  <si>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</si>
  <si>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</si>
  <si>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</si>
  <si>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</si>
  <si>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</si>
  <si>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</si>
  <si>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</si>
  <si>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</si>
  <si>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</si>
  <si>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</si>
  <si>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</si>
  <si>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</si>
  <si>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</si>
  <si>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</si>
  <si>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</si>
  <si>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</si>
  <si>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</si>
  <si>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</si>
  <si>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</si>
  <si>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</si>
  <si>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</si>
  <si>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</si>
  <si>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</si>
  <si>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</si>
  <si>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</si>
  <si>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</si>
  <si>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</si>
  <si>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</si>
  <si>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</si>
  <si>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</si>
  <si>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</si>
  <si>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</si>
  <si>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</si>
  <si>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</si>
  <si>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</si>
  <si>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</si>
  <si>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</si>
  <si>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</si>
  <si>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</si>
  <si>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</si>
  <si>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</si>
  <si>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</si>
  <si>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</si>
  <si>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</si>
  <si>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</si>
  <si>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</si>
  <si>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</si>
  <si>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</si>
  <si>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</si>
  <si>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</si>
  <si>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</si>
  <si>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</si>
  <si>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</si>
  <si>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</si>
  <si>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</si>
  <si>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</si>
  <si>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</si>
  <si>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</si>
  <si>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</si>
  <si>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</si>
  <si>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</si>
  <si>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</si>
  <si>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</si>
  <si>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</si>
  <si>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</si>
  <si>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</si>
  <si>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</si>
  <si>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</si>
  <si>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</si>
  <si>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</si>
  <si>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</si>
  <si>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</si>
  <si>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</si>
  <si>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</si>
  <si>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</si>
  <si>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</si>
  <si>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</si>
  <si>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</si>
  <si>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</si>
  <si>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</si>
  <si>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</si>
  <si>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</si>
  <si>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</si>
  <si>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</si>
  <si>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</si>
  <si>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</si>
  <si>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</si>
  <si>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</si>
  <si>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</si>
  <si>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神奈川県大磯町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</si>
  <si>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</si>
  <si>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</si>
  <si>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</si>
  <si>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</si>
  <si>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</si>
  <si>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</si>
  <si>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</si>
  <si>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</si>
  <si>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</si>
  <si>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</si>
  <si>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</si>
  <si>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</si>
  <si>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</si>
  <si>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</si>
  <si>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</si>
  <si>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</si>
  <si>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</si>
  <si>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</si>
  <si>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</si>
  <si>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</si>
  <si>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</si>
  <si>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</si>
  <si>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</si>
  <si>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</si>
  <si>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</si>
  <si>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</si>
  <si>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</si>
  <si>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</si>
  <si>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</si>
  <si>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</si>
  <si>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</si>
  <si>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</si>
  <si>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</si>
  <si>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</si>
  <si>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</si>
  <si>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</si>
  <si>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</si>
  <si>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</si>
  <si>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</si>
  <si>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</si>
  <si>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</si>
  <si>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</si>
  <si>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</si>
  <si>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</si>
  <si>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</si>
  <si>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</si>
  <si>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</si>
  <si>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</si>
  <si>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</si>
  <si>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</si>
  <si>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</si>
  <si>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</si>
  <si>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</si>
  <si>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</si>
  <si>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</si>
  <si>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</si>
  <si>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</si>
  <si>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</si>
  <si>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</si>
  <si>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</si>
  <si>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</si>
  <si>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</si>
  <si>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</si>
  <si>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</si>
  <si>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</si>
  <si>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</si>
  <si>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</si>
  <si>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</si>
  <si>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</si>
  <si>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</si>
  <si>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</si>
  <si>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</si>
  <si>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</si>
  <si>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</si>
  <si>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</si>
  <si>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</si>
  <si>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</si>
  <si>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</si>
  <si>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</si>
  <si>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</si>
  <si>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</si>
  <si>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</si>
  <si>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</si>
  <si>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</si>
  <si>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</si>
  <si>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</si>
  <si>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</si>
  <si>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</si>
  <si>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</si>
  <si>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</si>
  <si>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</si>
  <si>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</si>
  <si>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</si>
  <si>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</si>
  <si>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</si>
  <si>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</si>
  <si>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</si>
  <si>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</si>
  <si>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</si>
  <si>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</si>
  <si>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</si>
  <si>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</si>
  <si>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</si>
  <si>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</si>
  <si>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</si>
  <si>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</si>
  <si>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</si>
  <si>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</si>
  <si>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</si>
  <si>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</si>
  <si>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</si>
  <si>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</si>
  <si>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</si>
  <si>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</si>
  <si>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</si>
  <si>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</si>
  <si>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</si>
  <si>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</si>
  <si>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</si>
  <si>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</si>
  <si>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</si>
  <si>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</si>
  <si>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</si>
  <si>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</si>
  <si>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</si>
  <si>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</si>
  <si>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</si>
  <si>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</si>
  <si>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</si>
  <si>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</si>
  <si>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</si>
  <si>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</si>
  <si>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</si>
  <si>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</si>
  <si>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</si>
  <si>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</si>
  <si>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</si>
  <si>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</si>
  <si>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</si>
  <si>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</si>
  <si>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</si>
  <si>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</si>
  <si>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</si>
  <si>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</si>
  <si>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</si>
  <si>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</si>
  <si>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</si>
  <si>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</si>
  <si>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</si>
  <si>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</si>
  <si>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</si>
  <si>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</si>
  <si>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神奈川県大磯町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</si>
  <si>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</si>
  <si>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</si>
  <si>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</si>
  <si>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</si>
  <si>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</si>
  <si>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</si>
  <si>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</si>
  <si>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</si>
  <si>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</si>
  <si>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</si>
  <si>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</si>
  <si>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</si>
  <si>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</si>
  <si>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</si>
  <si>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</si>
  <si>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</si>
  <si>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</si>
  <si>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</si>
  <si>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</si>
  <si>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</si>
  <si>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</si>
  <si>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</si>
  <si>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</si>
  <si>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</si>
  <si>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</si>
  <si>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</si>
  <si>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</si>
  <si>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</si>
  <si>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</si>
  <si>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</si>
  <si>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</si>
  <si>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</si>
  <si>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</si>
  <si>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</si>
  <si>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</si>
  <si>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</si>
  <si>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</si>
  <si>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</si>
  <si>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</si>
  <si>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</si>
  <si>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</si>
  <si>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</si>
  <si>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</si>
  <si>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</si>
  <si>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</si>
  <si>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</si>
  <si>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</si>
  <si>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</si>
  <si>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</si>
  <si>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</si>
  <si>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</si>
  <si>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</si>
  <si>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</si>
  <si>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</si>
  <si>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</si>
  <si>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</si>
  <si>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</si>
  <si>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</si>
  <si>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</si>
  <si>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</si>
  <si>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</si>
  <si>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</si>
  <si>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</si>
  <si>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</si>
  <si>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</si>
  <si>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</si>
  <si>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</si>
  <si>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</si>
  <si>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</si>
  <si>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</si>
  <si>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</si>
  <si>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</si>
  <si>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</si>
  <si>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</si>
  <si>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</si>
  <si>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</si>
  <si>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</si>
  <si>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</si>
  <si>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</si>
  <si>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</si>
  <si>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</si>
  <si>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</si>
  <si>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</si>
  <si>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</si>
  <si>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</si>
  <si>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</si>
  <si>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</si>
  <si>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</si>
  <si>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</si>
  <si>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</si>
  <si>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</si>
  <si>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</si>
  <si>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</si>
  <si>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</si>
  <si>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</si>
  <si>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</si>
  <si>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</si>
  <si>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</si>
  <si>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</si>
  <si>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</si>
  <si>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</si>
  <si>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</si>
  <si>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</si>
  <si>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</si>
  <si>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</si>
  <si>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</si>
  <si>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</si>
  <si>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</si>
  <si>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</si>
  <si>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</si>
  <si>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</si>
  <si>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</si>
  <si>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</si>
  <si>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</si>
  <si>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</si>
  <si>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</si>
  <si>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</si>
  <si>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</si>
  <si>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</si>
  <si>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</si>
  <si>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</si>
  <si>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</si>
  <si>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</si>
  <si>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</si>
  <si>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</si>
  <si>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</si>
  <si>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</si>
  <si>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</si>
  <si>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</si>
  <si>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</si>
  <si>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</si>
  <si>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</si>
  <si>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</si>
  <si>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</si>
  <si>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</si>
  <si>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</si>
  <si>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</si>
  <si>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</si>
  <si>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</si>
  <si>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</si>
  <si>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</si>
  <si>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</si>
  <si>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</si>
  <si>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</si>
  <si>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</si>
  <si>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</si>
  <si>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</si>
  <si>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</si>
  <si>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</si>
  <si>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</si>
  <si>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</si>
  <si>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</si>
  <si>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</si>
  <si>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</si>
  <si>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</si>
  <si>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</si>
  <si>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</si>
  <si>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</si>
  <si>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</si>
  <si>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</si>
  <si>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</si>
  <si>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</si>
  <si>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</si>
  <si>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</si>
  <si>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</si>
  <si>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</si>
  <si>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</si>
  <si>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</si>
  <si>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</si>
  <si>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</si>
  <si>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</si>
  <si>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</si>
  <si>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</si>
  <si>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</si>
  <si>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</si>
  <si>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</si>
  <si>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</si>
  <si>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</si>
  <si>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</si>
  <si>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</si>
  <si>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</si>
  <si>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</si>
  <si>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</si>
  <si>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</si>
  <si>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</si>
  <si>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</si>
  <si>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</si>
  <si>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</si>
  <si>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</si>
  <si>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</si>
  <si>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</si>
  <si>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</si>
  <si>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</si>
  <si>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</si>
  <si>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</si>
  <si>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</si>
  <si>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</si>
  <si>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</si>
  <si>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</si>
  <si>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</si>
  <si>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</si>
  <si>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</si>
  <si>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</si>
  <si>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1.56</t>
  </si>
  <si>
    <t>▲ 2.86</t>
  </si>
  <si>
    <t>一般会計</t>
  </si>
  <si>
    <t>下水道事業会計</t>
  </si>
  <si>
    <t>介護保険事業特別会計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</si>
  <si>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</si>
  <si>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</si>
  <si>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</si>
  <si>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</si>
  <si>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</si>
  <si>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</si>
  <si>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</si>
  <si>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</si>
  <si>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</si>
  <si>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</si>
  <si>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大磯町土地開発公社</t>
    <rPh sb="0" eb="3">
      <t>オオイソマチ</t>
    </rPh>
    <rPh sb="3" eb="9">
      <t>トチカイハツコウシャ</t>
    </rPh>
    <phoneticPr fontId="2"/>
  </si>
  <si>
    <t>-</t>
    <phoneticPr fontId="2"/>
  </si>
  <si>
    <t>公益財団法人かながわ海岸美化財団</t>
    <rPh sb="0" eb="6">
      <t>コウエキザイダンホウジン</t>
    </rPh>
    <rPh sb="10" eb="16">
      <t>カイガンビカザイダン</t>
    </rPh>
    <phoneticPr fontId="2"/>
  </si>
  <si>
    <t>神奈川県市町村職員退職手当組合</t>
    <rPh sb="0" eb="4">
      <t>カナガワケン</t>
    </rPh>
    <rPh sb="4" eb="7">
      <t>シチョウソン</t>
    </rPh>
    <rPh sb="7" eb="11">
      <t>ショクインタイショク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</si>
  <si>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5">
      <t>イリョウコウイキレンゴウ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</si>
  <si>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5">
      <t>イリョウコウイキレンゴウ</t>
    </rPh>
    <rPh sb="16" eb="20">
      <t>コウキコウレイ</t>
    </rPh>
    <rPh sb="20" eb="21">
      <t>シャ</t>
    </rPh>
    <rPh sb="21" eb="23">
      <t>イリョウ</t>
    </rPh>
    <rPh sb="23" eb="25">
      <t>トクベツ</t>
    </rPh>
    <rPh sb="25" eb="27">
      <t>カイケイ</t>
    </rPh>
    <phoneticPr fontId="2"/>
  </si>
  <si>
    <t>神奈川県町村情報システム共同事業組合</t>
    <rPh sb="0" eb="4">
      <t>カナガワケン</t>
    </rPh>
    <rPh sb="4" eb="8">
      <t>チョウソンジョウホウ</t>
    </rPh>
    <rPh sb="12" eb="18">
      <t>キョウドウジギョウクミアイ</t>
    </rPh>
    <phoneticPr fontId="2"/>
  </si>
  <si>
    <t>本庁舎建設基金</t>
    <rPh sb="0" eb="3">
      <t>ホンチョウシャ</t>
    </rPh>
    <rPh sb="3" eb="7">
      <t>ケンセツキキン</t>
    </rPh>
    <phoneticPr fontId="5"/>
  </si>
  <si>
    <t>公共施設整備基金</t>
    <rPh sb="0" eb="2">
      <t>コウキョウ</t>
    </rPh>
    <rPh sb="2" eb="4">
      <t>シセツ</t>
    </rPh>
    <rPh sb="4" eb="6">
      <t>セイビ</t>
    </rPh>
    <rPh sb="6" eb="8">
      <t>キキン</t>
    </rPh>
    <phoneticPr fontId="2"/>
  </si>
  <si>
    <t>町民会館建設基金</t>
    <rPh sb="0" eb="8">
      <t>チョウミンカイカンケンセツキキン</t>
    </rPh>
    <phoneticPr fontId="2"/>
  </si>
  <si>
    <t>地域福祉基金</t>
    <rPh sb="0" eb="6">
      <t>チイキフクシキキン</t>
    </rPh>
    <phoneticPr fontId="2"/>
  </si>
  <si>
    <t>旧吉田茂邸整備活性化等基金</t>
    <rPh sb="0" eb="5">
      <t>キュウヨシダシゲルテイ</t>
    </rPh>
    <rPh sb="5" eb="13">
      <t>セイビカッセイカトウキキン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</si>
  <si>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</si>
  <si>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</si>
  <si>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</si>
  <si>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</si>
  <si>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</si>
  <si>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</si>
  <si>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</si>
  <si>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</si>
  <si>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</si>
  <si>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</si>
  <si>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類似団体内平均値と比較して有形固定資産減価償却率は若干高い値となった。将来負担比率は将来負担額の減や充当可能財源及び標準財政規模の増などにより8.9ポイント減となったものの、類似団体内平均値と比較すると高い値となっている。今後、将来負担比率の上昇を抑えながら、大磯町公共施設等総合管理計画に基づいた各施設の老朽化対策に取り組む。</t>
    <phoneticPr fontId="5"/>
  </si>
  <si>
    <t>　実質公債費比率は、類似団体平均と比較して低い比率で推移しているものの、将来負担比率は高い比率となっている。これは、将来負担比率の算定方法が、地方債残高だけでなく、特定財源見込額などの充当可能財源等が影響しているためと考えられる。
　今後、大磯町公共施設等総合管理計画に基づいた各施設の老朽化対策に取り組むことにより、実質公債費比率及び将来負担比率の増加が想定されるため、適正水準の確保に努める。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</si>
</sst>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C145-4750-831B-A0A78E1619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14910</c:v>
                </c:pt>
                <c:pt idx="1">
                  <c:v>51204</c:v>
                </c:pt>
                <c:pt idx="2">
                  <c:v>24058</c:v>
                </c:pt>
                <c:pt idx="3">
                  <c:v>44846</c:v>
                </c:pt>
                <c:pt idx="4">
                  <c:v>23609</c:v>
                </c:pt>
              </c:numCache>
            </c:numRef>
          </c:val>
          <c:smooth val="0"/>
          <c:extLst>
            <c:ext xmlns:c16="http://schemas.microsoft.com/office/drawing/2014/chart" uri="{C3380CC4-5D6E-409C-BE32-E72D297353CC}">
              <c16:uniqueId val="{00000001-C145-4750-831B-A0A78E1619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9.07</c:v>
                </c:pt>
                <c:pt idx="1">
                  <c:v>12.6</c:v>
                </c:pt>
                <c:pt idx="2">
                  <c:v>8.6999999999999993</c:v>
                </c:pt>
                <c:pt idx="3">
                  <c:v>10.45</c:v>
                </c:pt>
                <c:pt idx="4">
                  <c:v>10.41</c:v>
                </c:pt>
              </c:numCache>
            </c:numRef>
          </c:val>
          <c:extLst>
            <c:ext xmlns:c16="http://schemas.microsoft.com/office/drawing/2014/chart" uri="{C3380CC4-5D6E-409C-BE32-E72D297353CC}">
              <c16:uniqueId val="{00000000-6F6C-470A-A12C-EC122D4F4B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c:v>
                </c:pt>
                <c:pt idx="1">
                  <c:v>15.01</c:v>
                </c:pt>
                <c:pt idx="2">
                  <c:v>16.29</c:v>
                </c:pt>
                <c:pt idx="3">
                  <c:v>19.75</c:v>
                </c:pt>
                <c:pt idx="4">
                  <c:v>17.63</c:v>
                </c:pt>
              </c:numCache>
            </c:numRef>
          </c:val>
          <c:extLst>
            <c:ext xmlns:c16="http://schemas.microsoft.com/office/drawing/2014/chart" uri="{C3380CC4-5D6E-409C-BE32-E72D297353CC}">
              <c16:uniqueId val="{00000001-6F6C-470A-A12C-EC122D4F4B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4.9000000000000004</c:v>
                </c:pt>
                <c:pt idx="1">
                  <c:v>3.71</c:v>
                </c:pt>
                <c:pt idx="2">
                  <c:v>-1.56</c:v>
                </c:pt>
                <c:pt idx="3">
                  <c:v>7.09</c:v>
                </c:pt>
                <c:pt idx="4">
                  <c:v>-2.86</c:v>
                </c:pt>
              </c:numCache>
            </c:numRef>
          </c:val>
          <c:smooth val="0"/>
          <c:extLst>
            <c:ext xmlns:c16="http://schemas.microsoft.com/office/drawing/2014/chart" uri="{C3380CC4-5D6E-409C-BE32-E72D297353CC}">
              <c16:uniqueId val="{00000002-6F6C-470A-A12C-EC122D4F4B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c:v>
                </c:pt>
                <c:pt idx="2">
                  <c:v>#N/A</c:v>
                </c:pt>
                <c:pt idx="3">
                  <c:v>0.27</c:v>
                </c:pt>
                <c:pt idx="4">
                  <c:v>0</c:v>
                </c:pt>
                <c:pt idx="5">
                  <c:v>0</c:v>
                </c:pt>
                <c:pt idx="6">
                  <c:v>0</c:v>
                </c:pt>
                <c:pt idx="7">
                  <c:v>0</c:v>
                </c:pt>
                <c:pt idx="8">
                  <c:v>0</c:v>
                </c:pt>
                <c:pt idx="9">
                  <c:v>0</c:v>
                </c:pt>
              </c:numCache>
            </c:numRef>
          </c:val>
          <c:extLst>
            <c:ext xmlns:c16="http://schemas.microsoft.com/office/drawing/2014/chart" uri="{C3380CC4-5D6E-409C-BE32-E72D297353CC}">
              <c16:uniqueId val="{00000000-963B-4437-8B98-4D60E82CC0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3B-4437-8B98-4D60E82CC0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3B-4437-8B98-4D60E82CC0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63B-4437-8B98-4D60E82CC0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63B-4437-8B98-4D60E82CC04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0.31</c:v>
                </c:pt>
                <c:pt idx="4">
                  <c:v>#N/A</c:v>
                </c:pt>
                <c:pt idx="5">
                  <c:v>0.27</c:v>
                </c:pt>
                <c:pt idx="6">
                  <c:v>#N/A</c:v>
                </c:pt>
                <c:pt idx="7">
                  <c:v>0.16</c:v>
                </c:pt>
                <c:pt idx="8">
                  <c:v>#N/A</c:v>
                </c:pt>
                <c:pt idx="9">
                  <c:v>0.27</c:v>
                </c:pt>
              </c:numCache>
            </c:numRef>
          </c:val>
          <c:extLst>
            <c:ext xmlns:c16="http://schemas.microsoft.com/office/drawing/2014/chart" uri="{C3380CC4-5D6E-409C-BE32-E72D297353CC}">
              <c16:uniqueId val="{00000005-963B-4437-8B98-4D60E82CC04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0.3</c:v>
                </c:pt>
                <c:pt idx="4">
                  <c:v>#N/A</c:v>
                </c:pt>
                <c:pt idx="5">
                  <c:v>1.02</c:v>
                </c:pt>
                <c:pt idx="6">
                  <c:v>#N/A</c:v>
                </c:pt>
                <c:pt idx="7">
                  <c:v>0.8</c:v>
                </c:pt>
                <c:pt idx="8">
                  <c:v>#N/A</c:v>
                </c:pt>
                <c:pt idx="9">
                  <c:v>0.49</c:v>
                </c:pt>
              </c:numCache>
            </c:numRef>
          </c:val>
          <c:extLst>
            <c:ext xmlns:c16="http://schemas.microsoft.com/office/drawing/2014/chart" uri="{C3380CC4-5D6E-409C-BE32-E72D297353CC}">
              <c16:uniqueId val="{00000006-963B-4437-8B98-4D60E82CC04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3.53</c:v>
                </c:pt>
                <c:pt idx="2">
                  <c:v>#N/A</c:v>
                </c:pt>
                <c:pt idx="3">
                  <c:v>2.35</c:v>
                </c:pt>
                <c:pt idx="4">
                  <c:v>#N/A</c:v>
                </c:pt>
                <c:pt idx="5">
                  <c:v>2.72</c:v>
                </c:pt>
                <c:pt idx="6">
                  <c:v>#N/A</c:v>
                </c:pt>
                <c:pt idx="7">
                  <c:v>2.67</c:v>
                </c:pt>
                <c:pt idx="8">
                  <c:v>#N/A</c:v>
                </c:pt>
                <c:pt idx="9">
                  <c:v>2.12</c:v>
                </c:pt>
              </c:numCache>
            </c:numRef>
          </c:val>
          <c:extLst>
            <c:ext xmlns:c16="http://schemas.microsoft.com/office/drawing/2014/chart" uri="{C3380CC4-5D6E-409C-BE32-E72D297353CC}">
              <c16:uniqueId val="{00000007-963B-4437-8B98-4D60E82CC04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0.8</c:v>
                </c:pt>
                <c:pt idx="6">
                  <c:v>#N/A</c:v>
                </c:pt>
                <c:pt idx="7">
                  <c:v>2.12</c:v>
                </c:pt>
                <c:pt idx="8">
                  <c:v>#N/A</c:v>
                </c:pt>
                <c:pt idx="9">
                  <c:v>3.46</c:v>
                </c:pt>
              </c:numCache>
            </c:numRef>
          </c:val>
          <c:extLst>
            <c:ext xmlns:c16="http://schemas.microsoft.com/office/drawing/2014/chart" uri="{C3380CC4-5D6E-409C-BE32-E72D297353CC}">
              <c16:uniqueId val="{00000008-963B-4437-8B98-4D60E82CC0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9.07</c:v>
                </c:pt>
                <c:pt idx="2">
                  <c:v>#N/A</c:v>
                </c:pt>
                <c:pt idx="3">
                  <c:v>12.6</c:v>
                </c:pt>
                <c:pt idx="4">
                  <c:v>#N/A</c:v>
                </c:pt>
                <c:pt idx="5">
                  <c:v>8.6999999999999993</c:v>
                </c:pt>
                <c:pt idx="6">
                  <c:v>#N/A</c:v>
                </c:pt>
                <c:pt idx="7">
                  <c:v>10.45</c:v>
                </c:pt>
                <c:pt idx="8">
                  <c:v>#N/A</c:v>
                </c:pt>
                <c:pt idx="9">
                  <c:v>10.4</c:v>
                </c:pt>
              </c:numCache>
            </c:numRef>
          </c:val>
          <c:extLst>
            <c:ext xmlns:c16="http://schemas.microsoft.com/office/drawing/2014/chart" uri="{C3380CC4-5D6E-409C-BE32-E72D297353CC}">
              <c16:uniqueId val="{00000009-963B-4437-8B98-4D60E82CC0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831</c:v>
                </c:pt>
                <c:pt idx="5">
                  <c:v>843</c:v>
                </c:pt>
                <c:pt idx="8">
                  <c:v>873</c:v>
                </c:pt>
                <c:pt idx="11">
                  <c:v>890</c:v>
                </c:pt>
                <c:pt idx="14">
                  <c:v>890</c:v>
                </c:pt>
              </c:numCache>
            </c:numRef>
          </c:val>
          <c:extLst>
            <c:ext xmlns:c16="http://schemas.microsoft.com/office/drawing/2014/chart" uri="{C3380CC4-5D6E-409C-BE32-E72D297353CC}">
              <c16:uniqueId val="{00000000-5075-40C0-B2AA-F1182C3FA5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75-40C0-B2AA-F1182C3FA5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075-40C0-B2AA-F1182C3FA5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75-40C0-B2AA-F1182C3FA5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561</c:v>
                </c:pt>
                <c:pt idx="3">
                  <c:v>519</c:v>
                </c:pt>
                <c:pt idx="6">
                  <c:v>479</c:v>
                </c:pt>
                <c:pt idx="9">
                  <c:v>503</c:v>
                </c:pt>
                <c:pt idx="12">
                  <c:v>484</c:v>
                </c:pt>
              </c:numCache>
            </c:numRef>
          </c:val>
          <c:extLst>
            <c:ext xmlns:c16="http://schemas.microsoft.com/office/drawing/2014/chart" uri="{C3380CC4-5D6E-409C-BE32-E72D297353CC}">
              <c16:uniqueId val="{00000004-5075-40C0-B2AA-F1182C3FA5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75-40C0-B2AA-F1182C3FA5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75-40C0-B2AA-F1182C3FA5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631</c:v>
                </c:pt>
                <c:pt idx="3">
                  <c:v>638</c:v>
                </c:pt>
                <c:pt idx="6">
                  <c:v>654</c:v>
                </c:pt>
                <c:pt idx="9">
                  <c:v>733</c:v>
                </c:pt>
                <c:pt idx="12">
                  <c:v>722</c:v>
                </c:pt>
              </c:numCache>
            </c:numRef>
          </c:val>
          <c:extLst>
            <c:ext xmlns:c16="http://schemas.microsoft.com/office/drawing/2014/chart" uri="{C3380CC4-5D6E-409C-BE32-E72D297353CC}">
              <c16:uniqueId val="{00000007-5075-40C0-B2AA-F1182C3FA5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361</c:v>
                </c:pt>
                <c:pt idx="2">
                  <c:v>#N/A</c:v>
                </c:pt>
                <c:pt idx="3">
                  <c:v>#N/A</c:v>
                </c:pt>
                <c:pt idx="4">
                  <c:v>314</c:v>
                </c:pt>
                <c:pt idx="5">
                  <c:v>#N/A</c:v>
                </c:pt>
                <c:pt idx="6">
                  <c:v>#N/A</c:v>
                </c:pt>
                <c:pt idx="7">
                  <c:v>260</c:v>
                </c:pt>
                <c:pt idx="8">
                  <c:v>#N/A</c:v>
                </c:pt>
                <c:pt idx="9">
                  <c:v>#N/A</c:v>
                </c:pt>
                <c:pt idx="10">
                  <c:v>346</c:v>
                </c:pt>
                <c:pt idx="11">
                  <c:v>#N/A</c:v>
                </c:pt>
                <c:pt idx="12">
                  <c:v>#N/A</c:v>
                </c:pt>
                <c:pt idx="13">
                  <c:v>316</c:v>
                </c:pt>
                <c:pt idx="14">
                  <c:v>#N/A</c:v>
                </c:pt>
              </c:numCache>
            </c:numRef>
          </c:val>
          <c:smooth val="0"/>
          <c:extLst>
            <c:ext xmlns:c16="http://schemas.microsoft.com/office/drawing/2014/chart" uri="{C3380CC4-5D6E-409C-BE32-E72D297353CC}">
              <c16:uniqueId val="{00000008-5075-40C0-B2AA-F1182C3FA5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11216</c:v>
                </c:pt>
                <c:pt idx="5">
                  <c:v>11134</c:v>
                </c:pt>
                <c:pt idx="8">
                  <c:v>11031</c:v>
                </c:pt>
                <c:pt idx="11">
                  <c:v>11118</c:v>
                </c:pt>
                <c:pt idx="14">
                  <c:v>10726</c:v>
                </c:pt>
              </c:numCache>
            </c:numRef>
          </c:val>
          <c:extLst>
            <c:ext xmlns:c16="http://schemas.microsoft.com/office/drawing/2014/chart" uri="{C3380CC4-5D6E-409C-BE32-E72D297353CC}">
              <c16:uniqueId val="{00000000-E70C-4A07-918D-8F64ABDB51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525</c:v>
                </c:pt>
                <c:pt idx="11">
                  <c:v>899</c:v>
                </c:pt>
                <c:pt idx="14">
                  <c:v>899</c:v>
                </c:pt>
              </c:numCache>
            </c:numRef>
          </c:val>
          <c:extLst>
            <c:ext xmlns:c16="http://schemas.microsoft.com/office/drawing/2014/chart" uri="{C3380CC4-5D6E-409C-BE32-E72D297353CC}">
              <c16:uniqueId val="{00000001-E70C-4A07-918D-8F64ABDB51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2958</c:v>
                </c:pt>
                <c:pt idx="5">
                  <c:v>3578</c:v>
                </c:pt>
                <c:pt idx="8">
                  <c:v>4308</c:v>
                </c:pt>
                <c:pt idx="11">
                  <c:v>5127</c:v>
                </c:pt>
                <c:pt idx="14">
                  <c:v>5555</c:v>
                </c:pt>
              </c:numCache>
            </c:numRef>
          </c:val>
          <c:extLst>
            <c:ext xmlns:c16="http://schemas.microsoft.com/office/drawing/2014/chart" uri="{C3380CC4-5D6E-409C-BE32-E72D297353CC}">
              <c16:uniqueId val="{00000002-E70C-4A07-918D-8F64ABDB51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0C-4A07-918D-8F64ABDB51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0C-4A07-918D-8F64ABDB51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0C-4A07-918D-8F64ABDB51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2321</c:v>
                </c:pt>
                <c:pt idx="3">
                  <c:v>2278</c:v>
                </c:pt>
                <c:pt idx="6">
                  <c:v>2181</c:v>
                </c:pt>
                <c:pt idx="9">
                  <c:v>2112</c:v>
                </c:pt>
                <c:pt idx="12">
                  <c:v>2067</c:v>
                </c:pt>
              </c:numCache>
            </c:numRef>
          </c:val>
          <c:extLst>
            <c:ext xmlns:c16="http://schemas.microsoft.com/office/drawing/2014/chart" uri="{C3380CC4-5D6E-409C-BE32-E72D297353CC}">
              <c16:uniqueId val="{00000006-E70C-4A07-918D-8F64ABDB51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70C-4A07-918D-8F64ABDB51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7915</c:v>
                </c:pt>
                <c:pt idx="3">
                  <c:v>7837</c:v>
                </c:pt>
                <c:pt idx="6">
                  <c:v>7544</c:v>
                </c:pt>
                <c:pt idx="9">
                  <c:v>7211</c:v>
                </c:pt>
                <c:pt idx="12">
                  <c:v>7157</c:v>
                </c:pt>
              </c:numCache>
            </c:numRef>
          </c:val>
          <c:extLst>
            <c:ext xmlns:c16="http://schemas.microsoft.com/office/drawing/2014/chart" uri="{C3380CC4-5D6E-409C-BE32-E72D297353CC}">
              <c16:uniqueId val="{00000008-E70C-4A07-918D-8F64ABDB51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688</c:v>
                </c:pt>
                <c:pt idx="3">
                  <c:v>688</c:v>
                </c:pt>
                <c:pt idx="6">
                  <c:v>688</c:v>
                </c:pt>
                <c:pt idx="9">
                  <c:v>688</c:v>
                </c:pt>
                <c:pt idx="12">
                  <c:v>688</c:v>
                </c:pt>
              </c:numCache>
            </c:numRef>
          </c:val>
          <c:extLst>
            <c:ext xmlns:c16="http://schemas.microsoft.com/office/drawing/2014/chart" uri="{C3380CC4-5D6E-409C-BE32-E72D297353CC}">
              <c16:uniqueId val="{00000009-E70C-4A07-918D-8F64ABDB51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7777</c:v>
                </c:pt>
                <c:pt idx="3">
                  <c:v>8264</c:v>
                </c:pt>
                <c:pt idx="6">
                  <c:v>8191</c:v>
                </c:pt>
                <c:pt idx="9">
                  <c:v>8534</c:v>
                </c:pt>
                <c:pt idx="12">
                  <c:v>8048</c:v>
                </c:pt>
              </c:numCache>
            </c:numRef>
          </c:val>
          <c:extLst>
            <c:ext xmlns:c16="http://schemas.microsoft.com/office/drawing/2014/chart" uri="{C3380CC4-5D6E-409C-BE32-E72D297353CC}">
              <c16:uniqueId val="{0000000A-E70C-4A07-918D-8F64ABDB51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4528</c:v>
                </c:pt>
                <c:pt idx="2">
                  <c:v>#N/A</c:v>
                </c:pt>
                <c:pt idx="3">
                  <c:v>#N/A</c:v>
                </c:pt>
                <c:pt idx="4">
                  <c:v>4355</c:v>
                </c:pt>
                <c:pt idx="5">
                  <c:v>#N/A</c:v>
                </c:pt>
                <c:pt idx="6">
                  <c:v>#N/A</c:v>
                </c:pt>
                <c:pt idx="7">
                  <c:v>2741</c:v>
                </c:pt>
                <c:pt idx="8">
                  <c:v>#N/A</c:v>
                </c:pt>
                <c:pt idx="9">
                  <c:v>#N/A</c:v>
                </c:pt>
                <c:pt idx="10">
                  <c:v>1401</c:v>
                </c:pt>
                <c:pt idx="11">
                  <c:v>#N/A</c:v>
                </c:pt>
                <c:pt idx="12">
                  <c:v>#N/A</c:v>
                </c:pt>
                <c:pt idx="13">
                  <c:v>781</c:v>
                </c:pt>
                <c:pt idx="14">
                  <c:v>#N/A</c:v>
                </c:pt>
              </c:numCache>
            </c:numRef>
          </c:val>
          <c:smooth val="0"/>
          <c:extLst>
            <c:ext xmlns:c16="http://schemas.microsoft.com/office/drawing/2014/chart" uri="{C3380CC4-5D6E-409C-BE32-E72D297353CC}">
              <c16:uniqueId val="{0000000B-E70C-4A07-918D-8F64ABDB51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1147</c:v>
                </c:pt>
                <c:pt idx="1">
                  <c:v>1504</c:v>
                </c:pt>
                <c:pt idx="2">
                  <c:v>1312</c:v>
                </c:pt>
              </c:numCache>
            </c:numRef>
          </c:val>
          <c:extLst>
            <c:ext xmlns:c16="http://schemas.microsoft.com/office/drawing/2014/chart" uri="{C3380CC4-5D6E-409C-BE32-E72D297353CC}">
              <c16:uniqueId val="{00000000-819C-498D-8827-61CDE8BE79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19C-498D-8827-61CDE8BE79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2204</c:v>
                </c:pt>
                <c:pt idx="1">
                  <c:v>2569</c:v>
                </c:pt>
                <c:pt idx="2">
                  <c:v>3071</c:v>
                </c:pt>
              </c:numCache>
            </c:numRef>
          </c:val>
          <c:extLst>
            <c:ext xmlns:c16="http://schemas.microsoft.com/office/drawing/2014/chart" uri="{C3380CC4-5D6E-409C-BE32-E72D297353CC}">
              <c16:uniqueId val="{00000002-819C-498D-8827-61CDE8BE79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{D634BA7B-0BF1-4C63-8144-7EEC3ECF2FD3}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7A7-4BCC-A7D4-FCA240A284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{50BA1F25-15B7-4456-8185-09B4E04AFF3B}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A7-4BCC-A7D4-FCA240A284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{0EF2F297-9C64-44A6-889C-3B90063DA6FF}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A7-4BCC-A7D4-FCA240A284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{6C4381C2-D95C-48A9-BFAA-317C05111B60}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A7-4BCC-A7D4-FCA240A284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{BE85CEB2-1FB8-4F03-B5EC-86FAFC31FA1A}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A7-4BCC-A7D4-FCA240A2847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{A35887C0-728D-491D-969B-C48DA69B522E}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7A7-4BCC-A7D4-FCA240A2847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{29BF71C8-048A-468D-9698-A0F204214BAF}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7A7-4BCC-A7D4-FCA240A2847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{181FED22-EDA7-4E59-8BEA-979E6441FBDD}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7A7-4BCC-A7D4-FCA240A2847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{8F63FF37-D9F0-4648-ACDA-7E22D6402896}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7A7-4BCC-A7D4-FCA240A284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61.4</c:v>
                </c:pt>
                <c:pt idx="16">
                  <c:v>61.2</c:v>
                </c:pt>
                <c:pt idx="24">
                  <c:v>62.6</c:v>
                </c:pt>
                <c:pt idx="32">
                  <c:v>62.7</c:v>
                </c:pt>
              </c:numCache>
            </c:numRef>
          </c:xVal>
          <c:yVal>
            <c:numRef>
              <c:f>公会計指標分析・財政指標組合せ分析表!$BP$51:$DC$51</c:f>
              <c:numCache>
                <c:formatCode>#,##0.0;"▲ "#,##0.0</c:formatCode>
                <c:ptCount val="40"/>
                <c:pt idx="0">
                  <c:v>76.8</c:v>
                </c:pt>
                <c:pt idx="8">
                  <c:v>73.400000000000006</c:v>
                </c:pt>
                <c:pt idx="16">
                  <c:v>44.4</c:v>
                </c:pt>
                <c:pt idx="24">
                  <c:v>20.8</c:v>
                </c:pt>
                <c:pt idx="32">
                  <c:v>11.9</c:v>
                </c:pt>
              </c:numCache>
            </c:numRef>
          </c:yVal>
          <c:smooth val="0"/>
          <c:extLst>
            <c:ext xmlns:c16="http://schemas.microsoft.com/office/drawing/2014/chart" uri="{C3380CC4-5D6E-409C-BE32-E72D297353CC}">
              <c16:uniqueId val="{00000009-87A7-4BCC-A7D4-FCA240A284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{D46C2006-55E2-4C5B-9C85-1A8170333E4E}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7A7-4BCC-A7D4-FCA240A284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{648B454E-495A-4A44-9B93-1DEA410E403B}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A7-4BCC-A7D4-FCA240A284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{AB5F97E1-5488-4C1B-B4EE-F5F9B840921C}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A7-4BCC-A7D4-FCA240A284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{EF2AA4E9-3C17-4955-A024-89E8DDC6C027}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A7-4BCC-A7D4-FCA240A284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{846097E9-0A79-4A1C-ACE9-440078325E8D}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A7-4BCC-A7D4-FCA240A2847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{B8EB404B-E75E-4BA2-A1FF-6F0A57875EC9}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7A7-4BCC-A7D4-FCA240A2847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{2809FA69-12F7-4D30-BF7D-B94F60CCEF56}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7A7-4BCC-A7D4-FCA240A2847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{CDE154A2-B358-4362-BF3E-4833F5AEDE2A}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7A7-4BCC-A7D4-FCA240A2847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{890274C7-5CC3-4136-8D15-95B316093258}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7A7-4BCC-A7D4-FCA240A284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87A7-4BCC-A7D4-FCA240A2847E}"/>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{2264315A-98A6-4446-B8D0-F76226436ADA}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57A-46EE-B26A-31B1ADA5B3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{D0B0940F-4852-43B5-BDBC-C9F9CD731107}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7A-46EE-B26A-31B1ADA5B3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{360C1DE6-3D6D-4468-B704-085C51FD25DD}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7A-46EE-B26A-31B1ADA5B3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{CF0C4D03-0D19-41EF-8C02-E9C4FF225BA5}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7A-46EE-B26A-31B1ADA5B3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{DE053448-301B-4A8D-902B-3D736214C005}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7A-46EE-B26A-31B1ADA5B3E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{A6F84CFA-16CA-4119-B02D-625E5FE2F5AD}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57A-46EE-B26A-31B1ADA5B3E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{AE6EB34F-E94A-4A86-A3B0-2A0D9820EEE0}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57A-46EE-B26A-31B1ADA5B3E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{EEBFFB92-ABD5-417E-9C9A-5EB9E0A2E8D1}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57A-46EE-B26A-31B1ADA5B3E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{E92715C6-4ADE-4B09-A579-9C73E5773B04}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57A-46EE-B26A-31B1ADA5B3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c:v>
                </c:pt>
                <c:pt idx="16">
                  <c:v>5.2</c:v>
                </c:pt>
                <c:pt idx="24">
                  <c:v>4.8</c:v>
                </c:pt>
                <c:pt idx="32">
                  <c:v>4.7</c:v>
                </c:pt>
              </c:numCache>
            </c:numRef>
          </c:xVal>
          <c:yVal>
            <c:numRef>
              <c:f>公会計指標分析・財政指標組合せ分析表!$BP$73:$DC$73</c:f>
              <c:numCache>
                <c:formatCode>#,##0.0;"▲ "#,##0.0</c:formatCode>
                <c:ptCount val="40"/>
                <c:pt idx="0">
                  <c:v>76.8</c:v>
                </c:pt>
                <c:pt idx="8">
                  <c:v>73.400000000000006</c:v>
                </c:pt>
                <c:pt idx="16">
                  <c:v>44.4</c:v>
                </c:pt>
                <c:pt idx="24">
                  <c:v>20.8</c:v>
                </c:pt>
                <c:pt idx="32">
                  <c:v>11.9</c:v>
                </c:pt>
              </c:numCache>
            </c:numRef>
          </c:yVal>
          <c:smooth val="0"/>
          <c:extLst>
            <c:ext xmlns:c16="http://schemas.microsoft.com/office/drawing/2014/chart" uri="{C3380CC4-5D6E-409C-BE32-E72D297353CC}">
              <c16:uniqueId val="{00000009-757A-46EE-B26A-31B1ADA5B3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{7F3EEAF3-0BAC-4789-9038-BCD1D8041B9B}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57A-46EE-B26A-31B1ADA5B3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{2A7C767A-1688-4BA2-AAD1-85AAF6A3154C}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7A-46EE-B26A-31B1ADA5B3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{65076434-E788-44F9-8E28-7334B3ADE498}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7A-46EE-B26A-31B1ADA5B3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{E6BDCAB5-444C-464A-8543-4115832E8841}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7A-46EE-B26A-31B1ADA5B3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{E7FD046F-C978-4CBF-B2D2-4DA10D16C8CD}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7A-46EE-B26A-31B1ADA5B3E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{34E37020-1450-4745-8933-C09ACE63174E}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57A-46EE-B26A-31B1ADA5B3E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{11B9E51F-C82A-40EB-B739-500C66B3EAB1}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57A-46EE-B26A-31B1ADA5B3E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{2D75CCE9-7E9E-43D7-BCBC-2552098348C3}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57A-46EE-B26A-31B1ADA5B3E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{6D8C5A79-42CD-4926-9A6C-CEAE273FA618}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57A-46EE-B26A-31B1ADA5B3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757A-46EE-B26A-31B1ADA5B3EE}"/>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基準財政需要額に算入された公債費は前年度と同じ値となっている。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実質公債費比率の分子については、元利償還金や公営企業の元利償還金に対する繰入金の減により減少している。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latin typeface="ＭＳ Ｐゴシック" panose="020B0600070205080204" pitchFamily="50" charset="-128"/>
              <a:ea typeface="ＭＳ Ｐゴシック" panose="020B0600070205080204" pitchFamily="50" charset="-128"/>
            </a:rPr>
            <a:t>該当なし。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地方債の償還による現在高の減や、退職手当負担見込額の減などにより、将来負担額は前年度に比べ減少している。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また、充当可能基金の増加により充当可能財源等が増加しているため、将来負担比率の分子は減少している。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３年度決算における余剰金を財政調整基金、公共施設整備基金、本庁舎建設基金に積立てを行った。また、定期的に本庁舎建設基金に積立てを行っているほか、寄附金を各種基金に積立てを行っ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今後、活用が見込まれる基金については、計画的に積立てを行うように努める。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・本庁舎建設基金：大磯町本庁舎建設の財源とするため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・公共施設整備基金：大磯町公共施設整備費に充当するため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・町民会館建設基金：大磯町町民会館建設の財源とするため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・地域福祉基金：地域福祉の増進を図る事業の資金に充てるため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・旧吉田茂邸整備活性化等基金：吉田茂元総理大臣の旧邸宅の再建等に係る整備及び活性化を目的とした事業推進を図るため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・本庁舎建設基金については、今後予定される本庁舎の建替えに向けて定期的に積立てを行っているため増加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・公共施設整備基金については、令和３年度決算において生じた余剰金の積立て及び寄附金の積立てを行ったことによる増加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・地域福祉基金については、寄附金の積立てを行ったことによる増加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・本庁舎建設基金については、本庁舎の今後の整備の方向性を検討しつつ、必要に応じて積立てを行う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・公共施設整備基金については、公共施設等総合管理計画に沿った施設管理に費用を要する見込みであるため、決算余剰金などの積立て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を可能な限り行っていく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・町民会館建設基金については、現状維持を見込んでいる。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・地域福祉基金については、今後の活用に備え、寄附金等の積立てを行っていく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・旧吉田茂邸整備活性化等基金については、旧吉田茂邸運営に関する歳入と歳出の状況により、取崩しや積立てを行っていく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当初予算や補正予算において取崩しを行い、令和３年度決算において歳入では町民税や地方交付税が見込みを上回り、歳出では事業を執行した結果の残として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額が生じたことによる余剰金の積立てを行ったが、最終的な取崩し額が積立て額を上回ったため、減少となった。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財政調整基金の残高は、各年度の取崩しを行った状態で標準財政規模の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近年は、利子収入の増のみとなっている。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現状では、減債基金を活用する償還計画を立てていないため、現状維持を見込んでいる。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F76254-2EE0-47E8-81AF-52532E5D7B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AB8ACE6-E2B6-47F8-8327-6CD7F566DF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5A3ECB3-C724-4F6E-8160-0487DB09D22C}"/>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9AEAD29-2B03-44AB-93A2-51691E621881}"/>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50686EE-3A29-40BD-B68A-5ED77F483C03}"/>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871A961-C765-4378-A46D-B02F3DFFAB27}"/>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739856A-3FBB-48AA-8BFE-CD9A46E605C8}"/>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86565A4-4C50-44C8-A697-33ABDCFC8F43}"/>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75D954D-94F3-4C77-96CC-D9160A7CAD53}"/>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369AAD2-5A9D-4FEC-B119-A44FCD60A03C}"/>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5EDB08C-F3EE-4D6A-B7F4-BBAAA043819A}"/>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265CA1C-AE48-44F5-B66A-E90B13CAE6AE}"/>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32,265
32,051
17.18
12,392,842
11,601,953
774,700
7,443,218
8,047,657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0F6AB67-63FA-44DD-8A48-0F322C8E4832}"/>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3B94DD8-70EF-40E7-923C-E8774F502052}"/>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631D081-C903-47AA-A662-C20E4742F1A6}"/>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1F1559F-566D-4AF8-8174-B45CE872440E}"/>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A25ADC1-46F4-4C78-BA8D-C2F7C53A89DB}"/>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052CF08-3B2C-41CA-A486-40E89D6BC221}"/>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8865DAA-D250-4E5A-8848-93EAC1246830}"/>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70A53F3-856E-492E-8168-DA117E91C65D}"/>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5FFDAED-91D9-4E39-B79A-42540175C08F}"/>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1B78CCE-C5D2-4C38-894E-854B28D02378}"/>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DBB7C37-F817-4FF3-B2DF-353F36664EF0}"/>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FEE2B2E-0AFF-4750-AAAE-B2C8C3CE894F}"/>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8C02422-C33C-4B33-9CE8-7DEF474851B9}"/>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116E5A4-7BE1-4283-92DA-392BFE3F7557}"/>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2435F5B-9E98-4940-A63F-014D77289411}"/>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9845435-239D-4FE6-A31C-CB6BDFD6AE56}"/>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413BE41-F2F7-40F5-9B82-A7C10B8FB6DA}"/>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60EDCB9-A2DB-4770-91DF-AB42F39CF5A6}"/>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BFE898-05B7-4BBF-984D-CFE013227134}"/>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F08E39-5A4A-4A83-9C10-58830FD67229}"/>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119C848-6EE4-4887-8B8A-4F5BB0659E8D}"/>
            </a:ext>
          </a:extLst>
        </xdr:cNvPr>
        <xdr:cNvSpPr txBox="1"/>
      </xdr:nvSpPr>
      <xdr:spPr>
        <a:xfrm>
          <a:off x="419100" y="26638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E4512B4-43E8-4F17-AC46-A9DD78674760}"/>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276FFA3-EB3E-4F53-A8A1-26B8D2A84377}"/>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A7E6DAB-FA93-4614-8F8E-16ED0C699AF0}"/>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FB91948-03F0-4E06-96AB-E9D2580E5608}"/>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D08E5F2-F563-49DE-9E4F-56CF2CA629B4}"/>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F85BB76-5C6C-4A29-8413-5864D0A01A25}"/>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F118BA2-64AB-44A7-88F7-D309612D2A7D}"/>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6E935AB-9326-40DE-89BB-490DD82FCCD8}"/>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B4A7CF4-61A9-487A-ABB5-37C45545B911}"/>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51F5877-FE62-416A-8B91-587477FAB847}"/>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5DEB8A6-BA66-486C-8BB1-28753B385BFA}"/>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7E79592-362B-47FC-9F3D-FC6BCD6E9F55}"/>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BDCDC60-30E5-41EC-A7D5-EF1E04EC6C4F}"/>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132777F-6145-481D-949E-C6A5DFC2E067}"/>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公共施設等の老朽化が進んでおり、全国平均値よりは低いものの神奈川県平均値及び類似団体内平均値より高い水準となっている。</a:t>
          </a:r>
        </a:p>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年度に策定した大磯町公共施設等総合管理計画を令和４年度に改訂し、今後</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年間で公共建築物の延床面積を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％削減する目標である。</a:t>
          </a:r>
        </a:p>
        <a:p>
          <a:r>
            <a:rPr kumimoji="1" lang="ja-JP" altLang="en-US" sz="1100">
              <a:latin typeface="ＭＳ Ｐゴシック" panose="020B0600070205080204" pitchFamily="50" charset="-128"/>
              <a:ea typeface="ＭＳ Ｐゴシック" panose="020B0600070205080204" pitchFamily="50" charset="-128"/>
            </a:rPr>
            <a:t>　目標の達成に向けて、老朽化した施設について再編等を行うなど、適切な公共施設等の維持管理に努めていく。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61C3458-F42C-49D3-A226-7DF09977735D}"/>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67EA084-926E-4B15-963D-0C52D9154374}"/>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E3AB4C7-C422-4950-B6E1-B77FB59AD255}"/>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060A7BC-497F-48ED-AF92-C69113E9A2DB}"/>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4CCD1A9-10EA-48A7-AC50-99E68384EF64}"/>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8932027-9C9D-420B-B06D-841D5C1096FD}"/>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7CCFC00-F2E6-47F1-9F0B-3122933D7693}"/>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923E37F-0489-45EA-BB08-7B51CF19C88D}"/>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9256FE8-45B9-46A1-94DE-CDD85529E8DA}"/>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4EADC60-BD09-400D-8F69-948EB64469B3}"/>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1B9ED0C-6014-4E7F-BBAB-B98B928690E1}"/>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BDCE6D4-E635-43DE-B59A-C25C67CE8200}"/>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FBB945D-3CE6-4392-96CD-162E855A0730}"/>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69ADD50-6B6B-49B5-A24C-96E00CFE10C0}"/>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576F755-3721-4011-A867-51FB8580D029}"/>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7A10E8D-FC05-4926-BAB4-6B7538B83082}"/>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3E34E582-038D-4559-8F08-0EFA0DDD2DBE}"/>
            </a:ext>
          </a:extLst>
        </xdr:cNvPr>
        <xdr:cNvCxnSpPr/>
      </xdr:nvCxnSpPr>
      <xdr:spPr>
        <a:xfrm flipV="1">
          <a:off x="4306570" y="4236508"/>
          <a:ext cx="1270" cy="14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6F10C991-E277-45DA-B7E4-E5E141202587}"/>
            </a:ext>
          </a:extLst>
        </xdr:cNvPr>
        <xdr:cNvSpPr txBox="1"/>
      </xdr:nvSpPr>
      <xdr:spPr>
        <a:xfrm>
          <a:off x="4359275" y="57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DC421E56-2372-4B12-9C9E-BA1F411C566B}"/>
            </a:ext>
          </a:extLst>
        </xdr:cNvPr>
        <xdr:cNvCxnSpPr/>
      </xdr:nvCxnSpPr>
      <xdr:spPr>
        <a:xfrm>
          <a:off x="4216400" y="57332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A4BE3883-4DFD-41AC-9B63-558D181789FB}"/>
            </a:ext>
          </a:extLst>
        </xdr:cNvPr>
        <xdr:cNvSpPr txBox="1"/>
      </xdr:nvSpPr>
      <xdr:spPr>
        <a:xfrm>
          <a:off x="4359275" y="403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AAA1F3D2-DF6C-44A2-8911-1A05FAEEBA7D}"/>
            </a:ext>
          </a:extLst>
        </xdr:cNvPr>
        <xdr:cNvCxnSpPr/>
      </xdr:nvCxnSpPr>
      <xdr:spPr>
        <a:xfrm>
          <a:off x="4216400" y="42365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0" name="有形固定資産減価償却率平均値テキスト">
          <a:extLst>
            <a:ext uri="{FF2B5EF4-FFF2-40B4-BE49-F238E27FC236}">
              <a16:creationId xmlns:a16="http://schemas.microsoft.com/office/drawing/2014/main" id="{D5672208-1AEC-4F63-B1FF-9CBC3FDD6CAF}"/>
            </a:ext>
          </a:extLst>
        </xdr:cNvPr>
        <xdr:cNvSpPr txBox="1"/>
      </xdr:nvSpPr>
      <xdr:spPr>
        <a:xfrm>
          <a:off x="4359275" y="4858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D42D9D64-7D90-4581-A997-C5EF44CAA406}"/>
            </a:ext>
          </a:extLst>
        </xdr:cNvPr>
        <xdr:cNvSpPr/>
      </xdr:nvSpPr>
      <xdr:spPr>
        <a:xfrm>
          <a:off x="4254500" y="50071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2A183778-3583-455A-B167-7D5FFB2A652B}"/>
            </a:ext>
          </a:extLst>
        </xdr:cNvPr>
        <xdr:cNvSpPr/>
      </xdr:nvSpPr>
      <xdr:spPr>
        <a:xfrm>
          <a:off x="3616325" y="49635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87859590-B7FB-49C9-A3CE-E2AEC207ED36}"/>
            </a:ext>
          </a:extLst>
        </xdr:cNvPr>
        <xdr:cNvSpPr/>
      </xdr:nvSpPr>
      <xdr:spPr>
        <a:xfrm>
          <a:off x="2930525" y="49815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A7883BC4-2FB7-405B-9B0F-723311B72E69}"/>
            </a:ext>
          </a:extLst>
        </xdr:cNvPr>
        <xdr:cNvSpPr/>
      </xdr:nvSpPr>
      <xdr:spPr>
        <a:xfrm>
          <a:off x="2244725" y="4935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5E59A20A-ECDF-43CB-B2A6-49A2455D263F}"/>
            </a:ext>
          </a:extLst>
        </xdr:cNvPr>
        <xdr:cNvSpPr/>
      </xdr:nvSpPr>
      <xdr:spPr>
        <a:xfrm>
          <a:off x="1558925" y="49024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0A768C8-BF5D-44E2-BFFB-C6E32EDBF9B4}"/>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28CEFBC-EAE7-4F5C-9978-324E840B3D84}"/>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799CE34-2FCE-4265-B4E0-2893CBFA7059}"/>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DD60401-B77D-4B46-8703-FD7A907B9084}"/>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8496D26-CF66-4D1D-ACA7-BAEA621E3BF4}"/>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1" name="楕円 80">
          <a:extLst>
            <a:ext uri="{FF2B5EF4-FFF2-40B4-BE49-F238E27FC236}">
              <a16:creationId xmlns:a16="http://schemas.microsoft.com/office/drawing/2014/main" id="{A96AAA2C-4D8A-4B14-8732-D71A7DE72893}"/>
            </a:ext>
          </a:extLst>
        </xdr:cNvPr>
        <xdr:cNvSpPr/>
      </xdr:nvSpPr>
      <xdr:spPr>
        <a:xfrm>
          <a:off x="4254500" y="5018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142257</xdr:rowOff>
    </xdr:from>
    <xdr:ext cx="405111" cy="259045"/>
    <xdr:sp macro="" textlink="">
      <xdr:nvSpPr>
        <xdr:cNvPr id="82" name="有形固定資産減価償却率該当値テキスト">
          <a:extLst>
            <a:ext uri="{FF2B5EF4-FFF2-40B4-BE49-F238E27FC236}">
              <a16:creationId xmlns:a16="http://schemas.microsoft.com/office/drawing/2014/main" id="{34666BAB-1BB9-4AB1-BCDE-23B13EC59CBF}"/>
            </a:ext>
          </a:extLst>
        </xdr:cNvPr>
        <xdr:cNvSpPr txBox="1"/>
      </xdr:nvSpPr>
      <xdr:spPr>
        <a:xfrm>
          <a:off x="4359275" y="50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83" name="楕円 82">
          <a:extLst>
            <a:ext uri="{FF2B5EF4-FFF2-40B4-BE49-F238E27FC236}">
              <a16:creationId xmlns:a16="http://schemas.microsoft.com/office/drawing/2014/main" id="{C8F75A25-BB86-438C-AA98-C9A1BE1063D7}"/>
            </a:ext>
          </a:extLst>
        </xdr:cNvPr>
        <xdr:cNvSpPr/>
      </xdr:nvSpPr>
      <xdr:spPr>
        <a:xfrm>
          <a:off x="3616325" y="50211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43180</xdr:rowOff>
    </xdr:to>
    <xdr:cxnSp macro="">
      <xdr:nvCxnSpPr>
        <xdr:cNvPr id="84" name="直線コネクタ 83">
          <a:extLst>
            <a:ext uri="{FF2B5EF4-FFF2-40B4-BE49-F238E27FC236}">
              <a16:creationId xmlns:a16="http://schemas.microsoft.com/office/drawing/2014/main" id="{38C77E4A-98FB-43DB-B58F-A8F2CDB926AB}"/>
            </a:ext>
          </a:extLst>
        </xdr:cNvPr>
        <xdr:cNvCxnSpPr/>
      </xdr:nvCxnSpPr>
      <xdr:spPr>
        <a:xfrm>
          <a:off x="3673475" y="5059257"/>
          <a:ext cx="62865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5" name="楕円 84">
          <a:extLst>
            <a:ext uri="{FF2B5EF4-FFF2-40B4-BE49-F238E27FC236}">
              <a16:creationId xmlns:a16="http://schemas.microsoft.com/office/drawing/2014/main" id="{49F06C35-5C9B-49FF-949B-3A974460E445}"/>
            </a:ext>
          </a:extLst>
        </xdr:cNvPr>
        <xdr:cNvSpPr/>
      </xdr:nvSpPr>
      <xdr:spPr>
        <a:xfrm>
          <a:off x="2930525" y="4964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39582</xdr:rowOff>
    </xdr:to>
    <xdr:cxnSp macro="">
      <xdr:nvCxnSpPr>
        <xdr:cNvPr id="86" name="直線コネクタ 85">
          <a:extLst>
            <a:ext uri="{FF2B5EF4-FFF2-40B4-BE49-F238E27FC236}">
              <a16:creationId xmlns:a16="http://schemas.microsoft.com/office/drawing/2014/main" id="{523929D2-74F6-4848-A157-E6876EC33761}"/>
            </a:ext>
          </a:extLst>
        </xdr:cNvPr>
        <xdr:cNvCxnSpPr/>
      </xdr:nvCxnSpPr>
      <xdr:spPr>
        <a:xfrm>
          <a:off x="2987675" y="5021580"/>
          <a:ext cx="685800" cy="3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7" name="楕円 86">
          <a:extLst>
            <a:ext uri="{FF2B5EF4-FFF2-40B4-BE49-F238E27FC236}">
              <a16:creationId xmlns:a16="http://schemas.microsoft.com/office/drawing/2014/main" id="{A1621629-48A6-4AE1-9042-CA8B917C9591}"/>
            </a:ext>
          </a:extLst>
        </xdr:cNvPr>
        <xdr:cNvSpPr/>
      </xdr:nvSpPr>
      <xdr:spPr>
        <a:xfrm>
          <a:off x="2244725" y="49748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30</xdr:row>
      <xdr:rowOff>167852</xdr:rowOff>
    </xdr:to>
    <xdr:cxnSp macro="">
      <xdr:nvCxnSpPr>
        <xdr:cNvPr id="88" name="直線コネクタ 87">
          <a:extLst>
            <a:ext uri="{FF2B5EF4-FFF2-40B4-BE49-F238E27FC236}">
              <a16:creationId xmlns:a16="http://schemas.microsoft.com/office/drawing/2014/main" id="{815457FB-B40F-4775-BBC8-7CCB8F846671}"/>
            </a:ext>
          </a:extLst>
        </xdr:cNvPr>
        <xdr:cNvCxnSpPr/>
      </xdr:nvCxnSpPr>
      <xdr:spPr>
        <a:xfrm flipV="1">
          <a:off x="2301875" y="5021580"/>
          <a:ext cx="6858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89" name="楕円 88">
          <a:extLst>
            <a:ext uri="{FF2B5EF4-FFF2-40B4-BE49-F238E27FC236}">
              <a16:creationId xmlns:a16="http://schemas.microsoft.com/office/drawing/2014/main" id="{920DCE44-A7FC-48F9-8B13-6E05D1159EC1}"/>
            </a:ext>
          </a:extLst>
        </xdr:cNvPr>
        <xdr:cNvSpPr/>
      </xdr:nvSpPr>
      <xdr:spPr>
        <a:xfrm>
          <a:off x="1558925" y="4931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167852</xdr:rowOff>
    </xdr:to>
    <xdr:cxnSp macro="">
      <xdr:nvCxnSpPr>
        <xdr:cNvPr id="90" name="直線コネクタ 89">
          <a:extLst>
            <a:ext uri="{FF2B5EF4-FFF2-40B4-BE49-F238E27FC236}">
              <a16:creationId xmlns:a16="http://schemas.microsoft.com/office/drawing/2014/main" id="{834FB3B2-F892-4C4F-BE5D-E420F5A9741F}"/>
            </a:ext>
          </a:extLst>
        </xdr:cNvPr>
        <xdr:cNvCxnSpPr/>
      </xdr:nvCxnSpPr>
      <xdr:spPr>
        <a:xfrm>
          <a:off x="1616075" y="4979247"/>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a:extLst>
            <a:ext uri="{FF2B5EF4-FFF2-40B4-BE49-F238E27FC236}">
              <a16:creationId xmlns:a16="http://schemas.microsoft.com/office/drawing/2014/main" id="{1B1FEE03-C75E-4705-ADCB-122DF9727BDD}"/>
            </a:ext>
          </a:extLst>
        </xdr:cNvPr>
        <xdr:cNvSpPr txBox="1"/>
      </xdr:nvSpPr>
      <xdr:spPr>
        <a:xfrm>
          <a:off x="3474094" y="474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a:extLst>
            <a:ext uri="{FF2B5EF4-FFF2-40B4-BE49-F238E27FC236}">
              <a16:creationId xmlns:a16="http://schemas.microsoft.com/office/drawing/2014/main" id="{B65BFA21-54FA-4E0D-B5CE-97E1FC1D51A6}"/>
            </a:ext>
          </a:extLst>
        </xdr:cNvPr>
        <xdr:cNvSpPr txBox="1"/>
      </xdr:nvSpPr>
      <xdr:spPr>
        <a:xfrm>
          <a:off x="2797819" y="50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8415014D-A6C0-4546-8486-EA7DEAD33859}"/>
            </a:ext>
          </a:extLst>
        </xdr:cNvPr>
        <xdr:cNvSpPr txBox="1"/>
      </xdr:nvSpPr>
      <xdr:spPr>
        <a:xfrm>
          <a:off x="2112019" y="47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6DD77907-1BB7-4859-8008-67117AE0A3FD}"/>
            </a:ext>
          </a:extLst>
        </xdr:cNvPr>
        <xdr:cNvSpPr txBox="1"/>
      </xdr:nvSpPr>
      <xdr:spPr>
        <a:xfrm>
          <a:off x="1426219" y="4696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81509</xdr:rowOff>
    </xdr:from>
    <xdr:ext cx="405111" cy="259045"/>
    <xdr:sp macro="" textlink="">
      <xdr:nvSpPr>
        <xdr:cNvPr id="95" name="n_1mainValue有形固定資産減価償却率">
          <a:extLst>
            <a:ext uri="{FF2B5EF4-FFF2-40B4-BE49-F238E27FC236}">
              <a16:creationId xmlns:a16="http://schemas.microsoft.com/office/drawing/2014/main" id="{5A34D81B-A68F-45CC-AE41-EFE8952AB717}"/>
            </a:ext>
          </a:extLst>
        </xdr:cNvPr>
        <xdr:cNvSpPr txBox="1"/>
      </xdr:nvSpPr>
      <xdr:spPr>
        <a:xfrm>
          <a:off x="3474094" y="5104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6" name="n_2mainValue有形固定資産減価償却率">
          <a:extLst>
            <a:ext uri="{FF2B5EF4-FFF2-40B4-BE49-F238E27FC236}">
              <a16:creationId xmlns:a16="http://schemas.microsoft.com/office/drawing/2014/main" id="{216FC3D9-82C9-46B5-8666-BA65D4E111DB}"/>
            </a:ext>
          </a:extLst>
        </xdr:cNvPr>
        <xdr:cNvSpPr txBox="1"/>
      </xdr:nvSpPr>
      <xdr:spPr>
        <a:xfrm>
          <a:off x="2797819" y="47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97" name="n_3mainValue有形固定資産減価償却率">
          <a:extLst>
            <a:ext uri="{FF2B5EF4-FFF2-40B4-BE49-F238E27FC236}">
              <a16:creationId xmlns:a16="http://schemas.microsoft.com/office/drawing/2014/main" id="{BA670AFE-8E41-491A-B5E0-78B4E2DE3D63}"/>
            </a:ext>
          </a:extLst>
        </xdr:cNvPr>
        <xdr:cNvSpPr txBox="1"/>
      </xdr:nvSpPr>
      <xdr:spPr>
        <a:xfrm>
          <a:off x="2112019" y="5058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8" name="n_4mainValue有形固定資産減価償却率">
          <a:extLst>
            <a:ext uri="{FF2B5EF4-FFF2-40B4-BE49-F238E27FC236}">
              <a16:creationId xmlns:a16="http://schemas.microsoft.com/office/drawing/2014/main" id="{3C978B8E-4B5E-46B7-A5E0-663EDEC4C7AC}"/>
            </a:ext>
          </a:extLst>
        </xdr:cNvPr>
        <xdr:cNvSpPr txBox="1"/>
      </xdr:nvSpPr>
      <xdr:spPr>
        <a:xfrm>
          <a:off x="1426219" y="50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42B3338-1EE9-4520-A3CE-823CE93E35F1}"/>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AD54283-B000-47A0-B888-9E58109E78AC}"/>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50C5D30-738A-41A5-87F3-311F6B3D1D9F}"/>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7E7C954-D8A8-4815-9B4A-2A7FCEE742B9}"/>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5C72451-3FD4-4C0B-B083-184AD4F57AEF}"/>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DDEA9CD-FDE7-4615-AF67-8E2EB17B2B2A}"/>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A2CAEF2-122E-47DF-A69C-76A72076043F}"/>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C5255C2-A888-4C54-90C4-E79466DA40FE}"/>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8659CBD-59C3-4C91-AF51-CE1C372BFB37}"/>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4D60CF0-6553-4943-BF3F-AD92B1EDB11D}"/>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993A39F-2675-4427-82AB-8EBA5A07658D}"/>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0810CA3-C14E-4717-862B-47BEB6234CC9}"/>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FF71DFD-858D-43DC-A927-5E08A76C8637}"/>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ごみ処理広域化事業の施設整備に係る起債などが将来負担額に大きく影響している。令和４年度の債務償還比率は増加し、類似団体内平均値の</a:t>
          </a:r>
          <a:r>
            <a:rPr kumimoji="1" lang="en-US" altLang="ja-JP" sz="1100">
              <a:latin typeface="ＭＳ Ｐゴシック" panose="020B0600070205080204" pitchFamily="50" charset="-128"/>
              <a:ea typeface="ＭＳ Ｐゴシック" panose="020B0600070205080204" pitchFamily="50" charset="-128"/>
            </a:rPr>
            <a:t>452.5</a:t>
          </a:r>
          <a:r>
            <a:rPr kumimoji="1" lang="ja-JP" altLang="en-US" sz="1100">
              <a:latin typeface="ＭＳ Ｐゴシック" panose="020B0600070205080204" pitchFamily="50" charset="-128"/>
              <a:ea typeface="ＭＳ Ｐゴシック" panose="020B0600070205080204" pitchFamily="50" charset="-128"/>
            </a:rPr>
            <a:t>％は上回っているものの、全国平均値及び神奈川県平均値は下回っている状況である。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DF9B089-E183-46B3-9ED5-70B897EEC756}"/>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E112274-CBAF-45B4-BF17-92F1B5E3C71F}"/>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0B20D96-F5C7-49A4-BCB2-0C6EAD7BCD39}"/>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D39A81C-8B57-4909-889E-76DE37DF985D}"/>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9B7C586-0E5C-4A38-B304-1BB9BC83B177}"/>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77152DC-3870-4B62-93DD-2EEAB00CE978}"/>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4908F73-1064-4147-951C-A54555E981F2}"/>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26F3071-87E9-44C8-83D8-AC4BBC16426C}"/>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DCBA798-133E-4F50-9FF9-B491AE78A295}"/>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C6AE927-3AB7-4B1D-86BA-8056C9793706}"/>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FBC6065-75F2-4845-ACC3-3535AA62C08C}"/>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064A0D5-8ADF-4959-ABBE-3731BD2125F2}"/>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11745DD-E75A-4B80-B50E-9C02EB889DB8}"/>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1C29416-B2FE-41BC-A446-A9B0D2F81ADF}"/>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07E421F-6DC4-4EAA-9FAF-E6F2345302CF}"/>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id="{CD0DB21C-71E9-47A8-9A25-D2511417576D}"/>
            </a:ext>
          </a:extLst>
        </xdr:cNvPr>
        <xdr:cNvCxnSpPr/>
      </xdr:nvCxnSpPr>
      <xdr:spPr>
        <a:xfrm flipV="1">
          <a:off x="13326745" y="4296833"/>
          <a:ext cx="1269" cy="125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id="{532B1406-B8D9-4097-832B-6912D8E2BDC0}"/>
            </a:ext>
          </a:extLst>
        </xdr:cNvPr>
        <xdr:cNvSpPr txBox="1"/>
      </xdr:nvSpPr>
      <xdr:spPr>
        <a:xfrm>
          <a:off x="13379450" y="55538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id="{1786B616-2005-4CFA-8B08-C63D9F3CC04E}"/>
            </a:ext>
          </a:extLst>
        </xdr:cNvPr>
        <xdr:cNvCxnSpPr/>
      </xdr:nvCxnSpPr>
      <xdr:spPr>
        <a:xfrm>
          <a:off x="13255625" y="55499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7978135-A89A-4EA8-A219-369C5E0B3659}"/>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D0D345D-954B-40B7-BCE5-72DC0505356A}"/>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2" name="債務償還比率平均値テキスト">
          <a:extLst>
            <a:ext uri="{FF2B5EF4-FFF2-40B4-BE49-F238E27FC236}">
              <a16:creationId xmlns:a16="http://schemas.microsoft.com/office/drawing/2014/main" id="{472EAEE9-F948-4B7F-BD2C-8509F0048691}"/>
            </a:ext>
          </a:extLst>
        </xdr:cNvPr>
        <xdr:cNvSpPr txBox="1"/>
      </xdr:nvSpPr>
      <xdr:spPr>
        <a:xfrm>
          <a:off x="13379450" y="4621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id="{0765A066-3961-467D-BC27-84D68C54B3F6}"/>
            </a:ext>
          </a:extLst>
        </xdr:cNvPr>
        <xdr:cNvSpPr/>
      </xdr:nvSpPr>
      <xdr:spPr>
        <a:xfrm>
          <a:off x="13293725" y="47602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id="{3CDFAD2B-462D-44C0-AB6C-E8FF33474357}"/>
            </a:ext>
          </a:extLst>
        </xdr:cNvPr>
        <xdr:cNvSpPr/>
      </xdr:nvSpPr>
      <xdr:spPr>
        <a:xfrm>
          <a:off x="12646025" y="47064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a:extLst>
            <a:ext uri="{FF2B5EF4-FFF2-40B4-BE49-F238E27FC236}">
              <a16:creationId xmlns:a16="http://schemas.microsoft.com/office/drawing/2014/main" id="{0385F296-BF03-4BEF-98A1-A83912DCE805}"/>
            </a:ext>
          </a:extLst>
        </xdr:cNvPr>
        <xdr:cNvSpPr/>
      </xdr:nvSpPr>
      <xdr:spPr>
        <a:xfrm>
          <a:off x="11960225" y="48681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a:extLst>
            <a:ext uri="{FF2B5EF4-FFF2-40B4-BE49-F238E27FC236}">
              <a16:creationId xmlns:a16="http://schemas.microsoft.com/office/drawing/2014/main" id="{F351942F-A0AE-48BD-83D2-C551CEA7D4B0}"/>
            </a:ext>
          </a:extLst>
        </xdr:cNvPr>
        <xdr:cNvSpPr/>
      </xdr:nvSpPr>
      <xdr:spPr>
        <a:xfrm>
          <a:off x="11274425" y="49311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a:extLst>
            <a:ext uri="{FF2B5EF4-FFF2-40B4-BE49-F238E27FC236}">
              <a16:creationId xmlns:a16="http://schemas.microsoft.com/office/drawing/2014/main" id="{40BA8D15-6D4C-4A0F-8BB6-42002962B394}"/>
            </a:ext>
          </a:extLst>
        </xdr:cNvPr>
        <xdr:cNvSpPr/>
      </xdr:nvSpPr>
      <xdr:spPr>
        <a:xfrm>
          <a:off x="10588625" y="4914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8F44C51-C2E7-471F-8890-9F925D0CF1D7}"/>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3F55B07-0E51-40B8-A767-06FF370524A7}"/>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1CB5645-9152-4025-8247-9EB1E6B3FE78}"/>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690377B-C374-4E0A-AC52-3E5B49DA52FC}"/>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1736E08-F52A-4DD0-BA1F-2378CCDCF3B8}"/>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120340</xdr:rowOff>
    </xdr:from>
    <xdr:to>
      <xdr:col>76</xdr:col>
      <xdr:colOff>73025</xdr:colOff>
      <xdr:row>30</xdr:row>
      <xdr:rowOff>50490</xdr:rowOff>
    </xdr:to>
    <xdr:sp macro="" textlink="">
      <xdr:nvSpPr>
        <xdr:cNvPr id="143" name="楕円 142">
          <a:extLst>
            <a:ext uri="{FF2B5EF4-FFF2-40B4-BE49-F238E27FC236}">
              <a16:creationId xmlns:a16="http://schemas.microsoft.com/office/drawing/2014/main" id="{0E445F7E-3089-4134-B73A-044CE2648E1E}"/>
            </a:ext>
          </a:extLst>
        </xdr:cNvPr>
        <xdr:cNvSpPr/>
      </xdr:nvSpPr>
      <xdr:spPr>
        <a:xfrm>
          <a:off x="13293725" y="481934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98767</xdr:rowOff>
    </xdr:from>
    <xdr:ext cx="469744" cy="259045"/>
    <xdr:sp macro="" textlink="">
      <xdr:nvSpPr>
        <xdr:cNvPr id="144" name="債務償還比率該当値テキスト">
          <a:extLst>
            <a:ext uri="{FF2B5EF4-FFF2-40B4-BE49-F238E27FC236}">
              <a16:creationId xmlns:a16="http://schemas.microsoft.com/office/drawing/2014/main" id="{6C81624F-0D0B-40BD-A6FB-2A34E4670B60}"/>
            </a:ext>
          </a:extLst>
        </xdr:cNvPr>
        <xdr:cNvSpPr txBox="1"/>
      </xdr:nvSpPr>
      <xdr:spPr>
        <a:xfrm>
          <a:off x="13379450" y="479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52451</xdr:rowOff>
    </xdr:from>
    <xdr:to>
      <xdr:col>72</xdr:col>
      <xdr:colOff>123825</xdr:colOff>
      <xdr:row>29</xdr:row>
      <xdr:rowOff>154051</xdr:rowOff>
    </xdr:to>
    <xdr:sp macro="" textlink="">
      <xdr:nvSpPr>
        <xdr:cNvPr id="145" name="楕円 144">
          <a:extLst>
            <a:ext uri="{FF2B5EF4-FFF2-40B4-BE49-F238E27FC236}">
              <a16:creationId xmlns:a16="http://schemas.microsoft.com/office/drawing/2014/main" id="{6F698114-6CBF-4BE6-BF27-A2EE038223D8}"/>
            </a:ext>
          </a:extLst>
        </xdr:cNvPr>
        <xdr:cNvSpPr/>
      </xdr:nvSpPr>
      <xdr:spPr>
        <a:xfrm>
          <a:off x="12646025" y="47451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103251</xdr:rowOff>
    </xdr:from>
    <xdr:to>
      <xdr:col>76</xdr:col>
      <xdr:colOff>22225</xdr:colOff>
      <xdr:row>29</xdr:row>
      <xdr:rowOff>171140</xdr:rowOff>
    </xdr:to>
    <xdr:cxnSp macro="">
      <xdr:nvCxnSpPr>
        <xdr:cNvPr id="146" name="直線コネクタ 145">
          <a:extLst>
            <a:ext uri="{FF2B5EF4-FFF2-40B4-BE49-F238E27FC236}">
              <a16:creationId xmlns:a16="http://schemas.microsoft.com/office/drawing/2014/main" id="{D7A1D371-2666-4A57-9ABF-B5272C8456EC}"/>
            </a:ext>
          </a:extLst>
        </xdr:cNvPr>
        <xdr:cNvCxnSpPr/>
      </xdr:nvCxnSpPr>
      <xdr:spPr>
        <a:xfrm>
          <a:off x="12693650" y="4802251"/>
          <a:ext cx="638175" cy="5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159992</xdr:rowOff>
    </xdr:from>
    <xdr:to>
      <xdr:col>68</xdr:col>
      <xdr:colOff>123825</xdr:colOff>
      <xdr:row>31</xdr:row>
      <xdr:rowOff>90142</xdr:rowOff>
    </xdr:to>
    <xdr:sp macro="" textlink="">
      <xdr:nvSpPr>
        <xdr:cNvPr id="147" name="楕円 146">
          <a:extLst>
            <a:ext uri="{FF2B5EF4-FFF2-40B4-BE49-F238E27FC236}">
              <a16:creationId xmlns:a16="http://schemas.microsoft.com/office/drawing/2014/main" id="{0D665DB0-4C83-403B-A7BC-B96EA3690A90}"/>
            </a:ext>
          </a:extLst>
        </xdr:cNvPr>
        <xdr:cNvSpPr/>
      </xdr:nvSpPr>
      <xdr:spPr>
        <a:xfrm>
          <a:off x="11960225" y="502091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103251</xdr:rowOff>
    </xdr:from>
    <xdr:to>
      <xdr:col>72</xdr:col>
      <xdr:colOff>73025</xdr:colOff>
      <xdr:row>31</xdr:row>
      <xdr:rowOff>39342</xdr:rowOff>
    </xdr:to>
    <xdr:cxnSp macro="">
      <xdr:nvCxnSpPr>
        <xdr:cNvPr id="148" name="直線コネクタ 147">
          <a:extLst>
            <a:ext uri="{FF2B5EF4-FFF2-40B4-BE49-F238E27FC236}">
              <a16:creationId xmlns:a16="http://schemas.microsoft.com/office/drawing/2014/main" id="{6C9C890D-8F6C-434C-9754-0E91A4913146}"/>
            </a:ext>
          </a:extLst>
        </xdr:cNvPr>
        <xdr:cNvCxnSpPr/>
      </xdr:nvCxnSpPr>
      <xdr:spPr>
        <a:xfrm flipV="1">
          <a:off x="12007850" y="4802251"/>
          <a:ext cx="685800" cy="25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30233</xdr:rowOff>
    </xdr:from>
    <xdr:to>
      <xdr:col>64</xdr:col>
      <xdr:colOff>123825</xdr:colOff>
      <xdr:row>32</xdr:row>
      <xdr:rowOff>131833</xdr:rowOff>
    </xdr:to>
    <xdr:sp macro="" textlink="">
      <xdr:nvSpPr>
        <xdr:cNvPr id="149" name="楕円 148">
          <a:extLst>
            <a:ext uri="{FF2B5EF4-FFF2-40B4-BE49-F238E27FC236}">
              <a16:creationId xmlns:a16="http://schemas.microsoft.com/office/drawing/2014/main" id="{E4074F65-4D42-469B-91F3-CE370912E78C}"/>
            </a:ext>
          </a:extLst>
        </xdr:cNvPr>
        <xdr:cNvSpPr/>
      </xdr:nvSpPr>
      <xdr:spPr>
        <a:xfrm>
          <a:off x="11274425" y="52086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39342</xdr:rowOff>
    </xdr:from>
    <xdr:to>
      <xdr:col>68</xdr:col>
      <xdr:colOff>73025</xdr:colOff>
      <xdr:row>32</xdr:row>
      <xdr:rowOff>81033</xdr:rowOff>
    </xdr:to>
    <xdr:cxnSp macro="">
      <xdr:nvCxnSpPr>
        <xdr:cNvPr id="150" name="直線コネクタ 149">
          <a:extLst>
            <a:ext uri="{FF2B5EF4-FFF2-40B4-BE49-F238E27FC236}">
              <a16:creationId xmlns:a16="http://schemas.microsoft.com/office/drawing/2014/main" id="{906595CB-31E0-423E-B94B-9ABEE602C0A4}"/>
            </a:ext>
          </a:extLst>
        </xdr:cNvPr>
        <xdr:cNvCxnSpPr/>
      </xdr:nvCxnSpPr>
      <xdr:spPr>
        <a:xfrm flipV="1">
          <a:off x="11322050" y="5059017"/>
          <a:ext cx="685800" cy="20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171217</xdr:rowOff>
    </xdr:from>
    <xdr:to>
      <xdr:col>60</xdr:col>
      <xdr:colOff>123825</xdr:colOff>
      <xdr:row>32</xdr:row>
      <xdr:rowOff>101367</xdr:rowOff>
    </xdr:to>
    <xdr:sp macro="" textlink="">
      <xdr:nvSpPr>
        <xdr:cNvPr id="151" name="楕円 150">
          <a:extLst>
            <a:ext uri="{FF2B5EF4-FFF2-40B4-BE49-F238E27FC236}">
              <a16:creationId xmlns:a16="http://schemas.microsoft.com/office/drawing/2014/main" id="{BFE82B27-F95B-4F18-A468-053BBD7E4381}"/>
            </a:ext>
          </a:extLst>
        </xdr:cNvPr>
        <xdr:cNvSpPr/>
      </xdr:nvSpPr>
      <xdr:spPr>
        <a:xfrm>
          <a:off x="10588625" y="51813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50567</xdr:rowOff>
    </xdr:from>
    <xdr:to>
      <xdr:col>64</xdr:col>
      <xdr:colOff>73025</xdr:colOff>
      <xdr:row>32</xdr:row>
      <xdr:rowOff>81033</xdr:rowOff>
    </xdr:to>
    <xdr:cxnSp macro="">
      <xdr:nvCxnSpPr>
        <xdr:cNvPr id="152" name="直線コネクタ 151">
          <a:extLst>
            <a:ext uri="{FF2B5EF4-FFF2-40B4-BE49-F238E27FC236}">
              <a16:creationId xmlns:a16="http://schemas.microsoft.com/office/drawing/2014/main" id="{9D55E3F4-8E88-4219-B208-03B0EC17BCC8}"/>
            </a:ext>
          </a:extLst>
        </xdr:cNvPr>
        <xdr:cNvCxnSpPr/>
      </xdr:nvCxnSpPr>
      <xdr:spPr>
        <a:xfrm>
          <a:off x="10636250" y="5228992"/>
          <a:ext cx="68580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a:extLst>
            <a:ext uri="{FF2B5EF4-FFF2-40B4-BE49-F238E27FC236}">
              <a16:creationId xmlns:a16="http://schemas.microsoft.com/office/drawing/2014/main" id="{0A8859B7-4C01-4A07-B102-80D30B470FDE}"/>
            </a:ext>
          </a:extLst>
        </xdr:cNvPr>
        <xdr:cNvSpPr txBox="1"/>
      </xdr:nvSpPr>
      <xdr:spPr>
        <a:xfrm>
          <a:off x="12465127" y="449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a:extLst>
            <a:ext uri="{FF2B5EF4-FFF2-40B4-BE49-F238E27FC236}">
              <a16:creationId xmlns:a16="http://schemas.microsoft.com/office/drawing/2014/main" id="{D7DD67B3-6685-47B3-B089-578D9F9959B0}"/>
            </a:ext>
          </a:extLst>
        </xdr:cNvPr>
        <xdr:cNvSpPr txBox="1"/>
      </xdr:nvSpPr>
      <xdr:spPr>
        <a:xfrm>
          <a:off x="11788852" y="466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a:extLst>
            <a:ext uri="{FF2B5EF4-FFF2-40B4-BE49-F238E27FC236}">
              <a16:creationId xmlns:a16="http://schemas.microsoft.com/office/drawing/2014/main" id="{A34AD715-AAA0-4F5A-99F8-DD252DBD2C83}"/>
            </a:ext>
          </a:extLst>
        </xdr:cNvPr>
        <xdr:cNvSpPr txBox="1"/>
      </xdr:nvSpPr>
      <xdr:spPr>
        <a:xfrm>
          <a:off x="11103052" y="471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a:extLst>
            <a:ext uri="{FF2B5EF4-FFF2-40B4-BE49-F238E27FC236}">
              <a16:creationId xmlns:a16="http://schemas.microsoft.com/office/drawing/2014/main" id="{FB04026D-21D8-45E1-AC99-BD1F8FA9AA6E}"/>
            </a:ext>
          </a:extLst>
        </xdr:cNvPr>
        <xdr:cNvSpPr txBox="1"/>
      </xdr:nvSpPr>
      <xdr:spPr>
        <a:xfrm>
          <a:off x="10417252" y="469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145178</xdr:rowOff>
    </xdr:from>
    <xdr:ext cx="469744" cy="259045"/>
    <xdr:sp macro="" textlink="">
      <xdr:nvSpPr>
        <xdr:cNvPr id="157" name="n_1mainValue債務償還比率">
          <a:extLst>
            <a:ext uri="{FF2B5EF4-FFF2-40B4-BE49-F238E27FC236}">
              <a16:creationId xmlns:a16="http://schemas.microsoft.com/office/drawing/2014/main" id="{17304135-AD59-42C0-A2B1-F6B2EAA44062}"/>
            </a:ext>
          </a:extLst>
        </xdr:cNvPr>
        <xdr:cNvSpPr txBox="1"/>
      </xdr:nvSpPr>
      <xdr:spPr>
        <a:xfrm>
          <a:off x="12465127" y="483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81269</xdr:rowOff>
    </xdr:from>
    <xdr:ext cx="469744" cy="259045"/>
    <xdr:sp macro="" textlink="">
      <xdr:nvSpPr>
        <xdr:cNvPr id="158" name="n_2mainValue債務償還比率">
          <a:extLst>
            <a:ext uri="{FF2B5EF4-FFF2-40B4-BE49-F238E27FC236}">
              <a16:creationId xmlns:a16="http://schemas.microsoft.com/office/drawing/2014/main" id="{24E21708-7B35-4BAE-A08D-9081441DA199}"/>
            </a:ext>
          </a:extLst>
        </xdr:cNvPr>
        <xdr:cNvSpPr txBox="1"/>
      </xdr:nvSpPr>
      <xdr:spPr>
        <a:xfrm>
          <a:off x="11788852" y="51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122960</xdr:rowOff>
    </xdr:from>
    <xdr:ext cx="469744" cy="259045"/>
    <xdr:sp macro="" textlink="">
      <xdr:nvSpPr>
        <xdr:cNvPr id="159" name="n_3mainValue債務償還比率">
          <a:extLst>
            <a:ext uri="{FF2B5EF4-FFF2-40B4-BE49-F238E27FC236}">
              <a16:creationId xmlns:a16="http://schemas.microsoft.com/office/drawing/2014/main" id="{902F5FB9-5515-4645-8AFE-1023642914E9}"/>
            </a:ext>
          </a:extLst>
        </xdr:cNvPr>
        <xdr:cNvSpPr txBox="1"/>
      </xdr:nvSpPr>
      <xdr:spPr>
        <a:xfrm>
          <a:off x="11103052" y="53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92494</xdr:rowOff>
    </xdr:from>
    <xdr:ext cx="469744" cy="259045"/>
    <xdr:sp macro="" textlink="">
      <xdr:nvSpPr>
        <xdr:cNvPr id="160" name="n_4mainValue債務償還比率">
          <a:extLst>
            <a:ext uri="{FF2B5EF4-FFF2-40B4-BE49-F238E27FC236}">
              <a16:creationId xmlns:a16="http://schemas.microsoft.com/office/drawing/2014/main" id="{1312A41F-7EC6-4B88-8EB2-B50C3C493623}"/>
            </a:ext>
          </a:extLst>
        </xdr:cNvPr>
        <xdr:cNvSpPr txBox="1"/>
      </xdr:nvSpPr>
      <xdr:spPr>
        <a:xfrm>
          <a:off x="10417252" y="527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984720E-6B25-46D3-B98B-ED8679AE53F5}"/>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42A7A54-5602-4B8E-9F3D-E5143FA63B58}"/>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6D92795-9188-475F-92D7-9C404664785C}"/>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76E3313-126F-4171-A078-B3511A430E89}"/>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E656C42-4D4E-4F79-91C4-3AFA765DC619}"/>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8B7FA71-0EDF-440F-8BCF-3888C3BD5E42}"/>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1FAEE8-81AF-4F4A-8EF9-B44173F38D72}"/>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96C4A7-7063-401B-B989-B6FE6753DC13}"/>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8CA8BB-33E3-4052-A7A3-B91AAB0708F9}"/>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B16A9E6-61EC-46F9-9841-FD4ACE52CD24}"/>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044D07-787E-47DF-8717-E89186AD9977}"/>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7AE012-83C5-4EE2-AB8E-233691FC2601}"/>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6F755A-45BB-4865-941C-A7D3D3A7C7AF}"/>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CB31DB-D6EB-48CE-9509-69D7CB06DEA7}"/>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98C50D-AF22-43D0-827A-DC69FE581DD0}"/>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9BC830-4665-4B2F-BE03-FD3FDAE715EE}"/>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32,265
32,051
17.18
12,392,842
11,601,953
774,700
7,443,218
8,047,657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E08ED9-4843-4C78-A7B4-7FCA1EF3AD49}"/>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1DBC6D-9206-4334-AF6C-9B7AC5CB433C}"/>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F6412C-233C-4240-82E8-4FA3F357CFBE}"/>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201839-BCCD-4894-A0F3-E031DE4842E2}"/>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0CEB1D-DBFF-4DEC-9901-CFEF50A2E20D}"/>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A0B01A3-E842-4B87-BAA9-C0B85BBFBBA5}"/>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CC856A-9B43-49E4-8B89-DDAE1CAF8AD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E9759B-CBF6-48D0-B819-76838D362B4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9FB2D5-ECC4-425E-8463-5384E64D20A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CFD5EC-34A7-468C-A42D-F5FAF234F3EB}"/>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5F01F1-DD62-43D7-997C-B1F05CE771A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C9A418-7DF7-4604-A6F0-0FE6528739C1}"/>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C431EB-C135-47CB-A05E-33A071C6708E}"/>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B9C832-C09C-4C82-8AB4-00CA41D7C7EF}"/>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FE9899-8437-405D-9210-2177A3E0B281}"/>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8FB891-47A8-42BE-B9F5-B2AE4A4FDBA1}"/>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0D97E6-5F75-4F96-90BF-93E3F8668A3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6C3DA7-3E94-4F53-ADC6-FD306701AD4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4C915E-5B3B-48DD-958F-876C287C65B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3C2A22-8027-40C9-A2E1-175E061D786E}"/>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4E65DC-41FD-4B77-B54F-6BC6682C7E50}"/>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170487-A400-45C9-9177-799F88111A0C}"/>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DCD866-7DC8-48C1-AADC-868C3113A3E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B8DEA7-E34B-4F8C-84F7-B93D56058B42}"/>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F5DBED-6F21-4DDE-87F8-99A603F516EC}"/>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4BD919-5306-468C-B807-FBC521C90F04}"/>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9C26D4-5315-4313-84F9-E9EC90C6BEC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0FF997-AC23-4CEB-AF3F-5BA326D0C42E}"/>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2C788C-D4CA-40E2-92DE-6A7F04D1E7C0}"/>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4FD621-7674-4025-A0DA-01B34650B309}"/>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A579E2-1775-4B05-A153-919902E5CD7F}"/>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3D8DB8-69BA-490D-9E78-EC5490DE3BF3}"/>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2F403D0-4227-4C33-BA81-F71937BBC556}"/>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3B8C82E-98CD-4020-914A-13CCDCD69CD2}"/>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C35957F-7A7A-4092-A833-C76E5A6B4891}"/>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D6AA830-7841-4E4A-905B-865AF13FB5CA}"/>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350D43B-2697-4FAF-837B-C221C5FDFDAF}"/>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9BFFF1-37C3-448E-996D-873DA0CE9588}"/>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084BC21-726F-45C6-B734-C669B26E72F4}"/>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0C5376E-2452-43A3-BB9B-406EE6439E7C}"/>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66A81CC-2D11-40D3-BADE-049D8823655E}"/>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DFE86D0-481F-4D8C-B78A-CEF2C20D715A}"/>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621162A-011D-4154-8FBD-33628C9D5317}"/>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123B4B3-D08F-4621-86FA-0DF3F043217A}"/>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326CF06-5666-4D04-A52D-676306873314}"/>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24D21051-B70C-459C-A896-DF24EAC0B9F4}"/>
            </a:ext>
          </a:extLst>
        </xdr:cNvPr>
        <xdr:cNvCxnSpPr/>
      </xdr:nvCxnSpPr>
      <xdr:spPr>
        <a:xfrm flipV="1">
          <a:off x="4180840" y="5647055"/>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075F075C-9458-4111-B595-FE783EF02D97}"/>
            </a:ext>
          </a:extLst>
        </xdr:cNvPr>
        <xdr:cNvSpPr txBox="1"/>
      </xdr:nvSpPr>
      <xdr:spPr>
        <a:xfrm>
          <a:off x="4219575"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7EA17388-16E0-4E0F-87F6-A48C9B07DF21}"/>
            </a:ext>
          </a:extLst>
        </xdr:cNvPr>
        <xdr:cNvCxnSpPr/>
      </xdr:nvCxnSpPr>
      <xdr:spPr>
        <a:xfrm>
          <a:off x="4105275" y="68370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B522E77D-E56A-4FDB-852E-25EA6BB4BD55}"/>
            </a:ext>
          </a:extLst>
        </xdr:cNvPr>
        <xdr:cNvSpPr txBox="1"/>
      </xdr:nvSpPr>
      <xdr:spPr>
        <a:xfrm>
          <a:off x="4219575" y="54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AE7AF828-3677-42DC-9DCF-FD69FB42DF3A}"/>
            </a:ext>
          </a:extLst>
        </xdr:cNvPr>
        <xdr:cNvCxnSpPr/>
      </xdr:nvCxnSpPr>
      <xdr:spPr>
        <a:xfrm>
          <a:off x="4105275" y="5647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A8627CFC-7539-4604-8356-4754646D81AA}"/>
            </a:ext>
          </a:extLst>
        </xdr:cNvPr>
        <xdr:cNvSpPr txBox="1"/>
      </xdr:nvSpPr>
      <xdr:spPr>
        <a:xfrm>
          <a:off x="4219575"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FEF7A47D-7AF0-407A-9098-E1AD4193D765}"/>
            </a:ext>
          </a:extLst>
        </xdr:cNvPr>
        <xdr:cNvSpPr/>
      </xdr:nvSpPr>
      <xdr:spPr>
        <a:xfrm>
          <a:off x="4124325" y="61620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CD7FB0EB-41B1-462B-9E24-D62F593F82B2}"/>
            </a:ext>
          </a:extLst>
        </xdr:cNvPr>
        <xdr:cNvSpPr/>
      </xdr:nvSpPr>
      <xdr:spPr>
        <a:xfrm>
          <a:off x="3381375" y="6151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26D2DE72-9D0E-471B-81F7-56925C430368}"/>
            </a:ext>
          </a:extLst>
        </xdr:cNvPr>
        <xdr:cNvSpPr/>
      </xdr:nvSpPr>
      <xdr:spPr>
        <a:xfrm>
          <a:off x="2571750" y="6160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8587DB47-0806-420A-974F-17F9958B8D2F}"/>
            </a:ext>
          </a:extLst>
        </xdr:cNvPr>
        <xdr:cNvSpPr/>
      </xdr:nvSpPr>
      <xdr:spPr>
        <a:xfrm>
          <a:off x="1781175" y="6135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BEAF6598-062A-434E-80AB-87EC58109492}"/>
            </a:ext>
          </a:extLst>
        </xdr:cNvPr>
        <xdr:cNvSpPr/>
      </xdr:nvSpPr>
      <xdr:spPr>
        <a:xfrm>
          <a:off x="981075" y="6104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A139654-44FD-4DDB-ABC1-62B2D5068894}"/>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166204-1411-4999-A35E-A033BB007BCA}"/>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CEDEC4-6404-46F7-8208-614B228FA3A1}"/>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DCD87F-C599-41B9-984D-5B9B8D9061C9}"/>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09AA6A-878A-46B0-8050-B42949E0F05E}"/>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a:extLst>
            <a:ext uri="{FF2B5EF4-FFF2-40B4-BE49-F238E27FC236}">
              <a16:creationId xmlns:a16="http://schemas.microsoft.com/office/drawing/2014/main" id="{716CB642-43A5-4331-9BC4-B18B99E186CE}"/>
            </a:ext>
          </a:extLst>
        </xdr:cNvPr>
        <xdr:cNvSpPr/>
      </xdr:nvSpPr>
      <xdr:spPr>
        <a:xfrm>
          <a:off x="4124325" y="6257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道路】&#10;有形固定資産減価償却率該当値テキスト">
          <a:extLst>
            <a:ext uri="{FF2B5EF4-FFF2-40B4-BE49-F238E27FC236}">
              <a16:creationId xmlns:a16="http://schemas.microsoft.com/office/drawing/2014/main" id="{2F68D2FA-73AE-4A93-A6DA-37D82E852F9C}"/>
            </a:ext>
          </a:extLst>
        </xdr:cNvPr>
        <xdr:cNvSpPr txBox="1"/>
      </xdr:nvSpPr>
      <xdr:spPr>
        <a:xfrm>
          <a:off x="4219575"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149225</xdr:rowOff>
    </xdr:from>
    <xdr:to>
      <xdr:col>20</xdr:col>
      <xdr:colOff>38100</xdr:colOff>
      <xdr:row>38</xdr:row>
      <xdr:rowOff>79375</xdr:rowOff>
    </xdr:to>
    <xdr:sp macro="" textlink="">
      <xdr:nvSpPr>
        <xdr:cNvPr id="75" name="楕円 74">
          <a:extLst>
            <a:ext uri="{FF2B5EF4-FFF2-40B4-BE49-F238E27FC236}">
              <a16:creationId xmlns:a16="http://schemas.microsoft.com/office/drawing/2014/main" id="{750B097F-1C97-4170-AACE-BC0C2858D008}"/>
            </a:ext>
          </a:extLst>
        </xdr:cNvPr>
        <xdr:cNvSpPr/>
      </xdr:nvSpPr>
      <xdr:spPr>
        <a:xfrm>
          <a:off x="3381375" y="6140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152400</xdr:rowOff>
    </xdr:to>
    <xdr:cxnSp macro="">
      <xdr:nvCxnSpPr>
        <xdr:cNvPr id="76" name="直線コネクタ 75">
          <a:extLst>
            <a:ext uri="{FF2B5EF4-FFF2-40B4-BE49-F238E27FC236}">
              <a16:creationId xmlns:a16="http://schemas.microsoft.com/office/drawing/2014/main" id="{E2C51102-1CE4-4A0F-92D5-AEC589D6BAB3}"/>
            </a:ext>
          </a:extLst>
        </xdr:cNvPr>
        <xdr:cNvCxnSpPr/>
      </xdr:nvCxnSpPr>
      <xdr:spPr>
        <a:xfrm>
          <a:off x="3429000" y="6178550"/>
          <a:ext cx="752475"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a:extLst>
            <a:ext uri="{FF2B5EF4-FFF2-40B4-BE49-F238E27FC236}">
              <a16:creationId xmlns:a16="http://schemas.microsoft.com/office/drawing/2014/main" id="{7F8DC172-8693-48B3-B86B-96531B60B9DF}"/>
            </a:ext>
          </a:extLst>
        </xdr:cNvPr>
        <xdr:cNvSpPr/>
      </xdr:nvSpPr>
      <xdr:spPr>
        <a:xfrm>
          <a:off x="2571750" y="6140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28575</xdr:rowOff>
    </xdr:to>
    <xdr:cxnSp macro="">
      <xdr:nvCxnSpPr>
        <xdr:cNvPr id="78" name="直線コネクタ 77">
          <a:extLst>
            <a:ext uri="{FF2B5EF4-FFF2-40B4-BE49-F238E27FC236}">
              <a16:creationId xmlns:a16="http://schemas.microsoft.com/office/drawing/2014/main" id="{58D9AFEC-5626-4783-B17A-50D9B5DDA695}"/>
            </a:ext>
          </a:extLst>
        </xdr:cNvPr>
        <xdr:cNvCxnSpPr/>
      </xdr:nvCxnSpPr>
      <xdr:spPr>
        <a:xfrm>
          <a:off x="2619375" y="61785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a:extLst>
            <a:ext uri="{FF2B5EF4-FFF2-40B4-BE49-F238E27FC236}">
              <a16:creationId xmlns:a16="http://schemas.microsoft.com/office/drawing/2014/main" id="{E125D310-3B3D-4A54-95CA-968B97B46B68}"/>
            </a:ext>
          </a:extLst>
        </xdr:cNvPr>
        <xdr:cNvSpPr/>
      </xdr:nvSpPr>
      <xdr:spPr>
        <a:xfrm>
          <a:off x="1781175" y="60979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28575</xdr:rowOff>
    </xdr:to>
    <xdr:cxnSp macro="">
      <xdr:nvCxnSpPr>
        <xdr:cNvPr id="80" name="直線コネクタ 79">
          <a:extLst>
            <a:ext uri="{FF2B5EF4-FFF2-40B4-BE49-F238E27FC236}">
              <a16:creationId xmlns:a16="http://schemas.microsoft.com/office/drawing/2014/main" id="{B9D8E40A-B961-4ACA-A3BA-66C5D53072F0}"/>
            </a:ext>
          </a:extLst>
        </xdr:cNvPr>
        <xdr:cNvCxnSpPr/>
      </xdr:nvCxnSpPr>
      <xdr:spPr>
        <a:xfrm>
          <a:off x="1828800" y="6145530"/>
          <a:ext cx="7905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1" name="楕円 80">
          <a:extLst>
            <a:ext uri="{FF2B5EF4-FFF2-40B4-BE49-F238E27FC236}">
              <a16:creationId xmlns:a16="http://schemas.microsoft.com/office/drawing/2014/main" id="{BC4FCB56-47DB-4F94-912C-74344B21D613}"/>
            </a:ext>
          </a:extLst>
        </xdr:cNvPr>
        <xdr:cNvSpPr/>
      </xdr:nvSpPr>
      <xdr:spPr>
        <a:xfrm>
          <a:off x="981075" y="6189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38</xdr:row>
      <xdr:rowOff>87630</xdr:rowOff>
    </xdr:to>
    <xdr:cxnSp macro="">
      <xdr:nvCxnSpPr>
        <xdr:cNvPr id="82" name="直線コネクタ 81">
          <a:extLst>
            <a:ext uri="{FF2B5EF4-FFF2-40B4-BE49-F238E27FC236}">
              <a16:creationId xmlns:a16="http://schemas.microsoft.com/office/drawing/2014/main" id="{D6DE385D-2558-4B81-99DE-79B931022459}"/>
            </a:ext>
          </a:extLst>
        </xdr:cNvPr>
        <xdr:cNvCxnSpPr/>
      </xdr:nvCxnSpPr>
      <xdr:spPr>
        <a:xfrm flipV="1">
          <a:off x="1028700" y="6145530"/>
          <a:ext cx="800100"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3D9D28D9-8876-4420-80E1-B058AAC6BC94}"/>
            </a:ext>
          </a:extLst>
        </xdr:cNvPr>
        <xdr:cNvSpPr txBox="1"/>
      </xdr:nvSpPr>
      <xdr:spPr>
        <a:xfrm>
          <a:off x="32391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3790AE84-B040-4DB7-B067-9D6D7FF7D7A6}"/>
            </a:ext>
          </a:extLst>
        </xdr:cNvPr>
        <xdr:cNvSpPr txBox="1"/>
      </xdr:nvSpPr>
      <xdr:spPr>
        <a:xfrm>
          <a:off x="24390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64BDDC85-F48C-4943-906F-B7E525AEEF5B}"/>
            </a:ext>
          </a:extLst>
        </xdr:cNvPr>
        <xdr:cNvSpPr txBox="1"/>
      </xdr:nvSpPr>
      <xdr:spPr>
        <a:xfrm>
          <a:off x="1648469"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EC12971C-39A8-47CC-AD9F-B651CF6F5C30}"/>
            </a:ext>
          </a:extLst>
        </xdr:cNvPr>
        <xdr:cNvSpPr txBox="1"/>
      </xdr:nvSpPr>
      <xdr:spPr>
        <a:xfrm>
          <a:off x="848369"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95902</xdr:rowOff>
    </xdr:from>
    <xdr:ext cx="405111" cy="259045"/>
    <xdr:sp macro="" textlink="">
      <xdr:nvSpPr>
        <xdr:cNvPr id="87" name="n_1mainValue【道路】&#10;有形固定資産減価償却率">
          <a:extLst>
            <a:ext uri="{FF2B5EF4-FFF2-40B4-BE49-F238E27FC236}">
              <a16:creationId xmlns:a16="http://schemas.microsoft.com/office/drawing/2014/main" id="{1A4F245C-C06E-4DCD-8069-AB36F33FEEF5}"/>
            </a:ext>
          </a:extLst>
        </xdr:cNvPr>
        <xdr:cNvSpPr txBox="1"/>
      </xdr:nvSpPr>
      <xdr:spPr>
        <a:xfrm>
          <a:off x="32391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179A2AB7-A402-4C20-A75E-401CCC7F5158}"/>
            </a:ext>
          </a:extLst>
        </xdr:cNvPr>
        <xdr:cNvSpPr txBox="1"/>
      </xdr:nvSpPr>
      <xdr:spPr>
        <a:xfrm>
          <a:off x="2439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D3EF5A88-0E04-4D18-9A4C-C5F1C017AB55}"/>
            </a:ext>
          </a:extLst>
        </xdr:cNvPr>
        <xdr:cNvSpPr txBox="1"/>
      </xdr:nvSpPr>
      <xdr:spPr>
        <a:xfrm>
          <a:off x="1648469"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0" name="n_4mainValue【道路】&#10;有形固定資産減価償却率">
          <a:extLst>
            <a:ext uri="{FF2B5EF4-FFF2-40B4-BE49-F238E27FC236}">
              <a16:creationId xmlns:a16="http://schemas.microsoft.com/office/drawing/2014/main" id="{8A33CBA5-F697-4C93-ACCE-2B309732AC55}"/>
            </a:ext>
          </a:extLst>
        </xdr:cNvPr>
        <xdr:cNvSpPr txBox="1"/>
      </xdr:nvSpPr>
      <xdr:spPr>
        <a:xfrm>
          <a:off x="848369"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36B37F0-9451-415C-8D46-E927979E168C}"/>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9D06F84-7BA1-4664-BB06-490151D5752C}"/>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3EDDD1E-CC6B-4EB4-BCFE-5EB5F4972714}"/>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05BB7B1-A136-47C4-9F4C-2CCDC50B1228}"/>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14DA2A5-271C-4935-9E11-31CF08FAB84B}"/>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DDEF2DC-1C9C-4039-9A1A-30962E4F1037}"/>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D5CBD5B-8549-48A1-809C-042C5934DD9B}"/>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DF2B3D8-589A-4864-9EC4-927CCBEFF54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7C803C6-706F-4CAE-8C1F-4C934D832DB8}"/>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85F7FAD-E9A8-407F-AFC5-3697DC60CD8C}"/>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4FBC8CE-9335-4BDC-9196-43C16C01FDAF}"/>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DDC0DDC-A592-49F4-BB38-F2D223B192E6}"/>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049002B-7A51-45C4-B9C7-7416BF16F917}"/>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F54176F-FDA1-405C-BE69-1AD8F5E04F11}"/>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8090FE1-524A-4CBA-8326-DC2CEE3F5927}"/>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D2F5904-A61B-45D9-8C8E-2373B23FC212}"/>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405C39F-A07D-4E28-8CF9-54F753C831F3}"/>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44FC417-1C1C-4757-841B-1A06ED51B2FF}"/>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64AD845-09EF-46E2-8FF8-06DB2789F82B}"/>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791A71F-8CA2-42ED-8684-B70DC0FE7BFA}"/>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1F8EF27-DB96-474C-886E-AC60D7C66862}"/>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B417E847-E0B1-44BE-89C3-F273162D06ED}"/>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76B08ED-78FF-4768-96B7-E68FF8ACEB00}"/>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28349E0D-DC55-4DFE-ACEB-D227C4D95CC5}"/>
            </a:ext>
          </a:extLst>
        </xdr:cNvPr>
        <xdr:cNvCxnSpPr/>
      </xdr:nvCxnSpPr>
      <xdr:spPr>
        <a:xfrm flipV="1">
          <a:off x="9429115" y="5617007"/>
          <a:ext cx="0" cy="114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7993541B-7765-464C-8F1B-F558D0DD111C}"/>
            </a:ext>
          </a:extLst>
        </xdr:cNvPr>
        <xdr:cNvSpPr txBox="1"/>
      </xdr:nvSpPr>
      <xdr:spPr>
        <a:xfrm>
          <a:off x="9467850" y="676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AC77C520-918F-405F-AAE8-F885CC0556DD}"/>
            </a:ext>
          </a:extLst>
        </xdr:cNvPr>
        <xdr:cNvCxnSpPr/>
      </xdr:nvCxnSpPr>
      <xdr:spPr>
        <a:xfrm>
          <a:off x="9363075" y="67644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BCE77390-FB07-4396-B233-068AD9E25986}"/>
            </a:ext>
          </a:extLst>
        </xdr:cNvPr>
        <xdr:cNvSpPr txBox="1"/>
      </xdr:nvSpPr>
      <xdr:spPr>
        <a:xfrm>
          <a:off x="9467850" y="540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B12F63ED-9CE8-423C-B7F8-A8E2738B1CAD}"/>
            </a:ext>
          </a:extLst>
        </xdr:cNvPr>
        <xdr:cNvCxnSpPr/>
      </xdr:nvCxnSpPr>
      <xdr:spPr>
        <a:xfrm>
          <a:off x="9363075" y="56170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3C090525-8432-4C4A-B4BD-7945D638DED0}"/>
            </a:ext>
          </a:extLst>
        </xdr:cNvPr>
        <xdr:cNvSpPr txBox="1"/>
      </xdr:nvSpPr>
      <xdr:spPr>
        <a:xfrm>
          <a:off x="9467850" y="629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8FB6DD9D-B783-4A39-982F-55C7468FAAA8}"/>
            </a:ext>
          </a:extLst>
        </xdr:cNvPr>
        <xdr:cNvSpPr/>
      </xdr:nvSpPr>
      <xdr:spPr>
        <a:xfrm>
          <a:off x="9401175" y="644198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BC89439A-CB7D-4E23-85BA-98ED22B809B5}"/>
            </a:ext>
          </a:extLst>
        </xdr:cNvPr>
        <xdr:cNvSpPr/>
      </xdr:nvSpPr>
      <xdr:spPr>
        <a:xfrm>
          <a:off x="8639175" y="645482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799F5014-03B2-4C96-8BE6-F47F1C85BB56}"/>
            </a:ext>
          </a:extLst>
        </xdr:cNvPr>
        <xdr:cNvSpPr/>
      </xdr:nvSpPr>
      <xdr:spPr>
        <a:xfrm>
          <a:off x="7839075" y="6468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A8E59660-8591-4FF5-9D24-BCDDAF3BD887}"/>
            </a:ext>
          </a:extLst>
        </xdr:cNvPr>
        <xdr:cNvSpPr/>
      </xdr:nvSpPr>
      <xdr:spPr>
        <a:xfrm>
          <a:off x="7029450" y="64558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E1B242D8-2E64-480B-BBA5-6C8E8DFC33A4}"/>
            </a:ext>
          </a:extLst>
        </xdr:cNvPr>
        <xdr:cNvSpPr/>
      </xdr:nvSpPr>
      <xdr:spPr>
        <a:xfrm>
          <a:off x="6238875" y="64507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7095778-D137-4EE9-BFDB-3F474BDBD776}"/>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95EC01-02F8-4B8D-82CF-39F095F4626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D147D4-B2FD-4896-B61B-9E0704FFB2C9}"/>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0DAF073-868B-4473-A59F-1C7A40BC4A20}"/>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9B58B0B-8DB3-4756-A648-F9EE61BA78FA}"/>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3797</xdr:rowOff>
    </xdr:from>
    <xdr:to>
      <xdr:col>55</xdr:col>
      <xdr:colOff>50800</xdr:colOff>
      <xdr:row>41</xdr:row>
      <xdr:rowOff>105397</xdr:rowOff>
    </xdr:to>
    <xdr:sp macro="" textlink="">
      <xdr:nvSpPr>
        <xdr:cNvPr id="130" name="楕円 129">
          <a:extLst>
            <a:ext uri="{FF2B5EF4-FFF2-40B4-BE49-F238E27FC236}">
              <a16:creationId xmlns:a16="http://schemas.microsoft.com/office/drawing/2014/main" id="{B7932130-545D-4187-AF06-5A14E7B4A857}"/>
            </a:ext>
          </a:extLst>
        </xdr:cNvPr>
        <xdr:cNvSpPr/>
      </xdr:nvSpPr>
      <xdr:spPr>
        <a:xfrm>
          <a:off x="9401175" y="664589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90174</xdr:rowOff>
    </xdr:from>
    <xdr:ext cx="469744" cy="259045"/>
    <xdr:sp macro="" textlink="">
      <xdr:nvSpPr>
        <xdr:cNvPr id="131" name="【道路】&#10;一人当たり延長該当値テキスト">
          <a:extLst>
            <a:ext uri="{FF2B5EF4-FFF2-40B4-BE49-F238E27FC236}">
              <a16:creationId xmlns:a16="http://schemas.microsoft.com/office/drawing/2014/main" id="{6D5EA2FA-C637-42D4-9485-9B39B9896C47}"/>
            </a:ext>
          </a:extLst>
        </xdr:cNvPr>
        <xdr:cNvSpPr txBox="1"/>
      </xdr:nvSpPr>
      <xdr:spPr>
        <a:xfrm>
          <a:off x="9467850" y="65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4750</xdr:rowOff>
    </xdr:from>
    <xdr:to>
      <xdr:col>50</xdr:col>
      <xdr:colOff>165100</xdr:colOff>
      <xdr:row>41</xdr:row>
      <xdr:rowOff>106350</xdr:rowOff>
    </xdr:to>
    <xdr:sp macro="" textlink="">
      <xdr:nvSpPr>
        <xdr:cNvPr id="132" name="楕円 131">
          <a:extLst>
            <a:ext uri="{FF2B5EF4-FFF2-40B4-BE49-F238E27FC236}">
              <a16:creationId xmlns:a16="http://schemas.microsoft.com/office/drawing/2014/main" id="{05FBC741-5ACA-46F9-9B1E-7F950EC4F404}"/>
            </a:ext>
          </a:extLst>
        </xdr:cNvPr>
        <xdr:cNvSpPr/>
      </xdr:nvSpPr>
      <xdr:spPr>
        <a:xfrm>
          <a:off x="8639175" y="6646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54597</xdr:rowOff>
    </xdr:from>
    <xdr:to>
      <xdr:col>55</xdr:col>
      <xdr:colOff>0</xdr:colOff>
      <xdr:row>41</xdr:row>
      <xdr:rowOff>55550</xdr:rowOff>
    </xdr:to>
    <xdr:cxnSp macro="">
      <xdr:nvCxnSpPr>
        <xdr:cNvPr id="133" name="直線コネクタ 132">
          <a:extLst>
            <a:ext uri="{FF2B5EF4-FFF2-40B4-BE49-F238E27FC236}">
              <a16:creationId xmlns:a16="http://schemas.microsoft.com/office/drawing/2014/main" id="{4375EF68-DE5F-4A1F-A9F1-153C4551D2AA}"/>
            </a:ext>
          </a:extLst>
        </xdr:cNvPr>
        <xdr:cNvCxnSpPr/>
      </xdr:nvCxnSpPr>
      <xdr:spPr>
        <a:xfrm flipV="1">
          <a:off x="8686800" y="6693522"/>
          <a:ext cx="74295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5931</xdr:rowOff>
    </xdr:from>
    <xdr:to>
      <xdr:col>46</xdr:col>
      <xdr:colOff>38100</xdr:colOff>
      <xdr:row>41</xdr:row>
      <xdr:rowOff>107531</xdr:rowOff>
    </xdr:to>
    <xdr:sp macro="" textlink="">
      <xdr:nvSpPr>
        <xdr:cNvPr id="134" name="楕円 133">
          <a:extLst>
            <a:ext uri="{FF2B5EF4-FFF2-40B4-BE49-F238E27FC236}">
              <a16:creationId xmlns:a16="http://schemas.microsoft.com/office/drawing/2014/main" id="{F4143623-5B5D-407E-B44C-62E15918CA5E}"/>
            </a:ext>
          </a:extLst>
        </xdr:cNvPr>
        <xdr:cNvSpPr/>
      </xdr:nvSpPr>
      <xdr:spPr>
        <a:xfrm>
          <a:off x="7839075" y="66480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55550</xdr:rowOff>
    </xdr:from>
    <xdr:to>
      <xdr:col>50</xdr:col>
      <xdr:colOff>114300</xdr:colOff>
      <xdr:row>41</xdr:row>
      <xdr:rowOff>56731</xdr:rowOff>
    </xdr:to>
    <xdr:cxnSp macro="">
      <xdr:nvCxnSpPr>
        <xdr:cNvPr id="135" name="直線コネクタ 134">
          <a:extLst>
            <a:ext uri="{FF2B5EF4-FFF2-40B4-BE49-F238E27FC236}">
              <a16:creationId xmlns:a16="http://schemas.microsoft.com/office/drawing/2014/main" id="{785EDDE6-B893-4B97-B01D-DBE4F391BC73}"/>
            </a:ext>
          </a:extLst>
        </xdr:cNvPr>
        <xdr:cNvCxnSpPr/>
      </xdr:nvCxnSpPr>
      <xdr:spPr>
        <a:xfrm flipV="1">
          <a:off x="7886700" y="6694475"/>
          <a:ext cx="8001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6197</xdr:rowOff>
    </xdr:from>
    <xdr:to>
      <xdr:col>41</xdr:col>
      <xdr:colOff>101600</xdr:colOff>
      <xdr:row>41</xdr:row>
      <xdr:rowOff>107797</xdr:rowOff>
    </xdr:to>
    <xdr:sp macro="" textlink="">
      <xdr:nvSpPr>
        <xdr:cNvPr id="136" name="楕円 135">
          <a:extLst>
            <a:ext uri="{FF2B5EF4-FFF2-40B4-BE49-F238E27FC236}">
              <a16:creationId xmlns:a16="http://schemas.microsoft.com/office/drawing/2014/main" id="{20EA7964-6E00-4678-8303-D08DB19E6599}"/>
            </a:ext>
          </a:extLst>
        </xdr:cNvPr>
        <xdr:cNvSpPr/>
      </xdr:nvSpPr>
      <xdr:spPr>
        <a:xfrm>
          <a:off x="7029450" y="66482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56731</xdr:rowOff>
    </xdr:from>
    <xdr:to>
      <xdr:col>45</xdr:col>
      <xdr:colOff>177800</xdr:colOff>
      <xdr:row>41</xdr:row>
      <xdr:rowOff>56997</xdr:rowOff>
    </xdr:to>
    <xdr:cxnSp macro="">
      <xdr:nvCxnSpPr>
        <xdr:cNvPr id="137" name="直線コネクタ 136">
          <a:extLst>
            <a:ext uri="{FF2B5EF4-FFF2-40B4-BE49-F238E27FC236}">
              <a16:creationId xmlns:a16="http://schemas.microsoft.com/office/drawing/2014/main" id="{805427ED-A2FA-46DF-A9B3-7E4C40271AFE}"/>
            </a:ext>
          </a:extLst>
        </xdr:cNvPr>
        <xdr:cNvCxnSpPr/>
      </xdr:nvCxnSpPr>
      <xdr:spPr>
        <a:xfrm flipV="1">
          <a:off x="7077075" y="6695656"/>
          <a:ext cx="809625"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6959</xdr:rowOff>
    </xdr:from>
    <xdr:to>
      <xdr:col>36</xdr:col>
      <xdr:colOff>165100</xdr:colOff>
      <xdr:row>41</xdr:row>
      <xdr:rowOff>108559</xdr:rowOff>
    </xdr:to>
    <xdr:sp macro="" textlink="">
      <xdr:nvSpPr>
        <xdr:cNvPr id="138" name="楕円 137">
          <a:extLst>
            <a:ext uri="{FF2B5EF4-FFF2-40B4-BE49-F238E27FC236}">
              <a16:creationId xmlns:a16="http://schemas.microsoft.com/office/drawing/2014/main" id="{5D6B42F4-5130-4A36-8C02-BF9BBB701FD1}"/>
            </a:ext>
          </a:extLst>
        </xdr:cNvPr>
        <xdr:cNvSpPr/>
      </xdr:nvSpPr>
      <xdr:spPr>
        <a:xfrm>
          <a:off x="6238875" y="66490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56997</xdr:rowOff>
    </xdr:from>
    <xdr:to>
      <xdr:col>41</xdr:col>
      <xdr:colOff>50800</xdr:colOff>
      <xdr:row>41</xdr:row>
      <xdr:rowOff>57759</xdr:rowOff>
    </xdr:to>
    <xdr:cxnSp macro="">
      <xdr:nvCxnSpPr>
        <xdr:cNvPr id="139" name="直線コネクタ 138">
          <a:extLst>
            <a:ext uri="{FF2B5EF4-FFF2-40B4-BE49-F238E27FC236}">
              <a16:creationId xmlns:a16="http://schemas.microsoft.com/office/drawing/2014/main" id="{157DC135-E615-441B-89A3-C8DC81485628}"/>
            </a:ext>
          </a:extLst>
        </xdr:cNvPr>
        <xdr:cNvCxnSpPr/>
      </xdr:nvCxnSpPr>
      <xdr:spPr>
        <a:xfrm flipV="1">
          <a:off x="6286500" y="6695922"/>
          <a:ext cx="7905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724EDE3A-2CD4-4B2C-BA2B-AAD495560672}"/>
            </a:ext>
          </a:extLst>
        </xdr:cNvPr>
        <xdr:cNvSpPr txBox="1"/>
      </xdr:nvSpPr>
      <xdr:spPr>
        <a:xfrm>
          <a:off x="8458277" y="623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D3C2A62D-D6EC-4E95-ACC5-A4BD0BC88515}"/>
            </a:ext>
          </a:extLst>
        </xdr:cNvPr>
        <xdr:cNvSpPr txBox="1"/>
      </xdr:nvSpPr>
      <xdr:spPr>
        <a:xfrm>
          <a:off x="7677227" y="62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C0B1FCD9-0A3D-48A7-9EF7-07505DA557B7}"/>
            </a:ext>
          </a:extLst>
        </xdr:cNvPr>
        <xdr:cNvSpPr txBox="1"/>
      </xdr:nvSpPr>
      <xdr:spPr>
        <a:xfrm>
          <a:off x="6867602" y="624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5549C54E-E656-4F17-AA61-AAA2F0566BC3}"/>
            </a:ext>
          </a:extLst>
        </xdr:cNvPr>
        <xdr:cNvSpPr txBox="1"/>
      </xdr:nvSpPr>
      <xdr:spPr>
        <a:xfrm>
          <a:off x="6067502" y="62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97477</xdr:rowOff>
    </xdr:from>
    <xdr:ext cx="469744" cy="259045"/>
    <xdr:sp macro="" textlink="">
      <xdr:nvSpPr>
        <xdr:cNvPr id="144" name="n_1mainValue【道路】&#10;一人当たり延長">
          <a:extLst>
            <a:ext uri="{FF2B5EF4-FFF2-40B4-BE49-F238E27FC236}">
              <a16:creationId xmlns:a16="http://schemas.microsoft.com/office/drawing/2014/main" id="{472BE9BC-4743-4BD1-9E20-D68ACAC4D2BD}"/>
            </a:ext>
          </a:extLst>
        </xdr:cNvPr>
        <xdr:cNvSpPr txBox="1"/>
      </xdr:nvSpPr>
      <xdr:spPr>
        <a:xfrm>
          <a:off x="8458277" y="67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98658</xdr:rowOff>
    </xdr:from>
    <xdr:ext cx="469744" cy="259045"/>
    <xdr:sp macro="" textlink="">
      <xdr:nvSpPr>
        <xdr:cNvPr id="145" name="n_2mainValue【道路】&#10;一人当たり延長">
          <a:extLst>
            <a:ext uri="{FF2B5EF4-FFF2-40B4-BE49-F238E27FC236}">
              <a16:creationId xmlns:a16="http://schemas.microsoft.com/office/drawing/2014/main" id="{332637A6-B9CE-4822-B003-6447E09789FC}"/>
            </a:ext>
          </a:extLst>
        </xdr:cNvPr>
        <xdr:cNvSpPr txBox="1"/>
      </xdr:nvSpPr>
      <xdr:spPr>
        <a:xfrm>
          <a:off x="7677227" y="67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98924</xdr:rowOff>
    </xdr:from>
    <xdr:ext cx="469744" cy="259045"/>
    <xdr:sp macro="" textlink="">
      <xdr:nvSpPr>
        <xdr:cNvPr id="146" name="n_3mainValue【道路】&#10;一人当たり延長">
          <a:extLst>
            <a:ext uri="{FF2B5EF4-FFF2-40B4-BE49-F238E27FC236}">
              <a16:creationId xmlns:a16="http://schemas.microsoft.com/office/drawing/2014/main" id="{A7D9E57E-4B06-41FB-B0A6-404002B603D5}"/>
            </a:ext>
          </a:extLst>
        </xdr:cNvPr>
        <xdr:cNvSpPr txBox="1"/>
      </xdr:nvSpPr>
      <xdr:spPr>
        <a:xfrm>
          <a:off x="6867602" y="67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99686</xdr:rowOff>
    </xdr:from>
    <xdr:ext cx="469744" cy="259045"/>
    <xdr:sp macro="" textlink="">
      <xdr:nvSpPr>
        <xdr:cNvPr id="147" name="n_4mainValue【道路】&#10;一人当たり延長">
          <a:extLst>
            <a:ext uri="{FF2B5EF4-FFF2-40B4-BE49-F238E27FC236}">
              <a16:creationId xmlns:a16="http://schemas.microsoft.com/office/drawing/2014/main" id="{66A7E39F-6FE7-4288-A83A-09E98B460C57}"/>
            </a:ext>
          </a:extLst>
        </xdr:cNvPr>
        <xdr:cNvSpPr txBox="1"/>
      </xdr:nvSpPr>
      <xdr:spPr>
        <a:xfrm>
          <a:off x="6067502" y="674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19FD646-48F7-4FB0-A9F4-5957E02D4FC8}"/>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BE315CE-0009-4EEB-A6C0-D349A2695164}"/>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D2FFBBB-2656-4001-85EE-99355CA5743F}"/>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90BAB8D-B333-408E-9400-0AE593D04E8E}"/>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05808D1-2B09-4912-822C-BCBE8E439711}"/>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7722B96-C439-4487-8E93-D83EB2D7DA2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95DE83C-2CF5-4262-A648-4BA86727899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23F5719-A967-4249-9EF4-3E380F003DBE}"/>
            </a:ext>
          </a:extLst>
        </xdr:cNvPr>
        <xdr:cNvSpPr/>
      </xdr:nvSpPr>
      <xdr:spPr>
        <a:xfrm>
          <a:off x="6858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BC26FB77-0D0A-4DA1-8DAF-2E3FC481B741}"/>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3D95153E-E666-49E0-B7C1-68CEFFB2CE47}"/>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B997E7B6-E07E-406B-B3A8-A000FA492C93}"/>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82BF277-02FD-40E1-B914-C7CFADEF5155}"/>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AB10C352-D633-4699-9CEA-2C8CA4619475}"/>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B635286D-8BE0-4472-8352-4B6ED64CD4D8}"/>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59262D46-85A3-45F1-8C64-CC27A91FB467}"/>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1E2C36B5-864E-4645-B6DD-E95A783D9ABB}"/>
            </a:ext>
          </a:extLst>
        </xdr:cNvPr>
        <xdr:cNvSpPr/>
      </xdr:nvSpPr>
      <xdr:spPr>
        <a:xfrm>
          <a:off x="59531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AEA9E0-6503-4487-BD46-363C37D14C8A}"/>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E5126A86-B645-4A3A-A724-0BC79CFBC221}"/>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42332474-2A60-4D40-85CC-F0D32FA04A46}"/>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99A1D4B3-28D1-499E-9570-07D100570627}"/>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7CCC331-1E31-4AF2-B6BC-9FFE5D66338F}"/>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4766AC29-C7CB-4F0C-9670-450962A74CAA}"/>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15A07260-57CE-41A3-B0B8-91E2F6D21408}"/>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AC37E951-B55F-4393-8779-C3D40AD0CD18}"/>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D9E589A6-6444-44E7-A705-965636E26BC8}"/>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5906ED74-CF52-4EB2-8D67-24EB28DA2E3B}"/>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538D0BF3-DA48-4DC1-85C7-46C355E1DC37}"/>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C252B914-A249-4599-9FE9-04D21833A633}"/>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BDD5531A-9402-43A8-8F5C-713DB6B5116A}"/>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9BEE0E3F-CAD1-4306-8995-85D719E63939}"/>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D93DC712-78EC-4F5B-9F82-006D2152AB30}"/>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F85BDE05-CB11-4280-87EC-D51D48224456}"/>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928F3FF3-FAAA-41AC-B640-E9F81A66A61F}"/>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DAB386C7-F2E3-4C69-B529-A718F833966D}"/>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CB1CE03E-C423-4A8E-867D-F2006CF49579}"/>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D941BBBD-577B-4C62-ABC2-B8A6EEBFBB5A}"/>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49620B04-2B8E-41D6-9E3C-33B8663ED5AA}"/>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E13FD4C3-353F-4C78-8FD1-FEC390B705BC}"/>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5A3CD159-6184-44C2-B0A8-50EFEE8E8358}"/>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5B3145D8-4725-450D-AC6F-51DE4528652E}"/>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448916B8-0301-4BAC-992F-6C3F03AF0F27}"/>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B7A1A8E1-E4C7-44EB-AADF-C0E0D2750292}"/>
            </a:ext>
          </a:extLst>
        </xdr:cNvPr>
        <xdr:cNvCxnSpPr/>
      </xdr:nvCxnSpPr>
      <xdr:spPr>
        <a:xfrm flipV="1">
          <a:off x="4180840" y="1262742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F595B839-2D4C-4C18-8EEA-FE4ACC0B3225}"/>
            </a:ext>
          </a:extLst>
        </xdr:cNvPr>
        <xdr:cNvSpPr txBox="1"/>
      </xdr:nvSpPr>
      <xdr:spPr>
        <a:xfrm>
          <a:off x="42195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F9CBB9FE-691F-42F2-9AEF-84D530D0A4DB}"/>
            </a:ext>
          </a:extLst>
        </xdr:cNvPr>
        <xdr:cNvCxnSpPr/>
      </xdr:nvCxnSpPr>
      <xdr:spPr>
        <a:xfrm>
          <a:off x="4105275"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192" name="【公営住宅】&#10;有形固定資産減価償却率最大値テキスト">
          <a:extLst>
            <a:ext uri="{FF2B5EF4-FFF2-40B4-BE49-F238E27FC236}">
              <a16:creationId xmlns:a16="http://schemas.microsoft.com/office/drawing/2014/main" id="{8D05F179-1968-4B89-96BF-D01026F2BF3A}"/>
            </a:ext>
          </a:extLst>
        </xdr:cNvPr>
        <xdr:cNvSpPr txBox="1"/>
      </xdr:nvSpPr>
      <xdr:spPr>
        <a:xfrm>
          <a:off x="4219575" y="124217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193" name="直線コネクタ 192">
          <a:extLst>
            <a:ext uri="{FF2B5EF4-FFF2-40B4-BE49-F238E27FC236}">
              <a16:creationId xmlns:a16="http://schemas.microsoft.com/office/drawing/2014/main" id="{0638A6BF-CB27-444C-A6E2-DAAF6E99D72D}"/>
            </a:ext>
          </a:extLst>
        </xdr:cNvPr>
        <xdr:cNvCxnSpPr/>
      </xdr:nvCxnSpPr>
      <xdr:spPr>
        <a:xfrm>
          <a:off x="4105275" y="126274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D91918BA-1D79-4B97-9FC7-724F101E3594}"/>
            </a:ext>
          </a:extLst>
        </xdr:cNvPr>
        <xdr:cNvSpPr txBox="1"/>
      </xdr:nvSpPr>
      <xdr:spPr>
        <a:xfrm>
          <a:off x="4219575" y="13411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195" name="フローチャート: 判断 194">
          <a:extLst>
            <a:ext uri="{FF2B5EF4-FFF2-40B4-BE49-F238E27FC236}">
              <a16:creationId xmlns:a16="http://schemas.microsoft.com/office/drawing/2014/main" id="{2614DB4D-98C0-4643-B021-BC2D4D28BF6E}"/>
            </a:ext>
          </a:extLst>
        </xdr:cNvPr>
        <xdr:cNvSpPr/>
      </xdr:nvSpPr>
      <xdr:spPr>
        <a:xfrm>
          <a:off x="4124325" y="134333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196" name="フローチャート: 判断 195">
          <a:extLst>
            <a:ext uri="{FF2B5EF4-FFF2-40B4-BE49-F238E27FC236}">
              <a16:creationId xmlns:a16="http://schemas.microsoft.com/office/drawing/2014/main" id="{E307CBF0-B3BC-4373-AC7A-F6F2EB440ABE}"/>
            </a:ext>
          </a:extLst>
        </xdr:cNvPr>
        <xdr:cNvSpPr/>
      </xdr:nvSpPr>
      <xdr:spPr>
        <a:xfrm>
          <a:off x="3381375" y="134218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197" name="フローチャート: 判断 196">
          <a:extLst>
            <a:ext uri="{FF2B5EF4-FFF2-40B4-BE49-F238E27FC236}">
              <a16:creationId xmlns:a16="http://schemas.microsoft.com/office/drawing/2014/main" id="{4F779CC1-60F5-44D6-821E-F898689F6A8D}"/>
            </a:ext>
          </a:extLst>
        </xdr:cNvPr>
        <xdr:cNvSpPr/>
      </xdr:nvSpPr>
      <xdr:spPr>
        <a:xfrm>
          <a:off x="2571750" y="1348095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198" name="フローチャート: 判断 197">
          <a:extLst>
            <a:ext uri="{FF2B5EF4-FFF2-40B4-BE49-F238E27FC236}">
              <a16:creationId xmlns:a16="http://schemas.microsoft.com/office/drawing/2014/main" id="{72E55E4A-CE74-4E52-A65F-1774E205B23A}"/>
            </a:ext>
          </a:extLst>
        </xdr:cNvPr>
        <xdr:cNvSpPr/>
      </xdr:nvSpPr>
      <xdr:spPr>
        <a:xfrm>
          <a:off x="1781175" y="13487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199" name="フローチャート: 判断 198">
          <a:extLst>
            <a:ext uri="{FF2B5EF4-FFF2-40B4-BE49-F238E27FC236}">
              <a16:creationId xmlns:a16="http://schemas.microsoft.com/office/drawing/2014/main" id="{6AB28CD3-54D3-4FC0-848A-EB73A607E660}"/>
            </a:ext>
          </a:extLst>
        </xdr:cNvPr>
        <xdr:cNvSpPr/>
      </xdr:nvSpPr>
      <xdr:spPr>
        <a:xfrm>
          <a:off x="981075" y="134760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F9B63158-33EB-4650-B691-2B39787ABC16}"/>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A35B691-B348-46F1-BD25-C9529535D99F}"/>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F956654-9C9F-420C-835B-448B1A10F21C}"/>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2F4F2E7-AC42-4F7A-ADE3-B30725B4919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6F72B38-911C-43D6-B21E-D5A3EF4A9838}"/>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205" name="楕円 204">
          <a:extLst>
            <a:ext uri="{FF2B5EF4-FFF2-40B4-BE49-F238E27FC236}">
              <a16:creationId xmlns:a16="http://schemas.microsoft.com/office/drawing/2014/main" id="{898D13F8-E59F-42B6-B881-41A448396868}"/>
            </a:ext>
          </a:extLst>
        </xdr:cNvPr>
        <xdr:cNvSpPr/>
      </xdr:nvSpPr>
      <xdr:spPr>
        <a:xfrm>
          <a:off x="4124325" y="129279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D0A2EAE8-70BE-40F8-B950-A85830C085E1}"/>
            </a:ext>
          </a:extLst>
        </xdr:cNvPr>
        <xdr:cNvSpPr txBox="1"/>
      </xdr:nvSpPr>
      <xdr:spPr>
        <a:xfrm>
          <a:off x="4219575" y="1279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101600</xdr:rowOff>
    </xdr:from>
    <xdr:to>
      <xdr:col>20</xdr:col>
      <xdr:colOff>38100</xdr:colOff>
      <xdr:row>80</xdr:row>
      <xdr:rowOff>31750</xdr:rowOff>
    </xdr:to>
    <xdr:sp macro="" textlink="">
      <xdr:nvSpPr>
        <xdr:cNvPr id="207" name="楕円 206">
          <a:extLst>
            <a:ext uri="{FF2B5EF4-FFF2-40B4-BE49-F238E27FC236}">
              <a16:creationId xmlns:a16="http://schemas.microsoft.com/office/drawing/2014/main" id="{D7771AE4-D34F-4D99-A397-BC28AED7CC57}"/>
            </a:ext>
          </a:extLst>
        </xdr:cNvPr>
        <xdr:cNvSpPr/>
      </xdr:nvSpPr>
      <xdr:spPr>
        <a:xfrm>
          <a:off x="3381375" y="12896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80</xdr:row>
      <xdr:rowOff>15239</xdr:rowOff>
    </xdr:to>
    <xdr:cxnSp macro="">
      <xdr:nvCxnSpPr>
        <xdr:cNvPr id="208" name="直線コネクタ 207">
          <a:extLst>
            <a:ext uri="{FF2B5EF4-FFF2-40B4-BE49-F238E27FC236}">
              <a16:creationId xmlns:a16="http://schemas.microsoft.com/office/drawing/2014/main" id="{E903F3FA-40A2-4420-A7F7-045FD230318E}"/>
            </a:ext>
          </a:extLst>
        </xdr:cNvPr>
        <xdr:cNvCxnSpPr/>
      </xdr:nvCxnSpPr>
      <xdr:spPr>
        <a:xfrm>
          <a:off x="3429000" y="12944475"/>
          <a:ext cx="752475"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209" name="楕円 208">
          <a:extLst>
            <a:ext uri="{FF2B5EF4-FFF2-40B4-BE49-F238E27FC236}">
              <a16:creationId xmlns:a16="http://schemas.microsoft.com/office/drawing/2014/main" id="{E7F3F1BF-54BE-4A87-9BFC-410B347B3F7F}"/>
            </a:ext>
          </a:extLst>
        </xdr:cNvPr>
        <xdr:cNvSpPr/>
      </xdr:nvSpPr>
      <xdr:spPr>
        <a:xfrm>
          <a:off x="2571750" y="128562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118111</xdr:rowOff>
    </xdr:from>
    <xdr:to>
      <xdr:col>19</xdr:col>
      <xdr:colOff>177800</xdr:colOff>
      <xdr:row>79</xdr:row>
      <xdr:rowOff>152400</xdr:rowOff>
    </xdr:to>
    <xdr:cxnSp macro="">
      <xdr:nvCxnSpPr>
        <xdr:cNvPr id="210" name="直線コネクタ 209">
          <a:extLst>
            <a:ext uri="{FF2B5EF4-FFF2-40B4-BE49-F238E27FC236}">
              <a16:creationId xmlns:a16="http://schemas.microsoft.com/office/drawing/2014/main" id="{2DEA05B4-2D58-45E3-99A2-A2CBEDA43442}"/>
            </a:ext>
          </a:extLst>
        </xdr:cNvPr>
        <xdr:cNvCxnSpPr/>
      </xdr:nvCxnSpPr>
      <xdr:spPr>
        <a:xfrm>
          <a:off x="2619375" y="12913361"/>
          <a:ext cx="80962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211" name="楕円 210">
          <a:extLst>
            <a:ext uri="{FF2B5EF4-FFF2-40B4-BE49-F238E27FC236}">
              <a16:creationId xmlns:a16="http://schemas.microsoft.com/office/drawing/2014/main" id="{03516BA2-23AD-4875-9754-DD3157550827}"/>
            </a:ext>
          </a:extLst>
        </xdr:cNvPr>
        <xdr:cNvSpPr/>
      </xdr:nvSpPr>
      <xdr:spPr>
        <a:xfrm>
          <a:off x="1781175" y="128219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118111</xdr:rowOff>
    </xdr:to>
    <xdr:cxnSp macro="">
      <xdr:nvCxnSpPr>
        <xdr:cNvPr id="212" name="直線コネクタ 211">
          <a:extLst>
            <a:ext uri="{FF2B5EF4-FFF2-40B4-BE49-F238E27FC236}">
              <a16:creationId xmlns:a16="http://schemas.microsoft.com/office/drawing/2014/main" id="{EF01BE90-13C9-4C48-8987-6E9E73EBC998}"/>
            </a:ext>
          </a:extLst>
        </xdr:cNvPr>
        <xdr:cNvCxnSpPr/>
      </xdr:nvCxnSpPr>
      <xdr:spPr>
        <a:xfrm>
          <a:off x="1828800" y="12879070"/>
          <a:ext cx="7905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213" name="楕円 212">
          <a:extLst>
            <a:ext uri="{FF2B5EF4-FFF2-40B4-BE49-F238E27FC236}">
              <a16:creationId xmlns:a16="http://schemas.microsoft.com/office/drawing/2014/main" id="{EDD6452B-017E-4440-A6E1-0F654398AB27}"/>
            </a:ext>
          </a:extLst>
        </xdr:cNvPr>
        <xdr:cNvSpPr/>
      </xdr:nvSpPr>
      <xdr:spPr>
        <a:xfrm>
          <a:off x="981075" y="12790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83820</xdr:rowOff>
    </xdr:to>
    <xdr:cxnSp macro="">
      <xdr:nvCxnSpPr>
        <xdr:cNvPr id="214" name="直線コネクタ 213">
          <a:extLst>
            <a:ext uri="{FF2B5EF4-FFF2-40B4-BE49-F238E27FC236}">
              <a16:creationId xmlns:a16="http://schemas.microsoft.com/office/drawing/2014/main" id="{EAEBF7A8-73E4-4B1D-9192-B28FAC2C0E99}"/>
            </a:ext>
          </a:extLst>
        </xdr:cNvPr>
        <xdr:cNvCxnSpPr/>
      </xdr:nvCxnSpPr>
      <xdr:spPr>
        <a:xfrm>
          <a:off x="1028700" y="12838430"/>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215" name="n_1aveValue【公営住宅】&#10;有形固定資産減価償却率">
          <a:extLst>
            <a:ext uri="{FF2B5EF4-FFF2-40B4-BE49-F238E27FC236}">
              <a16:creationId xmlns:a16="http://schemas.microsoft.com/office/drawing/2014/main" id="{BA11A54A-CAE3-44A0-B1B6-DBB2CCD5D01F}"/>
            </a:ext>
          </a:extLst>
        </xdr:cNvPr>
        <xdr:cNvSpPr txBox="1"/>
      </xdr:nvSpPr>
      <xdr:spPr>
        <a:xfrm>
          <a:off x="3239144" y="13505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216" name="n_2aveValue【公営住宅】&#10;有形固定資産減価償却率">
          <a:extLst>
            <a:ext uri="{FF2B5EF4-FFF2-40B4-BE49-F238E27FC236}">
              <a16:creationId xmlns:a16="http://schemas.microsoft.com/office/drawing/2014/main" id="{00F4CD40-4E73-42BC-BECC-90444C50BC0C}"/>
            </a:ext>
          </a:extLst>
        </xdr:cNvPr>
        <xdr:cNvSpPr txBox="1"/>
      </xdr:nvSpPr>
      <xdr:spPr>
        <a:xfrm>
          <a:off x="2439044" y="13573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217" name="n_3aveValue【公営住宅】&#10;有形固定資産減価償却率">
          <a:extLst>
            <a:ext uri="{FF2B5EF4-FFF2-40B4-BE49-F238E27FC236}">
              <a16:creationId xmlns:a16="http://schemas.microsoft.com/office/drawing/2014/main" id="{0297A98E-4AC0-4B75-A6E2-0C4181029F0B}"/>
            </a:ext>
          </a:extLst>
        </xdr:cNvPr>
        <xdr:cNvSpPr txBox="1"/>
      </xdr:nvSpPr>
      <xdr:spPr>
        <a:xfrm>
          <a:off x="1648469"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218" name="n_4aveValue【公営住宅】&#10;有形固定資産減価償却率">
          <a:extLst>
            <a:ext uri="{FF2B5EF4-FFF2-40B4-BE49-F238E27FC236}">
              <a16:creationId xmlns:a16="http://schemas.microsoft.com/office/drawing/2014/main" id="{66D4E845-1D0E-45A5-A0E3-AADB87A2A3CA}"/>
            </a:ext>
          </a:extLst>
        </xdr:cNvPr>
        <xdr:cNvSpPr txBox="1"/>
      </xdr:nvSpPr>
      <xdr:spPr>
        <a:xfrm>
          <a:off x="848369" y="1356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48277</xdr:rowOff>
    </xdr:from>
    <xdr:ext cx="405111" cy="259045"/>
    <xdr:sp macro="" textlink="">
      <xdr:nvSpPr>
        <xdr:cNvPr id="219" name="n_1mainValue【公営住宅】&#10;有形固定資産減価償却率">
          <a:extLst>
            <a:ext uri="{FF2B5EF4-FFF2-40B4-BE49-F238E27FC236}">
              <a16:creationId xmlns:a16="http://schemas.microsoft.com/office/drawing/2014/main" id="{33632186-33E6-4261-91E0-109437C50758}"/>
            </a:ext>
          </a:extLst>
        </xdr:cNvPr>
        <xdr:cNvSpPr txBox="1"/>
      </xdr:nvSpPr>
      <xdr:spPr>
        <a:xfrm>
          <a:off x="3239144" y="1267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220" name="n_2mainValue【公営住宅】&#10;有形固定資産減価償却率">
          <a:extLst>
            <a:ext uri="{FF2B5EF4-FFF2-40B4-BE49-F238E27FC236}">
              <a16:creationId xmlns:a16="http://schemas.microsoft.com/office/drawing/2014/main" id="{0DA0EBBC-9B2A-406C-A955-70D38BC9C1EB}"/>
            </a:ext>
          </a:extLst>
        </xdr:cNvPr>
        <xdr:cNvSpPr txBox="1"/>
      </xdr:nvSpPr>
      <xdr:spPr>
        <a:xfrm>
          <a:off x="2439044" y="1264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221" name="n_3mainValue【公営住宅】&#10;有形固定資産減価償却率">
          <a:extLst>
            <a:ext uri="{FF2B5EF4-FFF2-40B4-BE49-F238E27FC236}">
              <a16:creationId xmlns:a16="http://schemas.microsoft.com/office/drawing/2014/main" id="{8E3C2FD2-60A0-453F-9001-9B1F16F68071}"/>
            </a:ext>
          </a:extLst>
        </xdr:cNvPr>
        <xdr:cNvSpPr txBox="1"/>
      </xdr:nvSpPr>
      <xdr:spPr>
        <a:xfrm>
          <a:off x="1648469" y="1261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222" name="n_4mainValue【公営住宅】&#10;有形固定資産減価償却率">
          <a:extLst>
            <a:ext uri="{FF2B5EF4-FFF2-40B4-BE49-F238E27FC236}">
              <a16:creationId xmlns:a16="http://schemas.microsoft.com/office/drawing/2014/main" id="{8DD02831-6DFF-4791-9A6B-7F7F24CF54B7}"/>
            </a:ext>
          </a:extLst>
        </xdr:cNvPr>
        <xdr:cNvSpPr txBox="1"/>
      </xdr:nvSpPr>
      <xdr:spPr>
        <a:xfrm>
          <a:off x="848369" y="1258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2BDFE980-A74A-4694-AE1C-CA59EDFB3471}"/>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E942010C-66F9-429D-8E34-05A843D2E0D3}"/>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7BA9C3BC-E169-4BF5-B9D7-87EE5F485FEA}"/>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57E73149-75CB-42C9-BCC2-210DF1A03786}"/>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616E4CD3-24F6-406A-8C4F-7B25FBFE14A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EEA5F946-5975-4542-A02D-156CAB4FE07C}"/>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71312ACF-56E1-4252-B804-DD6509B15FE4}"/>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4624A65F-D543-49B7-9EB9-A55B0B8917A2}"/>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B9C6120A-E0EB-4B31-AFBC-9CF87BD828FB}"/>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ABC7564C-837B-44AE-836A-25F2353D1E99}"/>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77C8969D-D12A-4D3C-8D79-595ACEFF3E2C}"/>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D822A644-B6BD-481C-92E2-A1F42B651F6F}"/>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20F5F3C2-CE10-4C3F-8EB0-EA7B243BE8C6}"/>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B3B46036-5ACD-4390-A8DF-B76C6A202A29}"/>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8CC70E09-8868-4B09-AE1C-28A723A6F3A2}"/>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5622C1F-F422-4D83-A5A1-FFE2BF100E6C}"/>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DB53DCA8-60D0-4A05-AD4E-79C5ACA1E569}"/>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5AFBCAC6-6B07-4E62-8F57-ADA25AEACF52}"/>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9677C51D-55E0-4A63-A0D4-AEB46C8F7EA2}"/>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2EF3920C-F0F3-452E-95BB-EBDB7C4FBE92}"/>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6C84A3AA-656B-43F8-816C-BCE94D688C82}"/>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244" name="直線コネクタ 243">
          <a:extLst>
            <a:ext uri="{FF2B5EF4-FFF2-40B4-BE49-F238E27FC236}">
              <a16:creationId xmlns:a16="http://schemas.microsoft.com/office/drawing/2014/main" id="{0E83B957-4E46-43C5-8359-1FFF618B3948}"/>
            </a:ext>
          </a:extLst>
        </xdr:cNvPr>
        <xdr:cNvCxnSpPr/>
      </xdr:nvCxnSpPr>
      <xdr:spPr>
        <a:xfrm flipV="1">
          <a:off x="9429115" y="12732055"/>
          <a:ext cx="0" cy="122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a:extLst>
            <a:ext uri="{FF2B5EF4-FFF2-40B4-BE49-F238E27FC236}">
              <a16:creationId xmlns:a16="http://schemas.microsoft.com/office/drawing/2014/main" id="{C0F0C740-1A02-4F4F-974B-E292A38B8260}"/>
            </a:ext>
          </a:extLst>
        </xdr:cNvPr>
        <xdr:cNvSpPr txBox="1"/>
      </xdr:nvSpPr>
      <xdr:spPr>
        <a:xfrm>
          <a:off x="9467850" y="139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a:extLst>
            <a:ext uri="{FF2B5EF4-FFF2-40B4-BE49-F238E27FC236}">
              <a16:creationId xmlns:a16="http://schemas.microsoft.com/office/drawing/2014/main" id="{B625B006-B6DE-43BD-ADE4-4500968A888B}"/>
            </a:ext>
          </a:extLst>
        </xdr:cNvPr>
        <xdr:cNvCxnSpPr/>
      </xdr:nvCxnSpPr>
      <xdr:spPr>
        <a:xfrm>
          <a:off x="9363075" y="139606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247" name="【公営住宅】&#10;一人当たり面積最大値テキスト">
          <a:extLst>
            <a:ext uri="{FF2B5EF4-FFF2-40B4-BE49-F238E27FC236}">
              <a16:creationId xmlns:a16="http://schemas.microsoft.com/office/drawing/2014/main" id="{95A13D93-BC16-4AD6-96E7-0AB7FA5CE619}"/>
            </a:ext>
          </a:extLst>
        </xdr:cNvPr>
        <xdr:cNvSpPr txBox="1"/>
      </xdr:nvSpPr>
      <xdr:spPr>
        <a:xfrm>
          <a:off x="9467850" y="1251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248" name="直線コネクタ 247">
          <a:extLst>
            <a:ext uri="{FF2B5EF4-FFF2-40B4-BE49-F238E27FC236}">
              <a16:creationId xmlns:a16="http://schemas.microsoft.com/office/drawing/2014/main" id="{DEF2D5CA-028B-4DDB-AA4C-04F537773859}"/>
            </a:ext>
          </a:extLst>
        </xdr:cNvPr>
        <xdr:cNvCxnSpPr/>
      </xdr:nvCxnSpPr>
      <xdr:spPr>
        <a:xfrm>
          <a:off x="9363075" y="127320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249" name="【公営住宅】&#10;一人当たり面積平均値テキスト">
          <a:extLst>
            <a:ext uri="{FF2B5EF4-FFF2-40B4-BE49-F238E27FC236}">
              <a16:creationId xmlns:a16="http://schemas.microsoft.com/office/drawing/2014/main" id="{58006ED2-D3D8-4376-8D93-C70DC1640A83}"/>
            </a:ext>
          </a:extLst>
        </xdr:cNvPr>
        <xdr:cNvSpPr txBox="1"/>
      </xdr:nvSpPr>
      <xdr:spPr>
        <a:xfrm>
          <a:off x="9467850" y="13650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250" name="フローチャート: 判断 249">
          <a:extLst>
            <a:ext uri="{FF2B5EF4-FFF2-40B4-BE49-F238E27FC236}">
              <a16:creationId xmlns:a16="http://schemas.microsoft.com/office/drawing/2014/main" id="{E2E25C27-A746-4AE1-9A46-F1E7FD7F5E75}"/>
            </a:ext>
          </a:extLst>
        </xdr:cNvPr>
        <xdr:cNvSpPr/>
      </xdr:nvSpPr>
      <xdr:spPr>
        <a:xfrm>
          <a:off x="9401175" y="1378999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251" name="フローチャート: 判断 250">
          <a:extLst>
            <a:ext uri="{FF2B5EF4-FFF2-40B4-BE49-F238E27FC236}">
              <a16:creationId xmlns:a16="http://schemas.microsoft.com/office/drawing/2014/main" id="{C235F1A9-8E38-4FAB-87F7-F47F680B16FD}"/>
            </a:ext>
          </a:extLst>
        </xdr:cNvPr>
        <xdr:cNvSpPr/>
      </xdr:nvSpPr>
      <xdr:spPr>
        <a:xfrm>
          <a:off x="8639175" y="137947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252" name="フローチャート: 判断 251">
          <a:extLst>
            <a:ext uri="{FF2B5EF4-FFF2-40B4-BE49-F238E27FC236}">
              <a16:creationId xmlns:a16="http://schemas.microsoft.com/office/drawing/2014/main" id="{FA9F37B3-3C9A-4DA2-8DB7-F549924A857A}"/>
            </a:ext>
          </a:extLst>
        </xdr:cNvPr>
        <xdr:cNvSpPr/>
      </xdr:nvSpPr>
      <xdr:spPr>
        <a:xfrm>
          <a:off x="7839075" y="137946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253" name="フローチャート: 判断 252">
          <a:extLst>
            <a:ext uri="{FF2B5EF4-FFF2-40B4-BE49-F238E27FC236}">
              <a16:creationId xmlns:a16="http://schemas.microsoft.com/office/drawing/2014/main" id="{24739E9B-D0C8-41E2-990E-8386FF94566F}"/>
            </a:ext>
          </a:extLst>
        </xdr:cNvPr>
        <xdr:cNvSpPr/>
      </xdr:nvSpPr>
      <xdr:spPr>
        <a:xfrm>
          <a:off x="7029450" y="137840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4" name="フローチャート: 判断 253">
          <a:extLst>
            <a:ext uri="{FF2B5EF4-FFF2-40B4-BE49-F238E27FC236}">
              <a16:creationId xmlns:a16="http://schemas.microsoft.com/office/drawing/2014/main" id="{FD015AAF-32AD-422A-854B-F2E1197B048A}"/>
            </a:ext>
          </a:extLst>
        </xdr:cNvPr>
        <xdr:cNvSpPr/>
      </xdr:nvSpPr>
      <xdr:spPr>
        <a:xfrm>
          <a:off x="6238875" y="137843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30BBDC23-6D78-4861-893F-DD0FE669C8B3}"/>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6E849B6-4BD4-4286-8879-5AFC57F5C2BA}"/>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61DBDCC-DCBF-49DE-9B58-23BF68FC4BD6}"/>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E988C87-59DC-4A29-AD9D-592F3D848C0D}"/>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C38AA3B-0F90-4D56-BA5A-FAAD285DCFC9}"/>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147777</xdr:rowOff>
    </xdr:from>
    <xdr:to>
      <xdr:col>55</xdr:col>
      <xdr:colOff>50800</xdr:colOff>
      <xdr:row>86</xdr:row>
      <xdr:rowOff>77927</xdr:rowOff>
    </xdr:to>
    <xdr:sp macro="" textlink="">
      <xdr:nvSpPr>
        <xdr:cNvPr id="260" name="楕円 259">
          <a:extLst>
            <a:ext uri="{FF2B5EF4-FFF2-40B4-BE49-F238E27FC236}">
              <a16:creationId xmlns:a16="http://schemas.microsoft.com/office/drawing/2014/main" id="{EEC561E3-EB1D-47F3-B7B5-2199999BC998}"/>
            </a:ext>
          </a:extLst>
        </xdr:cNvPr>
        <xdr:cNvSpPr/>
      </xdr:nvSpPr>
      <xdr:spPr>
        <a:xfrm>
          <a:off x="9401175" y="1390822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62704</xdr:rowOff>
    </xdr:from>
    <xdr:ext cx="469744" cy="259045"/>
    <xdr:sp macro="" textlink="">
      <xdr:nvSpPr>
        <xdr:cNvPr id="261" name="【公営住宅】&#10;一人当たり面積該当値テキスト">
          <a:extLst>
            <a:ext uri="{FF2B5EF4-FFF2-40B4-BE49-F238E27FC236}">
              <a16:creationId xmlns:a16="http://schemas.microsoft.com/office/drawing/2014/main" id="{61719C0A-9CCD-45A1-B3C6-BCC3FF819F82}"/>
            </a:ext>
          </a:extLst>
        </xdr:cNvPr>
        <xdr:cNvSpPr txBox="1"/>
      </xdr:nvSpPr>
      <xdr:spPr>
        <a:xfrm>
          <a:off x="9467850" y="1382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147777</xdr:rowOff>
    </xdr:from>
    <xdr:to>
      <xdr:col>50</xdr:col>
      <xdr:colOff>165100</xdr:colOff>
      <xdr:row>86</xdr:row>
      <xdr:rowOff>77927</xdr:rowOff>
    </xdr:to>
    <xdr:sp macro="" textlink="">
      <xdr:nvSpPr>
        <xdr:cNvPr id="262" name="楕円 261">
          <a:extLst>
            <a:ext uri="{FF2B5EF4-FFF2-40B4-BE49-F238E27FC236}">
              <a16:creationId xmlns:a16="http://schemas.microsoft.com/office/drawing/2014/main" id="{761B971C-4140-4B40-AF94-7A095F39908A}"/>
            </a:ext>
          </a:extLst>
        </xdr:cNvPr>
        <xdr:cNvSpPr/>
      </xdr:nvSpPr>
      <xdr:spPr>
        <a:xfrm>
          <a:off x="8639175" y="13908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27127</xdr:rowOff>
    </xdr:from>
    <xdr:to>
      <xdr:col>55</xdr:col>
      <xdr:colOff>0</xdr:colOff>
      <xdr:row>86</xdr:row>
      <xdr:rowOff>27127</xdr:rowOff>
    </xdr:to>
    <xdr:cxnSp macro="">
      <xdr:nvCxnSpPr>
        <xdr:cNvPr id="263" name="直線コネクタ 262">
          <a:extLst>
            <a:ext uri="{FF2B5EF4-FFF2-40B4-BE49-F238E27FC236}">
              <a16:creationId xmlns:a16="http://schemas.microsoft.com/office/drawing/2014/main" id="{E08328AB-EBB7-4855-9EBA-398B0DF2DEE1}"/>
            </a:ext>
          </a:extLst>
        </xdr:cNvPr>
        <xdr:cNvCxnSpPr/>
      </xdr:nvCxnSpPr>
      <xdr:spPr>
        <a:xfrm>
          <a:off x="8686800" y="139558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147777</xdr:rowOff>
    </xdr:from>
    <xdr:to>
      <xdr:col>46</xdr:col>
      <xdr:colOff>38100</xdr:colOff>
      <xdr:row>86</xdr:row>
      <xdr:rowOff>77927</xdr:rowOff>
    </xdr:to>
    <xdr:sp macro="" textlink="">
      <xdr:nvSpPr>
        <xdr:cNvPr id="264" name="楕円 263">
          <a:extLst>
            <a:ext uri="{FF2B5EF4-FFF2-40B4-BE49-F238E27FC236}">
              <a16:creationId xmlns:a16="http://schemas.microsoft.com/office/drawing/2014/main" id="{A6A60404-DB8E-4C7F-B66C-2528BEC5F999}"/>
            </a:ext>
          </a:extLst>
        </xdr:cNvPr>
        <xdr:cNvSpPr/>
      </xdr:nvSpPr>
      <xdr:spPr>
        <a:xfrm>
          <a:off x="7839075" y="139082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27127</xdr:rowOff>
    </xdr:from>
    <xdr:to>
      <xdr:col>50</xdr:col>
      <xdr:colOff>114300</xdr:colOff>
      <xdr:row>86</xdr:row>
      <xdr:rowOff>27127</xdr:rowOff>
    </xdr:to>
    <xdr:cxnSp macro="">
      <xdr:nvCxnSpPr>
        <xdr:cNvPr id="265" name="直線コネクタ 264">
          <a:extLst>
            <a:ext uri="{FF2B5EF4-FFF2-40B4-BE49-F238E27FC236}">
              <a16:creationId xmlns:a16="http://schemas.microsoft.com/office/drawing/2014/main" id="{8AB2B285-9DE3-4618-84A3-56CACCF5B6DE}"/>
            </a:ext>
          </a:extLst>
        </xdr:cNvPr>
        <xdr:cNvCxnSpPr/>
      </xdr:nvCxnSpPr>
      <xdr:spPr>
        <a:xfrm>
          <a:off x="7886700" y="1395585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147777</xdr:rowOff>
    </xdr:from>
    <xdr:to>
      <xdr:col>41</xdr:col>
      <xdr:colOff>101600</xdr:colOff>
      <xdr:row>86</xdr:row>
      <xdr:rowOff>77927</xdr:rowOff>
    </xdr:to>
    <xdr:sp macro="" textlink="">
      <xdr:nvSpPr>
        <xdr:cNvPr id="266" name="楕円 265">
          <a:extLst>
            <a:ext uri="{FF2B5EF4-FFF2-40B4-BE49-F238E27FC236}">
              <a16:creationId xmlns:a16="http://schemas.microsoft.com/office/drawing/2014/main" id="{583176D5-6010-408D-A046-0224F843FD7D}"/>
            </a:ext>
          </a:extLst>
        </xdr:cNvPr>
        <xdr:cNvSpPr/>
      </xdr:nvSpPr>
      <xdr:spPr>
        <a:xfrm>
          <a:off x="7029450" y="139082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27127</xdr:rowOff>
    </xdr:from>
    <xdr:to>
      <xdr:col>45</xdr:col>
      <xdr:colOff>177800</xdr:colOff>
      <xdr:row>86</xdr:row>
      <xdr:rowOff>27127</xdr:rowOff>
    </xdr:to>
    <xdr:cxnSp macro="">
      <xdr:nvCxnSpPr>
        <xdr:cNvPr id="267" name="直線コネクタ 266">
          <a:extLst>
            <a:ext uri="{FF2B5EF4-FFF2-40B4-BE49-F238E27FC236}">
              <a16:creationId xmlns:a16="http://schemas.microsoft.com/office/drawing/2014/main" id="{92597A4E-0B17-4A51-AB3D-05248A8EC2AC}"/>
            </a:ext>
          </a:extLst>
        </xdr:cNvPr>
        <xdr:cNvCxnSpPr/>
      </xdr:nvCxnSpPr>
      <xdr:spPr>
        <a:xfrm>
          <a:off x="7077075" y="1395585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148006</xdr:rowOff>
    </xdr:from>
    <xdr:to>
      <xdr:col>36</xdr:col>
      <xdr:colOff>165100</xdr:colOff>
      <xdr:row>86</xdr:row>
      <xdr:rowOff>78156</xdr:rowOff>
    </xdr:to>
    <xdr:sp macro="" textlink="">
      <xdr:nvSpPr>
        <xdr:cNvPr id="268" name="楕円 267">
          <a:extLst>
            <a:ext uri="{FF2B5EF4-FFF2-40B4-BE49-F238E27FC236}">
              <a16:creationId xmlns:a16="http://schemas.microsoft.com/office/drawing/2014/main" id="{A6FD300C-1E1E-47EE-B095-328E731E9227}"/>
            </a:ext>
          </a:extLst>
        </xdr:cNvPr>
        <xdr:cNvSpPr/>
      </xdr:nvSpPr>
      <xdr:spPr>
        <a:xfrm>
          <a:off x="6238875" y="139084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27127</xdr:rowOff>
    </xdr:from>
    <xdr:to>
      <xdr:col>41</xdr:col>
      <xdr:colOff>50800</xdr:colOff>
      <xdr:row>86</xdr:row>
      <xdr:rowOff>27356</xdr:rowOff>
    </xdr:to>
    <xdr:cxnSp macro="">
      <xdr:nvCxnSpPr>
        <xdr:cNvPr id="269" name="直線コネクタ 268">
          <a:extLst>
            <a:ext uri="{FF2B5EF4-FFF2-40B4-BE49-F238E27FC236}">
              <a16:creationId xmlns:a16="http://schemas.microsoft.com/office/drawing/2014/main" id="{5F7E7AD0-8EDD-4A37-A504-09F8E915C93B}"/>
            </a:ext>
          </a:extLst>
        </xdr:cNvPr>
        <xdr:cNvCxnSpPr/>
      </xdr:nvCxnSpPr>
      <xdr:spPr>
        <a:xfrm flipV="1">
          <a:off x="6286500" y="13955852"/>
          <a:ext cx="790575"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270" name="n_1aveValue【公営住宅】&#10;一人当たり面積">
          <a:extLst>
            <a:ext uri="{FF2B5EF4-FFF2-40B4-BE49-F238E27FC236}">
              <a16:creationId xmlns:a16="http://schemas.microsoft.com/office/drawing/2014/main" id="{C21B7858-6C9E-44EC-9F90-A9E5E9AB42D4}"/>
            </a:ext>
          </a:extLst>
        </xdr:cNvPr>
        <xdr:cNvSpPr txBox="1"/>
      </xdr:nvSpPr>
      <xdr:spPr>
        <a:xfrm>
          <a:off x="8458277" y="1358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271" name="n_2aveValue【公営住宅】&#10;一人当たり面積">
          <a:extLst>
            <a:ext uri="{FF2B5EF4-FFF2-40B4-BE49-F238E27FC236}">
              <a16:creationId xmlns:a16="http://schemas.microsoft.com/office/drawing/2014/main" id="{0E1DB33C-31FE-4DDB-AB94-443BAC50AF90}"/>
            </a:ext>
          </a:extLst>
        </xdr:cNvPr>
        <xdr:cNvSpPr txBox="1"/>
      </xdr:nvSpPr>
      <xdr:spPr>
        <a:xfrm>
          <a:off x="7677227" y="13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272" name="n_3aveValue【公営住宅】&#10;一人当たり面積">
          <a:extLst>
            <a:ext uri="{FF2B5EF4-FFF2-40B4-BE49-F238E27FC236}">
              <a16:creationId xmlns:a16="http://schemas.microsoft.com/office/drawing/2014/main" id="{EEF8F03B-6685-4ECC-9801-FCD5F505718C}"/>
            </a:ext>
          </a:extLst>
        </xdr:cNvPr>
        <xdr:cNvSpPr txBox="1"/>
      </xdr:nvSpPr>
      <xdr:spPr>
        <a:xfrm>
          <a:off x="6867602" y="1358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73" name="n_4aveValue【公営住宅】&#10;一人当たり面積">
          <a:extLst>
            <a:ext uri="{FF2B5EF4-FFF2-40B4-BE49-F238E27FC236}">
              <a16:creationId xmlns:a16="http://schemas.microsoft.com/office/drawing/2014/main" id="{DF1E549A-460E-4FEF-A03E-2B3E021640E4}"/>
            </a:ext>
          </a:extLst>
        </xdr:cNvPr>
        <xdr:cNvSpPr txBox="1"/>
      </xdr:nvSpPr>
      <xdr:spPr>
        <a:xfrm>
          <a:off x="6067502" y="1358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69054</xdr:rowOff>
    </xdr:from>
    <xdr:ext cx="469744" cy="259045"/>
    <xdr:sp macro="" textlink="">
      <xdr:nvSpPr>
        <xdr:cNvPr id="274" name="n_1mainValue【公営住宅】&#10;一人当たり面積">
          <a:extLst>
            <a:ext uri="{FF2B5EF4-FFF2-40B4-BE49-F238E27FC236}">
              <a16:creationId xmlns:a16="http://schemas.microsoft.com/office/drawing/2014/main" id="{78B43DA9-0A65-4BA7-BC79-92507886A2D0}"/>
            </a:ext>
          </a:extLst>
        </xdr:cNvPr>
        <xdr:cNvSpPr txBox="1"/>
      </xdr:nvSpPr>
      <xdr:spPr>
        <a:xfrm>
          <a:off x="8458277" y="139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69054</xdr:rowOff>
    </xdr:from>
    <xdr:ext cx="469744" cy="259045"/>
    <xdr:sp macro="" textlink="">
      <xdr:nvSpPr>
        <xdr:cNvPr id="275" name="n_2mainValue【公営住宅】&#10;一人当たり面積">
          <a:extLst>
            <a:ext uri="{FF2B5EF4-FFF2-40B4-BE49-F238E27FC236}">
              <a16:creationId xmlns:a16="http://schemas.microsoft.com/office/drawing/2014/main" id="{B0A5F248-5D67-4452-94FD-D494ADFD6FFF}"/>
            </a:ext>
          </a:extLst>
        </xdr:cNvPr>
        <xdr:cNvSpPr txBox="1"/>
      </xdr:nvSpPr>
      <xdr:spPr>
        <a:xfrm>
          <a:off x="7677227" y="139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69054</xdr:rowOff>
    </xdr:from>
    <xdr:ext cx="469744" cy="259045"/>
    <xdr:sp macro="" textlink="">
      <xdr:nvSpPr>
        <xdr:cNvPr id="276" name="n_3mainValue【公営住宅】&#10;一人当たり面積">
          <a:extLst>
            <a:ext uri="{FF2B5EF4-FFF2-40B4-BE49-F238E27FC236}">
              <a16:creationId xmlns:a16="http://schemas.microsoft.com/office/drawing/2014/main" id="{21CE0F51-DAE3-4172-812F-AAEB0A29D1D0}"/>
            </a:ext>
          </a:extLst>
        </xdr:cNvPr>
        <xdr:cNvSpPr txBox="1"/>
      </xdr:nvSpPr>
      <xdr:spPr>
        <a:xfrm>
          <a:off x="6867602" y="139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69283</xdr:rowOff>
    </xdr:from>
    <xdr:ext cx="469744" cy="259045"/>
    <xdr:sp macro="" textlink="">
      <xdr:nvSpPr>
        <xdr:cNvPr id="277" name="n_4mainValue【公営住宅】&#10;一人当たり面積">
          <a:extLst>
            <a:ext uri="{FF2B5EF4-FFF2-40B4-BE49-F238E27FC236}">
              <a16:creationId xmlns:a16="http://schemas.microsoft.com/office/drawing/2014/main" id="{4BE4A237-01DC-44F0-A2CD-3CBDB11D96D0}"/>
            </a:ext>
          </a:extLst>
        </xdr:cNvPr>
        <xdr:cNvSpPr txBox="1"/>
      </xdr:nvSpPr>
      <xdr:spPr>
        <a:xfrm>
          <a:off x="6067502" y="1399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3F38BE98-BA2B-4B9A-9417-A57EB6E722C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F0260CF-47DB-4382-9AAE-B5D49B1675F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308F2DBF-C1F5-41B7-97D6-D9711364F7DD}"/>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959AE9C7-8B70-46CD-9F87-852021215CDC}"/>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CF9070EA-330A-4B6C-B2CC-F2110988220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1DEABD93-F49D-4DBB-87F0-39E6A310B220}"/>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CE27F3CA-4CED-4E81-BED3-2CD23C023CE0}"/>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1D364881-833B-4CCF-B6B1-DD87DEF458A6}"/>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D9BB76FC-51D1-4CA2-B5C6-A4CB273119B7}"/>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DA072436-A1D5-4E19-A230-BF94B57D9F2A}"/>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E7833EFA-6F96-49EE-98F5-5EC70D7B7343}"/>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44C3C130-81EE-4A90-9BA1-CF9524846AC4}"/>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33A99277-456D-4570-963C-15262F03929B}"/>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4CB8A0A8-6063-4541-B2F5-32FA1F37AC18}"/>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8CA21DCA-F485-4E0C-B4D3-4A176FCDA37A}"/>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DC6ACCBA-7192-41B8-83F2-8CC6C2087F81}"/>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EF7E3222-BB19-4EF3-B78B-99439AA2753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EDD505C6-5270-4177-AF9F-61E9CCC24F6D}"/>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3BEE912D-4BDF-4CE7-9DEE-D5C3A946D1B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2DB0A50E-1589-44B1-9C8E-9C07C6762352}"/>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C402DEF0-DA39-495E-AFF4-C9607F6EB85A}"/>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6932B38A-8639-4D30-8381-8CA8F5184C5D}"/>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AF73E754-63AD-498C-AFF7-B058DBC0C27B}"/>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114EB917-8241-434C-AECA-1D8ABABAB4C5}"/>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375ACBCD-70B3-4B1C-BE73-E1D39E1B734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37698AD2-D453-45ED-9D43-732111ACA808}"/>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350C5659-9B38-48AB-A009-E18C4C6373CF}"/>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519C0C35-6020-48EC-9B98-0AB6B15E77A3}"/>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EBB30E18-1295-4EC8-95DC-371BB821F474}"/>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BC74D200-8258-4D9E-A694-FA37C67F9C4D}"/>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AB9FDB61-1B6D-45F3-886B-DFEC05238265}"/>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CEDD2328-416A-4AA5-B3CE-D72C51BF75BE}"/>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86027C67-60FE-4AC7-8091-91B9BD3F2BE6}"/>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E58FE501-99EC-4103-AEBD-08C297514955}"/>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315339E8-1969-4E92-A2F2-DB4C0512C653}"/>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B0F321AD-EA01-4BFE-B81E-C6D78B8EC3A7}"/>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162A8FEE-8322-46A6-9D46-489F50140FD6}"/>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7ED1D881-A4C5-4E5C-876B-17C22629BE9E}"/>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D762112D-378C-44E4-B597-3A75B07D56F9}"/>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FFB52ACC-0B4D-4888-8B67-D9494768CDD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AA63608B-2BFD-4426-A5C0-CC69D5A47D91}"/>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3FCDD3F-42F6-420A-B470-C0354FCF0123}"/>
            </a:ext>
          </a:extLst>
        </xdr:cNvPr>
        <xdr:cNvCxnSpPr/>
      </xdr:nvCxnSpPr>
      <xdr:spPr>
        <a:xfrm flipV="1">
          <a:off x="14696439" y="5496469"/>
          <a:ext cx="0" cy="139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EACA76FE-3E7D-48B5-8937-9D8E6D515EF9}"/>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A542D121-9D23-4625-B547-EDB38D3AF99B}"/>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FA1F5D6B-0A12-47C7-909D-511F92C331BE}"/>
            </a:ext>
          </a:extLst>
        </xdr:cNvPr>
        <xdr:cNvSpPr txBox="1"/>
      </xdr:nvSpPr>
      <xdr:spPr>
        <a:xfrm>
          <a:off x="14735175" y="5284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23" name="直線コネクタ 322">
          <a:extLst>
            <a:ext uri="{FF2B5EF4-FFF2-40B4-BE49-F238E27FC236}">
              <a16:creationId xmlns:a16="http://schemas.microsoft.com/office/drawing/2014/main" id="{1C3B2B3C-5CF3-4A4F-A07A-0F701AF59183}"/>
            </a:ext>
          </a:extLst>
        </xdr:cNvPr>
        <xdr:cNvCxnSpPr/>
      </xdr:nvCxnSpPr>
      <xdr:spPr>
        <a:xfrm>
          <a:off x="14611350" y="54964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6020CFB7-A3B8-4355-9C69-9E38B670D967}"/>
            </a:ext>
          </a:extLst>
        </xdr:cNvPr>
        <xdr:cNvSpPr txBox="1"/>
      </xdr:nvSpPr>
      <xdr:spPr>
        <a:xfrm>
          <a:off x="14735175" y="6021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25" name="フローチャート: 判断 324">
          <a:extLst>
            <a:ext uri="{FF2B5EF4-FFF2-40B4-BE49-F238E27FC236}">
              <a16:creationId xmlns:a16="http://schemas.microsoft.com/office/drawing/2014/main" id="{CBCFCF79-8780-4BA7-9554-81F6BC423451}"/>
            </a:ext>
          </a:extLst>
        </xdr:cNvPr>
        <xdr:cNvSpPr/>
      </xdr:nvSpPr>
      <xdr:spPr>
        <a:xfrm>
          <a:off x="14649450" y="61606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26" name="フローチャート: 判断 325">
          <a:extLst>
            <a:ext uri="{FF2B5EF4-FFF2-40B4-BE49-F238E27FC236}">
              <a16:creationId xmlns:a16="http://schemas.microsoft.com/office/drawing/2014/main" id="{31219DAD-DBD5-445D-BB7F-B3119A65A3BB}"/>
            </a:ext>
          </a:extLst>
        </xdr:cNvPr>
        <xdr:cNvSpPr/>
      </xdr:nvSpPr>
      <xdr:spPr>
        <a:xfrm>
          <a:off x="13887450" y="6145621"/>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27" name="フローチャート: 判断 326">
          <a:extLst>
            <a:ext uri="{FF2B5EF4-FFF2-40B4-BE49-F238E27FC236}">
              <a16:creationId xmlns:a16="http://schemas.microsoft.com/office/drawing/2014/main" id="{8F2054D3-AC43-4065-B120-8BCA3409F940}"/>
            </a:ext>
          </a:extLst>
        </xdr:cNvPr>
        <xdr:cNvSpPr/>
      </xdr:nvSpPr>
      <xdr:spPr>
        <a:xfrm>
          <a:off x="13096875" y="61276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28" name="フローチャート: 判断 327">
          <a:extLst>
            <a:ext uri="{FF2B5EF4-FFF2-40B4-BE49-F238E27FC236}">
              <a16:creationId xmlns:a16="http://schemas.microsoft.com/office/drawing/2014/main" id="{777FD585-8619-4122-BD06-BFF2CB4AFBC4}"/>
            </a:ext>
          </a:extLst>
        </xdr:cNvPr>
        <xdr:cNvSpPr/>
      </xdr:nvSpPr>
      <xdr:spPr>
        <a:xfrm>
          <a:off x="12296775" y="61243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29" name="フローチャート: 判断 328">
          <a:extLst>
            <a:ext uri="{FF2B5EF4-FFF2-40B4-BE49-F238E27FC236}">
              <a16:creationId xmlns:a16="http://schemas.microsoft.com/office/drawing/2014/main" id="{6FA5B612-D56E-4AAE-AC36-B8652A4EFEAF}"/>
            </a:ext>
          </a:extLst>
        </xdr:cNvPr>
        <xdr:cNvSpPr/>
      </xdr:nvSpPr>
      <xdr:spPr>
        <a:xfrm>
          <a:off x="11487150" y="61504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8B507C8-E78C-4697-A3D1-3C243DF13970}"/>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091C515-F74D-487D-96CD-9F1E4139F09C}"/>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7C0D0A2-75D5-48E8-935D-1A127054F7C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F4CE0A0-1081-4020-A51E-C10D98AD2D87}"/>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4C7B267-63CB-4619-B148-26FF098C79F2}"/>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69487</xdr:rowOff>
    </xdr:from>
    <xdr:to>
      <xdr:col>85</xdr:col>
      <xdr:colOff>177800</xdr:colOff>
      <xdr:row>38</xdr:row>
      <xdr:rowOff>171087</xdr:rowOff>
    </xdr:to>
    <xdr:sp macro="" textlink="">
      <xdr:nvSpPr>
        <xdr:cNvPr id="335" name="楕円 334">
          <a:extLst>
            <a:ext uri="{FF2B5EF4-FFF2-40B4-BE49-F238E27FC236}">
              <a16:creationId xmlns:a16="http://schemas.microsoft.com/office/drawing/2014/main" id="{9E2CF29E-B5B3-4395-9270-CE64883FD879}"/>
            </a:ext>
          </a:extLst>
        </xdr:cNvPr>
        <xdr:cNvSpPr/>
      </xdr:nvSpPr>
      <xdr:spPr>
        <a:xfrm>
          <a:off x="14649450" y="62194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47914</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7251C29C-EB48-48ED-9DE2-2497702A002C}"/>
            </a:ext>
          </a:extLst>
        </xdr:cNvPr>
        <xdr:cNvSpPr txBox="1"/>
      </xdr:nvSpPr>
      <xdr:spPr>
        <a:xfrm>
          <a:off x="14735175" y="619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61323</xdr:rowOff>
    </xdr:from>
    <xdr:to>
      <xdr:col>81</xdr:col>
      <xdr:colOff>101600</xdr:colOff>
      <xdr:row>38</xdr:row>
      <xdr:rowOff>162923</xdr:rowOff>
    </xdr:to>
    <xdr:sp macro="" textlink="">
      <xdr:nvSpPr>
        <xdr:cNvPr id="337" name="楕円 336">
          <a:extLst>
            <a:ext uri="{FF2B5EF4-FFF2-40B4-BE49-F238E27FC236}">
              <a16:creationId xmlns:a16="http://schemas.microsoft.com/office/drawing/2014/main" id="{1023C2B8-C7E5-4646-B046-FB61480D6C93}"/>
            </a:ext>
          </a:extLst>
        </xdr:cNvPr>
        <xdr:cNvSpPr/>
      </xdr:nvSpPr>
      <xdr:spPr>
        <a:xfrm>
          <a:off x="13887450" y="62176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112123</xdr:rowOff>
    </xdr:from>
    <xdr:to>
      <xdr:col>85</xdr:col>
      <xdr:colOff>127000</xdr:colOff>
      <xdr:row>38</xdr:row>
      <xdr:rowOff>120287</xdr:rowOff>
    </xdr:to>
    <xdr:cxnSp macro="">
      <xdr:nvCxnSpPr>
        <xdr:cNvPr id="338" name="直線コネクタ 337">
          <a:extLst>
            <a:ext uri="{FF2B5EF4-FFF2-40B4-BE49-F238E27FC236}">
              <a16:creationId xmlns:a16="http://schemas.microsoft.com/office/drawing/2014/main" id="{2AFFBA03-E489-4E75-818B-9C1406564929}"/>
            </a:ext>
          </a:extLst>
        </xdr:cNvPr>
        <xdr:cNvCxnSpPr/>
      </xdr:nvCxnSpPr>
      <xdr:spPr>
        <a:xfrm>
          <a:off x="13935075" y="6265273"/>
          <a:ext cx="762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339" name="楕円 338">
          <a:extLst>
            <a:ext uri="{FF2B5EF4-FFF2-40B4-BE49-F238E27FC236}">
              <a16:creationId xmlns:a16="http://schemas.microsoft.com/office/drawing/2014/main" id="{55C1F9A6-1AEE-4E46-B3D4-9E3ABAA6F80C}"/>
            </a:ext>
          </a:extLst>
        </xdr:cNvPr>
        <xdr:cNvSpPr/>
      </xdr:nvSpPr>
      <xdr:spPr>
        <a:xfrm>
          <a:off x="13096875" y="6181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112123</xdr:rowOff>
    </xdr:to>
    <xdr:cxnSp macro="">
      <xdr:nvCxnSpPr>
        <xdr:cNvPr id="340" name="直線コネクタ 339">
          <a:extLst>
            <a:ext uri="{FF2B5EF4-FFF2-40B4-BE49-F238E27FC236}">
              <a16:creationId xmlns:a16="http://schemas.microsoft.com/office/drawing/2014/main" id="{E4480BA6-9F6E-4740-9A75-300C7F09DBCF}"/>
            </a:ext>
          </a:extLst>
        </xdr:cNvPr>
        <xdr:cNvCxnSpPr/>
      </xdr:nvCxnSpPr>
      <xdr:spPr>
        <a:xfrm>
          <a:off x="13144500" y="6229350"/>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160927</xdr:rowOff>
    </xdr:from>
    <xdr:to>
      <xdr:col>72</xdr:col>
      <xdr:colOff>38100</xdr:colOff>
      <xdr:row>38</xdr:row>
      <xdr:rowOff>91077</xdr:rowOff>
    </xdr:to>
    <xdr:sp macro="" textlink="">
      <xdr:nvSpPr>
        <xdr:cNvPr id="341" name="楕円 340">
          <a:extLst>
            <a:ext uri="{FF2B5EF4-FFF2-40B4-BE49-F238E27FC236}">
              <a16:creationId xmlns:a16="http://schemas.microsoft.com/office/drawing/2014/main" id="{F17A88C3-8401-4F6C-B05D-DC07C3C8B748}"/>
            </a:ext>
          </a:extLst>
        </xdr:cNvPr>
        <xdr:cNvSpPr/>
      </xdr:nvSpPr>
      <xdr:spPr>
        <a:xfrm>
          <a:off x="12296775" y="61553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40277</xdr:rowOff>
    </xdr:from>
    <xdr:to>
      <xdr:col>76</xdr:col>
      <xdr:colOff>114300</xdr:colOff>
      <xdr:row>38</xdr:row>
      <xdr:rowOff>76200</xdr:rowOff>
    </xdr:to>
    <xdr:cxnSp macro="">
      <xdr:nvCxnSpPr>
        <xdr:cNvPr id="342" name="直線コネクタ 341">
          <a:extLst>
            <a:ext uri="{FF2B5EF4-FFF2-40B4-BE49-F238E27FC236}">
              <a16:creationId xmlns:a16="http://schemas.microsoft.com/office/drawing/2014/main" id="{FB7ACAC9-441B-463A-A9AD-95223726E5FC}"/>
            </a:ext>
          </a:extLst>
        </xdr:cNvPr>
        <xdr:cNvCxnSpPr/>
      </xdr:nvCxnSpPr>
      <xdr:spPr>
        <a:xfrm>
          <a:off x="12344400" y="6193427"/>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125004</xdr:rowOff>
    </xdr:from>
    <xdr:to>
      <xdr:col>67</xdr:col>
      <xdr:colOff>101600</xdr:colOff>
      <xdr:row>38</xdr:row>
      <xdr:rowOff>55155</xdr:rowOff>
    </xdr:to>
    <xdr:sp macro="" textlink="">
      <xdr:nvSpPr>
        <xdr:cNvPr id="343" name="楕円 342">
          <a:extLst>
            <a:ext uri="{FF2B5EF4-FFF2-40B4-BE49-F238E27FC236}">
              <a16:creationId xmlns:a16="http://schemas.microsoft.com/office/drawing/2014/main" id="{12F56177-B3C5-4743-97CA-EA9F0A196221}"/>
            </a:ext>
          </a:extLst>
        </xdr:cNvPr>
        <xdr:cNvSpPr/>
      </xdr:nvSpPr>
      <xdr:spPr>
        <a:xfrm>
          <a:off x="11487150" y="6113054"/>
          <a:ext cx="10477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4354</xdr:rowOff>
    </xdr:from>
    <xdr:to>
      <xdr:col>71</xdr:col>
      <xdr:colOff>177800</xdr:colOff>
      <xdr:row>38</xdr:row>
      <xdr:rowOff>40277</xdr:rowOff>
    </xdr:to>
    <xdr:cxnSp macro="">
      <xdr:nvCxnSpPr>
        <xdr:cNvPr id="344" name="直線コネクタ 343">
          <a:extLst>
            <a:ext uri="{FF2B5EF4-FFF2-40B4-BE49-F238E27FC236}">
              <a16:creationId xmlns:a16="http://schemas.microsoft.com/office/drawing/2014/main" id="{5BFF2418-99F8-46B6-B9C8-A5A7C726F28B}"/>
            </a:ext>
          </a:extLst>
        </xdr:cNvPr>
        <xdr:cNvCxnSpPr/>
      </xdr:nvCxnSpPr>
      <xdr:spPr>
        <a:xfrm>
          <a:off x="11534775" y="6160679"/>
          <a:ext cx="80962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5418D806-8422-4C73-942E-80BD6E7408D0}"/>
            </a:ext>
          </a:extLst>
        </xdr:cNvPr>
        <xdr:cNvSpPr txBox="1"/>
      </xdr:nvSpPr>
      <xdr:spPr>
        <a:xfrm>
          <a:off x="13745219" y="593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430165DC-61E0-45A5-8B6A-C7C702F453BC}"/>
            </a:ext>
          </a:extLst>
        </xdr:cNvPr>
        <xdr:cNvSpPr txBox="1"/>
      </xdr:nvSpPr>
      <xdr:spPr>
        <a:xfrm>
          <a:off x="12964169" y="591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188ACE42-A3D0-4FD9-A6FD-B4EB34F445C1}"/>
            </a:ext>
          </a:extLst>
        </xdr:cNvPr>
        <xdr:cNvSpPr txBox="1"/>
      </xdr:nvSpPr>
      <xdr:spPr>
        <a:xfrm>
          <a:off x="12164069" y="591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168EEF02-FE38-4991-B964-CBD3BB814B0E}"/>
            </a:ext>
          </a:extLst>
        </xdr:cNvPr>
        <xdr:cNvSpPr txBox="1"/>
      </xdr:nvSpPr>
      <xdr:spPr>
        <a:xfrm>
          <a:off x="11354444" y="623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154050</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2BC41A99-5618-4291-B68E-2C6E96BF0FA5}"/>
            </a:ext>
          </a:extLst>
        </xdr:cNvPr>
        <xdr:cNvSpPr txBox="1"/>
      </xdr:nvSpPr>
      <xdr:spPr>
        <a:xfrm>
          <a:off x="13745219" y="6307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3DC724B-2AD2-4B76-A950-3F34BED58857}"/>
            </a:ext>
          </a:extLst>
        </xdr:cNvPr>
        <xdr:cNvSpPr txBox="1"/>
      </xdr:nvSpPr>
      <xdr:spPr>
        <a:xfrm>
          <a:off x="12964169" y="627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82204</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6210DB66-11D5-461A-A4DE-010F1534B563}"/>
            </a:ext>
          </a:extLst>
        </xdr:cNvPr>
        <xdr:cNvSpPr txBox="1"/>
      </xdr:nvSpPr>
      <xdr:spPr>
        <a:xfrm>
          <a:off x="12164069" y="6238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71681</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AE4731A8-5C6D-4D47-B6CF-9B151D1C687E}"/>
            </a:ext>
          </a:extLst>
        </xdr:cNvPr>
        <xdr:cNvSpPr txBox="1"/>
      </xdr:nvSpPr>
      <xdr:spPr>
        <a:xfrm>
          <a:off x="11354444" y="5897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3E1E39CB-302E-40A7-9E18-E861ACF0F4E6}"/>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DD8B4D3-1709-43D2-8A44-9BAFF52A1787}"/>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BC744F35-E6B9-492D-860F-7252A7C1AA31}"/>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48FA9F5F-19B1-41EA-A9C7-43D70FCFB155}"/>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90816289-FC19-47C1-872C-511552E25536}"/>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B82BAD8B-A97F-425B-81A8-17DDFD2AB5D2}"/>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98ACED28-600B-4626-88B8-5C913F56DB53}"/>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996FA120-F559-4023-A8F8-129A8622E85D}"/>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3A446BD8-1622-44C2-B9C1-EACD714B82C7}"/>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4340857D-6D30-4E1D-9648-7826D286ED95}"/>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C2154CA1-A20C-4044-86D4-EB657071B0AF}"/>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68CDEF99-6008-4FD4-98F0-0871694D4B04}"/>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0973B218-0E32-4868-B7B6-F3116C182EEA}"/>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28DDD7F0-81C0-43C5-9ECD-7DDF7D125B16}"/>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9D103360-24FB-4074-84A5-B80665A7E068}"/>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7678FCEC-7B52-4EB9-BC9A-61683C5581B3}"/>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E6694CCA-39D9-4EA4-94FC-2D3AC667E0CC}"/>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8DC418E1-44DF-4665-8DCE-BD3340262099}"/>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1CB404BA-0C7D-48BB-8CEA-868434DE254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37A4AACF-D524-4D89-974F-7D96ECF78671}"/>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8BB327DC-3A60-49CE-8597-B808D6EC0D92}"/>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EA726897-0D86-40EF-A3FD-29260D6ABA09}"/>
            </a:ext>
          </a:extLst>
        </xdr:cNvPr>
        <xdr:cNvCxnSpPr/>
      </xdr:nvCxnSpPr>
      <xdr:spPr>
        <a:xfrm flipV="1">
          <a:off x="19954239" y="5628259"/>
          <a:ext cx="0" cy="1125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7784F67C-28EA-4FBD-98B8-D7A437DEA536}"/>
            </a:ext>
          </a:extLst>
        </xdr:cNvPr>
        <xdr:cNvSpPr txBox="1"/>
      </xdr:nvSpPr>
      <xdr:spPr>
        <a:xfrm>
          <a:off x="19992975"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FF9847BB-D9B9-41A6-982C-F766A9106412}"/>
            </a:ext>
          </a:extLst>
        </xdr:cNvPr>
        <xdr:cNvCxnSpPr/>
      </xdr:nvCxnSpPr>
      <xdr:spPr>
        <a:xfrm>
          <a:off x="19878675" y="67539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6743C808-BEBE-4259-9CE9-5FBFB86B3077}"/>
            </a:ext>
          </a:extLst>
        </xdr:cNvPr>
        <xdr:cNvSpPr txBox="1"/>
      </xdr:nvSpPr>
      <xdr:spPr>
        <a:xfrm>
          <a:off x="19992975" y="541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78" name="直線コネクタ 377">
          <a:extLst>
            <a:ext uri="{FF2B5EF4-FFF2-40B4-BE49-F238E27FC236}">
              <a16:creationId xmlns:a16="http://schemas.microsoft.com/office/drawing/2014/main" id="{A90F990C-338F-44D6-A730-EF6EBCD02A1B}"/>
            </a:ext>
          </a:extLst>
        </xdr:cNvPr>
        <xdr:cNvCxnSpPr/>
      </xdr:nvCxnSpPr>
      <xdr:spPr>
        <a:xfrm>
          <a:off x="19878675" y="5628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34E4F935-A461-4FD8-8DE4-F66874A25B4E}"/>
            </a:ext>
          </a:extLst>
        </xdr:cNvPr>
        <xdr:cNvSpPr txBox="1"/>
      </xdr:nvSpPr>
      <xdr:spPr>
        <a:xfrm>
          <a:off x="19992975" y="6323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712BEFBD-C88A-4944-9CA7-C65E8121849D}"/>
            </a:ext>
          </a:extLst>
        </xdr:cNvPr>
        <xdr:cNvSpPr/>
      </xdr:nvSpPr>
      <xdr:spPr>
        <a:xfrm>
          <a:off x="19897725" y="64684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81" name="フローチャート: 判断 380">
          <a:extLst>
            <a:ext uri="{FF2B5EF4-FFF2-40B4-BE49-F238E27FC236}">
              <a16:creationId xmlns:a16="http://schemas.microsoft.com/office/drawing/2014/main" id="{CF9AEDF5-2476-40B3-A54D-1014AE6C5EBC}"/>
            </a:ext>
          </a:extLst>
        </xdr:cNvPr>
        <xdr:cNvSpPr/>
      </xdr:nvSpPr>
      <xdr:spPr>
        <a:xfrm>
          <a:off x="19154775" y="64584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382" name="フローチャート: 判断 381">
          <a:extLst>
            <a:ext uri="{FF2B5EF4-FFF2-40B4-BE49-F238E27FC236}">
              <a16:creationId xmlns:a16="http://schemas.microsoft.com/office/drawing/2014/main" id="{42B581DA-F1F5-4F32-8922-E6DEDAC0F238}"/>
            </a:ext>
          </a:extLst>
        </xdr:cNvPr>
        <xdr:cNvSpPr/>
      </xdr:nvSpPr>
      <xdr:spPr>
        <a:xfrm>
          <a:off x="18345150" y="6457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383" name="フローチャート: 判断 382">
          <a:extLst>
            <a:ext uri="{FF2B5EF4-FFF2-40B4-BE49-F238E27FC236}">
              <a16:creationId xmlns:a16="http://schemas.microsoft.com/office/drawing/2014/main" id="{B7800DB0-60C7-481C-8E33-8557A249D46E}"/>
            </a:ext>
          </a:extLst>
        </xdr:cNvPr>
        <xdr:cNvSpPr/>
      </xdr:nvSpPr>
      <xdr:spPr>
        <a:xfrm>
          <a:off x="17554575" y="64396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4" name="フローチャート: 判断 383">
          <a:extLst>
            <a:ext uri="{FF2B5EF4-FFF2-40B4-BE49-F238E27FC236}">
              <a16:creationId xmlns:a16="http://schemas.microsoft.com/office/drawing/2014/main" id="{EF4157D4-3008-4286-8A5D-C89F7A31E023}"/>
            </a:ext>
          </a:extLst>
        </xdr:cNvPr>
        <xdr:cNvSpPr/>
      </xdr:nvSpPr>
      <xdr:spPr>
        <a:xfrm>
          <a:off x="16754475" y="64479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7261888-3CC2-442A-8781-77EF0A805244}"/>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B44D866C-02F8-4713-A076-7B69B86AD531}"/>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6019AD3A-EAF1-4C0F-BBE3-D5E8EB523B14}"/>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C2CB8341-0903-41B7-9CED-6C7E3397EE41}"/>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4B1D779-727E-493B-9CBA-F7B95B81FA99}"/>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36830</xdr:rowOff>
    </xdr:from>
    <xdr:to>
      <xdr:col>116</xdr:col>
      <xdr:colOff>114300</xdr:colOff>
      <xdr:row>40</xdr:row>
      <xdr:rowOff>138430</xdr:rowOff>
    </xdr:to>
    <xdr:sp macro="" textlink="">
      <xdr:nvSpPr>
        <xdr:cNvPr id="390" name="楕円 389">
          <a:extLst>
            <a:ext uri="{FF2B5EF4-FFF2-40B4-BE49-F238E27FC236}">
              <a16:creationId xmlns:a16="http://schemas.microsoft.com/office/drawing/2014/main" id="{1859951B-31A4-492A-92AA-AE9A2C13353D}"/>
            </a:ext>
          </a:extLst>
        </xdr:cNvPr>
        <xdr:cNvSpPr/>
      </xdr:nvSpPr>
      <xdr:spPr>
        <a:xfrm>
          <a:off x="19897725" y="6513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15257</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CCD7475A-054A-427B-930E-CDD74859C3ED}"/>
            </a:ext>
          </a:extLst>
        </xdr:cNvPr>
        <xdr:cNvSpPr txBox="1"/>
      </xdr:nvSpPr>
      <xdr:spPr>
        <a:xfrm>
          <a:off x="19992975"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36830</xdr:rowOff>
    </xdr:from>
    <xdr:to>
      <xdr:col>112</xdr:col>
      <xdr:colOff>38100</xdr:colOff>
      <xdr:row>40</xdr:row>
      <xdr:rowOff>138430</xdr:rowOff>
    </xdr:to>
    <xdr:sp macro="" textlink="">
      <xdr:nvSpPr>
        <xdr:cNvPr id="392" name="楕円 391">
          <a:extLst>
            <a:ext uri="{FF2B5EF4-FFF2-40B4-BE49-F238E27FC236}">
              <a16:creationId xmlns:a16="http://schemas.microsoft.com/office/drawing/2014/main" id="{7448130F-C154-412A-9CFA-E82B9D3C4B2B}"/>
            </a:ext>
          </a:extLst>
        </xdr:cNvPr>
        <xdr:cNvSpPr/>
      </xdr:nvSpPr>
      <xdr:spPr>
        <a:xfrm>
          <a:off x="19154775" y="6513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87630</xdr:rowOff>
    </xdr:from>
    <xdr:to>
      <xdr:col>116</xdr:col>
      <xdr:colOff>63500</xdr:colOff>
      <xdr:row>40</xdr:row>
      <xdr:rowOff>87630</xdr:rowOff>
    </xdr:to>
    <xdr:cxnSp macro="">
      <xdr:nvCxnSpPr>
        <xdr:cNvPr id="393" name="直線コネクタ 392">
          <a:extLst>
            <a:ext uri="{FF2B5EF4-FFF2-40B4-BE49-F238E27FC236}">
              <a16:creationId xmlns:a16="http://schemas.microsoft.com/office/drawing/2014/main" id="{5FECADD5-3410-4510-A1A7-BD125B4F18C4}"/>
            </a:ext>
          </a:extLst>
        </xdr:cNvPr>
        <xdr:cNvCxnSpPr/>
      </xdr:nvCxnSpPr>
      <xdr:spPr>
        <a:xfrm>
          <a:off x="19202400" y="656145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394" name="楕円 393">
          <a:extLst>
            <a:ext uri="{FF2B5EF4-FFF2-40B4-BE49-F238E27FC236}">
              <a16:creationId xmlns:a16="http://schemas.microsoft.com/office/drawing/2014/main" id="{0933724F-882C-4029-951C-2F2806C72464}"/>
            </a:ext>
          </a:extLst>
        </xdr:cNvPr>
        <xdr:cNvSpPr/>
      </xdr:nvSpPr>
      <xdr:spPr>
        <a:xfrm>
          <a:off x="18345150" y="651611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87630</xdr:rowOff>
    </xdr:from>
    <xdr:to>
      <xdr:col>111</xdr:col>
      <xdr:colOff>177800</xdr:colOff>
      <xdr:row>40</xdr:row>
      <xdr:rowOff>89916</xdr:rowOff>
    </xdr:to>
    <xdr:cxnSp macro="">
      <xdr:nvCxnSpPr>
        <xdr:cNvPr id="395" name="直線コネクタ 394">
          <a:extLst>
            <a:ext uri="{FF2B5EF4-FFF2-40B4-BE49-F238E27FC236}">
              <a16:creationId xmlns:a16="http://schemas.microsoft.com/office/drawing/2014/main" id="{C7C12ADA-617E-4FBA-8744-5A7DFEDD86AB}"/>
            </a:ext>
          </a:extLst>
        </xdr:cNvPr>
        <xdr:cNvCxnSpPr/>
      </xdr:nvCxnSpPr>
      <xdr:spPr>
        <a:xfrm flipV="1">
          <a:off x="18392775" y="6561455"/>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396" name="楕円 395">
          <a:extLst>
            <a:ext uri="{FF2B5EF4-FFF2-40B4-BE49-F238E27FC236}">
              <a16:creationId xmlns:a16="http://schemas.microsoft.com/office/drawing/2014/main" id="{2178B62B-D1EB-44D7-AFD0-D1782B29E624}"/>
            </a:ext>
          </a:extLst>
        </xdr:cNvPr>
        <xdr:cNvSpPr/>
      </xdr:nvSpPr>
      <xdr:spPr>
        <a:xfrm>
          <a:off x="17554575" y="65161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89916</xdr:rowOff>
    </xdr:to>
    <xdr:cxnSp macro="">
      <xdr:nvCxnSpPr>
        <xdr:cNvPr id="397" name="直線コネクタ 396">
          <a:extLst>
            <a:ext uri="{FF2B5EF4-FFF2-40B4-BE49-F238E27FC236}">
              <a16:creationId xmlns:a16="http://schemas.microsoft.com/office/drawing/2014/main" id="{122C0AAE-D812-4F6A-ACA7-B20702A67769}"/>
            </a:ext>
          </a:extLst>
        </xdr:cNvPr>
        <xdr:cNvCxnSpPr/>
      </xdr:nvCxnSpPr>
      <xdr:spPr>
        <a:xfrm>
          <a:off x="17602200" y="656374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41402</xdr:rowOff>
    </xdr:from>
    <xdr:to>
      <xdr:col>98</xdr:col>
      <xdr:colOff>38100</xdr:colOff>
      <xdr:row>40</xdr:row>
      <xdr:rowOff>143002</xdr:rowOff>
    </xdr:to>
    <xdr:sp macro="" textlink="">
      <xdr:nvSpPr>
        <xdr:cNvPr id="398" name="楕円 397">
          <a:extLst>
            <a:ext uri="{FF2B5EF4-FFF2-40B4-BE49-F238E27FC236}">
              <a16:creationId xmlns:a16="http://schemas.microsoft.com/office/drawing/2014/main" id="{79F9B7F3-2149-4529-B1F9-875B87F827CE}"/>
            </a:ext>
          </a:extLst>
        </xdr:cNvPr>
        <xdr:cNvSpPr/>
      </xdr:nvSpPr>
      <xdr:spPr>
        <a:xfrm>
          <a:off x="16754475" y="65215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89916</xdr:rowOff>
    </xdr:from>
    <xdr:to>
      <xdr:col>102</xdr:col>
      <xdr:colOff>114300</xdr:colOff>
      <xdr:row>40</xdr:row>
      <xdr:rowOff>92202</xdr:rowOff>
    </xdr:to>
    <xdr:cxnSp macro="">
      <xdr:nvCxnSpPr>
        <xdr:cNvPr id="399" name="直線コネクタ 398">
          <a:extLst>
            <a:ext uri="{FF2B5EF4-FFF2-40B4-BE49-F238E27FC236}">
              <a16:creationId xmlns:a16="http://schemas.microsoft.com/office/drawing/2014/main" id="{B8371DF2-87E6-40F1-9BCD-46D85FFAD5C3}"/>
            </a:ext>
          </a:extLst>
        </xdr:cNvPr>
        <xdr:cNvCxnSpPr/>
      </xdr:nvCxnSpPr>
      <xdr:spPr>
        <a:xfrm flipV="1">
          <a:off x="16802100" y="6563741"/>
          <a:ext cx="8001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806B11DC-1F5C-47FA-BA26-C7CC6DE2C45B}"/>
            </a:ext>
          </a:extLst>
        </xdr:cNvPr>
        <xdr:cNvSpPr txBox="1"/>
      </xdr:nvSpPr>
      <xdr:spPr>
        <a:xfrm>
          <a:off x="18983402"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41779AF3-5A3B-4607-A60B-CDE8A7FEF418}"/>
            </a:ext>
          </a:extLst>
        </xdr:cNvPr>
        <xdr:cNvSpPr txBox="1"/>
      </xdr:nvSpPr>
      <xdr:spPr>
        <a:xfrm>
          <a:off x="18183302" y="62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C46D99A7-A5BA-4FCF-8CE1-85132007075E}"/>
            </a:ext>
          </a:extLst>
        </xdr:cNvPr>
        <xdr:cNvSpPr txBox="1"/>
      </xdr:nvSpPr>
      <xdr:spPr>
        <a:xfrm>
          <a:off x="17383202"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3C0FEB57-4F4E-4C36-9854-9BBC47F4C646}"/>
            </a:ext>
          </a:extLst>
        </xdr:cNvPr>
        <xdr:cNvSpPr txBox="1"/>
      </xdr:nvSpPr>
      <xdr:spPr>
        <a:xfrm>
          <a:off x="16592627" y="623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129557</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4F0D79E3-A4B8-4C76-8D9B-15263419200E}"/>
            </a:ext>
          </a:extLst>
        </xdr:cNvPr>
        <xdr:cNvSpPr txBox="1"/>
      </xdr:nvSpPr>
      <xdr:spPr>
        <a:xfrm>
          <a:off x="18983402" y="660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974A59D9-D0BE-4344-A9DA-55770D03B71F}"/>
            </a:ext>
          </a:extLst>
        </xdr:cNvPr>
        <xdr:cNvSpPr txBox="1"/>
      </xdr:nvSpPr>
      <xdr:spPr>
        <a:xfrm>
          <a:off x="18183302" y="66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34435821-FC1E-4A03-A274-9C711673ECE1}"/>
            </a:ext>
          </a:extLst>
        </xdr:cNvPr>
        <xdr:cNvSpPr txBox="1"/>
      </xdr:nvSpPr>
      <xdr:spPr>
        <a:xfrm>
          <a:off x="17383202" y="66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134129</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CAA59690-6783-43E2-8C29-BE43F4EEE47D}"/>
            </a:ext>
          </a:extLst>
        </xdr:cNvPr>
        <xdr:cNvSpPr txBox="1"/>
      </xdr:nvSpPr>
      <xdr:spPr>
        <a:xfrm>
          <a:off x="16592627" y="661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B5397025-6016-48C1-BCFE-FD30A939937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9D5E3EB7-1942-4C41-BC7B-C5F110AE293A}"/>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71F216D8-C1C8-4D19-882E-AFCCB632C25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DAD3C220-EAFA-44B0-BBB6-6CFE245B1B0B}"/>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3444C0AD-4B5C-4D4A-8F31-7F22772A3F65}"/>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D254D2A3-65D3-4BBB-8D5B-200DFD853BFC}"/>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3ED6421E-1D77-4E7E-8F37-23091A86F1EE}"/>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7568D95D-D0DA-401E-9D10-92F51FE57B64}"/>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5B0461EA-4BC7-46AF-98A9-250B91073683}"/>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417C92F2-D469-43A0-AA37-868431CC8B1B}"/>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A0AFD07B-87F7-44BC-8555-9C6614DDA43B}"/>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6A7D46CA-0E69-4286-8AD3-5D0F5448C9D9}"/>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3276D155-C09B-47A3-9E31-D6FC9676F9B0}"/>
            </a:ext>
          </a:extLst>
        </xdr:cNvPr>
        <xdr:cNvSpPr txBox="1"/>
      </xdr:nvSpPr>
      <xdr:spPr>
        <a:xfrm>
          <a:off x="107945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0AC4B0D7-C29C-4102-AEAC-4A661326705A}"/>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EA6B04CB-293D-4077-8514-EFA0B8C03308}"/>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F87C659A-9BDE-4779-B2BC-61EE1102B5F4}"/>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D85CE072-D68E-43D0-952A-8D96711846F8}"/>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69985C98-8814-4A34-8B43-DC03421ECFDC}"/>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10067A9B-8A7F-476C-A11C-28E8EFA8B37F}"/>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EA0A9346-6BE2-4A7A-92A0-643945642CAB}"/>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35B69863-8AFA-4E21-99A7-996419F9A73B}"/>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F750479C-01D3-4BDF-B342-BF740036C73A}"/>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30" name="直線コネクタ 429">
          <a:extLst>
            <a:ext uri="{FF2B5EF4-FFF2-40B4-BE49-F238E27FC236}">
              <a16:creationId xmlns:a16="http://schemas.microsoft.com/office/drawing/2014/main" id="{9A588166-810C-4749-84AD-250AF6ACFEE9}"/>
            </a:ext>
          </a:extLst>
        </xdr:cNvPr>
        <xdr:cNvCxnSpPr/>
      </xdr:nvCxnSpPr>
      <xdr:spPr>
        <a:xfrm flipV="1">
          <a:off x="14696439" y="8973566"/>
          <a:ext cx="0" cy="118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A91E69E8-E21E-415E-9355-D27E642E87A4}"/>
            </a:ext>
          </a:extLst>
        </xdr:cNvPr>
        <xdr:cNvSpPr txBox="1"/>
      </xdr:nvSpPr>
      <xdr:spPr>
        <a:xfrm>
          <a:off x="14735175"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2" name="直線コネクタ 431">
          <a:extLst>
            <a:ext uri="{FF2B5EF4-FFF2-40B4-BE49-F238E27FC236}">
              <a16:creationId xmlns:a16="http://schemas.microsoft.com/office/drawing/2014/main" id="{F2EC7BEE-58DF-4248-9A58-5ABD0C61BCAB}"/>
            </a:ext>
          </a:extLst>
        </xdr:cNvPr>
        <xdr:cNvCxnSpPr/>
      </xdr:nvCxnSpPr>
      <xdr:spPr>
        <a:xfrm>
          <a:off x="14611350" y="10161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2913D205-1092-4CFF-8D5B-E421EE0AC13D}"/>
            </a:ext>
          </a:extLst>
        </xdr:cNvPr>
        <xdr:cNvSpPr txBox="1"/>
      </xdr:nvSpPr>
      <xdr:spPr>
        <a:xfrm>
          <a:off x="14735175" y="8761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4" name="直線コネクタ 433">
          <a:extLst>
            <a:ext uri="{FF2B5EF4-FFF2-40B4-BE49-F238E27FC236}">
              <a16:creationId xmlns:a16="http://schemas.microsoft.com/office/drawing/2014/main" id="{84D167B3-3C4F-4D64-9A1D-AAFFAD51E28B}"/>
            </a:ext>
          </a:extLst>
        </xdr:cNvPr>
        <xdr:cNvCxnSpPr/>
      </xdr:nvCxnSpPr>
      <xdr:spPr>
        <a:xfrm>
          <a:off x="14611350" y="89735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B4DE45BD-793E-4638-99F8-A41FC0E83E21}"/>
            </a:ext>
          </a:extLst>
        </xdr:cNvPr>
        <xdr:cNvSpPr txBox="1"/>
      </xdr:nvSpPr>
      <xdr:spPr>
        <a:xfrm>
          <a:off x="14735175" y="9437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36" name="フローチャート: 判断 435">
          <a:extLst>
            <a:ext uri="{FF2B5EF4-FFF2-40B4-BE49-F238E27FC236}">
              <a16:creationId xmlns:a16="http://schemas.microsoft.com/office/drawing/2014/main" id="{C9756AE3-C237-4AB6-BBD9-E491E7F14CC8}"/>
            </a:ext>
          </a:extLst>
        </xdr:cNvPr>
        <xdr:cNvSpPr/>
      </xdr:nvSpPr>
      <xdr:spPr>
        <a:xfrm>
          <a:off x="14649450" y="95736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37" name="フローチャート: 判断 436">
          <a:extLst>
            <a:ext uri="{FF2B5EF4-FFF2-40B4-BE49-F238E27FC236}">
              <a16:creationId xmlns:a16="http://schemas.microsoft.com/office/drawing/2014/main" id="{392F1112-F4DC-4286-85BE-E286FD335105}"/>
            </a:ext>
          </a:extLst>
        </xdr:cNvPr>
        <xdr:cNvSpPr/>
      </xdr:nvSpPr>
      <xdr:spPr>
        <a:xfrm>
          <a:off x="13887450" y="955205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38" name="フローチャート: 判断 437">
          <a:extLst>
            <a:ext uri="{FF2B5EF4-FFF2-40B4-BE49-F238E27FC236}">
              <a16:creationId xmlns:a16="http://schemas.microsoft.com/office/drawing/2014/main" id="{4839E675-3619-4C58-BC06-CD1DAE579F4C}"/>
            </a:ext>
          </a:extLst>
        </xdr:cNvPr>
        <xdr:cNvSpPr/>
      </xdr:nvSpPr>
      <xdr:spPr>
        <a:xfrm>
          <a:off x="13096875" y="95337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39" name="フローチャート: 判断 438">
          <a:extLst>
            <a:ext uri="{FF2B5EF4-FFF2-40B4-BE49-F238E27FC236}">
              <a16:creationId xmlns:a16="http://schemas.microsoft.com/office/drawing/2014/main" id="{2E510386-F7E4-442C-8EC8-15619B9C4493}"/>
            </a:ext>
          </a:extLst>
        </xdr:cNvPr>
        <xdr:cNvSpPr/>
      </xdr:nvSpPr>
      <xdr:spPr>
        <a:xfrm>
          <a:off x="12296775" y="95154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40" name="フローチャート: 判断 439">
          <a:extLst>
            <a:ext uri="{FF2B5EF4-FFF2-40B4-BE49-F238E27FC236}">
              <a16:creationId xmlns:a16="http://schemas.microsoft.com/office/drawing/2014/main" id="{2B4908CE-C2F0-4540-B2DB-26E1B80F798A}"/>
            </a:ext>
          </a:extLst>
        </xdr:cNvPr>
        <xdr:cNvSpPr/>
      </xdr:nvSpPr>
      <xdr:spPr>
        <a:xfrm>
          <a:off x="11487150" y="95159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C62837E5-C4C4-47D0-9775-381FD27714C5}"/>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CFA5FEDD-AB82-4363-8785-9BA28A7706DC}"/>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C38887F-893D-4A17-974D-0878ADD4D004}"/>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46F8957B-36B0-4F8E-92D7-01AFE9791AE8}"/>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ED77C6A-956D-4D01-9BF2-3AF7DC393167}"/>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446" name="楕円 445">
          <a:extLst>
            <a:ext uri="{FF2B5EF4-FFF2-40B4-BE49-F238E27FC236}">
              <a16:creationId xmlns:a16="http://schemas.microsoft.com/office/drawing/2014/main" id="{0817A860-F629-4531-8258-8A03870D44AA}"/>
            </a:ext>
          </a:extLst>
        </xdr:cNvPr>
        <xdr:cNvSpPr/>
      </xdr:nvSpPr>
      <xdr:spPr>
        <a:xfrm>
          <a:off x="14649450" y="96756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103649</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E7A41CF5-4CA4-4778-8227-6C50AAD6B2A5}"/>
            </a:ext>
          </a:extLst>
        </xdr:cNvPr>
        <xdr:cNvSpPr txBox="1"/>
      </xdr:nvSpPr>
      <xdr:spPr>
        <a:xfrm>
          <a:off x="14735175" y="966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22352</xdr:rowOff>
    </xdr:from>
    <xdr:to>
      <xdr:col>81</xdr:col>
      <xdr:colOff>101600</xdr:colOff>
      <xdr:row>60</xdr:row>
      <xdr:rowOff>123952</xdr:rowOff>
    </xdr:to>
    <xdr:sp macro="" textlink="">
      <xdr:nvSpPr>
        <xdr:cNvPr id="448" name="楕円 447">
          <a:extLst>
            <a:ext uri="{FF2B5EF4-FFF2-40B4-BE49-F238E27FC236}">
              <a16:creationId xmlns:a16="http://schemas.microsoft.com/office/drawing/2014/main" id="{CFD912D2-5C5E-4BD3-9C25-51E2EB46FF9A}"/>
            </a:ext>
          </a:extLst>
        </xdr:cNvPr>
        <xdr:cNvSpPr/>
      </xdr:nvSpPr>
      <xdr:spPr>
        <a:xfrm>
          <a:off x="13887450" y="97410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xdr:rowOff>
    </xdr:from>
    <xdr:to>
      <xdr:col>85</xdr:col>
      <xdr:colOff>127000</xdr:colOff>
      <xdr:row>60</xdr:row>
      <xdr:rowOff>73152</xdr:rowOff>
    </xdr:to>
    <xdr:cxnSp macro="">
      <xdr:nvCxnSpPr>
        <xdr:cNvPr id="449" name="直線コネクタ 448">
          <a:extLst>
            <a:ext uri="{FF2B5EF4-FFF2-40B4-BE49-F238E27FC236}">
              <a16:creationId xmlns:a16="http://schemas.microsoft.com/office/drawing/2014/main" id="{E6B987F5-531D-431F-A772-C967DBADF8A0}"/>
            </a:ext>
          </a:extLst>
        </xdr:cNvPr>
        <xdr:cNvCxnSpPr/>
      </xdr:nvCxnSpPr>
      <xdr:spPr>
        <a:xfrm flipV="1">
          <a:off x="13935075" y="9723247"/>
          <a:ext cx="762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150368</xdr:rowOff>
    </xdr:from>
    <xdr:to>
      <xdr:col>76</xdr:col>
      <xdr:colOff>165100</xdr:colOff>
      <xdr:row>60</xdr:row>
      <xdr:rowOff>80518</xdr:rowOff>
    </xdr:to>
    <xdr:sp macro="" textlink="">
      <xdr:nvSpPr>
        <xdr:cNvPr id="450" name="楕円 449">
          <a:extLst>
            <a:ext uri="{FF2B5EF4-FFF2-40B4-BE49-F238E27FC236}">
              <a16:creationId xmlns:a16="http://schemas.microsoft.com/office/drawing/2014/main" id="{140121BF-F7AF-4E00-AD8C-48521C7D5466}"/>
            </a:ext>
          </a:extLst>
        </xdr:cNvPr>
        <xdr:cNvSpPr/>
      </xdr:nvSpPr>
      <xdr:spPr>
        <a:xfrm>
          <a:off x="13096875" y="97039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29718</xdr:rowOff>
    </xdr:from>
    <xdr:to>
      <xdr:col>81</xdr:col>
      <xdr:colOff>50800</xdr:colOff>
      <xdr:row>60</xdr:row>
      <xdr:rowOff>73152</xdr:rowOff>
    </xdr:to>
    <xdr:cxnSp macro="">
      <xdr:nvCxnSpPr>
        <xdr:cNvPr id="451" name="直線コネクタ 450">
          <a:extLst>
            <a:ext uri="{FF2B5EF4-FFF2-40B4-BE49-F238E27FC236}">
              <a16:creationId xmlns:a16="http://schemas.microsoft.com/office/drawing/2014/main" id="{86A01B38-79B0-49C7-BD53-CA431FFEA6D5}"/>
            </a:ext>
          </a:extLst>
        </xdr:cNvPr>
        <xdr:cNvCxnSpPr/>
      </xdr:nvCxnSpPr>
      <xdr:spPr>
        <a:xfrm>
          <a:off x="13144500" y="9742043"/>
          <a:ext cx="7905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106934</xdr:rowOff>
    </xdr:from>
    <xdr:to>
      <xdr:col>72</xdr:col>
      <xdr:colOff>38100</xdr:colOff>
      <xdr:row>60</xdr:row>
      <xdr:rowOff>37084</xdr:rowOff>
    </xdr:to>
    <xdr:sp macro="" textlink="">
      <xdr:nvSpPr>
        <xdr:cNvPr id="452" name="楕円 451">
          <a:extLst>
            <a:ext uri="{FF2B5EF4-FFF2-40B4-BE49-F238E27FC236}">
              <a16:creationId xmlns:a16="http://schemas.microsoft.com/office/drawing/2014/main" id="{14378AD6-7D2C-4206-837A-3D68DD7FB183}"/>
            </a:ext>
          </a:extLst>
        </xdr:cNvPr>
        <xdr:cNvSpPr/>
      </xdr:nvSpPr>
      <xdr:spPr>
        <a:xfrm>
          <a:off x="12296775" y="96573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157734</xdr:rowOff>
    </xdr:from>
    <xdr:to>
      <xdr:col>76</xdr:col>
      <xdr:colOff>114300</xdr:colOff>
      <xdr:row>60</xdr:row>
      <xdr:rowOff>29718</xdr:rowOff>
    </xdr:to>
    <xdr:cxnSp macro="">
      <xdr:nvCxnSpPr>
        <xdr:cNvPr id="453" name="直線コネクタ 452">
          <a:extLst>
            <a:ext uri="{FF2B5EF4-FFF2-40B4-BE49-F238E27FC236}">
              <a16:creationId xmlns:a16="http://schemas.microsoft.com/office/drawing/2014/main" id="{C77E6CC9-B518-4F41-8347-83831DEC8194}"/>
            </a:ext>
          </a:extLst>
        </xdr:cNvPr>
        <xdr:cNvCxnSpPr/>
      </xdr:nvCxnSpPr>
      <xdr:spPr>
        <a:xfrm>
          <a:off x="12344400" y="9714484"/>
          <a:ext cx="8001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61214</xdr:rowOff>
    </xdr:from>
    <xdr:to>
      <xdr:col>67</xdr:col>
      <xdr:colOff>101600</xdr:colOff>
      <xdr:row>59</xdr:row>
      <xdr:rowOff>162814</xdr:rowOff>
    </xdr:to>
    <xdr:sp macro="" textlink="">
      <xdr:nvSpPr>
        <xdr:cNvPr id="454" name="楕円 453">
          <a:extLst>
            <a:ext uri="{FF2B5EF4-FFF2-40B4-BE49-F238E27FC236}">
              <a16:creationId xmlns:a16="http://schemas.microsoft.com/office/drawing/2014/main" id="{E69F51F8-DA35-4CF0-BE7A-E39B678C3FF0}"/>
            </a:ext>
          </a:extLst>
        </xdr:cNvPr>
        <xdr:cNvSpPr/>
      </xdr:nvSpPr>
      <xdr:spPr>
        <a:xfrm>
          <a:off x="11487150" y="96179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112014</xdr:rowOff>
    </xdr:from>
    <xdr:to>
      <xdr:col>71</xdr:col>
      <xdr:colOff>177800</xdr:colOff>
      <xdr:row>59</xdr:row>
      <xdr:rowOff>157734</xdr:rowOff>
    </xdr:to>
    <xdr:cxnSp macro="">
      <xdr:nvCxnSpPr>
        <xdr:cNvPr id="455" name="直線コネクタ 454">
          <a:extLst>
            <a:ext uri="{FF2B5EF4-FFF2-40B4-BE49-F238E27FC236}">
              <a16:creationId xmlns:a16="http://schemas.microsoft.com/office/drawing/2014/main" id="{2F6D54FD-C026-4BEC-9919-EEE2F380E961}"/>
            </a:ext>
          </a:extLst>
        </xdr:cNvPr>
        <xdr:cNvCxnSpPr/>
      </xdr:nvCxnSpPr>
      <xdr:spPr>
        <a:xfrm>
          <a:off x="11534775" y="9665589"/>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456" name="n_1aveValue【学校施設】&#10;有形固定資産減価償却率">
          <a:extLst>
            <a:ext uri="{FF2B5EF4-FFF2-40B4-BE49-F238E27FC236}">
              <a16:creationId xmlns:a16="http://schemas.microsoft.com/office/drawing/2014/main" id="{7B83CD8E-D15D-480C-B9EA-2AE308013341}"/>
            </a:ext>
          </a:extLst>
        </xdr:cNvPr>
        <xdr:cNvSpPr txBox="1"/>
      </xdr:nvSpPr>
      <xdr:spPr>
        <a:xfrm>
          <a:off x="13745219" y="9336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457" name="n_2aveValue【学校施設】&#10;有形固定資産減価償却率">
          <a:extLst>
            <a:ext uri="{FF2B5EF4-FFF2-40B4-BE49-F238E27FC236}">
              <a16:creationId xmlns:a16="http://schemas.microsoft.com/office/drawing/2014/main" id="{D6D9EB09-43CB-45FF-847D-08A05B3B99E2}"/>
            </a:ext>
          </a:extLst>
        </xdr:cNvPr>
        <xdr:cNvSpPr txBox="1"/>
      </xdr:nvSpPr>
      <xdr:spPr>
        <a:xfrm>
          <a:off x="12964169" y="931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58" name="n_3aveValue【学校施設】&#10;有形固定資産減価償却率">
          <a:extLst>
            <a:ext uri="{FF2B5EF4-FFF2-40B4-BE49-F238E27FC236}">
              <a16:creationId xmlns:a16="http://schemas.microsoft.com/office/drawing/2014/main" id="{6E91546D-5002-485F-B2B4-F0AFA66B39E0}"/>
            </a:ext>
          </a:extLst>
        </xdr:cNvPr>
        <xdr:cNvSpPr txBox="1"/>
      </xdr:nvSpPr>
      <xdr:spPr>
        <a:xfrm>
          <a:off x="12164069" y="929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459" name="n_4aveValue【学校施設】&#10;有形固定資産減価償却率">
          <a:extLst>
            <a:ext uri="{FF2B5EF4-FFF2-40B4-BE49-F238E27FC236}">
              <a16:creationId xmlns:a16="http://schemas.microsoft.com/office/drawing/2014/main" id="{537AEA82-AF5A-4695-80F5-688632FCE1A6}"/>
            </a:ext>
          </a:extLst>
        </xdr:cNvPr>
        <xdr:cNvSpPr txBox="1"/>
      </xdr:nvSpPr>
      <xdr:spPr>
        <a:xfrm>
          <a:off x="11354444" y="9303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115079</xdr:rowOff>
    </xdr:from>
    <xdr:ext cx="405111" cy="259045"/>
    <xdr:sp macro="" textlink="">
      <xdr:nvSpPr>
        <xdr:cNvPr id="460" name="n_1mainValue【学校施設】&#10;有形固定資産減価償却率">
          <a:extLst>
            <a:ext uri="{FF2B5EF4-FFF2-40B4-BE49-F238E27FC236}">
              <a16:creationId xmlns:a16="http://schemas.microsoft.com/office/drawing/2014/main" id="{27BCB60E-252B-45D4-887B-C972BE9204F0}"/>
            </a:ext>
          </a:extLst>
        </xdr:cNvPr>
        <xdr:cNvSpPr txBox="1"/>
      </xdr:nvSpPr>
      <xdr:spPr>
        <a:xfrm>
          <a:off x="13745219" y="983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71645</xdr:rowOff>
    </xdr:from>
    <xdr:ext cx="405111" cy="259045"/>
    <xdr:sp macro="" textlink="">
      <xdr:nvSpPr>
        <xdr:cNvPr id="461" name="n_2mainValue【学校施設】&#10;有形固定資産減価償却率">
          <a:extLst>
            <a:ext uri="{FF2B5EF4-FFF2-40B4-BE49-F238E27FC236}">
              <a16:creationId xmlns:a16="http://schemas.microsoft.com/office/drawing/2014/main" id="{87B38F3F-5820-41A0-9937-10311DA83BAE}"/>
            </a:ext>
          </a:extLst>
        </xdr:cNvPr>
        <xdr:cNvSpPr txBox="1"/>
      </xdr:nvSpPr>
      <xdr:spPr>
        <a:xfrm>
          <a:off x="12964169" y="978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28211</xdr:rowOff>
    </xdr:from>
    <xdr:ext cx="405111" cy="259045"/>
    <xdr:sp macro="" textlink="">
      <xdr:nvSpPr>
        <xdr:cNvPr id="462" name="n_3mainValue【学校施設】&#10;有形固定資産減価償却率">
          <a:extLst>
            <a:ext uri="{FF2B5EF4-FFF2-40B4-BE49-F238E27FC236}">
              <a16:creationId xmlns:a16="http://schemas.microsoft.com/office/drawing/2014/main" id="{AE74208C-57BB-426E-817E-527542B94CAB}"/>
            </a:ext>
          </a:extLst>
        </xdr:cNvPr>
        <xdr:cNvSpPr txBox="1"/>
      </xdr:nvSpPr>
      <xdr:spPr>
        <a:xfrm>
          <a:off x="12164069" y="9746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153941</xdr:rowOff>
    </xdr:from>
    <xdr:ext cx="405111" cy="259045"/>
    <xdr:sp macro="" textlink="">
      <xdr:nvSpPr>
        <xdr:cNvPr id="463" name="n_4mainValue【学校施設】&#10;有形固定資産減価償却率">
          <a:extLst>
            <a:ext uri="{FF2B5EF4-FFF2-40B4-BE49-F238E27FC236}">
              <a16:creationId xmlns:a16="http://schemas.microsoft.com/office/drawing/2014/main" id="{68D0EA59-08EE-47C2-B799-BED7972D7CA8}"/>
            </a:ext>
          </a:extLst>
        </xdr:cNvPr>
        <xdr:cNvSpPr txBox="1"/>
      </xdr:nvSpPr>
      <xdr:spPr>
        <a:xfrm>
          <a:off x="11354444" y="970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CA1B484-9069-499D-863B-714804EB0935}"/>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EAC22332-4299-4DA1-839F-BAB51417F21E}"/>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90A517C1-E45C-49CA-B49F-68DFDD9B40EA}"/>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9CBE0DE2-E299-4DF6-A53F-D3F92099F4AF}"/>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D2F6A4B5-E1CF-4A38-B216-FD73096ACCA9}"/>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7DE5445C-BD87-4490-A1AD-BD950C6032A3}"/>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22AD6894-49BC-4058-8F5D-9525F881551B}"/>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8637761-0F90-485D-8D21-5B79CB78D08A}"/>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F4F36E97-16D3-45A2-9711-47E737418589}"/>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8DC39E34-53D2-49B5-8CAA-A03BC68F20D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D1898D5E-0F72-4EB1-A159-2493958E3413}"/>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70A1BC62-1A8D-4F29-8393-B8EE5EEE5540}"/>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94F7CD70-43E2-4F8C-9623-3E1026DE4C94}"/>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221B4910-AD20-4F4D-9917-CA20082DD4FA}"/>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D22637B5-29B2-4812-A88F-6D82D5C62898}"/>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25D0278F-CCED-47AC-95CB-DC575705560D}"/>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id="{C8CFF1FE-34F4-4A3A-86EC-06933FF58282}"/>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8EB10905-25E8-41E6-896B-00A5212918AF}"/>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id="{69DC69D7-D6B0-438C-ABD3-B5ABB44DF8E1}"/>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66FA9991-DE3F-4739-903E-97DACA633D56}"/>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id="{CD4E186A-FFC9-417F-B15F-EC2A0E37AE6A}"/>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7D3D63AA-1219-4413-8C5C-AC43A1B691E1}"/>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1F833246-4147-4064-BFD9-C0A4E87117F2}"/>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6CE40534-66CB-4EDA-9A34-C3FC034F78DC}"/>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88" name="直線コネクタ 487">
          <a:extLst>
            <a:ext uri="{FF2B5EF4-FFF2-40B4-BE49-F238E27FC236}">
              <a16:creationId xmlns:a16="http://schemas.microsoft.com/office/drawing/2014/main" id="{53E79CA9-C36C-4C01-966E-6B5100A3290C}"/>
            </a:ext>
          </a:extLst>
        </xdr:cNvPr>
        <xdr:cNvCxnSpPr/>
      </xdr:nvCxnSpPr>
      <xdr:spPr>
        <a:xfrm flipV="1">
          <a:off x="19954239" y="9098407"/>
          <a:ext cx="0" cy="140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89" name="【学校施設】&#10;一人当たり面積最小値テキスト">
          <a:extLst>
            <a:ext uri="{FF2B5EF4-FFF2-40B4-BE49-F238E27FC236}">
              <a16:creationId xmlns:a16="http://schemas.microsoft.com/office/drawing/2014/main" id="{88CEDF76-5439-474E-8273-7ACFF44C2011}"/>
            </a:ext>
          </a:extLst>
        </xdr:cNvPr>
        <xdr:cNvSpPr txBox="1"/>
      </xdr:nvSpPr>
      <xdr:spPr>
        <a:xfrm>
          <a:off x="19992975" y="105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90" name="直線コネクタ 489">
          <a:extLst>
            <a:ext uri="{FF2B5EF4-FFF2-40B4-BE49-F238E27FC236}">
              <a16:creationId xmlns:a16="http://schemas.microsoft.com/office/drawing/2014/main" id="{79D4D1EF-C707-4EC5-A309-B1F65C07AC98}"/>
            </a:ext>
          </a:extLst>
        </xdr:cNvPr>
        <xdr:cNvCxnSpPr/>
      </xdr:nvCxnSpPr>
      <xdr:spPr>
        <a:xfrm>
          <a:off x="19878675" y="105032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91" name="【学校施設】&#10;一人当たり面積最大値テキスト">
          <a:extLst>
            <a:ext uri="{FF2B5EF4-FFF2-40B4-BE49-F238E27FC236}">
              <a16:creationId xmlns:a16="http://schemas.microsoft.com/office/drawing/2014/main" id="{67C129F8-A339-474A-B2AF-F4367210B46D}"/>
            </a:ext>
          </a:extLst>
        </xdr:cNvPr>
        <xdr:cNvSpPr txBox="1"/>
      </xdr:nvSpPr>
      <xdr:spPr>
        <a:xfrm>
          <a:off x="19992975" y="888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92" name="直線コネクタ 491">
          <a:extLst>
            <a:ext uri="{FF2B5EF4-FFF2-40B4-BE49-F238E27FC236}">
              <a16:creationId xmlns:a16="http://schemas.microsoft.com/office/drawing/2014/main" id="{C8801D95-510A-431B-9A5C-E33D83FC0779}"/>
            </a:ext>
          </a:extLst>
        </xdr:cNvPr>
        <xdr:cNvCxnSpPr/>
      </xdr:nvCxnSpPr>
      <xdr:spPr>
        <a:xfrm>
          <a:off x="19878675" y="90984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493" name="【学校施設】&#10;一人当たり面積平均値テキスト">
          <a:extLst>
            <a:ext uri="{FF2B5EF4-FFF2-40B4-BE49-F238E27FC236}">
              <a16:creationId xmlns:a16="http://schemas.microsoft.com/office/drawing/2014/main" id="{52A57B61-431A-40D3-A818-1E9FB45014BD}"/>
            </a:ext>
          </a:extLst>
        </xdr:cNvPr>
        <xdr:cNvSpPr txBox="1"/>
      </xdr:nvSpPr>
      <xdr:spPr>
        <a:xfrm>
          <a:off x="19992975" y="987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94" name="フローチャート: 判断 493">
          <a:extLst>
            <a:ext uri="{FF2B5EF4-FFF2-40B4-BE49-F238E27FC236}">
              <a16:creationId xmlns:a16="http://schemas.microsoft.com/office/drawing/2014/main" id="{13199756-46ED-4FF4-BFDA-7472E1F8F892}"/>
            </a:ext>
          </a:extLst>
        </xdr:cNvPr>
        <xdr:cNvSpPr/>
      </xdr:nvSpPr>
      <xdr:spPr>
        <a:xfrm>
          <a:off x="19897725" y="100208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95" name="フローチャート: 判断 494">
          <a:extLst>
            <a:ext uri="{FF2B5EF4-FFF2-40B4-BE49-F238E27FC236}">
              <a16:creationId xmlns:a16="http://schemas.microsoft.com/office/drawing/2014/main" id="{FDB08CB2-3511-48B7-8515-8E4809143771}"/>
            </a:ext>
          </a:extLst>
        </xdr:cNvPr>
        <xdr:cNvSpPr/>
      </xdr:nvSpPr>
      <xdr:spPr>
        <a:xfrm>
          <a:off x="19154775" y="100223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96" name="フローチャート: 判断 495">
          <a:extLst>
            <a:ext uri="{FF2B5EF4-FFF2-40B4-BE49-F238E27FC236}">
              <a16:creationId xmlns:a16="http://schemas.microsoft.com/office/drawing/2014/main" id="{04A99DA6-FD69-4D36-AB97-5C4F83D76BC2}"/>
            </a:ext>
          </a:extLst>
        </xdr:cNvPr>
        <xdr:cNvSpPr/>
      </xdr:nvSpPr>
      <xdr:spPr>
        <a:xfrm>
          <a:off x="18345150" y="100390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97" name="フローチャート: 判断 496">
          <a:extLst>
            <a:ext uri="{FF2B5EF4-FFF2-40B4-BE49-F238E27FC236}">
              <a16:creationId xmlns:a16="http://schemas.microsoft.com/office/drawing/2014/main" id="{E3F91323-297E-4533-A0C1-27AF501A56B4}"/>
            </a:ext>
          </a:extLst>
        </xdr:cNvPr>
        <xdr:cNvSpPr/>
      </xdr:nvSpPr>
      <xdr:spPr>
        <a:xfrm>
          <a:off x="17554575" y="1002258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498" name="フローチャート: 判断 497">
          <a:extLst>
            <a:ext uri="{FF2B5EF4-FFF2-40B4-BE49-F238E27FC236}">
              <a16:creationId xmlns:a16="http://schemas.microsoft.com/office/drawing/2014/main" id="{C37F4332-0448-4560-A489-063BC3289200}"/>
            </a:ext>
          </a:extLst>
        </xdr:cNvPr>
        <xdr:cNvSpPr/>
      </xdr:nvSpPr>
      <xdr:spPr>
        <a:xfrm>
          <a:off x="16754475" y="100393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B6C2FD5-4B8B-4CD1-93AB-7A97CB00C78A}"/>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B596466-E3FA-4A5D-A5B8-F9CA0467F4CC}"/>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C0BDA26-2458-43B9-B58C-2A9F2F28012F}"/>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C619670E-C7D9-4FF7-9EDF-5914D2DA5759}"/>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7528F84-7719-4696-AFF0-CDB0C21E315B}"/>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20828</xdr:rowOff>
    </xdr:from>
    <xdr:to>
      <xdr:col>116</xdr:col>
      <xdr:colOff>114300</xdr:colOff>
      <xdr:row>64</xdr:row>
      <xdr:rowOff>122428</xdr:rowOff>
    </xdr:to>
    <xdr:sp macro="" textlink="">
      <xdr:nvSpPr>
        <xdr:cNvPr id="504" name="楕円 503">
          <a:extLst>
            <a:ext uri="{FF2B5EF4-FFF2-40B4-BE49-F238E27FC236}">
              <a16:creationId xmlns:a16="http://schemas.microsoft.com/office/drawing/2014/main" id="{2EC5DF90-849A-4FFC-A767-594A7B0D9F12}"/>
            </a:ext>
          </a:extLst>
        </xdr:cNvPr>
        <xdr:cNvSpPr/>
      </xdr:nvSpPr>
      <xdr:spPr>
        <a:xfrm>
          <a:off x="19897725" y="103840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107205</xdr:rowOff>
    </xdr:from>
    <xdr:ext cx="469744" cy="259045"/>
    <xdr:sp macro="" textlink="">
      <xdr:nvSpPr>
        <xdr:cNvPr id="505" name="【学校施設】&#10;一人当たり面積該当値テキスト">
          <a:extLst>
            <a:ext uri="{FF2B5EF4-FFF2-40B4-BE49-F238E27FC236}">
              <a16:creationId xmlns:a16="http://schemas.microsoft.com/office/drawing/2014/main" id="{82186420-B976-480C-AE88-35634F40AC57}"/>
            </a:ext>
          </a:extLst>
        </xdr:cNvPr>
        <xdr:cNvSpPr txBox="1"/>
      </xdr:nvSpPr>
      <xdr:spPr>
        <a:xfrm>
          <a:off x="19992975" y="1030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31496</xdr:rowOff>
    </xdr:from>
    <xdr:to>
      <xdr:col>112</xdr:col>
      <xdr:colOff>38100</xdr:colOff>
      <xdr:row>64</xdr:row>
      <xdr:rowOff>133096</xdr:rowOff>
    </xdr:to>
    <xdr:sp macro="" textlink="">
      <xdr:nvSpPr>
        <xdr:cNvPr id="506" name="楕円 505">
          <a:extLst>
            <a:ext uri="{FF2B5EF4-FFF2-40B4-BE49-F238E27FC236}">
              <a16:creationId xmlns:a16="http://schemas.microsoft.com/office/drawing/2014/main" id="{562FEDEF-1018-4936-82E9-FBB67CA1F857}"/>
            </a:ext>
          </a:extLst>
        </xdr:cNvPr>
        <xdr:cNvSpPr/>
      </xdr:nvSpPr>
      <xdr:spPr>
        <a:xfrm>
          <a:off x="19154775" y="103915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71628</xdr:rowOff>
    </xdr:from>
    <xdr:to>
      <xdr:col>116</xdr:col>
      <xdr:colOff>63500</xdr:colOff>
      <xdr:row>64</xdr:row>
      <xdr:rowOff>82296</xdr:rowOff>
    </xdr:to>
    <xdr:cxnSp macro="">
      <xdr:nvCxnSpPr>
        <xdr:cNvPr id="507" name="直線コネクタ 506">
          <a:extLst>
            <a:ext uri="{FF2B5EF4-FFF2-40B4-BE49-F238E27FC236}">
              <a16:creationId xmlns:a16="http://schemas.microsoft.com/office/drawing/2014/main" id="{30327A44-5929-4CB5-BE6F-992E58571ED3}"/>
            </a:ext>
          </a:extLst>
        </xdr:cNvPr>
        <xdr:cNvCxnSpPr/>
      </xdr:nvCxnSpPr>
      <xdr:spPr>
        <a:xfrm flipV="1">
          <a:off x="19202400" y="10431653"/>
          <a:ext cx="752475"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36830</xdr:rowOff>
    </xdr:from>
    <xdr:to>
      <xdr:col>107</xdr:col>
      <xdr:colOff>101600</xdr:colOff>
      <xdr:row>64</xdr:row>
      <xdr:rowOff>138430</xdr:rowOff>
    </xdr:to>
    <xdr:sp macro="" textlink="">
      <xdr:nvSpPr>
        <xdr:cNvPr id="508" name="楕円 507">
          <a:extLst>
            <a:ext uri="{FF2B5EF4-FFF2-40B4-BE49-F238E27FC236}">
              <a16:creationId xmlns:a16="http://schemas.microsoft.com/office/drawing/2014/main" id="{3A8DC044-D901-4181-A9A3-7E9840F00330}"/>
            </a:ext>
          </a:extLst>
        </xdr:cNvPr>
        <xdr:cNvSpPr/>
      </xdr:nvSpPr>
      <xdr:spPr>
        <a:xfrm>
          <a:off x="18345150" y="10400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82296</xdr:rowOff>
    </xdr:from>
    <xdr:to>
      <xdr:col>111</xdr:col>
      <xdr:colOff>177800</xdr:colOff>
      <xdr:row>64</xdr:row>
      <xdr:rowOff>87630</xdr:rowOff>
    </xdr:to>
    <xdr:cxnSp macro="">
      <xdr:nvCxnSpPr>
        <xdr:cNvPr id="509" name="直線コネクタ 508">
          <a:extLst>
            <a:ext uri="{FF2B5EF4-FFF2-40B4-BE49-F238E27FC236}">
              <a16:creationId xmlns:a16="http://schemas.microsoft.com/office/drawing/2014/main" id="{7384E0F8-C5CF-42EF-82AD-481EB2D2131D}"/>
            </a:ext>
          </a:extLst>
        </xdr:cNvPr>
        <xdr:cNvCxnSpPr/>
      </xdr:nvCxnSpPr>
      <xdr:spPr>
        <a:xfrm flipV="1">
          <a:off x="18392775" y="1044867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38354</xdr:rowOff>
    </xdr:from>
    <xdr:to>
      <xdr:col>102</xdr:col>
      <xdr:colOff>165100</xdr:colOff>
      <xdr:row>64</xdr:row>
      <xdr:rowOff>139954</xdr:rowOff>
    </xdr:to>
    <xdr:sp macro="" textlink="">
      <xdr:nvSpPr>
        <xdr:cNvPr id="510" name="楕円 509">
          <a:extLst>
            <a:ext uri="{FF2B5EF4-FFF2-40B4-BE49-F238E27FC236}">
              <a16:creationId xmlns:a16="http://schemas.microsoft.com/office/drawing/2014/main" id="{EC25BA3B-8C37-4B27-9024-DB0B4C1A52AA}"/>
            </a:ext>
          </a:extLst>
        </xdr:cNvPr>
        <xdr:cNvSpPr/>
      </xdr:nvSpPr>
      <xdr:spPr>
        <a:xfrm>
          <a:off x="17554575" y="104015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87630</xdr:rowOff>
    </xdr:from>
    <xdr:to>
      <xdr:col>107</xdr:col>
      <xdr:colOff>50800</xdr:colOff>
      <xdr:row>64</xdr:row>
      <xdr:rowOff>89154</xdr:rowOff>
    </xdr:to>
    <xdr:cxnSp macro="">
      <xdr:nvCxnSpPr>
        <xdr:cNvPr id="511" name="直線コネクタ 510">
          <a:extLst>
            <a:ext uri="{FF2B5EF4-FFF2-40B4-BE49-F238E27FC236}">
              <a16:creationId xmlns:a16="http://schemas.microsoft.com/office/drawing/2014/main" id="{2124AB8A-7DB5-4CFE-81AC-C90232467EBE}"/>
            </a:ext>
          </a:extLst>
        </xdr:cNvPr>
        <xdr:cNvCxnSpPr/>
      </xdr:nvCxnSpPr>
      <xdr:spPr>
        <a:xfrm flipV="1">
          <a:off x="17602200" y="10447655"/>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42164</xdr:rowOff>
    </xdr:from>
    <xdr:to>
      <xdr:col>98</xdr:col>
      <xdr:colOff>38100</xdr:colOff>
      <xdr:row>64</xdr:row>
      <xdr:rowOff>143764</xdr:rowOff>
    </xdr:to>
    <xdr:sp macro="" textlink="">
      <xdr:nvSpPr>
        <xdr:cNvPr id="512" name="楕円 511">
          <a:extLst>
            <a:ext uri="{FF2B5EF4-FFF2-40B4-BE49-F238E27FC236}">
              <a16:creationId xmlns:a16="http://schemas.microsoft.com/office/drawing/2014/main" id="{D5F95CAD-9845-4C83-A7C8-D6E924D740A9}"/>
            </a:ext>
          </a:extLst>
        </xdr:cNvPr>
        <xdr:cNvSpPr/>
      </xdr:nvSpPr>
      <xdr:spPr>
        <a:xfrm>
          <a:off x="16754475" y="104085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89154</xdr:rowOff>
    </xdr:from>
    <xdr:to>
      <xdr:col>102</xdr:col>
      <xdr:colOff>114300</xdr:colOff>
      <xdr:row>64</xdr:row>
      <xdr:rowOff>92964</xdr:rowOff>
    </xdr:to>
    <xdr:cxnSp macro="">
      <xdr:nvCxnSpPr>
        <xdr:cNvPr id="513" name="直線コネクタ 512">
          <a:extLst>
            <a:ext uri="{FF2B5EF4-FFF2-40B4-BE49-F238E27FC236}">
              <a16:creationId xmlns:a16="http://schemas.microsoft.com/office/drawing/2014/main" id="{E8B0B926-3B5B-441E-ABA9-04E9EA37E3E8}"/>
            </a:ext>
          </a:extLst>
        </xdr:cNvPr>
        <xdr:cNvCxnSpPr/>
      </xdr:nvCxnSpPr>
      <xdr:spPr>
        <a:xfrm flipV="1">
          <a:off x="16802100" y="10449179"/>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514" name="n_1aveValue【学校施設】&#10;一人当たり面積">
          <a:extLst>
            <a:ext uri="{FF2B5EF4-FFF2-40B4-BE49-F238E27FC236}">
              <a16:creationId xmlns:a16="http://schemas.microsoft.com/office/drawing/2014/main" id="{357A7768-7ECF-4E20-B664-B533296C8024}"/>
            </a:ext>
          </a:extLst>
        </xdr:cNvPr>
        <xdr:cNvSpPr txBox="1"/>
      </xdr:nvSpPr>
      <xdr:spPr>
        <a:xfrm>
          <a:off x="18983402"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515" name="n_2aveValue【学校施設】&#10;一人当たり面積">
          <a:extLst>
            <a:ext uri="{FF2B5EF4-FFF2-40B4-BE49-F238E27FC236}">
              <a16:creationId xmlns:a16="http://schemas.microsoft.com/office/drawing/2014/main" id="{D1A76FED-FC58-4685-AE94-600897633932}"/>
            </a:ext>
          </a:extLst>
        </xdr:cNvPr>
        <xdr:cNvSpPr txBox="1"/>
      </xdr:nvSpPr>
      <xdr:spPr>
        <a:xfrm>
          <a:off x="18183302" y="982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516" name="n_3aveValue【学校施設】&#10;一人当たり面積">
          <a:extLst>
            <a:ext uri="{FF2B5EF4-FFF2-40B4-BE49-F238E27FC236}">
              <a16:creationId xmlns:a16="http://schemas.microsoft.com/office/drawing/2014/main" id="{D26EE37C-4584-499F-96C6-F0B1411824F3}"/>
            </a:ext>
          </a:extLst>
        </xdr:cNvPr>
        <xdr:cNvSpPr txBox="1"/>
      </xdr:nvSpPr>
      <xdr:spPr>
        <a:xfrm>
          <a:off x="17383202" y="980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517" name="n_4aveValue【学校施設】&#10;一人当たり面積">
          <a:extLst>
            <a:ext uri="{FF2B5EF4-FFF2-40B4-BE49-F238E27FC236}">
              <a16:creationId xmlns:a16="http://schemas.microsoft.com/office/drawing/2014/main" id="{8ED58067-12AF-445D-96FF-9F5E4952C6E0}"/>
            </a:ext>
          </a:extLst>
        </xdr:cNvPr>
        <xdr:cNvSpPr txBox="1"/>
      </xdr:nvSpPr>
      <xdr:spPr>
        <a:xfrm>
          <a:off x="16592627" y="981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124223</xdr:rowOff>
    </xdr:from>
    <xdr:ext cx="469744" cy="259045"/>
    <xdr:sp macro="" textlink="">
      <xdr:nvSpPr>
        <xdr:cNvPr id="518" name="n_1mainValue【学校施設】&#10;一人当たり面積">
          <a:extLst>
            <a:ext uri="{FF2B5EF4-FFF2-40B4-BE49-F238E27FC236}">
              <a16:creationId xmlns:a16="http://schemas.microsoft.com/office/drawing/2014/main" id="{2948EF61-E98E-4793-852B-D7199BD4CBC3}"/>
            </a:ext>
          </a:extLst>
        </xdr:cNvPr>
        <xdr:cNvSpPr txBox="1"/>
      </xdr:nvSpPr>
      <xdr:spPr>
        <a:xfrm>
          <a:off x="18983402" y="1048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129557</xdr:rowOff>
    </xdr:from>
    <xdr:ext cx="469744" cy="259045"/>
    <xdr:sp macro="" textlink="">
      <xdr:nvSpPr>
        <xdr:cNvPr id="519" name="n_2mainValue【学校施設】&#10;一人当たり面積">
          <a:extLst>
            <a:ext uri="{FF2B5EF4-FFF2-40B4-BE49-F238E27FC236}">
              <a16:creationId xmlns:a16="http://schemas.microsoft.com/office/drawing/2014/main" id="{B0210992-06CD-45A0-83FF-7C27C5148CF8}"/>
            </a:ext>
          </a:extLst>
        </xdr:cNvPr>
        <xdr:cNvSpPr txBox="1"/>
      </xdr:nvSpPr>
      <xdr:spPr>
        <a:xfrm>
          <a:off x="18183302"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131081</xdr:rowOff>
    </xdr:from>
    <xdr:ext cx="469744" cy="259045"/>
    <xdr:sp macro="" textlink="">
      <xdr:nvSpPr>
        <xdr:cNvPr id="520" name="n_3mainValue【学校施設】&#10;一人当たり面積">
          <a:extLst>
            <a:ext uri="{FF2B5EF4-FFF2-40B4-BE49-F238E27FC236}">
              <a16:creationId xmlns:a16="http://schemas.microsoft.com/office/drawing/2014/main" id="{DA15563E-5D6A-4B99-BA3B-7A2F69A9263C}"/>
            </a:ext>
          </a:extLst>
        </xdr:cNvPr>
        <xdr:cNvSpPr txBox="1"/>
      </xdr:nvSpPr>
      <xdr:spPr>
        <a:xfrm>
          <a:off x="17383202" y="1049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134891</xdr:rowOff>
    </xdr:from>
    <xdr:ext cx="469744" cy="259045"/>
    <xdr:sp macro="" textlink="">
      <xdr:nvSpPr>
        <xdr:cNvPr id="521" name="n_4mainValue【学校施設】&#10;一人当たり面積">
          <a:extLst>
            <a:ext uri="{FF2B5EF4-FFF2-40B4-BE49-F238E27FC236}">
              <a16:creationId xmlns:a16="http://schemas.microsoft.com/office/drawing/2014/main" id="{413F2D1F-EAA6-4CF8-889F-F6FFAE6AD2C9}"/>
            </a:ext>
          </a:extLst>
        </xdr:cNvPr>
        <xdr:cNvSpPr txBox="1"/>
      </xdr:nvSpPr>
      <xdr:spPr>
        <a:xfrm>
          <a:off x="16592627" y="104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5CDA16B3-3320-45FC-8A92-1BF7EF93C733}"/>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BF44C5E2-2504-45CD-89D9-5758C51A2CE7}"/>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FE2B7823-5D46-4068-AFFB-D10E31797BCC}"/>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DBED3579-2F01-45BD-B66C-C984E7E59BB5}"/>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5B51D9BE-57E6-4DDF-A471-20C8D9D8BFCB}"/>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8D176264-5F8E-48EE-B004-FAB9A9D57D8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99175904-E821-41A6-B894-54C3156F5BD3}"/>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48D89FBB-1B7E-4C31-80AA-1561CC2F6C6A}"/>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8135A56E-9E73-4C17-BD15-0C363AD14933}"/>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3BF34442-34CD-4884-8691-AB4EC6CCCBBA}"/>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95BBD20E-5A10-4B17-962D-51E0C7FE23BE}"/>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EF502942-EF32-4941-AC81-949B137ADFF3}"/>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9D69407E-B869-4D04-88C3-CEA7B63955A0}"/>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77806B1A-B024-49FF-9A78-B1A8CCEBC56D}"/>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80171BA2-814A-4013-BE54-4353D1EADDDC}"/>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E6B779CF-6A0B-401D-948A-714923710B7E}"/>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49F48F58-9D72-4806-B0C9-6593B064EE9A}"/>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6AF70EB1-48A2-4C65-91D7-CAD3A19EE5AD}"/>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8092B4B3-4C59-4E77-820E-72863734965B}"/>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BE3F8CEA-C14B-4A9E-AABD-B2AD8CEA4C23}"/>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28AD92E9-D85A-4006-B72B-5648CC7D702C}"/>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3597E0F5-13FB-4C75-9363-04F92BBE57FC}"/>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BD60AA94-FCAC-4B40-ADFC-9C9FB980F75E}"/>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EF19828D-2013-4FC3-911C-74BD8DE085EE}"/>
            </a:ext>
          </a:extLst>
        </xdr:cNvPr>
        <xdr:cNvSpPr/>
      </xdr:nvSpPr>
      <xdr:spPr>
        <a:xfrm>
          <a:off x="112109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id="{F34B7870-23DA-419B-92EE-6E58526EAFB0}"/>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id="{6BB9BE46-08F2-49DF-B84B-FD3B58595A18}"/>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id="{CA5F5B2F-2102-4B7D-B193-0927BF975410}"/>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id="{0E5E7436-C014-4490-98D2-F6DD67315C75}"/>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id="{82BCA8BF-6ACB-4861-9587-C31598D88BC8}"/>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id="{238A48CA-2EB1-440D-9E2C-9046FE088C6F}"/>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id="{1C46B0FC-347D-4EDF-BB92-2076F589F456}"/>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id="{F6F0A450-AFCB-475A-A1F3-139DCF1FCD0F}"/>
            </a:ext>
          </a:extLst>
        </xdr:cNvPr>
        <xdr:cNvSpPr/>
      </xdr:nvSpPr>
      <xdr:spPr>
        <a:xfrm>
          <a:off x="164592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C23DB942-2100-48F5-8980-1C9832638A4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10A438D7-5D5F-4116-9CC4-0527EF298F97}"/>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7B8E2AF7-EA63-44A4-9342-051DF4BAED22}"/>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を除く有形固定資産減価償却率については、各施設とも既に耐用年数の半分以上が経過しており、老朽化が進んでいると考えられる。また、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に関しては、有形固定資産減価償却率が類似団体内平均値よりも特に高い水準となっている。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年度に集合住宅型の公営住宅を建設したことにより、有形固定資産減価償却率が類似団体内平均値と比較して低くなっている。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ADA1B8-01CD-4C09-83AD-35E02ABAB99F}"/>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C784BB5-6490-428A-87C9-F2064EFC6659}"/>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2BF5C5-1C19-4167-B1E4-ABFA562892AA}"/>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368DF9-F861-4263-9157-C7E7024AEDD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6E2E7E-F120-4277-A2E9-2321DD35678F}"/>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1B79E9-3F45-4811-8ED2-109BD52CEC1E}"/>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AC49D4-FB8D-44E4-BB0E-078BE8776561}"/>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2926B9-7228-4EA5-AEF2-5604A6E5D956}"/>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F2D0CD-A40E-4D5B-9633-3F26F066D475}"/>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B17E68-7C7C-491F-8653-1C0B7DBE33DE}"/>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32,265
32,051
17.18
12,392,842
11,601,953
774,700
7,443,218
8,047,657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8E8290-77C0-4297-A8CE-876D009CD21E}"/>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57A4D8-4A20-42E6-933D-0EF814FF7912}"/>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EADCCC-4940-4C99-BDCB-E41015C84F3D}"/>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BD754D-4B22-4A8C-B3B8-33A18B162FFC}"/>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B3D9A2-01FC-4C42-857B-AC17F8A765DB}"/>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6BB488-4D6E-46C2-AC77-F9CF9AC19380}"/>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8F8BC5-779C-47D3-9ADD-941E2505C16F}"/>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67F295-79BA-4947-8959-91ED9501FBB5}"/>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1A4A4A-5521-4C04-BBA4-8AD40B2D77EA}"/>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96B583-B1DF-4B1F-BD4F-F4E4024EE671}"/>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661EA1-9D9D-4506-BB65-7F0788F3CAA5}"/>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8EBE0D-2911-433E-B9AA-C334A69ED1FF}"/>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BFD0A6-2E17-4689-984B-FD464FDFBD9F}"/>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83339D-4492-48FB-B063-9E57DEAA7123}"/>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7D11F7-E4DB-4F96-BC54-A0777F26B2E8}"/>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7C9E01-797F-4B95-989C-6AD5EA91EB10}"/>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F4A4F0-2735-4BFB-AAA7-FE17555232AD}"/>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56BA67-C9F2-4CB4-BDEF-303D84EB8C05}"/>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D62380-56AB-4045-AD52-A9A50076E204}"/>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64B5B5-33E6-47BF-82DA-ECF40FBB45AF}"/>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20ADC8-8490-4B00-BCCF-630C21FB4267}"/>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38CB89-A57A-4A20-A5B0-0DC8D1278EA8}"/>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065544-947C-40DE-96EC-30EAE0B04468}"/>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6F18C8-234A-4B35-BCA9-8EA0BD13619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55D67C-908B-406D-A026-E39A166A1537}"/>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0F2C48-9736-44C0-960C-A8D3955D863C}"/>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4DEABC-BBE0-45CC-95D2-C540FD0ED835}"/>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399220-6289-4035-8FC1-B6E8177E6222}"/>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DE9DA0-CCC4-45F4-A6C1-D719D4FA5B50}"/>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045D9E-D27D-4181-9219-E00178681D61}"/>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D77889-B65B-4A71-B8CA-913DF895D6EF}"/>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27BC668-4610-4B4C-805E-498AFFB1A823}"/>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2A76784-1D18-483A-ADFA-6D81D92E9A4A}"/>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3348CB8-6506-46A1-BEF3-21F9AD75CEE7}"/>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082755E-E488-4EDF-94EF-32AB107493DD}"/>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CEAAC3C-2F98-47EE-BEC8-D9ABC68B5BDB}"/>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83DFE4E-7A81-4052-963A-96AD1C5DFA07}"/>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7454574-A045-4A7C-BD01-74AAF27EF51A}"/>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B4371A1-2F2E-4031-B88B-EA8EB44FDC9B}"/>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5181126-F6A6-4A9D-86FC-FFA192115C69}"/>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B0D8BFF-E046-423A-9328-6F52BDCBA82D}"/>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FFDC0B8-7F4C-4AD0-BEF6-34E38EE195FC}"/>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04B432E-17CF-420D-8998-28D600594DB2}"/>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81A1EAE-9C7F-4F49-A383-C98174EEFB53}"/>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B59C142-3CA8-4D5E-84C5-0E35CF231ECF}"/>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16AF222-17D1-4753-9251-12F79C0DDB26}"/>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2EAE43E7-8FE2-4D60-82D5-428603AA6661}"/>
            </a:ext>
          </a:extLst>
        </xdr:cNvPr>
        <xdr:cNvCxnSpPr/>
      </xdr:nvCxnSpPr>
      <xdr:spPr>
        <a:xfrm flipV="1">
          <a:off x="4180840" y="5455648"/>
          <a:ext cx="0" cy="142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55990AAF-5576-41FB-B056-1BC74C5E68F9}"/>
            </a:ext>
          </a:extLst>
        </xdr:cNvPr>
        <xdr:cNvSpPr txBox="1"/>
      </xdr:nvSpPr>
      <xdr:spPr>
        <a:xfrm>
          <a:off x="4219575" y="688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A7670FF5-4CCF-4646-8818-65CE6F852155}"/>
            </a:ext>
          </a:extLst>
        </xdr:cNvPr>
        <xdr:cNvCxnSpPr/>
      </xdr:nvCxnSpPr>
      <xdr:spPr>
        <a:xfrm>
          <a:off x="4105275" y="68836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AB59A63B-69A5-4A1B-BB59-105A77F06AC1}"/>
            </a:ext>
          </a:extLst>
        </xdr:cNvPr>
        <xdr:cNvSpPr txBox="1"/>
      </xdr:nvSpPr>
      <xdr:spPr>
        <a:xfrm>
          <a:off x="4219575" y="5240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ECFD6652-E275-400F-A756-3B637C9F4050}"/>
            </a:ext>
          </a:extLst>
        </xdr:cNvPr>
        <xdr:cNvCxnSpPr/>
      </xdr:nvCxnSpPr>
      <xdr:spPr>
        <a:xfrm>
          <a:off x="4105275" y="5455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3BB9A888-4D53-4524-ABDE-B934B8BCD449}"/>
            </a:ext>
          </a:extLst>
        </xdr:cNvPr>
        <xdr:cNvSpPr txBox="1"/>
      </xdr:nvSpPr>
      <xdr:spPr>
        <a:xfrm>
          <a:off x="4219575" y="5972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6E111E4C-B978-4FBB-9C9F-AF0C907F0A80}"/>
            </a:ext>
          </a:extLst>
        </xdr:cNvPr>
        <xdr:cNvSpPr/>
      </xdr:nvSpPr>
      <xdr:spPr>
        <a:xfrm>
          <a:off x="4124325" y="6108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65AE3630-E809-41E0-B0D4-3A1524182469}"/>
            </a:ext>
          </a:extLst>
        </xdr:cNvPr>
        <xdr:cNvSpPr/>
      </xdr:nvSpPr>
      <xdr:spPr>
        <a:xfrm>
          <a:off x="3381375" y="6075317"/>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09E23444-B14D-4F67-BC5C-5E5FDEA82BD3}"/>
            </a:ext>
          </a:extLst>
        </xdr:cNvPr>
        <xdr:cNvSpPr/>
      </xdr:nvSpPr>
      <xdr:spPr>
        <a:xfrm>
          <a:off x="2571750" y="60361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F73172B3-59A1-49F9-8FA8-434C2D5DDA36}"/>
            </a:ext>
          </a:extLst>
        </xdr:cNvPr>
        <xdr:cNvSpPr/>
      </xdr:nvSpPr>
      <xdr:spPr>
        <a:xfrm>
          <a:off x="1781175" y="600365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5F61C1C5-6445-442E-B3CF-7740FA4D9AB1}"/>
            </a:ext>
          </a:extLst>
        </xdr:cNvPr>
        <xdr:cNvSpPr/>
      </xdr:nvSpPr>
      <xdr:spPr>
        <a:xfrm>
          <a:off x="981075" y="6003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391707-D1A7-40DC-AE72-A9EEE70A0C75}"/>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BF5AD2-7C6D-450B-AB9A-A72C23110A04}"/>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8E3D14-5450-470C-923B-635B8ECC0770}"/>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D5866E8-345D-4399-B746-342F5CF31E1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7CCE0DF-2DDB-44F6-A762-4B15BE3A6C97}"/>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165826</xdr:rowOff>
    </xdr:from>
    <xdr:to>
      <xdr:col>24</xdr:col>
      <xdr:colOff>114300</xdr:colOff>
      <xdr:row>40</xdr:row>
      <xdr:rowOff>95976</xdr:rowOff>
    </xdr:to>
    <xdr:sp macro="" textlink="">
      <xdr:nvSpPr>
        <xdr:cNvPr id="74" name="楕円 73">
          <a:extLst>
            <a:ext uri="{FF2B5EF4-FFF2-40B4-BE49-F238E27FC236}">
              <a16:creationId xmlns:a16="http://schemas.microsoft.com/office/drawing/2014/main" id="{69147CC8-1439-44C3-B186-0649CAC3967F}"/>
            </a:ext>
          </a:extLst>
        </xdr:cNvPr>
        <xdr:cNvSpPr/>
      </xdr:nvSpPr>
      <xdr:spPr>
        <a:xfrm>
          <a:off x="4124325" y="64777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144253</xdr:rowOff>
    </xdr:from>
    <xdr:ext cx="405111" cy="259045"/>
    <xdr:sp macro="" textlink="">
      <xdr:nvSpPr>
        <xdr:cNvPr id="75" name="【図書館】&#10;有形固定資産減価償却率該当値テキスト">
          <a:extLst>
            <a:ext uri="{FF2B5EF4-FFF2-40B4-BE49-F238E27FC236}">
              <a16:creationId xmlns:a16="http://schemas.microsoft.com/office/drawing/2014/main" id="{836ACEF8-8551-4337-AED8-9712365F00B7}"/>
            </a:ext>
          </a:extLst>
        </xdr:cNvPr>
        <xdr:cNvSpPr txBox="1"/>
      </xdr:nvSpPr>
      <xdr:spPr>
        <a:xfrm>
          <a:off x="4219575"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123372</xdr:rowOff>
    </xdr:from>
    <xdr:to>
      <xdr:col>20</xdr:col>
      <xdr:colOff>38100</xdr:colOff>
      <xdr:row>40</xdr:row>
      <xdr:rowOff>53522</xdr:rowOff>
    </xdr:to>
    <xdr:sp macro="" textlink="">
      <xdr:nvSpPr>
        <xdr:cNvPr id="76" name="楕円 75">
          <a:extLst>
            <a:ext uri="{FF2B5EF4-FFF2-40B4-BE49-F238E27FC236}">
              <a16:creationId xmlns:a16="http://schemas.microsoft.com/office/drawing/2014/main" id="{F3EE3713-A988-414D-AAF7-AEE816EF0647}"/>
            </a:ext>
          </a:extLst>
        </xdr:cNvPr>
        <xdr:cNvSpPr/>
      </xdr:nvSpPr>
      <xdr:spPr>
        <a:xfrm>
          <a:off x="3381375" y="64416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2722</xdr:rowOff>
    </xdr:from>
    <xdr:to>
      <xdr:col>24</xdr:col>
      <xdr:colOff>63500</xdr:colOff>
      <xdr:row>40</xdr:row>
      <xdr:rowOff>45176</xdr:rowOff>
    </xdr:to>
    <xdr:cxnSp macro="">
      <xdr:nvCxnSpPr>
        <xdr:cNvPr id="77" name="直線コネクタ 76">
          <a:extLst>
            <a:ext uri="{FF2B5EF4-FFF2-40B4-BE49-F238E27FC236}">
              <a16:creationId xmlns:a16="http://schemas.microsoft.com/office/drawing/2014/main" id="{BF68AC16-AF62-4080-8848-BBEDFEFC7BAB}"/>
            </a:ext>
          </a:extLst>
        </xdr:cNvPr>
        <xdr:cNvCxnSpPr/>
      </xdr:nvCxnSpPr>
      <xdr:spPr>
        <a:xfrm>
          <a:off x="3429000" y="6479722"/>
          <a:ext cx="752475"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84183</xdr:rowOff>
    </xdr:from>
    <xdr:to>
      <xdr:col>15</xdr:col>
      <xdr:colOff>101600</xdr:colOff>
      <xdr:row>40</xdr:row>
      <xdr:rowOff>14333</xdr:rowOff>
    </xdr:to>
    <xdr:sp macro="" textlink="">
      <xdr:nvSpPr>
        <xdr:cNvPr id="78" name="楕円 77">
          <a:extLst>
            <a:ext uri="{FF2B5EF4-FFF2-40B4-BE49-F238E27FC236}">
              <a16:creationId xmlns:a16="http://schemas.microsoft.com/office/drawing/2014/main" id="{580DAC9C-B6C2-4D60-87C6-03FDAF54BE0B}"/>
            </a:ext>
          </a:extLst>
        </xdr:cNvPr>
        <xdr:cNvSpPr/>
      </xdr:nvSpPr>
      <xdr:spPr>
        <a:xfrm>
          <a:off x="2571750" y="640243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134983</xdr:rowOff>
    </xdr:from>
    <xdr:to>
      <xdr:col>19</xdr:col>
      <xdr:colOff>177800</xdr:colOff>
      <xdr:row>40</xdr:row>
      <xdr:rowOff>2722</xdr:rowOff>
    </xdr:to>
    <xdr:cxnSp macro="">
      <xdr:nvCxnSpPr>
        <xdr:cNvPr id="79" name="直線コネクタ 78">
          <a:extLst>
            <a:ext uri="{FF2B5EF4-FFF2-40B4-BE49-F238E27FC236}">
              <a16:creationId xmlns:a16="http://schemas.microsoft.com/office/drawing/2014/main" id="{318FB1AB-5BB3-491B-AA6A-68C7AD896E12}"/>
            </a:ext>
          </a:extLst>
        </xdr:cNvPr>
        <xdr:cNvCxnSpPr/>
      </xdr:nvCxnSpPr>
      <xdr:spPr>
        <a:xfrm>
          <a:off x="2619375" y="6450058"/>
          <a:ext cx="809625"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136434</xdr:rowOff>
    </xdr:from>
    <xdr:to>
      <xdr:col>10</xdr:col>
      <xdr:colOff>165100</xdr:colOff>
      <xdr:row>39</xdr:row>
      <xdr:rowOff>66584</xdr:rowOff>
    </xdr:to>
    <xdr:sp macro="" textlink="">
      <xdr:nvSpPr>
        <xdr:cNvPr id="80" name="楕円 79">
          <a:extLst>
            <a:ext uri="{FF2B5EF4-FFF2-40B4-BE49-F238E27FC236}">
              <a16:creationId xmlns:a16="http://schemas.microsoft.com/office/drawing/2014/main" id="{0392002B-2FD3-4548-A3D3-0A927948822A}"/>
            </a:ext>
          </a:extLst>
        </xdr:cNvPr>
        <xdr:cNvSpPr/>
      </xdr:nvSpPr>
      <xdr:spPr>
        <a:xfrm>
          <a:off x="1781175" y="62895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xdr:rowOff>
    </xdr:from>
    <xdr:to>
      <xdr:col>15</xdr:col>
      <xdr:colOff>50800</xdr:colOff>
      <xdr:row>39</xdr:row>
      <xdr:rowOff>134983</xdr:rowOff>
    </xdr:to>
    <xdr:cxnSp macro="">
      <xdr:nvCxnSpPr>
        <xdr:cNvPr id="81" name="直線コネクタ 80">
          <a:extLst>
            <a:ext uri="{FF2B5EF4-FFF2-40B4-BE49-F238E27FC236}">
              <a16:creationId xmlns:a16="http://schemas.microsoft.com/office/drawing/2014/main" id="{355E3688-5A34-416F-9FE7-F57150F168A2}"/>
            </a:ext>
          </a:extLst>
        </xdr:cNvPr>
        <xdr:cNvCxnSpPr/>
      </xdr:nvCxnSpPr>
      <xdr:spPr>
        <a:xfrm>
          <a:off x="1828800" y="6327684"/>
          <a:ext cx="790575" cy="12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a:extLst>
            <a:ext uri="{FF2B5EF4-FFF2-40B4-BE49-F238E27FC236}">
              <a16:creationId xmlns:a16="http://schemas.microsoft.com/office/drawing/2014/main" id="{72B10F3A-0BED-4FE4-B2C7-E2D02E7726D0}"/>
            </a:ext>
          </a:extLst>
        </xdr:cNvPr>
        <xdr:cNvSpPr/>
      </xdr:nvSpPr>
      <xdr:spPr>
        <a:xfrm>
          <a:off x="981075" y="63159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15784</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8010750A-797B-47A2-A393-798A1D8D50E9}"/>
            </a:ext>
          </a:extLst>
        </xdr:cNvPr>
        <xdr:cNvCxnSpPr/>
      </xdr:nvCxnSpPr>
      <xdr:spPr>
        <a:xfrm flipV="1">
          <a:off x="1028700" y="6327684"/>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8ECA027A-13C3-4511-89D7-8358D2ED9A7C}"/>
            </a:ext>
          </a:extLst>
        </xdr:cNvPr>
        <xdr:cNvSpPr txBox="1"/>
      </xdr:nvSpPr>
      <xdr:spPr>
        <a:xfrm>
          <a:off x="3239144" y="586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FC07DBDA-D3BC-4972-8706-44DB44B27F4E}"/>
            </a:ext>
          </a:extLst>
        </xdr:cNvPr>
        <xdr:cNvSpPr txBox="1"/>
      </xdr:nvSpPr>
      <xdr:spPr>
        <a:xfrm>
          <a:off x="2439044" y="583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1AAFA806-BB08-4B9F-9FA4-EA9383B88540}"/>
            </a:ext>
          </a:extLst>
        </xdr:cNvPr>
        <xdr:cNvSpPr txBox="1"/>
      </xdr:nvSpPr>
      <xdr:spPr>
        <a:xfrm>
          <a:off x="1648469" y="580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296DAD8E-6B23-4EF7-830B-4746E85FE06F}"/>
            </a:ext>
          </a:extLst>
        </xdr:cNvPr>
        <xdr:cNvSpPr txBox="1"/>
      </xdr:nvSpPr>
      <xdr:spPr>
        <a:xfrm>
          <a:off x="848369" y="579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44649</xdr:rowOff>
    </xdr:from>
    <xdr:ext cx="405111" cy="259045"/>
    <xdr:sp macro="" textlink="">
      <xdr:nvSpPr>
        <xdr:cNvPr id="88" name="n_1mainValue【図書館】&#10;有形固定資産減価償却率">
          <a:extLst>
            <a:ext uri="{FF2B5EF4-FFF2-40B4-BE49-F238E27FC236}">
              <a16:creationId xmlns:a16="http://schemas.microsoft.com/office/drawing/2014/main" id="{17B309BC-C50D-44CC-BDD2-87603EDF2387}"/>
            </a:ext>
          </a:extLst>
        </xdr:cNvPr>
        <xdr:cNvSpPr txBox="1"/>
      </xdr:nvSpPr>
      <xdr:spPr>
        <a:xfrm>
          <a:off x="3239144" y="6524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5460</xdr:rowOff>
    </xdr:from>
    <xdr:ext cx="405111" cy="259045"/>
    <xdr:sp macro="" textlink="">
      <xdr:nvSpPr>
        <xdr:cNvPr id="89" name="n_2mainValue【図書館】&#10;有形固定資産減価償却率">
          <a:extLst>
            <a:ext uri="{FF2B5EF4-FFF2-40B4-BE49-F238E27FC236}">
              <a16:creationId xmlns:a16="http://schemas.microsoft.com/office/drawing/2014/main" id="{9601A0B2-5B15-485E-BF68-EBC533BCA36F}"/>
            </a:ext>
          </a:extLst>
        </xdr:cNvPr>
        <xdr:cNvSpPr txBox="1"/>
      </xdr:nvSpPr>
      <xdr:spPr>
        <a:xfrm>
          <a:off x="2439044" y="648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90" name="n_3mainValue【図書館】&#10;有形固定資産減価償却率">
          <a:extLst>
            <a:ext uri="{FF2B5EF4-FFF2-40B4-BE49-F238E27FC236}">
              <a16:creationId xmlns:a16="http://schemas.microsoft.com/office/drawing/2014/main" id="{DFEFF6BF-A913-45BA-948C-F4754F22CCDB}"/>
            </a:ext>
          </a:extLst>
        </xdr:cNvPr>
        <xdr:cNvSpPr txBox="1"/>
      </xdr:nvSpPr>
      <xdr:spPr>
        <a:xfrm>
          <a:off x="1648469" y="6372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a:extLst>
            <a:ext uri="{FF2B5EF4-FFF2-40B4-BE49-F238E27FC236}">
              <a16:creationId xmlns:a16="http://schemas.microsoft.com/office/drawing/2014/main" id="{597AFAC4-4167-4732-A25F-CB095A76D985}"/>
            </a:ext>
          </a:extLst>
        </xdr:cNvPr>
        <xdr:cNvSpPr txBox="1"/>
      </xdr:nvSpPr>
      <xdr:spPr>
        <a:xfrm>
          <a:off x="848369" y="64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BFA4D3D-AD01-4989-BD34-55C2912747B5}"/>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5BE6D64-39CE-4BF8-BE5B-D6AEDEC2FBC1}"/>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1A1FD9D-06FE-40D9-AC91-84C970591D22}"/>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6245B8D-15A6-48DC-8078-304F4A4BEC99}"/>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52A61CB-38EA-4304-A214-E3F00F0FB2B8}"/>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01E3221-2E59-426C-A66D-BF95E5DA2F9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220DA7F-A73F-4D2C-AEE0-D5E0C284D9D2}"/>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27D402C-AB52-4546-BAC0-0C1D1E7B5D34}"/>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1B820FE-3F06-4752-AE31-FA647392ABF4}"/>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0298B7A-3520-4995-8880-F7C59E844BF2}"/>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F75945B-01C5-4C40-8027-8769053A377A}"/>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35A4CD4-EF2B-4D3A-8332-372A2E1105BD}"/>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C9174A6-430B-45D2-8709-087FB1A9B927}"/>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4D44021-A1C5-42F5-89AB-126CC93C5C2A}"/>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4BDA0AB-B317-4D61-A7A1-A1FD400D510E}"/>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EA58482-ACDE-461C-AB94-AED9BD1696FA}"/>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7178DA7-DED2-4AE2-94E2-F4B11CBE82D7}"/>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14B4F3A-3E57-468F-AF63-5B4AA325807F}"/>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ED22EB1-9BC5-4726-88B9-63AF4109DD11}"/>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BF6DF25-CF87-483E-8A8C-46EAEC7E1C66}"/>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B4DA602-6E01-4B06-8A1A-51618DF53FC5}"/>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AD92BFC-3F6D-4392-968F-B477ACF4DCFD}"/>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F01B7CB-9E7D-4412-BB7F-F7178A3B23F1}"/>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4C055862-0EA8-45E1-85B3-F4532F3818FA}"/>
            </a:ext>
          </a:extLst>
        </xdr:cNvPr>
        <xdr:cNvCxnSpPr/>
      </xdr:nvCxnSpPr>
      <xdr:spPr>
        <a:xfrm flipV="1">
          <a:off x="9429115" y="5612765"/>
          <a:ext cx="0" cy="1198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E84882A2-07C7-4EF0-9DFB-B912AB75A9EF}"/>
            </a:ext>
          </a:extLst>
        </xdr:cNvPr>
        <xdr:cNvSpPr txBox="1"/>
      </xdr:nvSpPr>
      <xdr:spPr>
        <a:xfrm>
          <a:off x="9467850"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3A2F7D7-D8D2-4C53-BE02-409AFA4C9539}"/>
            </a:ext>
          </a:extLst>
        </xdr:cNvPr>
        <xdr:cNvCxnSpPr/>
      </xdr:nvCxnSpPr>
      <xdr:spPr>
        <a:xfrm>
          <a:off x="9363075" y="68116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847E219F-BA72-4A47-919E-ED14101AD09A}"/>
            </a:ext>
          </a:extLst>
        </xdr:cNvPr>
        <xdr:cNvSpPr txBox="1"/>
      </xdr:nvSpPr>
      <xdr:spPr>
        <a:xfrm>
          <a:off x="9467850" y="540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E17BB977-32D0-4A80-9FBB-850FB01A2882}"/>
            </a:ext>
          </a:extLst>
        </xdr:cNvPr>
        <xdr:cNvCxnSpPr/>
      </xdr:nvCxnSpPr>
      <xdr:spPr>
        <a:xfrm>
          <a:off x="9363075" y="56127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F4B1EFC-27BA-4331-8F00-622D696F6F4C}"/>
            </a:ext>
          </a:extLst>
        </xdr:cNvPr>
        <xdr:cNvSpPr txBox="1"/>
      </xdr:nvSpPr>
      <xdr:spPr>
        <a:xfrm>
          <a:off x="946785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7FAFA359-5FFE-4793-8BAD-A9EA59510881}"/>
            </a:ext>
          </a:extLst>
        </xdr:cNvPr>
        <xdr:cNvSpPr/>
      </xdr:nvSpPr>
      <xdr:spPr>
        <a:xfrm>
          <a:off x="9401175" y="65627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B3936549-6338-420D-B813-9CA7D7C32554}"/>
            </a:ext>
          </a:extLst>
        </xdr:cNvPr>
        <xdr:cNvSpPr/>
      </xdr:nvSpPr>
      <xdr:spPr>
        <a:xfrm>
          <a:off x="8639175" y="65601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2F9CA80B-0169-47E4-84FF-BBEBA5A087EE}"/>
            </a:ext>
          </a:extLst>
        </xdr:cNvPr>
        <xdr:cNvSpPr/>
      </xdr:nvSpPr>
      <xdr:spPr>
        <a:xfrm>
          <a:off x="7839075" y="6563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AED0FC4F-5DD5-492C-AE53-523B5291A85A}"/>
            </a:ext>
          </a:extLst>
        </xdr:cNvPr>
        <xdr:cNvSpPr/>
      </xdr:nvSpPr>
      <xdr:spPr>
        <a:xfrm>
          <a:off x="7029450" y="65817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DF56E8D5-3AC4-4DCE-8862-569A83103CE9}"/>
            </a:ext>
          </a:extLst>
        </xdr:cNvPr>
        <xdr:cNvSpPr/>
      </xdr:nvSpPr>
      <xdr:spPr>
        <a:xfrm>
          <a:off x="6238875" y="65900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99006C-38C0-4A5D-A4A0-F00BE4075C2D}"/>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B10049-DEF6-4462-AA12-77E4C5862BA9}"/>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F4710F4-9295-443E-9F92-75959BFBD8A3}"/>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2DCC223-2D64-4F79-9948-F68BA18FAE64}"/>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A61EC32-E33A-4984-8600-BB55F951D48F}"/>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1" name="楕円 130">
          <a:extLst>
            <a:ext uri="{FF2B5EF4-FFF2-40B4-BE49-F238E27FC236}">
              <a16:creationId xmlns:a16="http://schemas.microsoft.com/office/drawing/2014/main" id="{20208F40-D136-422C-A7E9-25B6CFB7D996}"/>
            </a:ext>
          </a:extLst>
        </xdr:cNvPr>
        <xdr:cNvSpPr/>
      </xdr:nvSpPr>
      <xdr:spPr>
        <a:xfrm>
          <a:off x="9401175" y="65709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2" name="【図書館】&#10;一人当たり面積該当値テキスト">
          <a:extLst>
            <a:ext uri="{FF2B5EF4-FFF2-40B4-BE49-F238E27FC236}">
              <a16:creationId xmlns:a16="http://schemas.microsoft.com/office/drawing/2014/main" id="{FCE83675-7E71-4C29-B5C0-1BB927000DFC}"/>
            </a:ext>
          </a:extLst>
        </xdr:cNvPr>
        <xdr:cNvSpPr txBox="1"/>
      </xdr:nvSpPr>
      <xdr:spPr>
        <a:xfrm>
          <a:off x="9467850"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3" name="楕円 132">
          <a:extLst>
            <a:ext uri="{FF2B5EF4-FFF2-40B4-BE49-F238E27FC236}">
              <a16:creationId xmlns:a16="http://schemas.microsoft.com/office/drawing/2014/main" id="{74D4F230-ED95-4074-9D99-CA8811F6018B}"/>
            </a:ext>
          </a:extLst>
        </xdr:cNvPr>
        <xdr:cNvSpPr/>
      </xdr:nvSpPr>
      <xdr:spPr>
        <a:xfrm>
          <a:off x="8639175" y="65709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4" name="直線コネクタ 133">
          <a:extLst>
            <a:ext uri="{FF2B5EF4-FFF2-40B4-BE49-F238E27FC236}">
              <a16:creationId xmlns:a16="http://schemas.microsoft.com/office/drawing/2014/main" id="{095BB299-D5D8-406A-A82C-57186847A031}"/>
            </a:ext>
          </a:extLst>
        </xdr:cNvPr>
        <xdr:cNvCxnSpPr/>
      </xdr:nvCxnSpPr>
      <xdr:spPr>
        <a:xfrm>
          <a:off x="8686800" y="66186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5" name="楕円 134">
          <a:extLst>
            <a:ext uri="{FF2B5EF4-FFF2-40B4-BE49-F238E27FC236}">
              <a16:creationId xmlns:a16="http://schemas.microsoft.com/office/drawing/2014/main" id="{A1E672A0-99DC-493E-97D0-2989DD61EFDA}"/>
            </a:ext>
          </a:extLst>
        </xdr:cNvPr>
        <xdr:cNvSpPr/>
      </xdr:nvSpPr>
      <xdr:spPr>
        <a:xfrm>
          <a:off x="7839075" y="65601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144780</xdr:rowOff>
    </xdr:to>
    <xdr:cxnSp macro="">
      <xdr:nvCxnSpPr>
        <xdr:cNvPr id="136" name="直線コネクタ 135">
          <a:extLst>
            <a:ext uri="{FF2B5EF4-FFF2-40B4-BE49-F238E27FC236}">
              <a16:creationId xmlns:a16="http://schemas.microsoft.com/office/drawing/2014/main" id="{77D8C742-680E-4474-BAF5-058456B255B1}"/>
            </a:ext>
          </a:extLst>
        </xdr:cNvPr>
        <xdr:cNvCxnSpPr/>
      </xdr:nvCxnSpPr>
      <xdr:spPr>
        <a:xfrm>
          <a:off x="7886700" y="6617335"/>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7" name="楕円 136">
          <a:extLst>
            <a:ext uri="{FF2B5EF4-FFF2-40B4-BE49-F238E27FC236}">
              <a16:creationId xmlns:a16="http://schemas.microsoft.com/office/drawing/2014/main" id="{D35FB97B-A086-445E-B24F-58FAEB62C6CE}"/>
            </a:ext>
          </a:extLst>
        </xdr:cNvPr>
        <xdr:cNvSpPr/>
      </xdr:nvSpPr>
      <xdr:spPr>
        <a:xfrm>
          <a:off x="7029450" y="65601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137160</xdr:rowOff>
    </xdr:to>
    <xdr:cxnSp macro="">
      <xdr:nvCxnSpPr>
        <xdr:cNvPr id="138" name="直線コネクタ 137">
          <a:extLst>
            <a:ext uri="{FF2B5EF4-FFF2-40B4-BE49-F238E27FC236}">
              <a16:creationId xmlns:a16="http://schemas.microsoft.com/office/drawing/2014/main" id="{788176ED-BB11-473D-BB3C-960F36C716EA}"/>
            </a:ext>
          </a:extLst>
        </xdr:cNvPr>
        <xdr:cNvCxnSpPr/>
      </xdr:nvCxnSpPr>
      <xdr:spPr>
        <a:xfrm>
          <a:off x="7077075" y="661733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90170</xdr:rowOff>
    </xdr:from>
    <xdr:to>
      <xdr:col>36</xdr:col>
      <xdr:colOff>165100</xdr:colOff>
      <xdr:row>41</xdr:row>
      <xdr:rowOff>20320</xdr:rowOff>
    </xdr:to>
    <xdr:sp macro="" textlink="">
      <xdr:nvSpPr>
        <xdr:cNvPr id="139" name="楕円 138">
          <a:extLst>
            <a:ext uri="{FF2B5EF4-FFF2-40B4-BE49-F238E27FC236}">
              <a16:creationId xmlns:a16="http://schemas.microsoft.com/office/drawing/2014/main" id="{D223C534-7D1C-4825-963C-2BD831CF58FA}"/>
            </a:ext>
          </a:extLst>
        </xdr:cNvPr>
        <xdr:cNvSpPr/>
      </xdr:nvSpPr>
      <xdr:spPr>
        <a:xfrm>
          <a:off x="6238875" y="6563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137160</xdr:rowOff>
    </xdr:from>
    <xdr:to>
      <xdr:col>41</xdr:col>
      <xdr:colOff>50800</xdr:colOff>
      <xdr:row>40</xdr:row>
      <xdr:rowOff>140970</xdr:rowOff>
    </xdr:to>
    <xdr:cxnSp macro="">
      <xdr:nvCxnSpPr>
        <xdr:cNvPr id="140" name="直線コネクタ 139">
          <a:extLst>
            <a:ext uri="{FF2B5EF4-FFF2-40B4-BE49-F238E27FC236}">
              <a16:creationId xmlns:a16="http://schemas.microsoft.com/office/drawing/2014/main" id="{FE20468C-949F-4A77-B46E-1ED2CFACE6F1}"/>
            </a:ext>
          </a:extLst>
        </xdr:cNvPr>
        <xdr:cNvCxnSpPr/>
      </xdr:nvCxnSpPr>
      <xdr:spPr>
        <a:xfrm flipV="1">
          <a:off x="6286500" y="6617335"/>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10B52963-4F03-4D12-89B3-5EC3DD566E31}"/>
            </a:ext>
          </a:extLst>
        </xdr:cNvPr>
        <xdr:cNvSpPr txBox="1"/>
      </xdr:nvSpPr>
      <xdr:spPr>
        <a:xfrm>
          <a:off x="8458277"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id="{D24CDFEF-89B6-4032-9CFB-D5FD15BC7EE0}"/>
            </a:ext>
          </a:extLst>
        </xdr:cNvPr>
        <xdr:cNvSpPr txBox="1"/>
      </xdr:nvSpPr>
      <xdr:spPr>
        <a:xfrm>
          <a:off x="76772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DF262014-F8B7-43B0-BFB5-F40C0B6CFA12}"/>
            </a:ext>
          </a:extLst>
        </xdr:cNvPr>
        <xdr:cNvSpPr txBox="1"/>
      </xdr:nvSpPr>
      <xdr:spPr>
        <a:xfrm>
          <a:off x="68676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F8EFF134-91C1-4836-9075-3812D3AE04E3}"/>
            </a:ext>
          </a:extLst>
        </xdr:cNvPr>
        <xdr:cNvSpPr txBox="1"/>
      </xdr:nvSpPr>
      <xdr:spPr>
        <a:xfrm>
          <a:off x="6067502"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5" name="n_1mainValue【図書館】&#10;一人当たり面積">
          <a:extLst>
            <a:ext uri="{FF2B5EF4-FFF2-40B4-BE49-F238E27FC236}">
              <a16:creationId xmlns:a16="http://schemas.microsoft.com/office/drawing/2014/main" id="{071ECCA1-4AED-4440-9178-9783455DC5DC}"/>
            </a:ext>
          </a:extLst>
        </xdr:cNvPr>
        <xdr:cNvSpPr txBox="1"/>
      </xdr:nvSpPr>
      <xdr:spPr>
        <a:xfrm>
          <a:off x="845827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6" name="n_2mainValue【図書館】&#10;一人当たり面積">
          <a:extLst>
            <a:ext uri="{FF2B5EF4-FFF2-40B4-BE49-F238E27FC236}">
              <a16:creationId xmlns:a16="http://schemas.microsoft.com/office/drawing/2014/main" id="{1EAE8A51-8565-426A-A651-A5B14A34DDF5}"/>
            </a:ext>
          </a:extLst>
        </xdr:cNvPr>
        <xdr:cNvSpPr txBox="1"/>
      </xdr:nvSpPr>
      <xdr:spPr>
        <a:xfrm>
          <a:off x="7677227"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7" name="n_3mainValue【図書館】&#10;一人当たり面積">
          <a:extLst>
            <a:ext uri="{FF2B5EF4-FFF2-40B4-BE49-F238E27FC236}">
              <a16:creationId xmlns:a16="http://schemas.microsoft.com/office/drawing/2014/main" id="{55ADB453-4EFC-479A-992E-D97C4DB349A1}"/>
            </a:ext>
          </a:extLst>
        </xdr:cNvPr>
        <xdr:cNvSpPr txBox="1"/>
      </xdr:nvSpPr>
      <xdr:spPr>
        <a:xfrm>
          <a:off x="6867602"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36847</xdr:rowOff>
    </xdr:from>
    <xdr:ext cx="469744" cy="259045"/>
    <xdr:sp macro="" textlink="">
      <xdr:nvSpPr>
        <xdr:cNvPr id="148" name="n_4mainValue【図書館】&#10;一人当たり面積">
          <a:extLst>
            <a:ext uri="{FF2B5EF4-FFF2-40B4-BE49-F238E27FC236}">
              <a16:creationId xmlns:a16="http://schemas.microsoft.com/office/drawing/2014/main" id="{96214DD3-8FD0-4789-8FC9-319D8890A902}"/>
            </a:ext>
          </a:extLst>
        </xdr:cNvPr>
        <xdr:cNvSpPr txBox="1"/>
      </xdr:nvSpPr>
      <xdr:spPr>
        <a:xfrm>
          <a:off x="6067502"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D2773B8-2B4C-4986-BB7E-C6F62632E4FF}"/>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DC24DE9-E0E2-4EB1-90BA-E7F6694E8D55}"/>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22BD924-E81A-454F-B9B1-E8F2E6B22F0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CCC00A7-A5B6-46C4-9B6C-99009C4976A6}"/>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7E7FF6F-0828-427E-A541-E478FCEE828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6FC4265-44BF-4364-AD18-2C7F5BCF448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C3552ED-188C-43B2-886B-E69FC1B96CBC}"/>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20C4CC0-136C-4878-9FF6-08762C562802}"/>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CDD9BF5-46AB-43C7-BC64-9602E7029D6F}"/>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7E531B2-CFB0-47A4-B909-A91A7E03C987}"/>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E2E0B4F-4B3A-4CD1-9163-7BDF573CBCB9}"/>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9F56576-EB62-4637-8093-D90E30E84B9F}"/>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7C92DB4-8C91-4D95-BC2A-FF08B623051D}"/>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CFCC4E5-C136-4B28-81AB-7FA18D7A321C}"/>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F9DA57F-EAA6-420B-A972-F8985A9DD9D3}"/>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D52D940-9674-42C8-9C27-3BFC532131EC}"/>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A67BB66-8690-4C1A-842E-8D82A4CA90ED}"/>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0E4241D-1A17-4E6F-ADAD-1746A22F907C}"/>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56E71BA-3A8C-41E3-9C36-1E359C3970AF}"/>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0207EC0-25B6-4B8A-BA48-CC27E465B53C}"/>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772A5FF-1662-4A81-AC66-2CEEFFBF25DC}"/>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5007022-7278-42D2-BF13-A9DA34DEE14E}"/>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258D45A-607C-4A13-8C64-BB0C1ACDC3D2}"/>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796ADE9-7868-429C-A332-F23465C2CA7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A9FD43FE-452F-4026-B49B-2AD6CD3F02DE}"/>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2DA5D2C-78EE-4D43-9683-1153E94C8CA5}"/>
            </a:ext>
          </a:extLst>
        </xdr:cNvPr>
        <xdr:cNvCxnSpPr/>
      </xdr:nvCxnSpPr>
      <xdr:spPr>
        <a:xfrm flipV="1">
          <a:off x="4180840" y="9051290"/>
          <a:ext cx="0" cy="1442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AE2A77E-B477-4B9C-8EAF-87B29F9F47E9}"/>
            </a:ext>
          </a:extLst>
        </xdr:cNvPr>
        <xdr:cNvSpPr txBox="1"/>
      </xdr:nvSpPr>
      <xdr:spPr>
        <a:xfrm>
          <a:off x="42195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20586ED4-E937-4C6E-9C10-6D24721A088C}"/>
            </a:ext>
          </a:extLst>
        </xdr:cNvPr>
        <xdr:cNvCxnSpPr/>
      </xdr:nvCxnSpPr>
      <xdr:spPr>
        <a:xfrm>
          <a:off x="4105275"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4577080-55E4-4756-BC18-FB8F6FF5C550}"/>
            </a:ext>
          </a:extLst>
        </xdr:cNvPr>
        <xdr:cNvSpPr txBox="1"/>
      </xdr:nvSpPr>
      <xdr:spPr>
        <a:xfrm>
          <a:off x="4219575" y="88392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2FBE5274-18EC-4323-8386-1DBD45D84115}"/>
            </a:ext>
          </a:extLst>
        </xdr:cNvPr>
        <xdr:cNvCxnSpPr/>
      </xdr:nvCxnSpPr>
      <xdr:spPr>
        <a:xfrm>
          <a:off x="4105275" y="9051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1583629-29F5-4876-84FE-5B5C87FE0617}"/>
            </a:ext>
          </a:extLst>
        </xdr:cNvPr>
        <xdr:cNvSpPr txBox="1"/>
      </xdr:nvSpPr>
      <xdr:spPr>
        <a:xfrm>
          <a:off x="4219575" y="9764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055C34A3-DDBB-44E8-A1CA-5C71E2F8DAD5}"/>
            </a:ext>
          </a:extLst>
        </xdr:cNvPr>
        <xdr:cNvSpPr/>
      </xdr:nvSpPr>
      <xdr:spPr>
        <a:xfrm>
          <a:off x="4124325" y="99034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3C77D10B-8C07-4A6F-9F83-942162F45015}"/>
            </a:ext>
          </a:extLst>
        </xdr:cNvPr>
        <xdr:cNvSpPr/>
      </xdr:nvSpPr>
      <xdr:spPr>
        <a:xfrm>
          <a:off x="3381375" y="99065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4FFAF138-14F7-44B9-8005-0EBE5B6338C0}"/>
            </a:ext>
          </a:extLst>
        </xdr:cNvPr>
        <xdr:cNvSpPr/>
      </xdr:nvSpPr>
      <xdr:spPr>
        <a:xfrm>
          <a:off x="2571750" y="98887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32FECF87-86C8-417C-9F3A-DF2443AECB53}"/>
            </a:ext>
          </a:extLst>
        </xdr:cNvPr>
        <xdr:cNvSpPr/>
      </xdr:nvSpPr>
      <xdr:spPr>
        <a:xfrm>
          <a:off x="1781175" y="98772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777CFDD4-A077-4246-A110-11D02F1408AE}"/>
            </a:ext>
          </a:extLst>
        </xdr:cNvPr>
        <xdr:cNvSpPr/>
      </xdr:nvSpPr>
      <xdr:spPr>
        <a:xfrm>
          <a:off x="981075" y="9860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A6C0EDE-9DB7-49E0-A70F-93647FBFBAA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A7B50FB-61FC-4EEC-A131-9A23304BBC34}"/>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145202-EFD1-4012-A14F-7ECCAB0B2071}"/>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558CB28-48E8-4548-91FA-3D4BB3C72DD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DEB4A28-41B2-492A-B77F-D4D8B4456D73}"/>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E62149C9-CA3A-4FCB-A095-35C8ED298E6A}"/>
            </a:ext>
          </a:extLst>
        </xdr:cNvPr>
        <xdr:cNvSpPr/>
      </xdr:nvSpPr>
      <xdr:spPr>
        <a:xfrm>
          <a:off x="4124325" y="1044620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E73F51C4-07E4-4EE1-94AE-D17929EE7C3D}"/>
            </a:ext>
          </a:extLst>
        </xdr:cNvPr>
        <xdr:cNvSpPr txBox="1"/>
      </xdr:nvSpPr>
      <xdr:spPr>
        <a:xfrm>
          <a:off x="4219575" y="103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340378B3-5961-481F-AA07-7258E2D6530D}"/>
            </a:ext>
          </a:extLst>
        </xdr:cNvPr>
        <xdr:cNvSpPr/>
      </xdr:nvSpPr>
      <xdr:spPr>
        <a:xfrm>
          <a:off x="3381375" y="1044620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8CF6525F-5462-42D6-85F0-677E9D4C0B22}"/>
            </a:ext>
          </a:extLst>
        </xdr:cNvPr>
        <xdr:cNvCxnSpPr/>
      </xdr:nvCxnSpPr>
      <xdr:spPr>
        <a:xfrm>
          <a:off x="3429000" y="1049382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CBC21077-D912-4CA3-A10F-5DB5B3CBFEDB}"/>
            </a:ext>
          </a:extLst>
        </xdr:cNvPr>
        <xdr:cNvSpPr/>
      </xdr:nvSpPr>
      <xdr:spPr>
        <a:xfrm>
          <a:off x="2571750" y="1044620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7EF1CD0A-F321-4337-A8F5-D8906755B918}"/>
            </a:ext>
          </a:extLst>
        </xdr:cNvPr>
        <xdr:cNvCxnSpPr/>
      </xdr:nvCxnSpPr>
      <xdr:spPr>
        <a:xfrm>
          <a:off x="2619375" y="1049382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47172</xdr:rowOff>
    </xdr:from>
    <xdr:to>
      <xdr:col>10</xdr:col>
      <xdr:colOff>165100</xdr:colOff>
      <xdr:row>64</xdr:row>
      <xdr:rowOff>148772</xdr:rowOff>
    </xdr:to>
    <xdr:sp macro="" textlink="">
      <xdr:nvSpPr>
        <xdr:cNvPr id="196" name="楕円 195">
          <a:extLst>
            <a:ext uri="{FF2B5EF4-FFF2-40B4-BE49-F238E27FC236}">
              <a16:creationId xmlns:a16="http://schemas.microsoft.com/office/drawing/2014/main" id="{150079D9-06DD-4F17-8660-CF28DB75FB8D}"/>
            </a:ext>
          </a:extLst>
        </xdr:cNvPr>
        <xdr:cNvSpPr/>
      </xdr:nvSpPr>
      <xdr:spPr>
        <a:xfrm>
          <a:off x="1781175" y="104135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97972</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CBED50C3-2F41-40CB-84E1-BADE0A54599B}"/>
            </a:ext>
          </a:extLst>
        </xdr:cNvPr>
        <xdr:cNvCxnSpPr/>
      </xdr:nvCxnSpPr>
      <xdr:spPr>
        <a:xfrm>
          <a:off x="1828800" y="10461172"/>
          <a:ext cx="7905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14515</xdr:rowOff>
    </xdr:from>
    <xdr:to>
      <xdr:col>6</xdr:col>
      <xdr:colOff>38100</xdr:colOff>
      <xdr:row>64</xdr:row>
      <xdr:rowOff>116115</xdr:rowOff>
    </xdr:to>
    <xdr:sp macro="" textlink="">
      <xdr:nvSpPr>
        <xdr:cNvPr id="198" name="楕円 197">
          <a:extLst>
            <a:ext uri="{FF2B5EF4-FFF2-40B4-BE49-F238E27FC236}">
              <a16:creationId xmlns:a16="http://schemas.microsoft.com/office/drawing/2014/main" id="{A37DACAA-7B6C-4A24-AED8-18EF29893F3C}"/>
            </a:ext>
          </a:extLst>
        </xdr:cNvPr>
        <xdr:cNvSpPr/>
      </xdr:nvSpPr>
      <xdr:spPr>
        <a:xfrm>
          <a:off x="981075" y="103745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65315</xdr:rowOff>
    </xdr:from>
    <xdr:to>
      <xdr:col>10</xdr:col>
      <xdr:colOff>114300</xdr:colOff>
      <xdr:row>64</xdr:row>
      <xdr:rowOff>97972</xdr:rowOff>
    </xdr:to>
    <xdr:cxnSp macro="">
      <xdr:nvCxnSpPr>
        <xdr:cNvPr id="199" name="直線コネクタ 198">
          <a:extLst>
            <a:ext uri="{FF2B5EF4-FFF2-40B4-BE49-F238E27FC236}">
              <a16:creationId xmlns:a16="http://schemas.microsoft.com/office/drawing/2014/main" id="{0CB3B94A-551F-46AC-93BE-9D20A7708563}"/>
            </a:ext>
          </a:extLst>
        </xdr:cNvPr>
        <xdr:cNvCxnSpPr/>
      </xdr:nvCxnSpPr>
      <xdr:spPr>
        <a:xfrm>
          <a:off x="1028700" y="10431690"/>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FFEF6113-4E54-47F1-ABCB-17A434AC3E5B}"/>
            </a:ext>
          </a:extLst>
        </xdr:cNvPr>
        <xdr:cNvSpPr txBox="1"/>
      </xdr:nvSpPr>
      <xdr:spPr>
        <a:xfrm>
          <a:off x="3239144" y="969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9977DA08-DCA8-47A2-A774-F3210FA90CF4}"/>
            </a:ext>
          </a:extLst>
        </xdr:cNvPr>
        <xdr:cNvSpPr txBox="1"/>
      </xdr:nvSpPr>
      <xdr:spPr>
        <a:xfrm>
          <a:off x="2439044" y="968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06E00207-8FF4-43C1-813E-BC84D5E36732}"/>
            </a:ext>
          </a:extLst>
        </xdr:cNvPr>
        <xdr:cNvSpPr txBox="1"/>
      </xdr:nvSpPr>
      <xdr:spPr>
        <a:xfrm>
          <a:off x="1648469" y="967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7F7CF47D-3F2B-4A9B-AEE4-1FD5B93F707E}"/>
            </a:ext>
          </a:extLst>
        </xdr:cNvPr>
        <xdr:cNvSpPr txBox="1"/>
      </xdr:nvSpPr>
      <xdr:spPr>
        <a:xfrm>
          <a:off x="848369" y="964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BDCFFE57-127C-484E-BA4E-537ACC7C1783}"/>
            </a:ext>
          </a:extLst>
        </xdr:cNvPr>
        <xdr:cNvSpPr txBox="1"/>
      </xdr:nvSpPr>
      <xdr:spPr>
        <a:xfrm>
          <a:off x="3210002" y="1052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1A06D87F-F8C9-4C75-BA50-A1B1FC2230D7}"/>
            </a:ext>
          </a:extLst>
        </xdr:cNvPr>
        <xdr:cNvSpPr txBox="1"/>
      </xdr:nvSpPr>
      <xdr:spPr>
        <a:xfrm>
          <a:off x="2409902" y="1052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139899</xdr:rowOff>
    </xdr:from>
    <xdr:ext cx="405111" cy="259045"/>
    <xdr:sp macro="" textlink="">
      <xdr:nvSpPr>
        <xdr:cNvPr id="206" name="n_3mainValue【体育館・プール】&#10;有形固定資産減価償却率">
          <a:extLst>
            <a:ext uri="{FF2B5EF4-FFF2-40B4-BE49-F238E27FC236}">
              <a16:creationId xmlns:a16="http://schemas.microsoft.com/office/drawing/2014/main" id="{C2644767-4D94-4488-BDB6-042393BDD023}"/>
            </a:ext>
          </a:extLst>
        </xdr:cNvPr>
        <xdr:cNvSpPr txBox="1"/>
      </xdr:nvSpPr>
      <xdr:spPr>
        <a:xfrm>
          <a:off x="1648469" y="1050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107242</xdr:rowOff>
    </xdr:from>
    <xdr:ext cx="405111" cy="259045"/>
    <xdr:sp macro="" textlink="">
      <xdr:nvSpPr>
        <xdr:cNvPr id="207" name="n_4mainValue【体育館・プール】&#10;有形固定資産減価償却率">
          <a:extLst>
            <a:ext uri="{FF2B5EF4-FFF2-40B4-BE49-F238E27FC236}">
              <a16:creationId xmlns:a16="http://schemas.microsoft.com/office/drawing/2014/main" id="{4C8B7E28-B840-43CB-93AD-3EF1D1C88883}"/>
            </a:ext>
          </a:extLst>
        </xdr:cNvPr>
        <xdr:cNvSpPr txBox="1"/>
      </xdr:nvSpPr>
      <xdr:spPr>
        <a:xfrm>
          <a:off x="848369" y="1046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C2972C9-D8BA-4C3D-BA7B-1D8B116D63DC}"/>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8632BF7-84B6-4A04-9AFE-36522955711B}"/>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E571667-53FF-4E05-990A-17DF8CE2F9BA}"/>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88279F7-E649-4859-A0C8-7A57486377A6}"/>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9095F7A-3BC7-4CD0-A9A7-0D0AE1DFEEA8}"/>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77CF857-942F-4F7F-A418-2CBDE1AB4381}"/>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70EE100-E744-459A-A560-55B3188AF934}"/>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BEA7707-7644-451D-8CF6-C8894E3CB714}"/>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BE6A6C8-8500-4730-878A-691E312249B4}"/>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9D1A08C-CABD-4312-B622-02E47700D8F1}"/>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9586FB2-E3DB-49E6-9007-721C2FCB2EA9}"/>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E7B97F8-9BC1-4D62-A454-B13B9A3DC4EB}"/>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88F698A-D42F-413D-A057-19DBCAA76D7E}"/>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028B95A-37E2-47A5-9603-E8C682102CE1}"/>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AA3DCF04-9E31-433F-B54F-47B0B527605A}"/>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F1757FD-7EAE-4BE6-BF5C-9BF0330025AA}"/>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51A67B7C-99AC-4B01-8F7A-D39229008737}"/>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A3B6F09D-CE44-4788-9494-7207DDA010CC}"/>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8B0CD29-8B9C-4A60-A0E7-70CDEE8E3938}"/>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829DF47-3122-4016-9CF2-956F60152952}"/>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894ED63-0DCD-49AD-9766-E67038FF6F65}"/>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A6E2BAC5-A781-4998-B2F4-9E97A0D74602}"/>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E51319B-B918-4CA3-8431-04AC86C63F34}"/>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7442B691-C283-4B5D-B261-1E828BEF4045}"/>
            </a:ext>
          </a:extLst>
        </xdr:cNvPr>
        <xdr:cNvCxnSpPr/>
      </xdr:nvCxnSpPr>
      <xdr:spPr>
        <a:xfrm flipV="1">
          <a:off x="9429115" y="9169400"/>
          <a:ext cx="0" cy="12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C9C41612-34E9-4DBE-8EAE-7B4507E7AFAA}"/>
            </a:ext>
          </a:extLst>
        </xdr:cNvPr>
        <xdr:cNvSpPr txBox="1"/>
      </xdr:nvSpPr>
      <xdr:spPr>
        <a:xfrm>
          <a:off x="9467850"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2876CEAD-F04C-4D89-A738-E4DC5B9DCED9}"/>
            </a:ext>
          </a:extLst>
        </xdr:cNvPr>
        <xdr:cNvCxnSpPr/>
      </xdr:nvCxnSpPr>
      <xdr:spPr>
        <a:xfrm>
          <a:off x="9363075" y="104292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4FBCBAC4-E05F-479F-B742-8A7AD813E869}"/>
            </a:ext>
          </a:extLst>
        </xdr:cNvPr>
        <xdr:cNvSpPr txBox="1"/>
      </xdr:nvSpPr>
      <xdr:spPr>
        <a:xfrm>
          <a:off x="9467850" y="895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08148D77-F7CA-4EE6-9F1D-9DC318DA5BAB}"/>
            </a:ext>
          </a:extLst>
        </xdr:cNvPr>
        <xdr:cNvCxnSpPr/>
      </xdr:nvCxnSpPr>
      <xdr:spPr>
        <a:xfrm>
          <a:off x="9363075" y="9169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3B82860E-4DAD-469C-965E-8436B76BF08C}"/>
            </a:ext>
          </a:extLst>
        </xdr:cNvPr>
        <xdr:cNvSpPr txBox="1"/>
      </xdr:nvSpPr>
      <xdr:spPr>
        <a:xfrm>
          <a:off x="9467850" y="9944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0F270FA9-67C1-4FE8-B65B-331A4B175C6F}"/>
            </a:ext>
          </a:extLst>
        </xdr:cNvPr>
        <xdr:cNvSpPr/>
      </xdr:nvSpPr>
      <xdr:spPr>
        <a:xfrm>
          <a:off x="9401175" y="1007999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4818A55E-24DF-4352-8C98-B115E855D6E3}"/>
            </a:ext>
          </a:extLst>
        </xdr:cNvPr>
        <xdr:cNvSpPr/>
      </xdr:nvSpPr>
      <xdr:spPr>
        <a:xfrm>
          <a:off x="8639175" y="100882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34C48E7A-638A-4003-86A8-55F297CC7628}"/>
            </a:ext>
          </a:extLst>
        </xdr:cNvPr>
        <xdr:cNvSpPr/>
      </xdr:nvSpPr>
      <xdr:spPr>
        <a:xfrm>
          <a:off x="7839075" y="10097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67DAE4FA-03C6-476C-9FE6-C5AF2ADE4B38}"/>
            </a:ext>
          </a:extLst>
        </xdr:cNvPr>
        <xdr:cNvSpPr/>
      </xdr:nvSpPr>
      <xdr:spPr>
        <a:xfrm>
          <a:off x="7029450" y="10088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226481C8-2D5F-4FE0-96FC-19D11B13917C}"/>
            </a:ext>
          </a:extLst>
        </xdr:cNvPr>
        <xdr:cNvSpPr/>
      </xdr:nvSpPr>
      <xdr:spPr>
        <a:xfrm>
          <a:off x="6238875" y="10086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8D080B5-FBF0-452A-82FE-BCBAA76B4898}"/>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D99A94-B8C4-4B52-8909-D01895AEE083}"/>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7DCA8F3-2886-4633-8A38-3EEF7C7AAB9E}"/>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8D4A2D5-FA78-4712-9A74-306F6A5BF7F7}"/>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1AECF85-2010-45CA-95EE-1F812A023E0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12065</xdr:rowOff>
    </xdr:from>
    <xdr:to>
      <xdr:col>55</xdr:col>
      <xdr:colOff>50800</xdr:colOff>
      <xdr:row>64</xdr:row>
      <xdr:rowOff>113665</xdr:rowOff>
    </xdr:to>
    <xdr:sp macro="" textlink="">
      <xdr:nvSpPr>
        <xdr:cNvPr id="247" name="楕円 246">
          <a:extLst>
            <a:ext uri="{FF2B5EF4-FFF2-40B4-BE49-F238E27FC236}">
              <a16:creationId xmlns:a16="http://schemas.microsoft.com/office/drawing/2014/main" id="{F15B3247-680E-4E8C-B80A-4A77472E6E10}"/>
            </a:ext>
          </a:extLst>
        </xdr:cNvPr>
        <xdr:cNvSpPr/>
      </xdr:nvSpPr>
      <xdr:spPr>
        <a:xfrm>
          <a:off x="9401175" y="1037209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98442</xdr:rowOff>
    </xdr:from>
    <xdr:ext cx="469744" cy="259045"/>
    <xdr:sp macro="" textlink="">
      <xdr:nvSpPr>
        <xdr:cNvPr id="248" name="【体育館・プール】&#10;一人当たり面積該当値テキスト">
          <a:extLst>
            <a:ext uri="{FF2B5EF4-FFF2-40B4-BE49-F238E27FC236}">
              <a16:creationId xmlns:a16="http://schemas.microsoft.com/office/drawing/2014/main" id="{202C4448-3646-42CD-8959-1B6037878991}"/>
            </a:ext>
          </a:extLst>
        </xdr:cNvPr>
        <xdr:cNvSpPr txBox="1"/>
      </xdr:nvSpPr>
      <xdr:spPr>
        <a:xfrm>
          <a:off x="9467850"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249" name="楕円 248">
          <a:extLst>
            <a:ext uri="{FF2B5EF4-FFF2-40B4-BE49-F238E27FC236}">
              <a16:creationId xmlns:a16="http://schemas.microsoft.com/office/drawing/2014/main" id="{E2195E8A-5CC3-470C-B5FB-13CEDA468115}"/>
            </a:ext>
          </a:extLst>
        </xdr:cNvPr>
        <xdr:cNvSpPr/>
      </xdr:nvSpPr>
      <xdr:spPr>
        <a:xfrm>
          <a:off x="8639175" y="103720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62865</xdr:rowOff>
    </xdr:from>
    <xdr:to>
      <xdr:col>55</xdr:col>
      <xdr:colOff>0</xdr:colOff>
      <xdr:row>64</xdr:row>
      <xdr:rowOff>62865</xdr:rowOff>
    </xdr:to>
    <xdr:cxnSp macro="">
      <xdr:nvCxnSpPr>
        <xdr:cNvPr id="250" name="直線コネクタ 249">
          <a:extLst>
            <a:ext uri="{FF2B5EF4-FFF2-40B4-BE49-F238E27FC236}">
              <a16:creationId xmlns:a16="http://schemas.microsoft.com/office/drawing/2014/main" id="{1ED44A52-383B-4CB3-94B0-B88E2AB69E6B}"/>
            </a:ext>
          </a:extLst>
        </xdr:cNvPr>
        <xdr:cNvCxnSpPr/>
      </xdr:nvCxnSpPr>
      <xdr:spPr>
        <a:xfrm>
          <a:off x="8686800" y="104292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251" name="楕円 250">
          <a:extLst>
            <a:ext uri="{FF2B5EF4-FFF2-40B4-BE49-F238E27FC236}">
              <a16:creationId xmlns:a16="http://schemas.microsoft.com/office/drawing/2014/main" id="{87006E41-1FCB-4530-BBE7-3C61B41D7814}"/>
            </a:ext>
          </a:extLst>
        </xdr:cNvPr>
        <xdr:cNvSpPr/>
      </xdr:nvSpPr>
      <xdr:spPr>
        <a:xfrm>
          <a:off x="7839075" y="103720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252" name="直線コネクタ 251">
          <a:extLst>
            <a:ext uri="{FF2B5EF4-FFF2-40B4-BE49-F238E27FC236}">
              <a16:creationId xmlns:a16="http://schemas.microsoft.com/office/drawing/2014/main" id="{21308269-1CCA-43B2-8BFD-897E37CD8947}"/>
            </a:ext>
          </a:extLst>
        </xdr:cNvPr>
        <xdr:cNvCxnSpPr/>
      </xdr:nvCxnSpPr>
      <xdr:spPr>
        <a:xfrm>
          <a:off x="7886700" y="104292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12065</xdr:rowOff>
    </xdr:from>
    <xdr:to>
      <xdr:col>41</xdr:col>
      <xdr:colOff>101600</xdr:colOff>
      <xdr:row>64</xdr:row>
      <xdr:rowOff>113665</xdr:rowOff>
    </xdr:to>
    <xdr:sp macro="" textlink="">
      <xdr:nvSpPr>
        <xdr:cNvPr id="253" name="楕円 252">
          <a:extLst>
            <a:ext uri="{FF2B5EF4-FFF2-40B4-BE49-F238E27FC236}">
              <a16:creationId xmlns:a16="http://schemas.microsoft.com/office/drawing/2014/main" id="{A458EB10-4DE0-4901-94AA-6C86C75B759F}"/>
            </a:ext>
          </a:extLst>
        </xdr:cNvPr>
        <xdr:cNvSpPr/>
      </xdr:nvSpPr>
      <xdr:spPr>
        <a:xfrm>
          <a:off x="7029450" y="103720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62865</xdr:rowOff>
    </xdr:to>
    <xdr:cxnSp macro="">
      <xdr:nvCxnSpPr>
        <xdr:cNvPr id="254" name="直線コネクタ 253">
          <a:extLst>
            <a:ext uri="{FF2B5EF4-FFF2-40B4-BE49-F238E27FC236}">
              <a16:creationId xmlns:a16="http://schemas.microsoft.com/office/drawing/2014/main" id="{FB2624C3-F1DF-45D3-89ED-AA7CF80736B4}"/>
            </a:ext>
          </a:extLst>
        </xdr:cNvPr>
        <xdr:cNvCxnSpPr/>
      </xdr:nvCxnSpPr>
      <xdr:spPr>
        <a:xfrm>
          <a:off x="7077075" y="1042924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12065</xdr:rowOff>
    </xdr:from>
    <xdr:to>
      <xdr:col>36</xdr:col>
      <xdr:colOff>165100</xdr:colOff>
      <xdr:row>64</xdr:row>
      <xdr:rowOff>113665</xdr:rowOff>
    </xdr:to>
    <xdr:sp macro="" textlink="">
      <xdr:nvSpPr>
        <xdr:cNvPr id="255" name="楕円 254">
          <a:extLst>
            <a:ext uri="{FF2B5EF4-FFF2-40B4-BE49-F238E27FC236}">
              <a16:creationId xmlns:a16="http://schemas.microsoft.com/office/drawing/2014/main" id="{83D2CA2F-38EE-44F5-B086-700284CD66FF}"/>
            </a:ext>
          </a:extLst>
        </xdr:cNvPr>
        <xdr:cNvSpPr/>
      </xdr:nvSpPr>
      <xdr:spPr>
        <a:xfrm>
          <a:off x="6238875" y="103720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62865</xdr:rowOff>
    </xdr:from>
    <xdr:to>
      <xdr:col>41</xdr:col>
      <xdr:colOff>50800</xdr:colOff>
      <xdr:row>64</xdr:row>
      <xdr:rowOff>62865</xdr:rowOff>
    </xdr:to>
    <xdr:cxnSp macro="">
      <xdr:nvCxnSpPr>
        <xdr:cNvPr id="256" name="直線コネクタ 255">
          <a:extLst>
            <a:ext uri="{FF2B5EF4-FFF2-40B4-BE49-F238E27FC236}">
              <a16:creationId xmlns:a16="http://schemas.microsoft.com/office/drawing/2014/main" id="{228ABD3F-559C-4630-9F7C-A72A62A00901}"/>
            </a:ext>
          </a:extLst>
        </xdr:cNvPr>
        <xdr:cNvCxnSpPr/>
      </xdr:nvCxnSpPr>
      <xdr:spPr>
        <a:xfrm>
          <a:off x="6286500" y="104292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BC0B530D-E6DD-425A-83E0-5D2CEF86CE41}"/>
            </a:ext>
          </a:extLst>
        </xdr:cNvPr>
        <xdr:cNvSpPr txBox="1"/>
      </xdr:nvSpPr>
      <xdr:spPr>
        <a:xfrm>
          <a:off x="8458277" y="98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EBA4C054-544D-4A63-82C4-8556D589D01A}"/>
            </a:ext>
          </a:extLst>
        </xdr:cNvPr>
        <xdr:cNvSpPr txBox="1"/>
      </xdr:nvSpPr>
      <xdr:spPr>
        <a:xfrm>
          <a:off x="7677227" y="988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5B9CDAFF-A2E9-404C-A20B-F55AF8D391F8}"/>
            </a:ext>
          </a:extLst>
        </xdr:cNvPr>
        <xdr:cNvSpPr txBox="1"/>
      </xdr:nvSpPr>
      <xdr:spPr>
        <a:xfrm>
          <a:off x="6867602" y="98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83FD690E-DE56-4C06-9F0B-6F8760A7B2CC}"/>
            </a:ext>
          </a:extLst>
        </xdr:cNvPr>
        <xdr:cNvSpPr txBox="1"/>
      </xdr:nvSpPr>
      <xdr:spPr>
        <a:xfrm>
          <a:off x="6067502" y="98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261" name="n_1mainValue【体育館・プール】&#10;一人当たり面積">
          <a:extLst>
            <a:ext uri="{FF2B5EF4-FFF2-40B4-BE49-F238E27FC236}">
              <a16:creationId xmlns:a16="http://schemas.microsoft.com/office/drawing/2014/main" id="{B43CB81B-A9E4-4D8E-A057-C02DD1C5F583}"/>
            </a:ext>
          </a:extLst>
        </xdr:cNvPr>
        <xdr:cNvSpPr txBox="1"/>
      </xdr:nvSpPr>
      <xdr:spPr>
        <a:xfrm>
          <a:off x="845827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262" name="n_2mainValue【体育館・プール】&#10;一人当たり面積">
          <a:extLst>
            <a:ext uri="{FF2B5EF4-FFF2-40B4-BE49-F238E27FC236}">
              <a16:creationId xmlns:a16="http://schemas.microsoft.com/office/drawing/2014/main" id="{59533687-ECC7-4496-B196-42F6DEA7465B}"/>
            </a:ext>
          </a:extLst>
        </xdr:cNvPr>
        <xdr:cNvSpPr txBox="1"/>
      </xdr:nvSpPr>
      <xdr:spPr>
        <a:xfrm>
          <a:off x="76772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104792</xdr:rowOff>
    </xdr:from>
    <xdr:ext cx="469744" cy="259045"/>
    <xdr:sp macro="" textlink="">
      <xdr:nvSpPr>
        <xdr:cNvPr id="263" name="n_3mainValue【体育館・プール】&#10;一人当たり面積">
          <a:extLst>
            <a:ext uri="{FF2B5EF4-FFF2-40B4-BE49-F238E27FC236}">
              <a16:creationId xmlns:a16="http://schemas.microsoft.com/office/drawing/2014/main" id="{7B787F9A-D6D3-4D8D-B84D-0CB8BABF1036}"/>
            </a:ext>
          </a:extLst>
        </xdr:cNvPr>
        <xdr:cNvSpPr txBox="1"/>
      </xdr:nvSpPr>
      <xdr:spPr>
        <a:xfrm>
          <a:off x="6867602"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104792</xdr:rowOff>
    </xdr:from>
    <xdr:ext cx="469744" cy="259045"/>
    <xdr:sp macro="" textlink="">
      <xdr:nvSpPr>
        <xdr:cNvPr id="264" name="n_4mainValue【体育館・プール】&#10;一人当たり面積">
          <a:extLst>
            <a:ext uri="{FF2B5EF4-FFF2-40B4-BE49-F238E27FC236}">
              <a16:creationId xmlns:a16="http://schemas.microsoft.com/office/drawing/2014/main" id="{53980626-D0C0-4B43-B806-06BCFB2102CD}"/>
            </a:ext>
          </a:extLst>
        </xdr:cNvPr>
        <xdr:cNvSpPr txBox="1"/>
      </xdr:nvSpPr>
      <xdr:spPr>
        <a:xfrm>
          <a:off x="6067502"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56B0F6CA-7AD6-4DF4-BAF5-4F73927E6F7E}"/>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8B4FE3F-1996-4B2C-B46F-CB7D41172309}"/>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200110F-0EBD-4CD0-986C-E8AD1C413631}"/>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4BE2C8A-5E1C-4F93-90B2-EF911B4397BF}"/>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EB9F90E-8CE6-4EC5-A766-6A91200FE15F}"/>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628C12D-B261-4407-92E2-64778BF81649}"/>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50EEEA0-D46A-451D-9B88-484BB059654E}"/>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B1E6D4A-9F90-4245-AD90-C8D9C4FEF1E7}"/>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5B2EB54D-D93D-43B6-9808-11189F499F28}"/>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4055FEC-0934-424F-A094-859F965C810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591E723-5031-4D53-A2D8-BFB1A5FBEED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51D72E1-A4F7-4BF9-8392-B740D9321B6C}"/>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D2080FA0-0804-4431-814D-99991F58A2BF}"/>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3F204CA5-3ECC-4C82-81FB-50E452F81B87}"/>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BB8C7E77-1F10-4932-AB41-9D098DDFDCD2}"/>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8F3F7748-5ED8-404F-91BD-4F5B03247553}"/>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B5015968-BDF0-401D-BAEC-B07945EC6AE3}"/>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6513176-7C07-4757-8981-C495915429B5}"/>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56AF953-7CEE-4BE7-9DA5-0C6DEB0AFD0B}"/>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44A12206-5FC3-4EDA-8617-6D28AC1DAACB}"/>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FBEB445-AC47-4656-949B-9162B5A571DD}"/>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5DD583D-B965-4DF4-B515-F99436ADF1CB}"/>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61DE1DF5-35F7-42FD-A5ED-8078F86B9F9D}"/>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B0F9C86-B314-413A-9E8F-D7E6AF449E1D}"/>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4BA2A183-E82C-4F1F-B86A-5578E0A1B509}"/>
            </a:ext>
          </a:extLst>
        </xdr:cNvPr>
        <xdr:cNvCxnSpPr/>
      </xdr:nvCxnSpPr>
      <xdr:spPr>
        <a:xfrm flipV="1">
          <a:off x="4180840" y="12531725"/>
          <a:ext cx="0" cy="150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1407C7A0-60F9-43D1-8C08-DEBF72F10812}"/>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722CBD14-5D90-4DC7-AAAB-5521E6E95AD7}"/>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E2C1CE25-03FA-4E9B-B54C-350D8342EFA0}"/>
            </a:ext>
          </a:extLst>
        </xdr:cNvPr>
        <xdr:cNvSpPr txBox="1"/>
      </xdr:nvSpPr>
      <xdr:spPr>
        <a:xfrm>
          <a:off x="4219575" y="1231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743BBA77-4DCD-42C5-9FFB-086394809352}"/>
            </a:ext>
          </a:extLst>
        </xdr:cNvPr>
        <xdr:cNvCxnSpPr/>
      </xdr:nvCxnSpPr>
      <xdr:spPr>
        <a:xfrm>
          <a:off x="4105275" y="1253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19413CF9-3AF4-41FE-BC7A-A3B933A1C70C}"/>
            </a:ext>
          </a:extLst>
        </xdr:cNvPr>
        <xdr:cNvSpPr txBox="1"/>
      </xdr:nvSpPr>
      <xdr:spPr>
        <a:xfrm>
          <a:off x="4219575" y="1314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CF3F5025-AC6B-4B61-BB6D-11F7C42980F0}"/>
            </a:ext>
          </a:extLst>
        </xdr:cNvPr>
        <xdr:cNvSpPr/>
      </xdr:nvSpPr>
      <xdr:spPr>
        <a:xfrm>
          <a:off x="4124325" y="132784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8E66E07F-AAC1-4FE7-80CF-30F59072A2B9}"/>
            </a:ext>
          </a:extLst>
        </xdr:cNvPr>
        <xdr:cNvSpPr/>
      </xdr:nvSpPr>
      <xdr:spPr>
        <a:xfrm>
          <a:off x="3381375" y="132689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21CCA5A8-C42D-4627-B896-64DCE67DF300}"/>
            </a:ext>
          </a:extLst>
        </xdr:cNvPr>
        <xdr:cNvSpPr/>
      </xdr:nvSpPr>
      <xdr:spPr>
        <a:xfrm>
          <a:off x="2571750" y="132480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09B9C668-88B2-4566-A47A-F2399F1CBD83}"/>
            </a:ext>
          </a:extLst>
        </xdr:cNvPr>
        <xdr:cNvSpPr/>
      </xdr:nvSpPr>
      <xdr:spPr>
        <a:xfrm>
          <a:off x="1781175" y="13232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0E45D332-2868-40EF-A0FF-81CA27217770}"/>
            </a:ext>
          </a:extLst>
        </xdr:cNvPr>
        <xdr:cNvSpPr/>
      </xdr:nvSpPr>
      <xdr:spPr>
        <a:xfrm>
          <a:off x="981075" y="131991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60EE6B-2C39-4D79-8A6E-134A4621441A}"/>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F9587FF-B545-45AA-82E4-EF8E6B33DA7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D7E326D-A79D-47B3-9726-6E4523F8B54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8F18DBF-93B9-4D1E-903E-318594187315}"/>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F16356F-9205-4610-B236-F27917ECCBC0}"/>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34925</xdr:rowOff>
    </xdr:from>
    <xdr:to>
      <xdr:col>24</xdr:col>
      <xdr:colOff>114300</xdr:colOff>
      <xdr:row>85</xdr:row>
      <xdr:rowOff>136525</xdr:rowOff>
    </xdr:to>
    <xdr:sp macro="" textlink="">
      <xdr:nvSpPr>
        <xdr:cNvPr id="305" name="楕円 304">
          <a:extLst>
            <a:ext uri="{FF2B5EF4-FFF2-40B4-BE49-F238E27FC236}">
              <a16:creationId xmlns:a16="http://schemas.microsoft.com/office/drawing/2014/main" id="{73EBFAE0-E947-4EFD-AF66-F08803C979D0}"/>
            </a:ext>
          </a:extLst>
        </xdr:cNvPr>
        <xdr:cNvSpPr/>
      </xdr:nvSpPr>
      <xdr:spPr>
        <a:xfrm>
          <a:off x="4124325" y="13798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13352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F94033C-6225-4C42-97D5-7E1C70CEA10E}"/>
            </a:ext>
          </a:extLst>
        </xdr:cNvPr>
        <xdr:cNvSpPr txBox="1"/>
      </xdr:nvSpPr>
      <xdr:spPr>
        <a:xfrm>
          <a:off x="4219575"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164464</xdr:rowOff>
    </xdr:from>
    <xdr:to>
      <xdr:col>20</xdr:col>
      <xdr:colOff>38100</xdr:colOff>
      <xdr:row>85</xdr:row>
      <xdr:rowOff>94614</xdr:rowOff>
    </xdr:to>
    <xdr:sp macro="" textlink="">
      <xdr:nvSpPr>
        <xdr:cNvPr id="307" name="楕円 306">
          <a:extLst>
            <a:ext uri="{FF2B5EF4-FFF2-40B4-BE49-F238E27FC236}">
              <a16:creationId xmlns:a16="http://schemas.microsoft.com/office/drawing/2014/main" id="{0C647712-97F6-4D8E-9975-4246C8BCCE38}"/>
            </a:ext>
          </a:extLst>
        </xdr:cNvPr>
        <xdr:cNvSpPr/>
      </xdr:nvSpPr>
      <xdr:spPr>
        <a:xfrm>
          <a:off x="3381375" y="137629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43814</xdr:rowOff>
    </xdr:from>
    <xdr:to>
      <xdr:col>24</xdr:col>
      <xdr:colOff>63500</xdr:colOff>
      <xdr:row>85</xdr:row>
      <xdr:rowOff>85725</xdr:rowOff>
    </xdr:to>
    <xdr:cxnSp macro="">
      <xdr:nvCxnSpPr>
        <xdr:cNvPr id="308" name="直線コネクタ 307">
          <a:extLst>
            <a:ext uri="{FF2B5EF4-FFF2-40B4-BE49-F238E27FC236}">
              <a16:creationId xmlns:a16="http://schemas.microsoft.com/office/drawing/2014/main" id="{811ED310-BAD2-4CD8-A90F-22726B053A60}"/>
            </a:ext>
          </a:extLst>
        </xdr:cNvPr>
        <xdr:cNvCxnSpPr/>
      </xdr:nvCxnSpPr>
      <xdr:spPr>
        <a:xfrm>
          <a:off x="3429000" y="13810614"/>
          <a:ext cx="752475"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122555</xdr:rowOff>
    </xdr:from>
    <xdr:to>
      <xdr:col>15</xdr:col>
      <xdr:colOff>101600</xdr:colOff>
      <xdr:row>85</xdr:row>
      <xdr:rowOff>52705</xdr:rowOff>
    </xdr:to>
    <xdr:sp macro="" textlink="">
      <xdr:nvSpPr>
        <xdr:cNvPr id="309" name="楕円 308">
          <a:extLst>
            <a:ext uri="{FF2B5EF4-FFF2-40B4-BE49-F238E27FC236}">
              <a16:creationId xmlns:a16="http://schemas.microsoft.com/office/drawing/2014/main" id="{01B126DB-C418-426E-9D59-3D4D518F7ED5}"/>
            </a:ext>
          </a:extLst>
        </xdr:cNvPr>
        <xdr:cNvSpPr/>
      </xdr:nvSpPr>
      <xdr:spPr>
        <a:xfrm>
          <a:off x="2571750" y="137274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xdr:rowOff>
    </xdr:from>
    <xdr:to>
      <xdr:col>19</xdr:col>
      <xdr:colOff>177800</xdr:colOff>
      <xdr:row>85</xdr:row>
      <xdr:rowOff>43814</xdr:rowOff>
    </xdr:to>
    <xdr:cxnSp macro="">
      <xdr:nvCxnSpPr>
        <xdr:cNvPr id="310" name="直線コネクタ 309">
          <a:extLst>
            <a:ext uri="{FF2B5EF4-FFF2-40B4-BE49-F238E27FC236}">
              <a16:creationId xmlns:a16="http://schemas.microsoft.com/office/drawing/2014/main" id="{86F4F8C2-5F83-4227-8054-85CCE496EADC}"/>
            </a:ext>
          </a:extLst>
        </xdr:cNvPr>
        <xdr:cNvCxnSpPr/>
      </xdr:nvCxnSpPr>
      <xdr:spPr>
        <a:xfrm>
          <a:off x="2619375" y="13765530"/>
          <a:ext cx="80962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80645</xdr:rowOff>
    </xdr:from>
    <xdr:to>
      <xdr:col>10</xdr:col>
      <xdr:colOff>165100</xdr:colOff>
      <xdr:row>85</xdr:row>
      <xdr:rowOff>10795</xdr:rowOff>
    </xdr:to>
    <xdr:sp macro="" textlink="">
      <xdr:nvSpPr>
        <xdr:cNvPr id="311" name="楕円 310">
          <a:extLst>
            <a:ext uri="{FF2B5EF4-FFF2-40B4-BE49-F238E27FC236}">
              <a16:creationId xmlns:a16="http://schemas.microsoft.com/office/drawing/2014/main" id="{1780D11A-7AE0-4AD1-B5E0-BB870C64B7D8}"/>
            </a:ext>
          </a:extLst>
        </xdr:cNvPr>
        <xdr:cNvSpPr/>
      </xdr:nvSpPr>
      <xdr:spPr>
        <a:xfrm>
          <a:off x="1781175" y="136855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131445</xdr:rowOff>
    </xdr:from>
    <xdr:to>
      <xdr:col>15</xdr:col>
      <xdr:colOff>50800</xdr:colOff>
      <xdr:row>85</xdr:row>
      <xdr:rowOff>1905</xdr:rowOff>
    </xdr:to>
    <xdr:cxnSp macro="">
      <xdr:nvCxnSpPr>
        <xdr:cNvPr id="312" name="直線コネクタ 311">
          <a:extLst>
            <a:ext uri="{FF2B5EF4-FFF2-40B4-BE49-F238E27FC236}">
              <a16:creationId xmlns:a16="http://schemas.microsoft.com/office/drawing/2014/main" id="{E72C251A-CACD-4169-99DF-BEDA3988F8D8}"/>
            </a:ext>
          </a:extLst>
        </xdr:cNvPr>
        <xdr:cNvCxnSpPr/>
      </xdr:nvCxnSpPr>
      <xdr:spPr>
        <a:xfrm>
          <a:off x="1828800" y="13733145"/>
          <a:ext cx="7905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38736</xdr:rowOff>
    </xdr:from>
    <xdr:to>
      <xdr:col>6</xdr:col>
      <xdr:colOff>38100</xdr:colOff>
      <xdr:row>84</xdr:row>
      <xdr:rowOff>140336</xdr:rowOff>
    </xdr:to>
    <xdr:sp macro="" textlink="">
      <xdr:nvSpPr>
        <xdr:cNvPr id="313" name="楕円 312">
          <a:extLst>
            <a:ext uri="{FF2B5EF4-FFF2-40B4-BE49-F238E27FC236}">
              <a16:creationId xmlns:a16="http://schemas.microsoft.com/office/drawing/2014/main" id="{8384B924-B2F5-4180-B1B0-6803A804731C}"/>
            </a:ext>
          </a:extLst>
        </xdr:cNvPr>
        <xdr:cNvSpPr/>
      </xdr:nvSpPr>
      <xdr:spPr>
        <a:xfrm>
          <a:off x="981075" y="136404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89536</xdr:rowOff>
    </xdr:from>
    <xdr:to>
      <xdr:col>10</xdr:col>
      <xdr:colOff>114300</xdr:colOff>
      <xdr:row>84</xdr:row>
      <xdr:rowOff>131445</xdr:rowOff>
    </xdr:to>
    <xdr:cxnSp macro="">
      <xdr:nvCxnSpPr>
        <xdr:cNvPr id="314" name="直線コネクタ 313">
          <a:extLst>
            <a:ext uri="{FF2B5EF4-FFF2-40B4-BE49-F238E27FC236}">
              <a16:creationId xmlns:a16="http://schemas.microsoft.com/office/drawing/2014/main" id="{0609739C-3A05-45A6-BC34-4C2D76A812F0}"/>
            </a:ext>
          </a:extLst>
        </xdr:cNvPr>
        <xdr:cNvCxnSpPr/>
      </xdr:nvCxnSpPr>
      <xdr:spPr>
        <a:xfrm>
          <a:off x="1028700" y="13688061"/>
          <a:ext cx="8001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a16="http://schemas.microsoft.com/office/drawing/2014/main" id="{DBD4AEAA-AD01-482C-8070-5597535C2600}"/>
            </a:ext>
          </a:extLst>
        </xdr:cNvPr>
        <xdr:cNvSpPr txBox="1"/>
      </xdr:nvSpPr>
      <xdr:spPr>
        <a:xfrm>
          <a:off x="3239144"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a16="http://schemas.microsoft.com/office/drawing/2014/main" id="{605CB61E-0962-4253-BB78-AF108DEC915E}"/>
            </a:ext>
          </a:extLst>
        </xdr:cNvPr>
        <xdr:cNvSpPr txBox="1"/>
      </xdr:nvSpPr>
      <xdr:spPr>
        <a:xfrm>
          <a:off x="24390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a:extLst>
            <a:ext uri="{FF2B5EF4-FFF2-40B4-BE49-F238E27FC236}">
              <a16:creationId xmlns:a16="http://schemas.microsoft.com/office/drawing/2014/main" id="{B86DCAB6-4E32-48D5-B1FB-1A5C0A606FF5}"/>
            </a:ext>
          </a:extLst>
        </xdr:cNvPr>
        <xdr:cNvSpPr txBox="1"/>
      </xdr:nvSpPr>
      <xdr:spPr>
        <a:xfrm>
          <a:off x="1648469"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a:extLst>
            <a:ext uri="{FF2B5EF4-FFF2-40B4-BE49-F238E27FC236}">
              <a16:creationId xmlns:a16="http://schemas.microsoft.com/office/drawing/2014/main" id="{36A03D2D-5898-4A70-8DFE-0F7311ADCCC2}"/>
            </a:ext>
          </a:extLst>
        </xdr:cNvPr>
        <xdr:cNvSpPr txBox="1"/>
      </xdr:nvSpPr>
      <xdr:spPr>
        <a:xfrm>
          <a:off x="848369" y="1298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85741</xdr:rowOff>
    </xdr:from>
    <xdr:ext cx="405111" cy="259045"/>
    <xdr:sp macro="" textlink="">
      <xdr:nvSpPr>
        <xdr:cNvPr id="319" name="n_1mainValue【福祉施設】&#10;有形固定資産減価償却率">
          <a:extLst>
            <a:ext uri="{FF2B5EF4-FFF2-40B4-BE49-F238E27FC236}">
              <a16:creationId xmlns:a16="http://schemas.microsoft.com/office/drawing/2014/main" id="{1E9D8EAE-CE77-46FF-97FD-2881139CC724}"/>
            </a:ext>
          </a:extLst>
        </xdr:cNvPr>
        <xdr:cNvSpPr txBox="1"/>
      </xdr:nvSpPr>
      <xdr:spPr>
        <a:xfrm>
          <a:off x="32391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43832</xdr:rowOff>
    </xdr:from>
    <xdr:ext cx="405111" cy="259045"/>
    <xdr:sp macro="" textlink="">
      <xdr:nvSpPr>
        <xdr:cNvPr id="320" name="n_2mainValue【福祉施設】&#10;有形固定資産減価償却率">
          <a:extLst>
            <a:ext uri="{FF2B5EF4-FFF2-40B4-BE49-F238E27FC236}">
              <a16:creationId xmlns:a16="http://schemas.microsoft.com/office/drawing/2014/main" id="{F61D84BB-4E0B-4348-87F7-0DEC08BE3CBB}"/>
            </a:ext>
          </a:extLst>
        </xdr:cNvPr>
        <xdr:cNvSpPr txBox="1"/>
      </xdr:nvSpPr>
      <xdr:spPr>
        <a:xfrm>
          <a:off x="2439044" y="1381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1922</xdr:rowOff>
    </xdr:from>
    <xdr:ext cx="405111" cy="259045"/>
    <xdr:sp macro="" textlink="">
      <xdr:nvSpPr>
        <xdr:cNvPr id="321" name="n_3mainValue【福祉施設】&#10;有形固定資産減価償却率">
          <a:extLst>
            <a:ext uri="{FF2B5EF4-FFF2-40B4-BE49-F238E27FC236}">
              <a16:creationId xmlns:a16="http://schemas.microsoft.com/office/drawing/2014/main" id="{72BBABDE-1B36-4A70-8B16-7ABF4640D1BB}"/>
            </a:ext>
          </a:extLst>
        </xdr:cNvPr>
        <xdr:cNvSpPr txBox="1"/>
      </xdr:nvSpPr>
      <xdr:spPr>
        <a:xfrm>
          <a:off x="1648469"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131463</xdr:rowOff>
    </xdr:from>
    <xdr:ext cx="405111" cy="259045"/>
    <xdr:sp macro="" textlink="">
      <xdr:nvSpPr>
        <xdr:cNvPr id="322" name="n_4mainValue【福祉施設】&#10;有形固定資産減価償却率">
          <a:extLst>
            <a:ext uri="{FF2B5EF4-FFF2-40B4-BE49-F238E27FC236}">
              <a16:creationId xmlns:a16="http://schemas.microsoft.com/office/drawing/2014/main" id="{C5E7B8FC-B1C3-4CF7-A486-5146A13A2FD0}"/>
            </a:ext>
          </a:extLst>
        </xdr:cNvPr>
        <xdr:cNvSpPr txBox="1"/>
      </xdr:nvSpPr>
      <xdr:spPr>
        <a:xfrm>
          <a:off x="848369" y="1373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9FF62F7-A580-4C7A-B9D6-AF4E5EE86D31}"/>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EEFA492-6005-42DA-AA9D-C23F65F90B5F}"/>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D241A3E0-A31D-4A04-A5C1-DBB5978FE8E9}"/>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B091828-ECB1-4763-9DFD-07D59A15AD4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23A941E-88BA-4A85-9D00-8C2D983E0812}"/>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16C35A6-98A5-41B7-822D-2FA609607593}"/>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C4BFF49-F6A7-4A29-9002-EC872D668E62}"/>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D757617-7BAB-42B4-BBD6-02B1650F5E3C}"/>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0D3E426-7331-42F3-9134-2BC46045CB98}"/>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22E1B4D-A15B-4BB8-B851-29C8A32C5DAD}"/>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4D765581-A1B8-47DC-91E3-389330763482}"/>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6C829B5-D5D6-4795-851A-4C496E8569B6}"/>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1CFDA112-56E3-4ACD-B18D-0047BF01BB8C}"/>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EBA913C1-00A8-4C31-B0FD-43C0E25FEA92}"/>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611A7970-33DD-4CC6-B8BA-FE6BF891D0A0}"/>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386B0DC-37E3-4398-AFBD-3E5936A5F29E}"/>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A1F1C881-7E69-4B0E-9432-86C68C0119A9}"/>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1CD8C5E9-08FF-41C8-AE95-3699845ED8AA}"/>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58335D1-40A8-4349-B8EC-229733F0F6A1}"/>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312E322-D0E9-4D7B-883F-AA986178045B}"/>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4A4E6EC-E87F-41B1-8865-72AE2F54BF16}"/>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F9E9759C-E032-4679-8886-C08CB7D58A6F}"/>
            </a:ext>
          </a:extLst>
        </xdr:cNvPr>
        <xdr:cNvCxnSpPr/>
      </xdr:nvCxnSpPr>
      <xdr:spPr>
        <a:xfrm flipV="1">
          <a:off x="9429115" y="12678790"/>
          <a:ext cx="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0C32A84B-4C97-4762-82BE-8D8E4F715B89}"/>
            </a:ext>
          </a:extLst>
        </xdr:cNvPr>
        <xdr:cNvSpPr txBox="1"/>
      </xdr:nvSpPr>
      <xdr:spPr>
        <a:xfrm>
          <a:off x="9467850" y="1396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355E8A78-EFF2-44CD-8A2C-E5CBFF5B3EA0}"/>
            </a:ext>
          </a:extLst>
        </xdr:cNvPr>
        <xdr:cNvCxnSpPr/>
      </xdr:nvCxnSpPr>
      <xdr:spPr>
        <a:xfrm>
          <a:off x="9363075" y="139559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1DEF1D18-6F12-4A5A-8519-9EC84CDE60D0}"/>
            </a:ext>
          </a:extLst>
        </xdr:cNvPr>
        <xdr:cNvSpPr txBox="1"/>
      </xdr:nvSpPr>
      <xdr:spPr>
        <a:xfrm>
          <a:off x="9467850" y="1246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44FC8427-4FC4-4267-9504-6E5E9A2853D2}"/>
            </a:ext>
          </a:extLst>
        </xdr:cNvPr>
        <xdr:cNvCxnSpPr/>
      </xdr:nvCxnSpPr>
      <xdr:spPr>
        <a:xfrm>
          <a:off x="9363075" y="126787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id="{7B25E342-512D-46C8-B093-A65F877EED56}"/>
            </a:ext>
          </a:extLst>
        </xdr:cNvPr>
        <xdr:cNvSpPr txBox="1"/>
      </xdr:nvSpPr>
      <xdr:spPr>
        <a:xfrm>
          <a:off x="9467850" y="13413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05E88B6F-B94A-466E-A6BF-35E8B9E1B57A}"/>
            </a:ext>
          </a:extLst>
        </xdr:cNvPr>
        <xdr:cNvSpPr/>
      </xdr:nvSpPr>
      <xdr:spPr>
        <a:xfrm>
          <a:off x="9401175" y="1355280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075F343A-F242-42D5-BADE-1BD6715C462A}"/>
            </a:ext>
          </a:extLst>
        </xdr:cNvPr>
        <xdr:cNvSpPr/>
      </xdr:nvSpPr>
      <xdr:spPr>
        <a:xfrm>
          <a:off x="8639175" y="135605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BD0D6B09-E189-460A-9474-5F43EE86BD61}"/>
            </a:ext>
          </a:extLst>
        </xdr:cNvPr>
        <xdr:cNvSpPr/>
      </xdr:nvSpPr>
      <xdr:spPr>
        <a:xfrm>
          <a:off x="7839075" y="135450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305503D2-BF55-4FC1-BC5F-D6992244E552}"/>
            </a:ext>
          </a:extLst>
        </xdr:cNvPr>
        <xdr:cNvSpPr/>
      </xdr:nvSpPr>
      <xdr:spPr>
        <a:xfrm>
          <a:off x="7029450" y="13526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AF86F5AD-8C59-43B6-B13E-BCED27A736B3}"/>
            </a:ext>
          </a:extLst>
        </xdr:cNvPr>
        <xdr:cNvSpPr/>
      </xdr:nvSpPr>
      <xdr:spPr>
        <a:xfrm>
          <a:off x="6238875" y="135285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9C597C2-F0BE-4F90-B196-93E70BDA756D}"/>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59149B3-54DF-4561-83CD-9DE54EFF37DE}"/>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38D0C7E-8708-47F7-9910-EFEB145EC8CC}"/>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8FA0C5B-4643-42CB-AC2F-70F4ADA24EA1}"/>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0E1D76C-3949-4CCE-B773-F420819B1813}"/>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60" name="楕円 359">
          <a:extLst>
            <a:ext uri="{FF2B5EF4-FFF2-40B4-BE49-F238E27FC236}">
              <a16:creationId xmlns:a16="http://schemas.microsoft.com/office/drawing/2014/main" id="{69793377-39BD-428C-9F28-C2C9D117B962}"/>
            </a:ext>
          </a:extLst>
        </xdr:cNvPr>
        <xdr:cNvSpPr/>
      </xdr:nvSpPr>
      <xdr:spPr>
        <a:xfrm>
          <a:off x="9401175" y="1376133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134890</xdr:rowOff>
    </xdr:from>
    <xdr:ext cx="469744" cy="259045"/>
    <xdr:sp macro="" textlink="">
      <xdr:nvSpPr>
        <xdr:cNvPr id="361" name="【福祉施設】&#10;一人当たり面積該当値テキスト">
          <a:extLst>
            <a:ext uri="{FF2B5EF4-FFF2-40B4-BE49-F238E27FC236}">
              <a16:creationId xmlns:a16="http://schemas.microsoft.com/office/drawing/2014/main" id="{2A04E340-4330-43F2-9CCF-587C1EEB90CF}"/>
            </a:ext>
          </a:extLst>
        </xdr:cNvPr>
        <xdr:cNvSpPr txBox="1"/>
      </xdr:nvSpPr>
      <xdr:spPr>
        <a:xfrm>
          <a:off x="9467850" y="1373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156463</xdr:rowOff>
    </xdr:from>
    <xdr:to>
      <xdr:col>50</xdr:col>
      <xdr:colOff>165100</xdr:colOff>
      <xdr:row>85</xdr:row>
      <xdr:rowOff>86613</xdr:rowOff>
    </xdr:to>
    <xdr:sp macro="" textlink="">
      <xdr:nvSpPr>
        <xdr:cNvPr id="362" name="楕円 361">
          <a:extLst>
            <a:ext uri="{FF2B5EF4-FFF2-40B4-BE49-F238E27FC236}">
              <a16:creationId xmlns:a16="http://schemas.microsoft.com/office/drawing/2014/main" id="{9741B531-4C7F-4972-868A-D255E42C21EA}"/>
            </a:ext>
          </a:extLst>
        </xdr:cNvPr>
        <xdr:cNvSpPr/>
      </xdr:nvSpPr>
      <xdr:spPr>
        <a:xfrm>
          <a:off x="8639175" y="137613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35813</xdr:rowOff>
    </xdr:to>
    <xdr:cxnSp macro="">
      <xdr:nvCxnSpPr>
        <xdr:cNvPr id="363" name="直線コネクタ 362">
          <a:extLst>
            <a:ext uri="{FF2B5EF4-FFF2-40B4-BE49-F238E27FC236}">
              <a16:creationId xmlns:a16="http://schemas.microsoft.com/office/drawing/2014/main" id="{DE2D02FD-2EF0-45AA-89B4-934ED31802F7}"/>
            </a:ext>
          </a:extLst>
        </xdr:cNvPr>
        <xdr:cNvCxnSpPr/>
      </xdr:nvCxnSpPr>
      <xdr:spPr>
        <a:xfrm>
          <a:off x="8686800" y="137994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161037</xdr:rowOff>
    </xdr:from>
    <xdr:to>
      <xdr:col>46</xdr:col>
      <xdr:colOff>38100</xdr:colOff>
      <xdr:row>85</xdr:row>
      <xdr:rowOff>91187</xdr:rowOff>
    </xdr:to>
    <xdr:sp macro="" textlink="">
      <xdr:nvSpPr>
        <xdr:cNvPr id="364" name="楕円 363">
          <a:extLst>
            <a:ext uri="{FF2B5EF4-FFF2-40B4-BE49-F238E27FC236}">
              <a16:creationId xmlns:a16="http://schemas.microsoft.com/office/drawing/2014/main" id="{CB2B249E-3079-4814-A600-C5D0D2AAFA84}"/>
            </a:ext>
          </a:extLst>
        </xdr:cNvPr>
        <xdr:cNvSpPr/>
      </xdr:nvSpPr>
      <xdr:spPr>
        <a:xfrm>
          <a:off x="7839075" y="137659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35813</xdr:rowOff>
    </xdr:from>
    <xdr:to>
      <xdr:col>50</xdr:col>
      <xdr:colOff>114300</xdr:colOff>
      <xdr:row>85</xdr:row>
      <xdr:rowOff>40387</xdr:rowOff>
    </xdr:to>
    <xdr:cxnSp macro="">
      <xdr:nvCxnSpPr>
        <xdr:cNvPr id="365" name="直線コネクタ 364">
          <a:extLst>
            <a:ext uri="{FF2B5EF4-FFF2-40B4-BE49-F238E27FC236}">
              <a16:creationId xmlns:a16="http://schemas.microsoft.com/office/drawing/2014/main" id="{588D726B-E4DE-4BD9-91EF-FA07D226C305}"/>
            </a:ext>
          </a:extLst>
        </xdr:cNvPr>
        <xdr:cNvCxnSpPr/>
      </xdr:nvCxnSpPr>
      <xdr:spPr>
        <a:xfrm flipV="1">
          <a:off x="7886700" y="13799438"/>
          <a:ext cx="8001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161037</xdr:rowOff>
    </xdr:from>
    <xdr:to>
      <xdr:col>41</xdr:col>
      <xdr:colOff>101600</xdr:colOff>
      <xdr:row>85</xdr:row>
      <xdr:rowOff>91187</xdr:rowOff>
    </xdr:to>
    <xdr:sp macro="" textlink="">
      <xdr:nvSpPr>
        <xdr:cNvPr id="366" name="楕円 365">
          <a:extLst>
            <a:ext uri="{FF2B5EF4-FFF2-40B4-BE49-F238E27FC236}">
              <a16:creationId xmlns:a16="http://schemas.microsoft.com/office/drawing/2014/main" id="{D8E1AE8E-3569-45FB-BC74-9501480FC902}"/>
            </a:ext>
          </a:extLst>
        </xdr:cNvPr>
        <xdr:cNvSpPr/>
      </xdr:nvSpPr>
      <xdr:spPr>
        <a:xfrm>
          <a:off x="7029450" y="1376591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40387</xdr:rowOff>
    </xdr:from>
    <xdr:to>
      <xdr:col>45</xdr:col>
      <xdr:colOff>177800</xdr:colOff>
      <xdr:row>85</xdr:row>
      <xdr:rowOff>40387</xdr:rowOff>
    </xdr:to>
    <xdr:cxnSp macro="">
      <xdr:nvCxnSpPr>
        <xdr:cNvPr id="367" name="直線コネクタ 366">
          <a:extLst>
            <a:ext uri="{FF2B5EF4-FFF2-40B4-BE49-F238E27FC236}">
              <a16:creationId xmlns:a16="http://schemas.microsoft.com/office/drawing/2014/main" id="{7B64DE57-86F7-4CFB-9C82-92E2D8F5A079}"/>
            </a:ext>
          </a:extLst>
        </xdr:cNvPr>
        <xdr:cNvCxnSpPr/>
      </xdr:nvCxnSpPr>
      <xdr:spPr>
        <a:xfrm>
          <a:off x="7077075" y="1380401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161037</xdr:rowOff>
    </xdr:from>
    <xdr:to>
      <xdr:col>36</xdr:col>
      <xdr:colOff>165100</xdr:colOff>
      <xdr:row>85</xdr:row>
      <xdr:rowOff>91187</xdr:rowOff>
    </xdr:to>
    <xdr:sp macro="" textlink="">
      <xdr:nvSpPr>
        <xdr:cNvPr id="368" name="楕円 367">
          <a:extLst>
            <a:ext uri="{FF2B5EF4-FFF2-40B4-BE49-F238E27FC236}">
              <a16:creationId xmlns:a16="http://schemas.microsoft.com/office/drawing/2014/main" id="{7F49A8F3-5C86-43DD-80E5-F7E099243C3D}"/>
            </a:ext>
          </a:extLst>
        </xdr:cNvPr>
        <xdr:cNvSpPr/>
      </xdr:nvSpPr>
      <xdr:spPr>
        <a:xfrm>
          <a:off x="6238875" y="1376591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40387</xdr:rowOff>
    </xdr:from>
    <xdr:to>
      <xdr:col>41</xdr:col>
      <xdr:colOff>50800</xdr:colOff>
      <xdr:row>85</xdr:row>
      <xdr:rowOff>40387</xdr:rowOff>
    </xdr:to>
    <xdr:cxnSp macro="">
      <xdr:nvCxnSpPr>
        <xdr:cNvPr id="369" name="直線コネクタ 368">
          <a:extLst>
            <a:ext uri="{FF2B5EF4-FFF2-40B4-BE49-F238E27FC236}">
              <a16:creationId xmlns:a16="http://schemas.microsoft.com/office/drawing/2014/main" id="{AC572D1D-4F74-4023-BC25-12F59E292A7F}"/>
            </a:ext>
          </a:extLst>
        </xdr:cNvPr>
        <xdr:cNvCxnSpPr/>
      </xdr:nvCxnSpPr>
      <xdr:spPr>
        <a:xfrm>
          <a:off x="6286500" y="1380401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id="{7AE02846-75E5-4A88-A76B-4FA3B9889B2C}"/>
            </a:ext>
          </a:extLst>
        </xdr:cNvPr>
        <xdr:cNvSpPr txBox="1"/>
      </xdr:nvSpPr>
      <xdr:spPr>
        <a:xfrm>
          <a:off x="8458277" y="133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A2A42F72-D814-437B-BB17-741EC32F1C7F}"/>
            </a:ext>
          </a:extLst>
        </xdr:cNvPr>
        <xdr:cNvSpPr txBox="1"/>
      </xdr:nvSpPr>
      <xdr:spPr>
        <a:xfrm>
          <a:off x="7677227" y="133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id="{40F72FF5-0C60-43E3-AC57-79E29A08CF88}"/>
            </a:ext>
          </a:extLst>
        </xdr:cNvPr>
        <xdr:cNvSpPr txBox="1"/>
      </xdr:nvSpPr>
      <xdr:spPr>
        <a:xfrm>
          <a:off x="6867602"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id="{AD4AEA42-6579-46E6-836C-B1D178809F4D}"/>
            </a:ext>
          </a:extLst>
        </xdr:cNvPr>
        <xdr:cNvSpPr txBox="1"/>
      </xdr:nvSpPr>
      <xdr:spPr>
        <a:xfrm>
          <a:off x="6067502" y="133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77740</xdr:rowOff>
    </xdr:from>
    <xdr:ext cx="469744" cy="259045"/>
    <xdr:sp macro="" textlink="">
      <xdr:nvSpPr>
        <xdr:cNvPr id="374" name="n_1mainValue【福祉施設】&#10;一人当たり面積">
          <a:extLst>
            <a:ext uri="{FF2B5EF4-FFF2-40B4-BE49-F238E27FC236}">
              <a16:creationId xmlns:a16="http://schemas.microsoft.com/office/drawing/2014/main" id="{EC221EE7-CF1A-4B2C-B4A4-D1C1A71FE6CD}"/>
            </a:ext>
          </a:extLst>
        </xdr:cNvPr>
        <xdr:cNvSpPr txBox="1"/>
      </xdr:nvSpPr>
      <xdr:spPr>
        <a:xfrm>
          <a:off x="8458277" y="138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82314</xdr:rowOff>
    </xdr:from>
    <xdr:ext cx="469744" cy="259045"/>
    <xdr:sp macro="" textlink="">
      <xdr:nvSpPr>
        <xdr:cNvPr id="375" name="n_2mainValue【福祉施設】&#10;一人当たり面積">
          <a:extLst>
            <a:ext uri="{FF2B5EF4-FFF2-40B4-BE49-F238E27FC236}">
              <a16:creationId xmlns:a16="http://schemas.microsoft.com/office/drawing/2014/main" id="{D3193496-02EA-4B8D-9C34-6617B8BC7068}"/>
            </a:ext>
          </a:extLst>
        </xdr:cNvPr>
        <xdr:cNvSpPr txBox="1"/>
      </xdr:nvSpPr>
      <xdr:spPr>
        <a:xfrm>
          <a:off x="7677227" y="1384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82314</xdr:rowOff>
    </xdr:from>
    <xdr:ext cx="469744" cy="259045"/>
    <xdr:sp macro="" textlink="">
      <xdr:nvSpPr>
        <xdr:cNvPr id="376" name="n_3mainValue【福祉施設】&#10;一人当たり面積">
          <a:extLst>
            <a:ext uri="{FF2B5EF4-FFF2-40B4-BE49-F238E27FC236}">
              <a16:creationId xmlns:a16="http://schemas.microsoft.com/office/drawing/2014/main" id="{ED575600-3739-482D-9A39-4AB6FBDDB729}"/>
            </a:ext>
          </a:extLst>
        </xdr:cNvPr>
        <xdr:cNvSpPr txBox="1"/>
      </xdr:nvSpPr>
      <xdr:spPr>
        <a:xfrm>
          <a:off x="6867602" y="1384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82314</xdr:rowOff>
    </xdr:from>
    <xdr:ext cx="469744" cy="259045"/>
    <xdr:sp macro="" textlink="">
      <xdr:nvSpPr>
        <xdr:cNvPr id="377" name="n_4mainValue【福祉施設】&#10;一人当たり面積">
          <a:extLst>
            <a:ext uri="{FF2B5EF4-FFF2-40B4-BE49-F238E27FC236}">
              <a16:creationId xmlns:a16="http://schemas.microsoft.com/office/drawing/2014/main" id="{77F04759-BC34-4F48-B1CB-40711909FDFC}"/>
            </a:ext>
          </a:extLst>
        </xdr:cNvPr>
        <xdr:cNvSpPr txBox="1"/>
      </xdr:nvSpPr>
      <xdr:spPr>
        <a:xfrm>
          <a:off x="6067502" y="1384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8662D4D-907B-4229-A4B6-9D95231C691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8286AE04-C8A3-44D4-8F81-FB0ABA270213}"/>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73CD8E3B-B0C5-454F-9B0C-FDFAA4C0F4F4}"/>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C7CF9845-C380-4850-8FFD-79A9B65B46AE}"/>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9F8F8F4-2830-4EC2-932A-086D3C7CE443}"/>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6E33809-0008-4EE4-AC87-706C88E9D750}"/>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FAA808E-1449-4000-9F4D-40A79BE9CB0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0EC7E20-DEB7-40EB-8DB9-FF20DD375712}"/>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B82F68A5-70DE-4ADD-BF74-8CFA07269633}"/>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329CCAF5-02AC-4D7F-9601-E629FEDE06B9}"/>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E91E9E9F-3162-4EEE-810C-24ED6C667193}"/>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7F32338D-9BEC-4E34-BEB7-5E7337262A7E}"/>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C8042B4-BE27-463D-8738-6FB09FA3FBF9}"/>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F376FA8-7D5C-45FA-AAAF-EE5F31910FD0}"/>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6DDC1B47-EB31-4BB7-9C39-07BCDF5EF919}"/>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A5DD4388-2ECE-42FA-897C-924BFD7BCEC9}"/>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9FDC6DE9-64B0-4C5B-BE2E-8553C8E427D0}"/>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11CF25EB-A8C7-4456-AF29-A24F81D63EF6}"/>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3BDFF506-0FE2-49F4-B17D-07C6DA61333F}"/>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19C081DB-C33C-42DE-B090-8BC22B9AE894}"/>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9FACA832-EC51-485C-ABA0-3DCBB7C97527}"/>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59BA1AB1-A73C-4EB4-828F-EDBBA7553495}"/>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10DEA5F9-E7B6-4B64-80BD-9101AFDE800F}"/>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53F0C6CD-B48B-4BA1-A5CA-31444CE21908}"/>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AC31B202-C695-4F6A-9F01-56B1D4E48217}"/>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F360BB51-E5D1-420D-B443-D54929B705B8}"/>
            </a:ext>
          </a:extLst>
        </xdr:cNvPr>
        <xdr:cNvCxnSpPr/>
      </xdr:nvCxnSpPr>
      <xdr:spPr>
        <a:xfrm flipV="1">
          <a:off x="4180840" y="16262077"/>
          <a:ext cx="0" cy="1423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2B7ADCE8-048A-46B7-A3D1-5A138416CC3A}"/>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BC4D2748-488A-4636-A817-66B409CA1744}"/>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77E1FCBF-7DEB-4DAF-995A-FEADD506C2D3}"/>
            </a:ext>
          </a:extLst>
        </xdr:cNvPr>
        <xdr:cNvSpPr txBox="1"/>
      </xdr:nvSpPr>
      <xdr:spPr>
        <a:xfrm>
          <a:off x="4219575" y="16040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a:extLst>
            <a:ext uri="{FF2B5EF4-FFF2-40B4-BE49-F238E27FC236}">
              <a16:creationId xmlns:a16="http://schemas.microsoft.com/office/drawing/2014/main" id="{35E6D539-8C91-4369-8D08-1E1B1046F093}"/>
            </a:ext>
          </a:extLst>
        </xdr:cNvPr>
        <xdr:cNvCxnSpPr/>
      </xdr:nvCxnSpPr>
      <xdr:spPr>
        <a:xfrm>
          <a:off x="4105275" y="162620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6370C3CA-6502-47E9-834B-BB70862BEE86}"/>
            </a:ext>
          </a:extLst>
        </xdr:cNvPr>
        <xdr:cNvSpPr txBox="1"/>
      </xdr:nvSpPr>
      <xdr:spPr>
        <a:xfrm>
          <a:off x="4219575" y="16961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a:extLst>
            <a:ext uri="{FF2B5EF4-FFF2-40B4-BE49-F238E27FC236}">
              <a16:creationId xmlns:a16="http://schemas.microsoft.com/office/drawing/2014/main" id="{40D9410C-A633-40F7-A441-D88BA77201E0}"/>
            </a:ext>
          </a:extLst>
        </xdr:cNvPr>
        <xdr:cNvSpPr/>
      </xdr:nvSpPr>
      <xdr:spPr>
        <a:xfrm>
          <a:off x="4124325" y="169830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a:extLst>
            <a:ext uri="{FF2B5EF4-FFF2-40B4-BE49-F238E27FC236}">
              <a16:creationId xmlns:a16="http://schemas.microsoft.com/office/drawing/2014/main" id="{327BE889-A401-46DF-BAED-C46FE5192472}"/>
            </a:ext>
          </a:extLst>
        </xdr:cNvPr>
        <xdr:cNvSpPr/>
      </xdr:nvSpPr>
      <xdr:spPr>
        <a:xfrm>
          <a:off x="3381375" y="16947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a:extLst>
            <a:ext uri="{FF2B5EF4-FFF2-40B4-BE49-F238E27FC236}">
              <a16:creationId xmlns:a16="http://schemas.microsoft.com/office/drawing/2014/main" id="{7259D7D0-B068-4C7C-B8FD-A4434DE40C97}"/>
            </a:ext>
          </a:extLst>
        </xdr:cNvPr>
        <xdr:cNvSpPr/>
      </xdr:nvSpPr>
      <xdr:spPr>
        <a:xfrm>
          <a:off x="2571750" y="16942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a:extLst>
            <a:ext uri="{FF2B5EF4-FFF2-40B4-BE49-F238E27FC236}">
              <a16:creationId xmlns:a16="http://schemas.microsoft.com/office/drawing/2014/main" id="{544CC3A0-CFBD-46AA-822F-7D72EA12DB6D}"/>
            </a:ext>
          </a:extLst>
        </xdr:cNvPr>
        <xdr:cNvSpPr/>
      </xdr:nvSpPr>
      <xdr:spPr>
        <a:xfrm>
          <a:off x="1781175" y="169162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a:extLst>
            <a:ext uri="{FF2B5EF4-FFF2-40B4-BE49-F238E27FC236}">
              <a16:creationId xmlns:a16="http://schemas.microsoft.com/office/drawing/2014/main" id="{7BF7264B-DF93-4A0D-96E4-6060DAE79911}"/>
            </a:ext>
          </a:extLst>
        </xdr:cNvPr>
        <xdr:cNvSpPr/>
      </xdr:nvSpPr>
      <xdr:spPr>
        <a:xfrm>
          <a:off x="981075" y="168966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93233D1-3F30-4296-9B05-89F4E67191CC}"/>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7937926-F33C-44AC-8F06-5E667F600E0F}"/>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561F86F-46AF-47EF-B4D1-3F28D9B934A0}"/>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46CA1C1-70BD-464E-8CBB-AC35614FECDB}"/>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9DC1217-8F9E-4D3C-904B-15902301E430}"/>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19" name="楕円 418">
          <a:extLst>
            <a:ext uri="{FF2B5EF4-FFF2-40B4-BE49-F238E27FC236}">
              <a16:creationId xmlns:a16="http://schemas.microsoft.com/office/drawing/2014/main" id="{8C74DF7E-D492-41BA-85BB-8066D2A6B231}"/>
            </a:ext>
          </a:extLst>
        </xdr:cNvPr>
        <xdr:cNvSpPr/>
      </xdr:nvSpPr>
      <xdr:spPr>
        <a:xfrm>
          <a:off x="4124325" y="169065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92364</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8D5C5161-3B2D-4850-B8BB-00D07193E4DE}"/>
            </a:ext>
          </a:extLst>
        </xdr:cNvPr>
        <xdr:cNvSpPr txBox="1"/>
      </xdr:nvSpPr>
      <xdr:spPr>
        <a:xfrm>
          <a:off x="4219575" y="1677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33564</xdr:rowOff>
    </xdr:from>
    <xdr:to>
      <xdr:col>20</xdr:col>
      <xdr:colOff>38100</xdr:colOff>
      <xdr:row>104</xdr:row>
      <xdr:rowOff>135164</xdr:rowOff>
    </xdr:to>
    <xdr:sp macro="" textlink="">
      <xdr:nvSpPr>
        <xdr:cNvPr id="421" name="楕円 420">
          <a:extLst>
            <a:ext uri="{FF2B5EF4-FFF2-40B4-BE49-F238E27FC236}">
              <a16:creationId xmlns:a16="http://schemas.microsoft.com/office/drawing/2014/main" id="{94C35EAC-CC81-4FA2-8A4F-2497AA0C847D}"/>
            </a:ext>
          </a:extLst>
        </xdr:cNvPr>
        <xdr:cNvSpPr/>
      </xdr:nvSpPr>
      <xdr:spPr>
        <a:xfrm>
          <a:off x="3381375" y="16870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84364</xdr:rowOff>
    </xdr:from>
    <xdr:to>
      <xdr:col>24</xdr:col>
      <xdr:colOff>63500</xdr:colOff>
      <xdr:row>104</xdr:row>
      <xdr:rowOff>120287</xdr:rowOff>
    </xdr:to>
    <xdr:cxnSp macro="">
      <xdr:nvCxnSpPr>
        <xdr:cNvPr id="422" name="直線コネクタ 421">
          <a:extLst>
            <a:ext uri="{FF2B5EF4-FFF2-40B4-BE49-F238E27FC236}">
              <a16:creationId xmlns:a16="http://schemas.microsoft.com/office/drawing/2014/main" id="{7A4CD7AA-9B4D-4B0E-A57A-70623717D216}"/>
            </a:ext>
          </a:extLst>
        </xdr:cNvPr>
        <xdr:cNvCxnSpPr/>
      </xdr:nvCxnSpPr>
      <xdr:spPr>
        <a:xfrm>
          <a:off x="3429000" y="16927739"/>
          <a:ext cx="7524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169092</xdr:rowOff>
    </xdr:from>
    <xdr:to>
      <xdr:col>15</xdr:col>
      <xdr:colOff>101600</xdr:colOff>
      <xdr:row>104</xdr:row>
      <xdr:rowOff>99242</xdr:rowOff>
    </xdr:to>
    <xdr:sp macro="" textlink="">
      <xdr:nvSpPr>
        <xdr:cNvPr id="423" name="楕円 422">
          <a:extLst>
            <a:ext uri="{FF2B5EF4-FFF2-40B4-BE49-F238E27FC236}">
              <a16:creationId xmlns:a16="http://schemas.microsoft.com/office/drawing/2014/main" id="{AAA8CF65-8804-479A-85BB-2F0F8B76F4D5}"/>
            </a:ext>
          </a:extLst>
        </xdr:cNvPr>
        <xdr:cNvSpPr/>
      </xdr:nvSpPr>
      <xdr:spPr>
        <a:xfrm>
          <a:off x="2571750" y="168378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48442</xdr:rowOff>
    </xdr:from>
    <xdr:to>
      <xdr:col>19</xdr:col>
      <xdr:colOff>177800</xdr:colOff>
      <xdr:row>104</xdr:row>
      <xdr:rowOff>84364</xdr:rowOff>
    </xdr:to>
    <xdr:cxnSp macro="">
      <xdr:nvCxnSpPr>
        <xdr:cNvPr id="424" name="直線コネクタ 423">
          <a:extLst>
            <a:ext uri="{FF2B5EF4-FFF2-40B4-BE49-F238E27FC236}">
              <a16:creationId xmlns:a16="http://schemas.microsoft.com/office/drawing/2014/main" id="{748F9640-0AE9-45C1-A44E-319DD3A1D7B7}"/>
            </a:ext>
          </a:extLst>
        </xdr:cNvPr>
        <xdr:cNvCxnSpPr/>
      </xdr:nvCxnSpPr>
      <xdr:spPr>
        <a:xfrm>
          <a:off x="2619375" y="16885467"/>
          <a:ext cx="809625"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425" name="楕円 424">
          <a:extLst>
            <a:ext uri="{FF2B5EF4-FFF2-40B4-BE49-F238E27FC236}">
              <a16:creationId xmlns:a16="http://schemas.microsoft.com/office/drawing/2014/main" id="{D85288A4-E3F4-4B5A-8148-B562759995BF}"/>
            </a:ext>
          </a:extLst>
        </xdr:cNvPr>
        <xdr:cNvSpPr/>
      </xdr:nvSpPr>
      <xdr:spPr>
        <a:xfrm>
          <a:off x="1781175" y="168114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12519</xdr:rowOff>
    </xdr:from>
    <xdr:to>
      <xdr:col>15</xdr:col>
      <xdr:colOff>50800</xdr:colOff>
      <xdr:row>104</xdr:row>
      <xdr:rowOff>48442</xdr:rowOff>
    </xdr:to>
    <xdr:cxnSp macro="">
      <xdr:nvCxnSpPr>
        <xdr:cNvPr id="426" name="直線コネクタ 425">
          <a:extLst>
            <a:ext uri="{FF2B5EF4-FFF2-40B4-BE49-F238E27FC236}">
              <a16:creationId xmlns:a16="http://schemas.microsoft.com/office/drawing/2014/main" id="{ECD36E85-E5C6-4F0A-B34F-AA9DBE2133E6}"/>
            </a:ext>
          </a:extLst>
        </xdr:cNvPr>
        <xdr:cNvCxnSpPr/>
      </xdr:nvCxnSpPr>
      <xdr:spPr>
        <a:xfrm>
          <a:off x="1828800" y="16849544"/>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95613</xdr:rowOff>
    </xdr:from>
    <xdr:to>
      <xdr:col>6</xdr:col>
      <xdr:colOff>38100</xdr:colOff>
      <xdr:row>104</xdr:row>
      <xdr:rowOff>25763</xdr:rowOff>
    </xdr:to>
    <xdr:sp macro="" textlink="">
      <xdr:nvSpPr>
        <xdr:cNvPr id="427" name="楕円 426">
          <a:extLst>
            <a:ext uri="{FF2B5EF4-FFF2-40B4-BE49-F238E27FC236}">
              <a16:creationId xmlns:a16="http://schemas.microsoft.com/office/drawing/2014/main" id="{7621117A-05D8-4D9B-AB7F-4E01330DA709}"/>
            </a:ext>
          </a:extLst>
        </xdr:cNvPr>
        <xdr:cNvSpPr/>
      </xdr:nvSpPr>
      <xdr:spPr>
        <a:xfrm>
          <a:off x="981075" y="167738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146413</xdr:rowOff>
    </xdr:from>
    <xdr:to>
      <xdr:col>10</xdr:col>
      <xdr:colOff>114300</xdr:colOff>
      <xdr:row>104</xdr:row>
      <xdr:rowOff>12519</xdr:rowOff>
    </xdr:to>
    <xdr:cxnSp macro="">
      <xdr:nvCxnSpPr>
        <xdr:cNvPr id="428" name="直線コネクタ 427">
          <a:extLst>
            <a:ext uri="{FF2B5EF4-FFF2-40B4-BE49-F238E27FC236}">
              <a16:creationId xmlns:a16="http://schemas.microsoft.com/office/drawing/2014/main" id="{2D9B9ABB-C6FB-43A5-80B0-C2E08064DF8B}"/>
            </a:ext>
          </a:extLst>
        </xdr:cNvPr>
        <xdr:cNvCxnSpPr/>
      </xdr:nvCxnSpPr>
      <xdr:spPr>
        <a:xfrm>
          <a:off x="1028700" y="16821513"/>
          <a:ext cx="8001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a:extLst>
            <a:ext uri="{FF2B5EF4-FFF2-40B4-BE49-F238E27FC236}">
              <a16:creationId xmlns:a16="http://schemas.microsoft.com/office/drawing/2014/main" id="{7AE7718A-C614-47AF-9D79-63E30B673332}"/>
            </a:ext>
          </a:extLst>
        </xdr:cNvPr>
        <xdr:cNvSpPr txBox="1"/>
      </xdr:nvSpPr>
      <xdr:spPr>
        <a:xfrm>
          <a:off x="3239144" y="17030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a:extLst>
            <a:ext uri="{FF2B5EF4-FFF2-40B4-BE49-F238E27FC236}">
              <a16:creationId xmlns:a16="http://schemas.microsoft.com/office/drawing/2014/main" id="{9287B54E-BED4-4491-A645-9AE033662C6B}"/>
            </a:ext>
          </a:extLst>
        </xdr:cNvPr>
        <xdr:cNvSpPr txBox="1"/>
      </xdr:nvSpPr>
      <xdr:spPr>
        <a:xfrm>
          <a:off x="2439044" y="17031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a:extLst>
            <a:ext uri="{FF2B5EF4-FFF2-40B4-BE49-F238E27FC236}">
              <a16:creationId xmlns:a16="http://schemas.microsoft.com/office/drawing/2014/main" id="{1457F081-D5EA-4C8C-9FA8-6CCC48D1D23C}"/>
            </a:ext>
          </a:extLst>
        </xdr:cNvPr>
        <xdr:cNvSpPr txBox="1"/>
      </xdr:nvSpPr>
      <xdr:spPr>
        <a:xfrm>
          <a:off x="1648469" y="1699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a:extLst>
            <a:ext uri="{FF2B5EF4-FFF2-40B4-BE49-F238E27FC236}">
              <a16:creationId xmlns:a16="http://schemas.microsoft.com/office/drawing/2014/main" id="{CFADDC5B-8B84-4DD1-8B53-798B7468F854}"/>
            </a:ext>
          </a:extLst>
        </xdr:cNvPr>
        <xdr:cNvSpPr txBox="1"/>
      </xdr:nvSpPr>
      <xdr:spPr>
        <a:xfrm>
          <a:off x="848369" y="16986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151691</xdr:rowOff>
    </xdr:from>
    <xdr:ext cx="405111" cy="259045"/>
    <xdr:sp macro="" textlink="">
      <xdr:nvSpPr>
        <xdr:cNvPr id="433" name="n_1mainValue【市民会館】&#10;有形固定資産減価償却率">
          <a:extLst>
            <a:ext uri="{FF2B5EF4-FFF2-40B4-BE49-F238E27FC236}">
              <a16:creationId xmlns:a16="http://schemas.microsoft.com/office/drawing/2014/main" id="{99598F53-87D4-4BAE-A1E8-938FB6F1ACCC}"/>
            </a:ext>
          </a:extLst>
        </xdr:cNvPr>
        <xdr:cNvSpPr txBox="1"/>
      </xdr:nvSpPr>
      <xdr:spPr>
        <a:xfrm>
          <a:off x="3239144" y="1666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4" name="n_2mainValue【市民会館】&#10;有形固定資産減価償却率">
          <a:extLst>
            <a:ext uri="{FF2B5EF4-FFF2-40B4-BE49-F238E27FC236}">
              <a16:creationId xmlns:a16="http://schemas.microsoft.com/office/drawing/2014/main" id="{46971E3C-8900-47EE-9CCB-CEDB5247F250}"/>
            </a:ext>
          </a:extLst>
        </xdr:cNvPr>
        <xdr:cNvSpPr txBox="1"/>
      </xdr:nvSpPr>
      <xdr:spPr>
        <a:xfrm>
          <a:off x="2439044" y="166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79846</xdr:rowOff>
    </xdr:from>
    <xdr:ext cx="405111" cy="259045"/>
    <xdr:sp macro="" textlink="">
      <xdr:nvSpPr>
        <xdr:cNvPr id="435" name="n_3mainValue【市民会館】&#10;有形固定資産減価償却率">
          <a:extLst>
            <a:ext uri="{FF2B5EF4-FFF2-40B4-BE49-F238E27FC236}">
              <a16:creationId xmlns:a16="http://schemas.microsoft.com/office/drawing/2014/main" id="{0910F8C5-0518-4DF7-9D77-22E9E06892A5}"/>
            </a:ext>
          </a:extLst>
        </xdr:cNvPr>
        <xdr:cNvSpPr txBox="1"/>
      </xdr:nvSpPr>
      <xdr:spPr>
        <a:xfrm>
          <a:off x="1648469" y="1659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42290</xdr:rowOff>
    </xdr:from>
    <xdr:ext cx="405111" cy="259045"/>
    <xdr:sp macro="" textlink="">
      <xdr:nvSpPr>
        <xdr:cNvPr id="436" name="n_4mainValue【市民会館】&#10;有形固定資産減価償却率">
          <a:extLst>
            <a:ext uri="{FF2B5EF4-FFF2-40B4-BE49-F238E27FC236}">
              <a16:creationId xmlns:a16="http://schemas.microsoft.com/office/drawing/2014/main" id="{D4CDC8E8-B62E-40B5-BB83-952921F4F82C}"/>
            </a:ext>
          </a:extLst>
        </xdr:cNvPr>
        <xdr:cNvSpPr txBox="1"/>
      </xdr:nvSpPr>
      <xdr:spPr>
        <a:xfrm>
          <a:off x="848369" y="1656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93DADF71-5FD1-469A-A2F6-934242272F53}"/>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DB02FFE0-3E5B-41E8-9964-30EB7793A08D}"/>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4FC53090-9E90-4747-8843-318E1926219A}"/>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6D081800-72B8-4A07-BFFE-A172DB501F44}"/>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4FE838E-0E0D-4742-954B-099F6342769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92E4F19A-00B3-4F0B-A384-73A7A5077022}"/>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39B68F3-9069-4E1A-937B-85A6ABCFA312}"/>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1DD6B13E-B225-419A-8439-975B0B45D119}"/>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DBB60968-AB21-4210-B6F9-993B8AF8AB66}"/>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B1DFAF0F-4F4C-481F-AF9D-61CD7709B537}"/>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8485295D-CF6E-469D-9E31-B5EEFCD78471}"/>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CE9AF14-DE26-4A2A-8940-BDCA5F8D216A}"/>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4A08847E-A47C-4825-9965-A209AC1EE677}"/>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DE8B2D46-4F49-4674-9BC0-97C8DC5BFECB}"/>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8F86C70-844E-4B2D-B070-939B79F97201}"/>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68D8FB39-26AB-42E6-B64C-BBA825BA4390}"/>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5F740923-31D8-48F9-92E1-709B61C3131A}"/>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CFC2BB87-2C58-4E18-A89F-2F09BFF46BF1}"/>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8B78D642-BB19-4DF1-B154-BAE048108863}"/>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38E78948-48FE-4607-B4D7-DA6BC1FD631C}"/>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99417351-D948-42CC-9846-CB43B71AB226}"/>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146F02AF-AFF0-423C-98CA-361E04564707}"/>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A596F434-E890-46E2-83AE-9933A1F9CAEB}"/>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a:extLst>
            <a:ext uri="{FF2B5EF4-FFF2-40B4-BE49-F238E27FC236}">
              <a16:creationId xmlns:a16="http://schemas.microsoft.com/office/drawing/2014/main" id="{C268504B-C61B-4B73-AFFE-370C97C09370}"/>
            </a:ext>
          </a:extLst>
        </xdr:cNvPr>
        <xdr:cNvCxnSpPr/>
      </xdr:nvCxnSpPr>
      <xdr:spPr>
        <a:xfrm flipV="1">
          <a:off x="9429115" y="16436975"/>
          <a:ext cx="0" cy="11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a:extLst>
            <a:ext uri="{FF2B5EF4-FFF2-40B4-BE49-F238E27FC236}">
              <a16:creationId xmlns:a16="http://schemas.microsoft.com/office/drawing/2014/main" id="{F1777F5B-21FC-4A3E-B69F-FC26491D8DDF}"/>
            </a:ext>
          </a:extLst>
        </xdr:cNvPr>
        <xdr:cNvSpPr txBox="1"/>
      </xdr:nvSpPr>
      <xdr:spPr>
        <a:xfrm>
          <a:off x="9467850" y="176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a:extLst>
            <a:ext uri="{FF2B5EF4-FFF2-40B4-BE49-F238E27FC236}">
              <a16:creationId xmlns:a16="http://schemas.microsoft.com/office/drawing/2014/main" id="{E8C9F4FA-DE4E-4DCE-A208-B24C7C7D029D}"/>
            </a:ext>
          </a:extLst>
        </xdr:cNvPr>
        <xdr:cNvCxnSpPr/>
      </xdr:nvCxnSpPr>
      <xdr:spPr>
        <a:xfrm>
          <a:off x="9363075" y="176231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a:extLst>
            <a:ext uri="{FF2B5EF4-FFF2-40B4-BE49-F238E27FC236}">
              <a16:creationId xmlns:a16="http://schemas.microsoft.com/office/drawing/2014/main" id="{1FDAC1FE-7E95-4171-B5FE-392D54F1D5D5}"/>
            </a:ext>
          </a:extLst>
        </xdr:cNvPr>
        <xdr:cNvSpPr txBox="1"/>
      </xdr:nvSpPr>
      <xdr:spPr>
        <a:xfrm>
          <a:off x="9467850" y="1622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a:extLst>
            <a:ext uri="{FF2B5EF4-FFF2-40B4-BE49-F238E27FC236}">
              <a16:creationId xmlns:a16="http://schemas.microsoft.com/office/drawing/2014/main" id="{F7A153E8-7D3F-4741-A2D9-7B5BE5B76217}"/>
            </a:ext>
          </a:extLst>
        </xdr:cNvPr>
        <xdr:cNvCxnSpPr/>
      </xdr:nvCxnSpPr>
      <xdr:spPr>
        <a:xfrm>
          <a:off x="9363075" y="164369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465" name="【市民会館】&#10;一人当たり面積平均値テキスト">
          <a:extLst>
            <a:ext uri="{FF2B5EF4-FFF2-40B4-BE49-F238E27FC236}">
              <a16:creationId xmlns:a16="http://schemas.microsoft.com/office/drawing/2014/main" id="{CA937715-91B6-487F-8094-B5BE6C41F417}"/>
            </a:ext>
          </a:extLst>
        </xdr:cNvPr>
        <xdr:cNvSpPr txBox="1"/>
      </xdr:nvSpPr>
      <xdr:spPr>
        <a:xfrm>
          <a:off x="9467850" y="17173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a:extLst>
            <a:ext uri="{FF2B5EF4-FFF2-40B4-BE49-F238E27FC236}">
              <a16:creationId xmlns:a16="http://schemas.microsoft.com/office/drawing/2014/main" id="{24F4116D-B614-4E91-BAC8-1A082C37A92E}"/>
            </a:ext>
          </a:extLst>
        </xdr:cNvPr>
        <xdr:cNvSpPr/>
      </xdr:nvSpPr>
      <xdr:spPr>
        <a:xfrm>
          <a:off x="9401175" y="1731898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a:extLst>
            <a:ext uri="{FF2B5EF4-FFF2-40B4-BE49-F238E27FC236}">
              <a16:creationId xmlns:a16="http://schemas.microsoft.com/office/drawing/2014/main" id="{41E7A1F0-0434-43F6-9595-21447D6CAE53}"/>
            </a:ext>
          </a:extLst>
        </xdr:cNvPr>
        <xdr:cNvSpPr/>
      </xdr:nvSpPr>
      <xdr:spPr>
        <a:xfrm>
          <a:off x="8639175" y="1732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a:extLst>
            <a:ext uri="{FF2B5EF4-FFF2-40B4-BE49-F238E27FC236}">
              <a16:creationId xmlns:a16="http://schemas.microsoft.com/office/drawing/2014/main" id="{23DC9AC9-CC30-4965-A560-1527B0C83482}"/>
            </a:ext>
          </a:extLst>
        </xdr:cNvPr>
        <xdr:cNvSpPr/>
      </xdr:nvSpPr>
      <xdr:spPr>
        <a:xfrm>
          <a:off x="7839075" y="173278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a:extLst>
            <a:ext uri="{FF2B5EF4-FFF2-40B4-BE49-F238E27FC236}">
              <a16:creationId xmlns:a16="http://schemas.microsoft.com/office/drawing/2014/main" id="{33F1AB0C-12CD-4BB3-926C-2B64BA25D386}"/>
            </a:ext>
          </a:extLst>
        </xdr:cNvPr>
        <xdr:cNvSpPr/>
      </xdr:nvSpPr>
      <xdr:spPr>
        <a:xfrm>
          <a:off x="7029450" y="173043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a:extLst>
            <a:ext uri="{FF2B5EF4-FFF2-40B4-BE49-F238E27FC236}">
              <a16:creationId xmlns:a16="http://schemas.microsoft.com/office/drawing/2014/main" id="{D455A56B-27C5-459D-89ED-1206CD09FA64}"/>
            </a:ext>
          </a:extLst>
        </xdr:cNvPr>
        <xdr:cNvSpPr/>
      </xdr:nvSpPr>
      <xdr:spPr>
        <a:xfrm>
          <a:off x="6238875" y="173151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728BC36-F086-4CD7-9BF0-04C201613566}"/>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1E0FF0D-9129-4292-A57B-B319A2304809}"/>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26E0852-D94B-48EE-AFEB-029828F27974}"/>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723B298-B77C-4E1E-BEDC-0ACAF9C5E87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BEC4190-E377-4749-9116-725AE2D6671D}"/>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69214</xdr:rowOff>
    </xdr:from>
    <xdr:to>
      <xdr:col>55</xdr:col>
      <xdr:colOff>50800</xdr:colOff>
      <xdr:row>108</xdr:row>
      <xdr:rowOff>170814</xdr:rowOff>
    </xdr:to>
    <xdr:sp macro="" textlink="">
      <xdr:nvSpPr>
        <xdr:cNvPr id="476" name="楕円 475">
          <a:extLst>
            <a:ext uri="{FF2B5EF4-FFF2-40B4-BE49-F238E27FC236}">
              <a16:creationId xmlns:a16="http://schemas.microsoft.com/office/drawing/2014/main" id="{DD0187E6-8664-4732-8E3D-BB446D676570}"/>
            </a:ext>
          </a:extLst>
        </xdr:cNvPr>
        <xdr:cNvSpPr/>
      </xdr:nvSpPr>
      <xdr:spPr>
        <a:xfrm>
          <a:off x="9401175" y="1755393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155591</xdr:rowOff>
    </xdr:from>
    <xdr:ext cx="469744" cy="259045"/>
    <xdr:sp macro="" textlink="">
      <xdr:nvSpPr>
        <xdr:cNvPr id="477" name="【市民会館】&#10;一人当たり面積該当値テキスト">
          <a:extLst>
            <a:ext uri="{FF2B5EF4-FFF2-40B4-BE49-F238E27FC236}">
              <a16:creationId xmlns:a16="http://schemas.microsoft.com/office/drawing/2014/main" id="{A82BE487-D5CA-4967-9CBF-995AD1750B32}"/>
            </a:ext>
          </a:extLst>
        </xdr:cNvPr>
        <xdr:cNvSpPr txBox="1"/>
      </xdr:nvSpPr>
      <xdr:spPr>
        <a:xfrm>
          <a:off x="9467850"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69214</xdr:rowOff>
    </xdr:from>
    <xdr:to>
      <xdr:col>50</xdr:col>
      <xdr:colOff>165100</xdr:colOff>
      <xdr:row>108</xdr:row>
      <xdr:rowOff>170814</xdr:rowOff>
    </xdr:to>
    <xdr:sp macro="" textlink="">
      <xdr:nvSpPr>
        <xdr:cNvPr id="478" name="楕円 477">
          <a:extLst>
            <a:ext uri="{FF2B5EF4-FFF2-40B4-BE49-F238E27FC236}">
              <a16:creationId xmlns:a16="http://schemas.microsoft.com/office/drawing/2014/main" id="{5DCFBF30-458D-4E8A-98C0-F2E0F9DC1B46}"/>
            </a:ext>
          </a:extLst>
        </xdr:cNvPr>
        <xdr:cNvSpPr/>
      </xdr:nvSpPr>
      <xdr:spPr>
        <a:xfrm>
          <a:off x="8639175" y="17553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120014</xdr:rowOff>
    </xdr:from>
    <xdr:to>
      <xdr:col>55</xdr:col>
      <xdr:colOff>0</xdr:colOff>
      <xdr:row>108</xdr:row>
      <xdr:rowOff>120014</xdr:rowOff>
    </xdr:to>
    <xdr:cxnSp macro="">
      <xdr:nvCxnSpPr>
        <xdr:cNvPr id="479" name="直線コネクタ 478">
          <a:extLst>
            <a:ext uri="{FF2B5EF4-FFF2-40B4-BE49-F238E27FC236}">
              <a16:creationId xmlns:a16="http://schemas.microsoft.com/office/drawing/2014/main" id="{9E5CE3CA-9CA8-4672-8F24-865687F29E49}"/>
            </a:ext>
          </a:extLst>
        </xdr:cNvPr>
        <xdr:cNvCxnSpPr/>
      </xdr:nvCxnSpPr>
      <xdr:spPr>
        <a:xfrm>
          <a:off x="8686800" y="176110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69214</xdr:rowOff>
    </xdr:from>
    <xdr:to>
      <xdr:col>46</xdr:col>
      <xdr:colOff>38100</xdr:colOff>
      <xdr:row>108</xdr:row>
      <xdr:rowOff>170814</xdr:rowOff>
    </xdr:to>
    <xdr:sp macro="" textlink="">
      <xdr:nvSpPr>
        <xdr:cNvPr id="480" name="楕円 479">
          <a:extLst>
            <a:ext uri="{FF2B5EF4-FFF2-40B4-BE49-F238E27FC236}">
              <a16:creationId xmlns:a16="http://schemas.microsoft.com/office/drawing/2014/main" id="{1315F1E8-0834-410F-BE2C-DD74F9D70D56}"/>
            </a:ext>
          </a:extLst>
        </xdr:cNvPr>
        <xdr:cNvSpPr/>
      </xdr:nvSpPr>
      <xdr:spPr>
        <a:xfrm>
          <a:off x="7839075" y="175539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120014</xdr:rowOff>
    </xdr:from>
    <xdr:to>
      <xdr:col>50</xdr:col>
      <xdr:colOff>114300</xdr:colOff>
      <xdr:row>108</xdr:row>
      <xdr:rowOff>120014</xdr:rowOff>
    </xdr:to>
    <xdr:cxnSp macro="">
      <xdr:nvCxnSpPr>
        <xdr:cNvPr id="481" name="直線コネクタ 480">
          <a:extLst>
            <a:ext uri="{FF2B5EF4-FFF2-40B4-BE49-F238E27FC236}">
              <a16:creationId xmlns:a16="http://schemas.microsoft.com/office/drawing/2014/main" id="{3B07DF59-A8BD-43F2-A25E-24ABEEFC5552}"/>
            </a:ext>
          </a:extLst>
        </xdr:cNvPr>
        <xdr:cNvCxnSpPr/>
      </xdr:nvCxnSpPr>
      <xdr:spPr>
        <a:xfrm>
          <a:off x="7886700" y="176110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69214</xdr:rowOff>
    </xdr:from>
    <xdr:to>
      <xdr:col>41</xdr:col>
      <xdr:colOff>101600</xdr:colOff>
      <xdr:row>108</xdr:row>
      <xdr:rowOff>170814</xdr:rowOff>
    </xdr:to>
    <xdr:sp macro="" textlink="">
      <xdr:nvSpPr>
        <xdr:cNvPr id="482" name="楕円 481">
          <a:extLst>
            <a:ext uri="{FF2B5EF4-FFF2-40B4-BE49-F238E27FC236}">
              <a16:creationId xmlns:a16="http://schemas.microsoft.com/office/drawing/2014/main" id="{3C73D1EF-D4CE-4B22-82E5-593C3A4126B7}"/>
            </a:ext>
          </a:extLst>
        </xdr:cNvPr>
        <xdr:cNvSpPr/>
      </xdr:nvSpPr>
      <xdr:spPr>
        <a:xfrm>
          <a:off x="7029450" y="175539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120014</xdr:rowOff>
    </xdr:from>
    <xdr:to>
      <xdr:col>45</xdr:col>
      <xdr:colOff>177800</xdr:colOff>
      <xdr:row>108</xdr:row>
      <xdr:rowOff>120014</xdr:rowOff>
    </xdr:to>
    <xdr:cxnSp macro="">
      <xdr:nvCxnSpPr>
        <xdr:cNvPr id="483" name="直線コネクタ 482">
          <a:extLst>
            <a:ext uri="{FF2B5EF4-FFF2-40B4-BE49-F238E27FC236}">
              <a16:creationId xmlns:a16="http://schemas.microsoft.com/office/drawing/2014/main" id="{ECCF34F8-8E04-4770-835B-76DACA1CBD49}"/>
            </a:ext>
          </a:extLst>
        </xdr:cNvPr>
        <xdr:cNvCxnSpPr/>
      </xdr:nvCxnSpPr>
      <xdr:spPr>
        <a:xfrm>
          <a:off x="7077075" y="1761108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69214</xdr:rowOff>
    </xdr:from>
    <xdr:to>
      <xdr:col>36</xdr:col>
      <xdr:colOff>165100</xdr:colOff>
      <xdr:row>108</xdr:row>
      <xdr:rowOff>170814</xdr:rowOff>
    </xdr:to>
    <xdr:sp macro="" textlink="">
      <xdr:nvSpPr>
        <xdr:cNvPr id="484" name="楕円 483">
          <a:extLst>
            <a:ext uri="{FF2B5EF4-FFF2-40B4-BE49-F238E27FC236}">
              <a16:creationId xmlns:a16="http://schemas.microsoft.com/office/drawing/2014/main" id="{73AA8ED9-A756-4BDE-B706-966C9C69F3F4}"/>
            </a:ext>
          </a:extLst>
        </xdr:cNvPr>
        <xdr:cNvSpPr/>
      </xdr:nvSpPr>
      <xdr:spPr>
        <a:xfrm>
          <a:off x="6238875" y="17553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120014</xdr:rowOff>
    </xdr:from>
    <xdr:to>
      <xdr:col>41</xdr:col>
      <xdr:colOff>50800</xdr:colOff>
      <xdr:row>108</xdr:row>
      <xdr:rowOff>120014</xdr:rowOff>
    </xdr:to>
    <xdr:cxnSp macro="">
      <xdr:nvCxnSpPr>
        <xdr:cNvPr id="485" name="直線コネクタ 484">
          <a:extLst>
            <a:ext uri="{FF2B5EF4-FFF2-40B4-BE49-F238E27FC236}">
              <a16:creationId xmlns:a16="http://schemas.microsoft.com/office/drawing/2014/main" id="{08DC83A7-882B-4FB0-BFE4-0791037D8D95}"/>
            </a:ext>
          </a:extLst>
        </xdr:cNvPr>
        <xdr:cNvCxnSpPr/>
      </xdr:nvCxnSpPr>
      <xdr:spPr>
        <a:xfrm>
          <a:off x="6286500" y="1761108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86" name="n_1aveValue【市民会館】&#10;一人当たり面積">
          <a:extLst>
            <a:ext uri="{FF2B5EF4-FFF2-40B4-BE49-F238E27FC236}">
              <a16:creationId xmlns:a16="http://schemas.microsoft.com/office/drawing/2014/main" id="{7B779CB4-FAC7-4097-A99F-8080C318577C}"/>
            </a:ext>
          </a:extLst>
        </xdr:cNvPr>
        <xdr:cNvSpPr txBox="1"/>
      </xdr:nvSpPr>
      <xdr:spPr>
        <a:xfrm>
          <a:off x="8458277" y="171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487" name="n_2aveValue【市民会館】&#10;一人当たり面積">
          <a:extLst>
            <a:ext uri="{FF2B5EF4-FFF2-40B4-BE49-F238E27FC236}">
              <a16:creationId xmlns:a16="http://schemas.microsoft.com/office/drawing/2014/main" id="{3E48645F-BDDE-487F-9610-558B60166C3B}"/>
            </a:ext>
          </a:extLst>
        </xdr:cNvPr>
        <xdr:cNvSpPr txBox="1"/>
      </xdr:nvSpPr>
      <xdr:spPr>
        <a:xfrm>
          <a:off x="7677227" y="1710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88" name="n_3aveValue【市民会館】&#10;一人当たり面積">
          <a:extLst>
            <a:ext uri="{FF2B5EF4-FFF2-40B4-BE49-F238E27FC236}">
              <a16:creationId xmlns:a16="http://schemas.microsoft.com/office/drawing/2014/main" id="{99258B40-84F9-4F9C-A1F9-C8B471D8B8C5}"/>
            </a:ext>
          </a:extLst>
        </xdr:cNvPr>
        <xdr:cNvSpPr txBox="1"/>
      </xdr:nvSpPr>
      <xdr:spPr>
        <a:xfrm>
          <a:off x="6867602" y="170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489" name="n_4aveValue【市民会館】&#10;一人当たり面積">
          <a:extLst>
            <a:ext uri="{FF2B5EF4-FFF2-40B4-BE49-F238E27FC236}">
              <a16:creationId xmlns:a16="http://schemas.microsoft.com/office/drawing/2014/main" id="{05DC0C4F-01F0-449C-BF50-CE59415C1886}"/>
            </a:ext>
          </a:extLst>
        </xdr:cNvPr>
        <xdr:cNvSpPr txBox="1"/>
      </xdr:nvSpPr>
      <xdr:spPr>
        <a:xfrm>
          <a:off x="6067502" y="1709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161941</xdr:rowOff>
    </xdr:from>
    <xdr:ext cx="469744" cy="259045"/>
    <xdr:sp macro="" textlink="">
      <xdr:nvSpPr>
        <xdr:cNvPr id="490" name="n_1mainValue【市民会館】&#10;一人当たり面積">
          <a:extLst>
            <a:ext uri="{FF2B5EF4-FFF2-40B4-BE49-F238E27FC236}">
              <a16:creationId xmlns:a16="http://schemas.microsoft.com/office/drawing/2014/main" id="{EE8313B7-E88B-4D99-8639-8870463FCE95}"/>
            </a:ext>
          </a:extLst>
        </xdr:cNvPr>
        <xdr:cNvSpPr txBox="1"/>
      </xdr:nvSpPr>
      <xdr:spPr>
        <a:xfrm>
          <a:off x="845827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161941</xdr:rowOff>
    </xdr:from>
    <xdr:ext cx="469744" cy="259045"/>
    <xdr:sp macro="" textlink="">
      <xdr:nvSpPr>
        <xdr:cNvPr id="491" name="n_2mainValue【市民会館】&#10;一人当たり面積">
          <a:extLst>
            <a:ext uri="{FF2B5EF4-FFF2-40B4-BE49-F238E27FC236}">
              <a16:creationId xmlns:a16="http://schemas.microsoft.com/office/drawing/2014/main" id="{C5F1584E-6479-4F5D-B3EF-51B4D68FE6F0}"/>
            </a:ext>
          </a:extLst>
        </xdr:cNvPr>
        <xdr:cNvSpPr txBox="1"/>
      </xdr:nvSpPr>
      <xdr:spPr>
        <a:xfrm>
          <a:off x="76772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161941</xdr:rowOff>
    </xdr:from>
    <xdr:ext cx="469744" cy="259045"/>
    <xdr:sp macro="" textlink="">
      <xdr:nvSpPr>
        <xdr:cNvPr id="492" name="n_3mainValue【市民会館】&#10;一人当たり面積">
          <a:extLst>
            <a:ext uri="{FF2B5EF4-FFF2-40B4-BE49-F238E27FC236}">
              <a16:creationId xmlns:a16="http://schemas.microsoft.com/office/drawing/2014/main" id="{056B9CA2-E355-4D84-A885-815B3CBF8E6E}"/>
            </a:ext>
          </a:extLst>
        </xdr:cNvPr>
        <xdr:cNvSpPr txBox="1"/>
      </xdr:nvSpPr>
      <xdr:spPr>
        <a:xfrm>
          <a:off x="6867602"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161941</xdr:rowOff>
    </xdr:from>
    <xdr:ext cx="469744" cy="259045"/>
    <xdr:sp macro="" textlink="">
      <xdr:nvSpPr>
        <xdr:cNvPr id="493" name="n_4mainValue【市民会館】&#10;一人当たり面積">
          <a:extLst>
            <a:ext uri="{FF2B5EF4-FFF2-40B4-BE49-F238E27FC236}">
              <a16:creationId xmlns:a16="http://schemas.microsoft.com/office/drawing/2014/main" id="{2308D40D-151C-4FAA-8A5E-DC51B279B1F6}"/>
            </a:ext>
          </a:extLst>
        </xdr:cNvPr>
        <xdr:cNvSpPr txBox="1"/>
      </xdr:nvSpPr>
      <xdr:spPr>
        <a:xfrm>
          <a:off x="6067502"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D394F28-E33C-4175-93C6-07BCE9B021F3}"/>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405C21F-16C5-432E-A3CE-CECA35BB9192}"/>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36FB839E-C88F-401C-A12F-13C4DE8AA2CE}"/>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F7A9D69-1BEE-4653-A674-B6EA3A8E54AF}"/>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56F3F3B-7D9F-49E2-ABE1-44D4B095E7AC}"/>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72CAE3F-F2D0-4977-A06C-1177202BD416}"/>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BD7C407-D6E9-4FC6-A6B4-BBDF82CEBEF5}"/>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7D691F5F-4F10-44F3-BA9D-C35332FBD501}"/>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BFDE666D-049B-4CD0-94C1-C410EF69FEA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18A90EFA-A76C-458F-9BB9-7A3A817DF1D5}"/>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84C15033-141D-41F4-933E-A24BAE207C25}"/>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7C4D0D6E-EA93-492F-8017-9364B7BDA742}"/>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1202AB38-9D98-4A9D-90ED-7D0DA78CBD15}"/>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D5DEA357-026B-43B3-ADC7-8431FEC104F6}"/>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C863827F-981D-4A02-84CB-AE93E97CCE93}"/>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94623EE8-25A1-47B6-94CC-6DB112820513}"/>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AD8120BB-CF61-41A1-A079-F8C683268DF7}"/>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9A4DFAF4-F9BF-4F12-9980-D0EE79880205}"/>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51C17BA4-B0BD-4E64-9EC8-CC9D54ADA182}"/>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DE954EBD-66A9-4317-B32D-57B5EFF7AE12}"/>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D1759972-2198-4E83-B85E-842CE0D1EF85}"/>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54188BBF-26A0-4C64-B4E2-952225684087}"/>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30260897-881C-4CB4-B83F-6DC5468D0FF2}"/>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57F01B48-699B-4FE9-8DF7-7624A85E7A64}"/>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7826028-BAA5-4964-B287-D7CCF8DDD4B2}"/>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96F2AB50-DB96-4358-AE52-FE89E0C6DF7C}"/>
            </a:ext>
          </a:extLst>
        </xdr:cNvPr>
        <xdr:cNvCxnSpPr/>
      </xdr:nvCxnSpPr>
      <xdr:spPr>
        <a:xfrm flipV="1">
          <a:off x="14696439" y="5536021"/>
          <a:ext cx="0" cy="135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BF53CD5A-59C5-467A-A5DD-388D496E3733}"/>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CADB8DE-24D2-4FDA-A643-5E220E4D6F5D}"/>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17306339-BE74-4923-AEE6-10C3D921B5D1}"/>
            </a:ext>
          </a:extLst>
        </xdr:cNvPr>
        <xdr:cNvSpPr txBox="1"/>
      </xdr:nvSpPr>
      <xdr:spPr>
        <a:xfrm>
          <a:off x="14735175" y="5333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a:extLst>
            <a:ext uri="{FF2B5EF4-FFF2-40B4-BE49-F238E27FC236}">
              <a16:creationId xmlns:a16="http://schemas.microsoft.com/office/drawing/2014/main" id="{B4919595-021B-4784-9295-612505CEE349}"/>
            </a:ext>
          </a:extLst>
        </xdr:cNvPr>
        <xdr:cNvCxnSpPr/>
      </xdr:nvCxnSpPr>
      <xdr:spPr>
        <a:xfrm>
          <a:off x="14611350" y="55360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7BB58FC3-BA86-4C24-A0B5-F64345FB1F79}"/>
            </a:ext>
          </a:extLst>
        </xdr:cNvPr>
        <xdr:cNvSpPr txBox="1"/>
      </xdr:nvSpPr>
      <xdr:spPr>
        <a:xfrm>
          <a:off x="14735175" y="622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a:extLst>
            <a:ext uri="{FF2B5EF4-FFF2-40B4-BE49-F238E27FC236}">
              <a16:creationId xmlns:a16="http://schemas.microsoft.com/office/drawing/2014/main" id="{6B933C41-EF94-49EF-A7D5-FD02538B0F25}"/>
            </a:ext>
          </a:extLst>
        </xdr:cNvPr>
        <xdr:cNvSpPr/>
      </xdr:nvSpPr>
      <xdr:spPr>
        <a:xfrm>
          <a:off x="14649450" y="6245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a:extLst>
            <a:ext uri="{FF2B5EF4-FFF2-40B4-BE49-F238E27FC236}">
              <a16:creationId xmlns:a16="http://schemas.microsoft.com/office/drawing/2014/main" id="{543F5A6D-8FF5-48E0-BC06-90E1427C0537}"/>
            </a:ext>
          </a:extLst>
        </xdr:cNvPr>
        <xdr:cNvSpPr/>
      </xdr:nvSpPr>
      <xdr:spPr>
        <a:xfrm>
          <a:off x="13887450" y="6278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F3F862CB-B59F-4690-A8BF-D9045971DB6B}"/>
            </a:ext>
          </a:extLst>
        </xdr:cNvPr>
        <xdr:cNvSpPr/>
      </xdr:nvSpPr>
      <xdr:spPr>
        <a:xfrm>
          <a:off x="13096875" y="6278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a:extLst>
            <a:ext uri="{FF2B5EF4-FFF2-40B4-BE49-F238E27FC236}">
              <a16:creationId xmlns:a16="http://schemas.microsoft.com/office/drawing/2014/main" id="{A6E6A3D1-BA75-4C64-A0AB-77ECF74B38C4}"/>
            </a:ext>
          </a:extLst>
        </xdr:cNvPr>
        <xdr:cNvSpPr/>
      </xdr:nvSpPr>
      <xdr:spPr>
        <a:xfrm>
          <a:off x="12296775" y="62586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a:extLst>
            <a:ext uri="{FF2B5EF4-FFF2-40B4-BE49-F238E27FC236}">
              <a16:creationId xmlns:a16="http://schemas.microsoft.com/office/drawing/2014/main" id="{A05D2ECC-40E9-4056-A714-04DC68EF2F34}"/>
            </a:ext>
          </a:extLst>
        </xdr:cNvPr>
        <xdr:cNvSpPr/>
      </xdr:nvSpPr>
      <xdr:spPr>
        <a:xfrm>
          <a:off x="11487150" y="62584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9E70BE4-03BB-4505-9A1F-6173F0CF5C45}"/>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FCB96DF-8D8E-4BE2-B688-D7B222E22D9C}"/>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48CBFD3-61DF-4B96-9944-56ADE9F9F29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AAC2E64-45F0-4F8A-A54F-25FB363354E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25F7F31-AED0-4080-9936-1CF41EF74440}"/>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159294</xdr:rowOff>
    </xdr:from>
    <xdr:to>
      <xdr:col>85</xdr:col>
      <xdr:colOff>177800</xdr:colOff>
      <xdr:row>36</xdr:row>
      <xdr:rowOff>89444</xdr:rowOff>
    </xdr:to>
    <xdr:sp macro="" textlink="">
      <xdr:nvSpPr>
        <xdr:cNvPr id="535" name="楕円 534">
          <a:extLst>
            <a:ext uri="{FF2B5EF4-FFF2-40B4-BE49-F238E27FC236}">
              <a16:creationId xmlns:a16="http://schemas.microsoft.com/office/drawing/2014/main" id="{FAA7090F-7916-454B-86EA-929039C336ED}"/>
            </a:ext>
          </a:extLst>
        </xdr:cNvPr>
        <xdr:cNvSpPr/>
      </xdr:nvSpPr>
      <xdr:spPr>
        <a:xfrm>
          <a:off x="14649450" y="582984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10721</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69C3130D-1BE1-4DEE-8C46-2986170B79CB}"/>
            </a:ext>
          </a:extLst>
        </xdr:cNvPr>
        <xdr:cNvSpPr txBox="1"/>
      </xdr:nvSpPr>
      <xdr:spPr>
        <a:xfrm>
          <a:off x="14735175" y="567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118473</xdr:rowOff>
    </xdr:from>
    <xdr:to>
      <xdr:col>81</xdr:col>
      <xdr:colOff>101600</xdr:colOff>
      <xdr:row>36</xdr:row>
      <xdr:rowOff>48623</xdr:rowOff>
    </xdr:to>
    <xdr:sp macro="" textlink="">
      <xdr:nvSpPr>
        <xdr:cNvPr id="537" name="楕円 536">
          <a:extLst>
            <a:ext uri="{FF2B5EF4-FFF2-40B4-BE49-F238E27FC236}">
              <a16:creationId xmlns:a16="http://schemas.microsoft.com/office/drawing/2014/main" id="{1B3C991F-8108-4514-9629-431DDB6C1D34}"/>
            </a:ext>
          </a:extLst>
        </xdr:cNvPr>
        <xdr:cNvSpPr/>
      </xdr:nvSpPr>
      <xdr:spPr>
        <a:xfrm>
          <a:off x="13887450" y="57890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169273</xdr:rowOff>
    </xdr:from>
    <xdr:to>
      <xdr:col>85</xdr:col>
      <xdr:colOff>127000</xdr:colOff>
      <xdr:row>36</xdr:row>
      <xdr:rowOff>38644</xdr:rowOff>
    </xdr:to>
    <xdr:cxnSp macro="">
      <xdr:nvCxnSpPr>
        <xdr:cNvPr id="538" name="直線コネクタ 537">
          <a:extLst>
            <a:ext uri="{FF2B5EF4-FFF2-40B4-BE49-F238E27FC236}">
              <a16:creationId xmlns:a16="http://schemas.microsoft.com/office/drawing/2014/main" id="{138CA287-B4A6-49FB-997E-948B2DB104F2}"/>
            </a:ext>
          </a:extLst>
        </xdr:cNvPr>
        <xdr:cNvCxnSpPr/>
      </xdr:nvCxnSpPr>
      <xdr:spPr>
        <a:xfrm>
          <a:off x="13935075" y="5827123"/>
          <a:ext cx="762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76019</xdr:rowOff>
    </xdr:from>
    <xdr:to>
      <xdr:col>76</xdr:col>
      <xdr:colOff>165100</xdr:colOff>
      <xdr:row>36</xdr:row>
      <xdr:rowOff>6169</xdr:rowOff>
    </xdr:to>
    <xdr:sp macro="" textlink="">
      <xdr:nvSpPr>
        <xdr:cNvPr id="539" name="楕円 538">
          <a:extLst>
            <a:ext uri="{FF2B5EF4-FFF2-40B4-BE49-F238E27FC236}">
              <a16:creationId xmlns:a16="http://schemas.microsoft.com/office/drawing/2014/main" id="{2DA4A1B7-4BF2-4FBF-912C-7609BF3ADA37}"/>
            </a:ext>
          </a:extLst>
        </xdr:cNvPr>
        <xdr:cNvSpPr/>
      </xdr:nvSpPr>
      <xdr:spPr>
        <a:xfrm>
          <a:off x="13096875" y="57433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126819</xdr:rowOff>
    </xdr:from>
    <xdr:to>
      <xdr:col>81</xdr:col>
      <xdr:colOff>50800</xdr:colOff>
      <xdr:row>35</xdr:row>
      <xdr:rowOff>169273</xdr:rowOff>
    </xdr:to>
    <xdr:cxnSp macro="">
      <xdr:nvCxnSpPr>
        <xdr:cNvPr id="540" name="直線コネクタ 539">
          <a:extLst>
            <a:ext uri="{FF2B5EF4-FFF2-40B4-BE49-F238E27FC236}">
              <a16:creationId xmlns:a16="http://schemas.microsoft.com/office/drawing/2014/main" id="{C5EB754D-EDF8-4D54-8D31-C2CC1E977170}"/>
            </a:ext>
          </a:extLst>
        </xdr:cNvPr>
        <xdr:cNvCxnSpPr/>
      </xdr:nvCxnSpPr>
      <xdr:spPr>
        <a:xfrm>
          <a:off x="13144500" y="5791019"/>
          <a:ext cx="790575"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33564</xdr:rowOff>
    </xdr:from>
    <xdr:to>
      <xdr:col>72</xdr:col>
      <xdr:colOff>38100</xdr:colOff>
      <xdr:row>35</xdr:row>
      <xdr:rowOff>135164</xdr:rowOff>
    </xdr:to>
    <xdr:sp macro="" textlink="">
      <xdr:nvSpPr>
        <xdr:cNvPr id="541" name="楕円 540">
          <a:extLst>
            <a:ext uri="{FF2B5EF4-FFF2-40B4-BE49-F238E27FC236}">
              <a16:creationId xmlns:a16="http://schemas.microsoft.com/office/drawing/2014/main" id="{86DB22EE-5231-4915-8F0B-D646A11FD6B7}"/>
            </a:ext>
          </a:extLst>
        </xdr:cNvPr>
        <xdr:cNvSpPr/>
      </xdr:nvSpPr>
      <xdr:spPr>
        <a:xfrm>
          <a:off x="12296775" y="56977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84364</xdr:rowOff>
    </xdr:from>
    <xdr:to>
      <xdr:col>76</xdr:col>
      <xdr:colOff>114300</xdr:colOff>
      <xdr:row>35</xdr:row>
      <xdr:rowOff>126819</xdr:rowOff>
    </xdr:to>
    <xdr:cxnSp macro="">
      <xdr:nvCxnSpPr>
        <xdr:cNvPr id="542" name="直線コネクタ 541">
          <a:extLst>
            <a:ext uri="{FF2B5EF4-FFF2-40B4-BE49-F238E27FC236}">
              <a16:creationId xmlns:a16="http://schemas.microsoft.com/office/drawing/2014/main" id="{6D589740-7973-44BD-81FE-A183C272B728}"/>
            </a:ext>
          </a:extLst>
        </xdr:cNvPr>
        <xdr:cNvCxnSpPr/>
      </xdr:nvCxnSpPr>
      <xdr:spPr>
        <a:xfrm>
          <a:off x="12344400" y="5754914"/>
          <a:ext cx="80010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162560</xdr:rowOff>
    </xdr:from>
    <xdr:to>
      <xdr:col>67</xdr:col>
      <xdr:colOff>101600</xdr:colOff>
      <xdr:row>35</xdr:row>
      <xdr:rowOff>92710</xdr:rowOff>
    </xdr:to>
    <xdr:sp macro="" textlink="">
      <xdr:nvSpPr>
        <xdr:cNvPr id="543" name="楕円 542">
          <a:extLst>
            <a:ext uri="{FF2B5EF4-FFF2-40B4-BE49-F238E27FC236}">
              <a16:creationId xmlns:a16="http://schemas.microsoft.com/office/drawing/2014/main" id="{74F5BC76-D067-4F69-8D8D-3BB683385E04}"/>
            </a:ext>
          </a:extLst>
        </xdr:cNvPr>
        <xdr:cNvSpPr/>
      </xdr:nvSpPr>
      <xdr:spPr>
        <a:xfrm>
          <a:off x="11487150" y="5664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41910</xdr:rowOff>
    </xdr:from>
    <xdr:to>
      <xdr:col>71</xdr:col>
      <xdr:colOff>177800</xdr:colOff>
      <xdr:row>35</xdr:row>
      <xdr:rowOff>84364</xdr:rowOff>
    </xdr:to>
    <xdr:cxnSp macro="">
      <xdr:nvCxnSpPr>
        <xdr:cNvPr id="544" name="直線コネクタ 543">
          <a:extLst>
            <a:ext uri="{FF2B5EF4-FFF2-40B4-BE49-F238E27FC236}">
              <a16:creationId xmlns:a16="http://schemas.microsoft.com/office/drawing/2014/main" id="{097E8D7D-4567-4AFD-8E13-CA99EAB1567C}"/>
            </a:ext>
          </a:extLst>
        </xdr:cNvPr>
        <xdr:cNvCxnSpPr/>
      </xdr:nvCxnSpPr>
      <xdr:spPr>
        <a:xfrm>
          <a:off x="11534775" y="5712460"/>
          <a:ext cx="80962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A05BCD7F-AEC0-4562-8C4F-384C4184F31B}"/>
            </a:ext>
          </a:extLst>
        </xdr:cNvPr>
        <xdr:cNvSpPr txBox="1"/>
      </xdr:nvSpPr>
      <xdr:spPr>
        <a:xfrm>
          <a:off x="13745219"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5FDB9247-1957-4D0D-AE8E-7109B4EAE542}"/>
            </a:ext>
          </a:extLst>
        </xdr:cNvPr>
        <xdr:cNvSpPr txBox="1"/>
      </xdr:nvSpPr>
      <xdr:spPr>
        <a:xfrm>
          <a:off x="12964169"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814FDA07-2831-4EDA-9C40-CC96B5516572}"/>
            </a:ext>
          </a:extLst>
        </xdr:cNvPr>
        <xdr:cNvSpPr txBox="1"/>
      </xdr:nvSpPr>
      <xdr:spPr>
        <a:xfrm>
          <a:off x="12164069"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87ABEBA-001C-4F1B-80A8-95ED1946C955}"/>
            </a:ext>
          </a:extLst>
        </xdr:cNvPr>
        <xdr:cNvSpPr txBox="1"/>
      </xdr:nvSpPr>
      <xdr:spPr>
        <a:xfrm>
          <a:off x="11354444" y="6341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65150</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67F08E12-391B-4F96-81F1-A093ACDFD89B}"/>
            </a:ext>
          </a:extLst>
        </xdr:cNvPr>
        <xdr:cNvSpPr txBox="1"/>
      </xdr:nvSpPr>
      <xdr:spPr>
        <a:xfrm>
          <a:off x="13745219" y="5573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22696</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D2FCF43F-8D95-41EA-9DA6-606F8A0AD453}"/>
            </a:ext>
          </a:extLst>
        </xdr:cNvPr>
        <xdr:cNvSpPr txBox="1"/>
      </xdr:nvSpPr>
      <xdr:spPr>
        <a:xfrm>
          <a:off x="12964169" y="553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151691</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EE045700-5F5E-4D9D-B35D-30B36693662D}"/>
            </a:ext>
          </a:extLst>
        </xdr:cNvPr>
        <xdr:cNvSpPr txBox="1"/>
      </xdr:nvSpPr>
      <xdr:spPr>
        <a:xfrm>
          <a:off x="12164069" y="549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109237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A0EA510-C98C-454A-8A1C-941C583BE4EF}"/>
            </a:ext>
          </a:extLst>
        </xdr:cNvPr>
        <xdr:cNvSpPr txBox="1"/>
      </xdr:nvSpPr>
      <xdr:spPr>
        <a:xfrm>
          <a:off x="11354444" y="544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5EF924B-A9CF-42CB-992F-5670C7DF1E61}"/>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82A75737-DDD3-4F1D-A5AC-D54ACF8BD4CF}"/>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3BF6CD56-06C2-43EF-ACA5-349F9BF82A36}"/>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AB40E31-AB46-4937-B848-BBF7FDF4740A}"/>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15A2D60-8417-4841-8847-152ADB42020A}"/>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97B2465-D2DD-4D18-B576-CD411E80C048}"/>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CCBE639-EABC-4DDE-8C4C-B21E964BC5B5}"/>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C0FECA5-D681-42A6-88F4-B3EFA0F41E02}"/>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64FB0405-699C-463F-A379-01D9E1B8316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5E4D1DD-816E-4A1D-BABA-0690793A3B70}"/>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AA12ACF6-2A5B-4318-A8DC-3EB078FE2BE9}"/>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D44B842B-6802-479C-BA81-2A807CDF2577}"/>
            </a:ext>
          </a:extLst>
        </xdr:cNvPr>
        <xdr:cNvSpPr txBox="1"/>
      </xdr:nvSpPr>
      <xdr:spPr>
        <a:xfrm>
          <a:off x="16248514" y="66364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8C8407BA-47EA-493D-AD63-8A806F327335}"/>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98335F26-BACF-4429-B9DB-AD898F9B7639}"/>
            </a:ext>
          </a:extLst>
        </xdr:cNvPr>
        <xdr:cNvSpPr txBox="1"/>
      </xdr:nvSpPr>
      <xdr:spPr>
        <a:xfrm>
          <a:off x="15936806" y="6198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FC8E85D5-6CB8-4829-98D4-B0FD3CAB16EC}"/>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2E635D5E-A7BB-4B82-9001-1918C5C363E2}"/>
            </a:ext>
          </a:extLst>
        </xdr:cNvPr>
        <xdr:cNvSpPr txBox="1"/>
      </xdr:nvSpPr>
      <xdr:spPr>
        <a:xfrm>
          <a:off x="15936806" y="576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B68D3787-2177-43F4-A716-87E3D649AB06}"/>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26332E6F-F830-4CD2-98E2-7A5813EEBA86}"/>
            </a:ext>
          </a:extLst>
        </xdr:cNvPr>
        <xdr:cNvSpPr txBox="1"/>
      </xdr:nvSpPr>
      <xdr:spPr>
        <a:xfrm>
          <a:off x="15936806" y="5341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C4405395-8232-4FF7-A2DE-332CDBC68E09}"/>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2A3D6147-4712-403D-8553-0366A955FF78}"/>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A80BE2E6-C092-4E33-87EB-18B70F3159D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a:extLst>
            <a:ext uri="{FF2B5EF4-FFF2-40B4-BE49-F238E27FC236}">
              <a16:creationId xmlns:a16="http://schemas.microsoft.com/office/drawing/2014/main" id="{D8D69966-8FB6-499B-AB81-31F567078F17}"/>
            </a:ext>
          </a:extLst>
        </xdr:cNvPr>
        <xdr:cNvCxnSpPr/>
      </xdr:nvCxnSpPr>
      <xdr:spPr>
        <a:xfrm flipV="1">
          <a:off x="19954239" y="5584064"/>
          <a:ext cx="0" cy="118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934E2272-82DD-416A-9DBD-3C0B42D806D5}"/>
            </a:ext>
          </a:extLst>
        </xdr:cNvPr>
        <xdr:cNvSpPr txBox="1"/>
      </xdr:nvSpPr>
      <xdr:spPr>
        <a:xfrm>
          <a:off x="19992975" y="6779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a:extLst>
            <a:ext uri="{FF2B5EF4-FFF2-40B4-BE49-F238E27FC236}">
              <a16:creationId xmlns:a16="http://schemas.microsoft.com/office/drawing/2014/main" id="{15C22920-23A6-4A1B-97F7-586D0CD7B353}"/>
            </a:ext>
          </a:extLst>
        </xdr:cNvPr>
        <xdr:cNvCxnSpPr/>
      </xdr:nvCxnSpPr>
      <xdr:spPr>
        <a:xfrm>
          <a:off x="19878675" y="67721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7CD6EAD9-7DE7-4AF7-988D-1255DBB09C57}"/>
            </a:ext>
          </a:extLst>
        </xdr:cNvPr>
        <xdr:cNvSpPr txBox="1"/>
      </xdr:nvSpPr>
      <xdr:spPr>
        <a:xfrm>
          <a:off x="19992975" y="537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a:extLst>
            <a:ext uri="{FF2B5EF4-FFF2-40B4-BE49-F238E27FC236}">
              <a16:creationId xmlns:a16="http://schemas.microsoft.com/office/drawing/2014/main" id="{6CEE65DF-DF5F-4583-AE73-18F38DD0EC11}"/>
            </a:ext>
          </a:extLst>
        </xdr:cNvPr>
        <xdr:cNvCxnSpPr/>
      </xdr:nvCxnSpPr>
      <xdr:spPr>
        <a:xfrm>
          <a:off x="19878675" y="55840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36E75C9F-7DAF-4587-A306-72E5789B49DB}"/>
            </a:ext>
          </a:extLst>
        </xdr:cNvPr>
        <xdr:cNvSpPr txBox="1"/>
      </xdr:nvSpPr>
      <xdr:spPr>
        <a:xfrm>
          <a:off x="19992975" y="621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a:extLst>
            <a:ext uri="{FF2B5EF4-FFF2-40B4-BE49-F238E27FC236}">
              <a16:creationId xmlns:a16="http://schemas.microsoft.com/office/drawing/2014/main" id="{60FF91A1-35D2-46BF-B8A5-62AC03B40A36}"/>
            </a:ext>
          </a:extLst>
        </xdr:cNvPr>
        <xdr:cNvSpPr/>
      </xdr:nvSpPr>
      <xdr:spPr>
        <a:xfrm>
          <a:off x="19897725" y="63627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a:extLst>
            <a:ext uri="{FF2B5EF4-FFF2-40B4-BE49-F238E27FC236}">
              <a16:creationId xmlns:a16="http://schemas.microsoft.com/office/drawing/2014/main" id="{71661EF1-8EC8-459A-9E01-88195F3EF2D1}"/>
            </a:ext>
          </a:extLst>
        </xdr:cNvPr>
        <xdr:cNvSpPr/>
      </xdr:nvSpPr>
      <xdr:spPr>
        <a:xfrm>
          <a:off x="19154775" y="6390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a:extLst>
            <a:ext uri="{FF2B5EF4-FFF2-40B4-BE49-F238E27FC236}">
              <a16:creationId xmlns:a16="http://schemas.microsoft.com/office/drawing/2014/main" id="{048AF448-6DF2-4F17-98AF-FEEE0EBD64A4}"/>
            </a:ext>
          </a:extLst>
        </xdr:cNvPr>
        <xdr:cNvSpPr/>
      </xdr:nvSpPr>
      <xdr:spPr>
        <a:xfrm>
          <a:off x="18345150" y="63842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a:extLst>
            <a:ext uri="{FF2B5EF4-FFF2-40B4-BE49-F238E27FC236}">
              <a16:creationId xmlns:a16="http://schemas.microsoft.com/office/drawing/2014/main" id="{E64D8D0B-86D1-421C-9170-0F7E8AE067E1}"/>
            </a:ext>
          </a:extLst>
        </xdr:cNvPr>
        <xdr:cNvSpPr/>
      </xdr:nvSpPr>
      <xdr:spPr>
        <a:xfrm>
          <a:off x="17554575" y="6410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a:extLst>
            <a:ext uri="{FF2B5EF4-FFF2-40B4-BE49-F238E27FC236}">
              <a16:creationId xmlns:a16="http://schemas.microsoft.com/office/drawing/2014/main" id="{6E424002-0BBE-45D2-8AE1-2F11A2FD4392}"/>
            </a:ext>
          </a:extLst>
        </xdr:cNvPr>
        <xdr:cNvSpPr/>
      </xdr:nvSpPr>
      <xdr:spPr>
        <a:xfrm>
          <a:off x="16754475" y="641803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92FBC2D-B516-4E1F-BBDA-675E579B5C3A}"/>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97EF837-9396-4D01-8372-0F84AE48C8F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9B6943B-7FCD-4CEF-82AB-320FA62FA9CF}"/>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7CA88F4-B2D3-4828-81EF-4548154E3149}"/>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8111072-C42F-4021-8E89-8079E8594965}"/>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71097</xdr:rowOff>
    </xdr:from>
    <xdr:to>
      <xdr:col>116</xdr:col>
      <xdr:colOff>114300</xdr:colOff>
      <xdr:row>40</xdr:row>
      <xdr:rowOff>1247</xdr:rowOff>
    </xdr:to>
    <xdr:sp macro="" textlink="">
      <xdr:nvSpPr>
        <xdr:cNvPr id="590" name="楕円 589">
          <a:extLst>
            <a:ext uri="{FF2B5EF4-FFF2-40B4-BE49-F238E27FC236}">
              <a16:creationId xmlns:a16="http://schemas.microsoft.com/office/drawing/2014/main" id="{AFDA9034-638D-4A35-8ED1-55A6A0D8A731}"/>
            </a:ext>
          </a:extLst>
        </xdr:cNvPr>
        <xdr:cNvSpPr/>
      </xdr:nvSpPr>
      <xdr:spPr>
        <a:xfrm>
          <a:off x="19897725" y="63829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49524</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64256AD8-0FAB-4AA6-82FE-70D98F7659C7}"/>
            </a:ext>
          </a:extLst>
        </xdr:cNvPr>
        <xdr:cNvSpPr txBox="1"/>
      </xdr:nvSpPr>
      <xdr:spPr>
        <a:xfrm>
          <a:off x="19992975" y="63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73269</xdr:rowOff>
    </xdr:from>
    <xdr:to>
      <xdr:col>112</xdr:col>
      <xdr:colOff>38100</xdr:colOff>
      <xdr:row>40</xdr:row>
      <xdr:rowOff>3419</xdr:rowOff>
    </xdr:to>
    <xdr:sp macro="" textlink="">
      <xdr:nvSpPr>
        <xdr:cNvPr id="592" name="楕円 591">
          <a:extLst>
            <a:ext uri="{FF2B5EF4-FFF2-40B4-BE49-F238E27FC236}">
              <a16:creationId xmlns:a16="http://schemas.microsoft.com/office/drawing/2014/main" id="{51F5F353-7840-417E-B972-53967EE6EA57}"/>
            </a:ext>
          </a:extLst>
        </xdr:cNvPr>
        <xdr:cNvSpPr/>
      </xdr:nvSpPr>
      <xdr:spPr>
        <a:xfrm>
          <a:off x="19154775" y="63883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121897</xdr:rowOff>
    </xdr:from>
    <xdr:to>
      <xdr:col>116</xdr:col>
      <xdr:colOff>63500</xdr:colOff>
      <xdr:row>39</xdr:row>
      <xdr:rowOff>124069</xdr:rowOff>
    </xdr:to>
    <xdr:cxnSp macro="">
      <xdr:nvCxnSpPr>
        <xdr:cNvPr id="593" name="直線コネクタ 592">
          <a:extLst>
            <a:ext uri="{FF2B5EF4-FFF2-40B4-BE49-F238E27FC236}">
              <a16:creationId xmlns:a16="http://schemas.microsoft.com/office/drawing/2014/main" id="{7AAD727E-6FD7-4B81-92E5-FD3A0AC56E47}"/>
            </a:ext>
          </a:extLst>
        </xdr:cNvPr>
        <xdr:cNvCxnSpPr/>
      </xdr:nvCxnSpPr>
      <xdr:spPr>
        <a:xfrm flipV="1">
          <a:off x="19202400" y="644014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75929</xdr:rowOff>
    </xdr:from>
    <xdr:to>
      <xdr:col>107</xdr:col>
      <xdr:colOff>101600</xdr:colOff>
      <xdr:row>40</xdr:row>
      <xdr:rowOff>6079</xdr:rowOff>
    </xdr:to>
    <xdr:sp macro="" textlink="">
      <xdr:nvSpPr>
        <xdr:cNvPr id="594" name="楕円 593">
          <a:extLst>
            <a:ext uri="{FF2B5EF4-FFF2-40B4-BE49-F238E27FC236}">
              <a16:creationId xmlns:a16="http://schemas.microsoft.com/office/drawing/2014/main" id="{7B9E2AF3-2828-44E4-9DA6-7BF43E82D42F}"/>
            </a:ext>
          </a:extLst>
        </xdr:cNvPr>
        <xdr:cNvSpPr/>
      </xdr:nvSpPr>
      <xdr:spPr>
        <a:xfrm>
          <a:off x="18345150" y="63910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124069</xdr:rowOff>
    </xdr:from>
    <xdr:to>
      <xdr:col>111</xdr:col>
      <xdr:colOff>177800</xdr:colOff>
      <xdr:row>39</xdr:row>
      <xdr:rowOff>126729</xdr:rowOff>
    </xdr:to>
    <xdr:cxnSp macro="">
      <xdr:nvCxnSpPr>
        <xdr:cNvPr id="595" name="直線コネクタ 594">
          <a:extLst>
            <a:ext uri="{FF2B5EF4-FFF2-40B4-BE49-F238E27FC236}">
              <a16:creationId xmlns:a16="http://schemas.microsoft.com/office/drawing/2014/main" id="{ED51739C-A7A7-49C4-ADA2-242AA2CFDBF4}"/>
            </a:ext>
          </a:extLst>
        </xdr:cNvPr>
        <xdr:cNvCxnSpPr/>
      </xdr:nvCxnSpPr>
      <xdr:spPr>
        <a:xfrm flipV="1">
          <a:off x="18392775" y="6435969"/>
          <a:ext cx="809625"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76593</xdr:rowOff>
    </xdr:from>
    <xdr:to>
      <xdr:col>102</xdr:col>
      <xdr:colOff>165100</xdr:colOff>
      <xdr:row>40</xdr:row>
      <xdr:rowOff>6743</xdr:rowOff>
    </xdr:to>
    <xdr:sp macro="" textlink="">
      <xdr:nvSpPr>
        <xdr:cNvPr id="596" name="楕円 595">
          <a:extLst>
            <a:ext uri="{FF2B5EF4-FFF2-40B4-BE49-F238E27FC236}">
              <a16:creationId xmlns:a16="http://schemas.microsoft.com/office/drawing/2014/main" id="{3023181A-239E-4051-A29F-B24FCB2D0D59}"/>
            </a:ext>
          </a:extLst>
        </xdr:cNvPr>
        <xdr:cNvSpPr/>
      </xdr:nvSpPr>
      <xdr:spPr>
        <a:xfrm>
          <a:off x="17554575" y="63916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126729</xdr:rowOff>
    </xdr:from>
    <xdr:to>
      <xdr:col>107</xdr:col>
      <xdr:colOff>50800</xdr:colOff>
      <xdr:row>39</xdr:row>
      <xdr:rowOff>127393</xdr:rowOff>
    </xdr:to>
    <xdr:cxnSp macro="">
      <xdr:nvCxnSpPr>
        <xdr:cNvPr id="597" name="直線コネクタ 596">
          <a:extLst>
            <a:ext uri="{FF2B5EF4-FFF2-40B4-BE49-F238E27FC236}">
              <a16:creationId xmlns:a16="http://schemas.microsoft.com/office/drawing/2014/main" id="{B24AB2DB-5FBC-47D5-A0BC-6C11C7F0CF15}"/>
            </a:ext>
          </a:extLst>
        </xdr:cNvPr>
        <xdr:cNvCxnSpPr/>
      </xdr:nvCxnSpPr>
      <xdr:spPr>
        <a:xfrm flipV="1">
          <a:off x="17602200" y="6438629"/>
          <a:ext cx="790575"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78316</xdr:rowOff>
    </xdr:from>
    <xdr:to>
      <xdr:col>98</xdr:col>
      <xdr:colOff>38100</xdr:colOff>
      <xdr:row>40</xdr:row>
      <xdr:rowOff>8466</xdr:rowOff>
    </xdr:to>
    <xdr:sp macro="" textlink="">
      <xdr:nvSpPr>
        <xdr:cNvPr id="598" name="楕円 597">
          <a:extLst>
            <a:ext uri="{FF2B5EF4-FFF2-40B4-BE49-F238E27FC236}">
              <a16:creationId xmlns:a16="http://schemas.microsoft.com/office/drawing/2014/main" id="{EDDCEC0E-131A-48B7-870B-F5401F2D7F8C}"/>
            </a:ext>
          </a:extLst>
        </xdr:cNvPr>
        <xdr:cNvSpPr/>
      </xdr:nvSpPr>
      <xdr:spPr>
        <a:xfrm>
          <a:off x="16754475" y="63933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127393</xdr:rowOff>
    </xdr:from>
    <xdr:to>
      <xdr:col>102</xdr:col>
      <xdr:colOff>114300</xdr:colOff>
      <xdr:row>39</xdr:row>
      <xdr:rowOff>129116</xdr:rowOff>
    </xdr:to>
    <xdr:cxnSp macro="">
      <xdr:nvCxnSpPr>
        <xdr:cNvPr id="599" name="直線コネクタ 598">
          <a:extLst>
            <a:ext uri="{FF2B5EF4-FFF2-40B4-BE49-F238E27FC236}">
              <a16:creationId xmlns:a16="http://schemas.microsoft.com/office/drawing/2014/main" id="{1D514FB4-86D3-4243-9BA2-8A290A7C9589}"/>
            </a:ext>
          </a:extLst>
        </xdr:cNvPr>
        <xdr:cNvCxnSpPr/>
      </xdr:nvCxnSpPr>
      <xdr:spPr>
        <a:xfrm flipV="1">
          <a:off x="16802100" y="6439293"/>
          <a:ext cx="8001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900C200A-F1A5-4699-B558-E080A1DFF131}"/>
            </a:ext>
          </a:extLst>
        </xdr:cNvPr>
        <xdr:cNvSpPr txBox="1"/>
      </xdr:nvSpPr>
      <xdr:spPr>
        <a:xfrm>
          <a:off x="18944736" y="647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F1902B88-6293-4159-A4BC-360899A3BE32}"/>
            </a:ext>
          </a:extLst>
        </xdr:cNvPr>
        <xdr:cNvSpPr txBox="1"/>
      </xdr:nvSpPr>
      <xdr:spPr>
        <a:xfrm>
          <a:off x="18163686" y="61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17127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F1CEED59-9B83-439B-BC4D-82E08F9198CB}"/>
            </a:ext>
          </a:extLst>
        </xdr:cNvPr>
        <xdr:cNvSpPr txBox="1"/>
      </xdr:nvSpPr>
      <xdr:spPr>
        <a:xfrm>
          <a:off x="17354061" y="64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21063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3B7AE71B-A399-4E1E-BEE4-C7A438860F90}"/>
            </a:ext>
          </a:extLst>
        </xdr:cNvPr>
        <xdr:cNvSpPr txBox="1"/>
      </xdr:nvSpPr>
      <xdr:spPr>
        <a:xfrm>
          <a:off x="16563486" y="649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19946</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F8697FFE-A3C7-4493-867B-BC9949A6B292}"/>
            </a:ext>
          </a:extLst>
        </xdr:cNvPr>
        <xdr:cNvSpPr txBox="1"/>
      </xdr:nvSpPr>
      <xdr:spPr>
        <a:xfrm>
          <a:off x="18944736" y="617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168656</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22CC4218-DB2F-4CED-873C-D86A9647FB94}"/>
            </a:ext>
          </a:extLst>
        </xdr:cNvPr>
        <xdr:cNvSpPr txBox="1"/>
      </xdr:nvSpPr>
      <xdr:spPr>
        <a:xfrm>
          <a:off x="18163686" y="64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23270</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DCC9E3D5-0AE2-424C-BFA4-A859E17F2A52}"/>
            </a:ext>
          </a:extLst>
        </xdr:cNvPr>
        <xdr:cNvSpPr txBox="1"/>
      </xdr:nvSpPr>
      <xdr:spPr>
        <a:xfrm>
          <a:off x="17354061" y="61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24993</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84A144EB-7B2C-49C2-90FC-6FC5925AC214}"/>
            </a:ext>
          </a:extLst>
        </xdr:cNvPr>
        <xdr:cNvSpPr txBox="1"/>
      </xdr:nvSpPr>
      <xdr:spPr>
        <a:xfrm>
          <a:off x="16563486" y="618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FE2B7CB8-2D71-4C63-9D96-A6016F50E827}"/>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2508AE72-0CFB-4573-8C2B-6B54387A0286}"/>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4655B317-CF7D-482F-9A49-934BD3029DB8}"/>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DD3252CA-0448-4772-A825-3AEBF4A9E0F6}"/>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F6EC5771-3F24-49D3-921D-BFD2FEA7594C}"/>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C8005DA4-E514-4762-B854-762DBAC709E6}"/>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7AADD541-02E7-45A5-B5A3-781B845047B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7A1F31A4-A1F2-4245-8372-5BE874105594}"/>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A531EB64-3AA0-441D-BEDE-D74DD7B3766D}"/>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9B065B1E-BFD5-4405-AA95-2DE129813138}"/>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E84FC307-4BE7-4418-9041-6F29ACA57E11}"/>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DCB290FC-95DA-413C-95B5-D058D3A81432}"/>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7023BFCA-5BCF-43B3-A3B9-0E998F483F01}"/>
            </a:ext>
          </a:extLst>
        </xdr:cNvPr>
        <xdr:cNvSpPr txBox="1"/>
      </xdr:nvSpPr>
      <xdr:spPr>
        <a:xfrm>
          <a:off x="107945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4A2F34F3-03C8-43D6-A7EE-4893A0AD98EE}"/>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CF38D471-31BC-424D-AACD-29DC9AD5DC46}"/>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4958D02C-EF3B-4DAA-B657-1A04CCF6441C}"/>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3CE9E867-73AD-4FB9-88D7-11E9CC003838}"/>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4DB9B34C-5DB0-40F6-98DB-0817626B130F}"/>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D493C4A0-4F03-4EE8-A3B3-A519BE2FA028}"/>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5135D245-A6AA-4240-825F-B5C1AD5DC016}"/>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A8E34575-6067-43B9-8939-3178F1902461}"/>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F1BDF982-9423-422D-920B-651E8DCEA139}"/>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8F3F3F47-18AE-4586-805A-5E86554DDF45}"/>
            </a:ext>
          </a:extLst>
        </xdr:cNvPr>
        <xdr:cNvSpPr txBox="1"/>
      </xdr:nvSpPr>
      <xdr:spPr>
        <a:xfrm>
          <a:off x="109037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D82683F9-25FC-4562-AD3F-94438A95C6C0}"/>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87F689D9-BE0E-44B5-BC97-6BCF066BBF74}"/>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33" name="直線コネクタ 632">
          <a:extLst>
            <a:ext uri="{FF2B5EF4-FFF2-40B4-BE49-F238E27FC236}">
              <a16:creationId xmlns:a16="http://schemas.microsoft.com/office/drawing/2014/main" id="{4C6537D8-79C0-4958-85E0-094E292D1ABE}"/>
            </a:ext>
          </a:extLst>
        </xdr:cNvPr>
        <xdr:cNvCxnSpPr/>
      </xdr:nvCxnSpPr>
      <xdr:spPr>
        <a:xfrm flipV="1">
          <a:off x="14696439" y="9067800"/>
          <a:ext cx="0" cy="137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433B2B8A-EAE7-4BC6-AAD0-CF255F502803}"/>
            </a:ext>
          </a:extLst>
        </xdr:cNvPr>
        <xdr:cNvSpPr txBox="1"/>
      </xdr:nvSpPr>
      <xdr:spPr>
        <a:xfrm>
          <a:off x="14735175" y="1045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35" name="直線コネクタ 634">
          <a:extLst>
            <a:ext uri="{FF2B5EF4-FFF2-40B4-BE49-F238E27FC236}">
              <a16:creationId xmlns:a16="http://schemas.microsoft.com/office/drawing/2014/main" id="{D79FD973-BF59-4188-8643-E835ABCE5BC9}"/>
            </a:ext>
          </a:extLst>
        </xdr:cNvPr>
        <xdr:cNvCxnSpPr/>
      </xdr:nvCxnSpPr>
      <xdr:spPr>
        <a:xfrm>
          <a:off x="14611350" y="104465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39AF8D47-87F2-4257-9014-0C7BE8FC7037}"/>
            </a:ext>
          </a:extLst>
        </xdr:cNvPr>
        <xdr:cNvSpPr txBox="1"/>
      </xdr:nvSpPr>
      <xdr:spPr>
        <a:xfrm>
          <a:off x="14735175" y="8865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7" name="直線コネクタ 636">
          <a:extLst>
            <a:ext uri="{FF2B5EF4-FFF2-40B4-BE49-F238E27FC236}">
              <a16:creationId xmlns:a16="http://schemas.microsoft.com/office/drawing/2014/main" id="{005E6CD1-0BE7-4A14-A2F3-16968854081E}"/>
            </a:ext>
          </a:extLst>
        </xdr:cNvPr>
        <xdr:cNvCxnSpPr/>
      </xdr:nvCxnSpPr>
      <xdr:spPr>
        <a:xfrm>
          <a:off x="14611350" y="9067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34866421-42C4-4291-93AD-7C2D5573E16F}"/>
            </a:ext>
          </a:extLst>
        </xdr:cNvPr>
        <xdr:cNvSpPr txBox="1"/>
      </xdr:nvSpPr>
      <xdr:spPr>
        <a:xfrm>
          <a:off x="14735175" y="959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39" name="フローチャート: 判断 638">
          <a:extLst>
            <a:ext uri="{FF2B5EF4-FFF2-40B4-BE49-F238E27FC236}">
              <a16:creationId xmlns:a16="http://schemas.microsoft.com/office/drawing/2014/main" id="{CF9CE210-3703-42B1-B900-B3BDDC69C1D5}"/>
            </a:ext>
          </a:extLst>
        </xdr:cNvPr>
        <xdr:cNvSpPr/>
      </xdr:nvSpPr>
      <xdr:spPr>
        <a:xfrm>
          <a:off x="14649450" y="97268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40" name="フローチャート: 判断 639">
          <a:extLst>
            <a:ext uri="{FF2B5EF4-FFF2-40B4-BE49-F238E27FC236}">
              <a16:creationId xmlns:a16="http://schemas.microsoft.com/office/drawing/2014/main" id="{4A071AEB-87A7-4195-A724-86B66992A8C1}"/>
            </a:ext>
          </a:extLst>
        </xdr:cNvPr>
        <xdr:cNvSpPr/>
      </xdr:nvSpPr>
      <xdr:spPr>
        <a:xfrm>
          <a:off x="13887450" y="97182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1" name="フローチャート: 判断 640">
          <a:extLst>
            <a:ext uri="{FF2B5EF4-FFF2-40B4-BE49-F238E27FC236}">
              <a16:creationId xmlns:a16="http://schemas.microsoft.com/office/drawing/2014/main" id="{DDD9EB94-16F6-481D-B46E-B7C3BC3B7EF5}"/>
            </a:ext>
          </a:extLst>
        </xdr:cNvPr>
        <xdr:cNvSpPr/>
      </xdr:nvSpPr>
      <xdr:spPr>
        <a:xfrm>
          <a:off x="13096875" y="97036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42" name="フローチャート: 判断 641">
          <a:extLst>
            <a:ext uri="{FF2B5EF4-FFF2-40B4-BE49-F238E27FC236}">
              <a16:creationId xmlns:a16="http://schemas.microsoft.com/office/drawing/2014/main" id="{FF80CC7B-976E-49F9-B276-697E6BFFA382}"/>
            </a:ext>
          </a:extLst>
        </xdr:cNvPr>
        <xdr:cNvSpPr/>
      </xdr:nvSpPr>
      <xdr:spPr>
        <a:xfrm>
          <a:off x="12296775" y="9659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a:extLst>
            <a:ext uri="{FF2B5EF4-FFF2-40B4-BE49-F238E27FC236}">
              <a16:creationId xmlns:a16="http://schemas.microsoft.com/office/drawing/2014/main" id="{025BDFE3-653C-44E0-9A5D-BBF0521F3DE5}"/>
            </a:ext>
          </a:extLst>
        </xdr:cNvPr>
        <xdr:cNvSpPr/>
      </xdr:nvSpPr>
      <xdr:spPr>
        <a:xfrm>
          <a:off x="11487150" y="96367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5EBF561-201E-4F96-B3E2-E65EBEAA0D4A}"/>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2754FBF-43EE-4EA6-AE0B-172CC6E6EE7B}"/>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EFD7A8C-ED47-4FFF-8392-49C1C5667F23}"/>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7FFAD0C-4379-4CD8-839A-F64FD6713B5B}"/>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49D7034-9D56-452E-9F05-554619C39202}"/>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150041</xdr:rowOff>
    </xdr:from>
    <xdr:to>
      <xdr:col>85</xdr:col>
      <xdr:colOff>177800</xdr:colOff>
      <xdr:row>63</xdr:row>
      <xdr:rowOff>80191</xdr:rowOff>
    </xdr:to>
    <xdr:sp macro="" textlink="">
      <xdr:nvSpPr>
        <xdr:cNvPr id="649" name="楕円 648">
          <a:extLst>
            <a:ext uri="{FF2B5EF4-FFF2-40B4-BE49-F238E27FC236}">
              <a16:creationId xmlns:a16="http://schemas.microsoft.com/office/drawing/2014/main" id="{0B48A7AF-ABC5-4B06-8DA8-68E07B6EF815}"/>
            </a:ext>
          </a:extLst>
        </xdr:cNvPr>
        <xdr:cNvSpPr/>
      </xdr:nvSpPr>
      <xdr:spPr>
        <a:xfrm>
          <a:off x="14649450" y="101893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128468</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ECE1D3C6-1046-49C7-8386-69756AD17A14}"/>
            </a:ext>
          </a:extLst>
        </xdr:cNvPr>
        <xdr:cNvSpPr txBox="1"/>
      </xdr:nvSpPr>
      <xdr:spPr>
        <a:xfrm>
          <a:off x="14735175" y="1016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120650</xdr:rowOff>
    </xdr:from>
    <xdr:to>
      <xdr:col>81</xdr:col>
      <xdr:colOff>101600</xdr:colOff>
      <xdr:row>63</xdr:row>
      <xdr:rowOff>50800</xdr:rowOff>
    </xdr:to>
    <xdr:sp macro="" textlink="">
      <xdr:nvSpPr>
        <xdr:cNvPr id="651" name="楕円 650">
          <a:extLst>
            <a:ext uri="{FF2B5EF4-FFF2-40B4-BE49-F238E27FC236}">
              <a16:creationId xmlns:a16="http://schemas.microsoft.com/office/drawing/2014/main" id="{0B6B5C54-6366-4D21-82C8-FFFF9296DDC2}"/>
            </a:ext>
          </a:extLst>
        </xdr:cNvPr>
        <xdr:cNvSpPr/>
      </xdr:nvSpPr>
      <xdr:spPr>
        <a:xfrm>
          <a:off x="13887450" y="101631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0</xdr:rowOff>
    </xdr:from>
    <xdr:to>
      <xdr:col>85</xdr:col>
      <xdr:colOff>127000</xdr:colOff>
      <xdr:row>63</xdr:row>
      <xdr:rowOff>29391</xdr:rowOff>
    </xdr:to>
    <xdr:cxnSp macro="">
      <xdr:nvCxnSpPr>
        <xdr:cNvPr id="652" name="直線コネクタ 651">
          <a:extLst>
            <a:ext uri="{FF2B5EF4-FFF2-40B4-BE49-F238E27FC236}">
              <a16:creationId xmlns:a16="http://schemas.microsoft.com/office/drawing/2014/main" id="{674D7B19-09AE-41B9-B9DF-B798D437BA19}"/>
            </a:ext>
          </a:extLst>
        </xdr:cNvPr>
        <xdr:cNvCxnSpPr/>
      </xdr:nvCxnSpPr>
      <xdr:spPr>
        <a:xfrm>
          <a:off x="13935075" y="10201275"/>
          <a:ext cx="7620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89626</xdr:rowOff>
    </xdr:from>
    <xdr:to>
      <xdr:col>76</xdr:col>
      <xdr:colOff>165100</xdr:colOff>
      <xdr:row>63</xdr:row>
      <xdr:rowOff>19776</xdr:rowOff>
    </xdr:to>
    <xdr:sp macro="" textlink="">
      <xdr:nvSpPr>
        <xdr:cNvPr id="653" name="楕円 652">
          <a:extLst>
            <a:ext uri="{FF2B5EF4-FFF2-40B4-BE49-F238E27FC236}">
              <a16:creationId xmlns:a16="http://schemas.microsoft.com/office/drawing/2014/main" id="{A0655FC4-4B62-454E-80DB-E449698CC083}"/>
            </a:ext>
          </a:extLst>
        </xdr:cNvPr>
        <xdr:cNvSpPr/>
      </xdr:nvSpPr>
      <xdr:spPr>
        <a:xfrm>
          <a:off x="13096875" y="101258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140426</xdr:rowOff>
    </xdr:from>
    <xdr:to>
      <xdr:col>81</xdr:col>
      <xdr:colOff>50800</xdr:colOff>
      <xdr:row>63</xdr:row>
      <xdr:rowOff>0</xdr:rowOff>
    </xdr:to>
    <xdr:cxnSp macro="">
      <xdr:nvCxnSpPr>
        <xdr:cNvPr id="654" name="直線コネクタ 653">
          <a:extLst>
            <a:ext uri="{FF2B5EF4-FFF2-40B4-BE49-F238E27FC236}">
              <a16:creationId xmlns:a16="http://schemas.microsoft.com/office/drawing/2014/main" id="{4FA95099-D6A4-4DDE-AA34-9316EEDA7544}"/>
            </a:ext>
          </a:extLst>
        </xdr:cNvPr>
        <xdr:cNvCxnSpPr/>
      </xdr:nvCxnSpPr>
      <xdr:spPr>
        <a:xfrm>
          <a:off x="13144500" y="10182951"/>
          <a:ext cx="790575" cy="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40640</xdr:rowOff>
    </xdr:from>
    <xdr:to>
      <xdr:col>72</xdr:col>
      <xdr:colOff>38100</xdr:colOff>
      <xdr:row>62</xdr:row>
      <xdr:rowOff>142240</xdr:rowOff>
    </xdr:to>
    <xdr:sp macro="" textlink="">
      <xdr:nvSpPr>
        <xdr:cNvPr id="655" name="楕円 654">
          <a:extLst>
            <a:ext uri="{FF2B5EF4-FFF2-40B4-BE49-F238E27FC236}">
              <a16:creationId xmlns:a16="http://schemas.microsoft.com/office/drawing/2014/main" id="{833EF328-D525-40CD-AA69-61C9ABB9DCDB}"/>
            </a:ext>
          </a:extLst>
        </xdr:cNvPr>
        <xdr:cNvSpPr/>
      </xdr:nvSpPr>
      <xdr:spPr>
        <a:xfrm>
          <a:off x="12296775" y="100799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91440</xdr:rowOff>
    </xdr:from>
    <xdr:to>
      <xdr:col>76</xdr:col>
      <xdr:colOff>114300</xdr:colOff>
      <xdr:row>62</xdr:row>
      <xdr:rowOff>140426</xdr:rowOff>
    </xdr:to>
    <xdr:cxnSp macro="">
      <xdr:nvCxnSpPr>
        <xdr:cNvPr id="656" name="直線コネクタ 655">
          <a:extLst>
            <a:ext uri="{FF2B5EF4-FFF2-40B4-BE49-F238E27FC236}">
              <a16:creationId xmlns:a16="http://schemas.microsoft.com/office/drawing/2014/main" id="{1FC97050-877A-4FB3-A2A4-F0A415921E75}"/>
            </a:ext>
          </a:extLst>
        </xdr:cNvPr>
        <xdr:cNvCxnSpPr/>
      </xdr:nvCxnSpPr>
      <xdr:spPr>
        <a:xfrm>
          <a:off x="12344400" y="10127615"/>
          <a:ext cx="800100"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161472</xdr:rowOff>
    </xdr:from>
    <xdr:to>
      <xdr:col>67</xdr:col>
      <xdr:colOff>101600</xdr:colOff>
      <xdr:row>62</xdr:row>
      <xdr:rowOff>91622</xdr:rowOff>
    </xdr:to>
    <xdr:sp macro="" textlink="">
      <xdr:nvSpPr>
        <xdr:cNvPr id="657" name="楕円 656">
          <a:extLst>
            <a:ext uri="{FF2B5EF4-FFF2-40B4-BE49-F238E27FC236}">
              <a16:creationId xmlns:a16="http://schemas.microsoft.com/office/drawing/2014/main" id="{A535B8B0-0105-4703-94AA-A0CB146ABBC6}"/>
            </a:ext>
          </a:extLst>
        </xdr:cNvPr>
        <xdr:cNvSpPr/>
      </xdr:nvSpPr>
      <xdr:spPr>
        <a:xfrm>
          <a:off x="11487150" y="1004207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40822</xdr:rowOff>
    </xdr:from>
    <xdr:to>
      <xdr:col>71</xdr:col>
      <xdr:colOff>177800</xdr:colOff>
      <xdr:row>62</xdr:row>
      <xdr:rowOff>91440</xdr:rowOff>
    </xdr:to>
    <xdr:cxnSp macro="">
      <xdr:nvCxnSpPr>
        <xdr:cNvPr id="658" name="直線コネクタ 657">
          <a:extLst>
            <a:ext uri="{FF2B5EF4-FFF2-40B4-BE49-F238E27FC236}">
              <a16:creationId xmlns:a16="http://schemas.microsoft.com/office/drawing/2014/main" id="{C6E294B6-FD03-4442-910A-FC8708A0E907}"/>
            </a:ext>
          </a:extLst>
        </xdr:cNvPr>
        <xdr:cNvCxnSpPr/>
      </xdr:nvCxnSpPr>
      <xdr:spPr>
        <a:xfrm>
          <a:off x="11534775" y="10080172"/>
          <a:ext cx="809625"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07BF7901-6D54-43F5-865B-CB6DB89DBA61}"/>
            </a:ext>
          </a:extLst>
        </xdr:cNvPr>
        <xdr:cNvSpPr txBox="1"/>
      </xdr:nvSpPr>
      <xdr:spPr>
        <a:xfrm>
          <a:off x="13745219" y="949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344D999C-E9D0-4FAD-BC40-92077A72C3D1}"/>
            </a:ext>
          </a:extLst>
        </xdr:cNvPr>
        <xdr:cNvSpPr txBox="1"/>
      </xdr:nvSpPr>
      <xdr:spPr>
        <a:xfrm>
          <a:off x="12964169" y="948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F65B0261-2022-4601-9F52-D3C3CD278BE6}"/>
            </a:ext>
          </a:extLst>
        </xdr:cNvPr>
        <xdr:cNvSpPr txBox="1"/>
      </xdr:nvSpPr>
      <xdr:spPr>
        <a:xfrm>
          <a:off x="12164069"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2FD8EB39-6622-4C9D-BB5F-1ECBC48FC43F}"/>
            </a:ext>
          </a:extLst>
        </xdr:cNvPr>
        <xdr:cNvSpPr txBox="1"/>
      </xdr:nvSpPr>
      <xdr:spPr>
        <a:xfrm>
          <a:off x="11354444" y="942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41927</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9D592659-E010-478D-8B60-88EC84BF48B0}"/>
            </a:ext>
          </a:extLst>
        </xdr:cNvPr>
        <xdr:cNvSpPr txBox="1"/>
      </xdr:nvSpPr>
      <xdr:spPr>
        <a:xfrm>
          <a:off x="13745219" y="1024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10903</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021E75F4-8735-42ED-82A4-25A760D98EE6}"/>
            </a:ext>
          </a:extLst>
        </xdr:cNvPr>
        <xdr:cNvSpPr txBox="1"/>
      </xdr:nvSpPr>
      <xdr:spPr>
        <a:xfrm>
          <a:off x="12964169"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133367</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AC522833-CC89-4939-9852-AD619CD0769F}"/>
            </a:ext>
          </a:extLst>
        </xdr:cNvPr>
        <xdr:cNvSpPr txBox="1"/>
      </xdr:nvSpPr>
      <xdr:spPr>
        <a:xfrm>
          <a:off x="12164069"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82749</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33B50C91-7D57-4FB0-938A-DCA67D6A8D91}"/>
            </a:ext>
          </a:extLst>
        </xdr:cNvPr>
        <xdr:cNvSpPr txBox="1"/>
      </xdr:nvSpPr>
      <xdr:spPr>
        <a:xfrm>
          <a:off x="11354444" y="1012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7C2CFE84-55E1-4A82-82A0-D27317164B49}"/>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5A039203-0CF3-48A4-8988-BDF8F98B9000}"/>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82D34245-F81B-4EDF-A127-7CCAA2AF0A31}"/>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CD1FA729-F5D8-4B22-90EE-0FBFE122CAE6}"/>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F9BF3E64-50AF-4DB7-99AB-2776D945B59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83E732B1-753E-4E78-9B80-8B21E4E2B222}"/>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FC25CCDC-22FA-44ED-826B-8CCC322FEBE8}"/>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9396414D-94CB-45FB-8C3B-FD303816A6E3}"/>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D6E6A28C-1F5F-46A0-B08D-763CC2BD1209}"/>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6E299699-4A12-499D-BA2A-D77B2FF34C2D}"/>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7866F9ED-C0FD-4A7D-B146-A21549B93400}"/>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AA5ED25B-B2CA-4A0B-9A1D-39A140378AAA}"/>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300F5BDE-1E7E-40BB-B87C-43F1A42A52E2}"/>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F6353E98-A754-413F-90C8-0ADC26A205C7}"/>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3D8FADCB-ACF9-4BE3-A830-F89CAFC37849}"/>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EE0F72CE-6F32-44AA-A1B4-3590F1F6CCF0}"/>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2EDB9F7A-4BED-45F2-ACCC-BD7CE581E158}"/>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FD46D24B-D2D6-4C05-847B-4D65376BDE13}"/>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714A7C70-D384-492E-BEC1-4C191B4C5380}"/>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B844739F-8161-4B10-9B50-0D1D4C85658F}"/>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75788891-923B-498B-BC2E-F7829F3F3FE8}"/>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405EF996-3F7C-45F3-A8B8-5E0E91EA4720}"/>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710826A3-A4CE-41AF-AA08-2FB8BA70845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25D785DC-1C21-4637-8DE2-1FF34ED9C867}"/>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7472ABDF-E63F-4679-94DE-47748676DDFC}"/>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92" name="直線コネクタ 691">
          <a:extLst>
            <a:ext uri="{FF2B5EF4-FFF2-40B4-BE49-F238E27FC236}">
              <a16:creationId xmlns:a16="http://schemas.microsoft.com/office/drawing/2014/main" id="{344DC87A-9B69-4A8A-B2F2-F75BDA495806}"/>
            </a:ext>
          </a:extLst>
        </xdr:cNvPr>
        <xdr:cNvCxnSpPr/>
      </xdr:nvCxnSpPr>
      <xdr:spPr>
        <a:xfrm flipV="1">
          <a:off x="19954239" y="9051109"/>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3E410A88-3D83-4285-A7EB-19D33DE0787E}"/>
            </a:ext>
          </a:extLst>
        </xdr:cNvPr>
        <xdr:cNvSpPr txBox="1"/>
      </xdr:nvSpPr>
      <xdr:spPr>
        <a:xfrm>
          <a:off x="19992975" y="1048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4" name="直線コネクタ 693">
          <a:extLst>
            <a:ext uri="{FF2B5EF4-FFF2-40B4-BE49-F238E27FC236}">
              <a16:creationId xmlns:a16="http://schemas.microsoft.com/office/drawing/2014/main" id="{2FA475AB-FE71-4C14-8336-823920C9F0D7}"/>
            </a:ext>
          </a:extLst>
        </xdr:cNvPr>
        <xdr:cNvCxnSpPr/>
      </xdr:nvCxnSpPr>
      <xdr:spPr>
        <a:xfrm>
          <a:off x="19878675" y="104872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43670B9-B816-4111-ABEB-AEA89264509B}"/>
            </a:ext>
          </a:extLst>
        </xdr:cNvPr>
        <xdr:cNvSpPr txBox="1"/>
      </xdr:nvSpPr>
      <xdr:spPr>
        <a:xfrm>
          <a:off x="19992975" y="88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96" name="直線コネクタ 695">
          <a:extLst>
            <a:ext uri="{FF2B5EF4-FFF2-40B4-BE49-F238E27FC236}">
              <a16:creationId xmlns:a16="http://schemas.microsoft.com/office/drawing/2014/main" id="{E922D710-7ECB-48CE-AAF5-D401CA7A7A8A}"/>
            </a:ext>
          </a:extLst>
        </xdr:cNvPr>
        <xdr:cNvCxnSpPr/>
      </xdr:nvCxnSpPr>
      <xdr:spPr>
        <a:xfrm>
          <a:off x="19878675" y="90511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B22CB938-17EF-42BD-8221-25FB554CC154}"/>
            </a:ext>
          </a:extLst>
        </xdr:cNvPr>
        <xdr:cNvSpPr txBox="1"/>
      </xdr:nvSpPr>
      <xdr:spPr>
        <a:xfrm>
          <a:off x="19992975" y="10104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98" name="フローチャート: 判断 697">
          <a:extLst>
            <a:ext uri="{FF2B5EF4-FFF2-40B4-BE49-F238E27FC236}">
              <a16:creationId xmlns:a16="http://schemas.microsoft.com/office/drawing/2014/main" id="{D2CE97EB-D3C1-4B96-9052-6B5E69AFCC65}"/>
            </a:ext>
          </a:extLst>
        </xdr:cNvPr>
        <xdr:cNvSpPr/>
      </xdr:nvSpPr>
      <xdr:spPr>
        <a:xfrm>
          <a:off x="19897725" y="102499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99" name="フローチャート: 判断 698">
          <a:extLst>
            <a:ext uri="{FF2B5EF4-FFF2-40B4-BE49-F238E27FC236}">
              <a16:creationId xmlns:a16="http://schemas.microsoft.com/office/drawing/2014/main" id="{184043B8-7E0F-4549-AEA2-9720088B2FC1}"/>
            </a:ext>
          </a:extLst>
        </xdr:cNvPr>
        <xdr:cNvSpPr/>
      </xdr:nvSpPr>
      <xdr:spPr>
        <a:xfrm>
          <a:off x="19154775" y="102469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700" name="フローチャート: 判断 699">
          <a:extLst>
            <a:ext uri="{FF2B5EF4-FFF2-40B4-BE49-F238E27FC236}">
              <a16:creationId xmlns:a16="http://schemas.microsoft.com/office/drawing/2014/main" id="{9056E8A6-57BF-459E-AF75-20991A52B3D2}"/>
            </a:ext>
          </a:extLst>
        </xdr:cNvPr>
        <xdr:cNvSpPr/>
      </xdr:nvSpPr>
      <xdr:spPr>
        <a:xfrm>
          <a:off x="18345150" y="102598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701" name="フローチャート: 判断 700">
          <a:extLst>
            <a:ext uri="{FF2B5EF4-FFF2-40B4-BE49-F238E27FC236}">
              <a16:creationId xmlns:a16="http://schemas.microsoft.com/office/drawing/2014/main" id="{6F0E8545-EEE4-483E-8EF2-92343EF51BF6}"/>
            </a:ext>
          </a:extLst>
        </xdr:cNvPr>
        <xdr:cNvSpPr/>
      </xdr:nvSpPr>
      <xdr:spPr>
        <a:xfrm>
          <a:off x="17554575" y="102467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702" name="フローチャート: 判断 701">
          <a:extLst>
            <a:ext uri="{FF2B5EF4-FFF2-40B4-BE49-F238E27FC236}">
              <a16:creationId xmlns:a16="http://schemas.microsoft.com/office/drawing/2014/main" id="{9E0C5DED-0C3C-4506-96BF-9F876976017F}"/>
            </a:ext>
          </a:extLst>
        </xdr:cNvPr>
        <xdr:cNvSpPr/>
      </xdr:nvSpPr>
      <xdr:spPr>
        <a:xfrm>
          <a:off x="16754475" y="102469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7E0CE0E-6348-4D6D-B8BF-9B23B5B3AF9A}"/>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FD89061-4CC7-4A4F-950A-009BA2F0EE6D}"/>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CA3937B-DEA3-4B0E-BF34-3D9518213D6F}"/>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ED166FA-71F8-4F81-BF25-E2D28AD85024}"/>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EDAE9C8-4317-494E-B0A5-F5804606D3AC}"/>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159838</xdr:rowOff>
    </xdr:from>
    <xdr:to>
      <xdr:col>116</xdr:col>
      <xdr:colOff>114300</xdr:colOff>
      <xdr:row>64</xdr:row>
      <xdr:rowOff>89988</xdr:rowOff>
    </xdr:to>
    <xdr:sp macro="" textlink="">
      <xdr:nvSpPr>
        <xdr:cNvPr id="708" name="楕円 707">
          <a:extLst>
            <a:ext uri="{FF2B5EF4-FFF2-40B4-BE49-F238E27FC236}">
              <a16:creationId xmlns:a16="http://schemas.microsoft.com/office/drawing/2014/main" id="{6E8E5819-1521-469B-B7BF-34F741373799}"/>
            </a:ext>
          </a:extLst>
        </xdr:cNvPr>
        <xdr:cNvSpPr/>
      </xdr:nvSpPr>
      <xdr:spPr>
        <a:xfrm>
          <a:off x="19897725" y="103642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74765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21061FA2-06A3-4775-8A35-21B5C3613BC8}"/>
            </a:ext>
          </a:extLst>
        </xdr:cNvPr>
        <xdr:cNvSpPr txBox="1"/>
      </xdr:nvSpPr>
      <xdr:spPr>
        <a:xfrm>
          <a:off x="19992975" y="1027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159838</xdr:rowOff>
    </xdr:from>
    <xdr:to>
      <xdr:col>112</xdr:col>
      <xdr:colOff>38100</xdr:colOff>
      <xdr:row>64</xdr:row>
      <xdr:rowOff>89988</xdr:rowOff>
    </xdr:to>
    <xdr:sp macro="" textlink="">
      <xdr:nvSpPr>
        <xdr:cNvPr id="710" name="楕円 709">
          <a:extLst>
            <a:ext uri="{FF2B5EF4-FFF2-40B4-BE49-F238E27FC236}">
              <a16:creationId xmlns:a16="http://schemas.microsoft.com/office/drawing/2014/main" id="{5BF19856-C3C0-485F-9683-A03A8E89C06C}"/>
            </a:ext>
          </a:extLst>
        </xdr:cNvPr>
        <xdr:cNvSpPr/>
      </xdr:nvSpPr>
      <xdr:spPr>
        <a:xfrm>
          <a:off x="19154775" y="103642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39188</xdr:rowOff>
    </xdr:from>
    <xdr:to>
      <xdr:col>116</xdr:col>
      <xdr:colOff>63500</xdr:colOff>
      <xdr:row>64</xdr:row>
      <xdr:rowOff>39188</xdr:rowOff>
    </xdr:to>
    <xdr:cxnSp macro="">
      <xdr:nvCxnSpPr>
        <xdr:cNvPr id="711" name="直線コネクタ 710">
          <a:extLst>
            <a:ext uri="{FF2B5EF4-FFF2-40B4-BE49-F238E27FC236}">
              <a16:creationId xmlns:a16="http://schemas.microsoft.com/office/drawing/2014/main" id="{84520113-DD41-425A-AFBF-6DB1255C3B2F}"/>
            </a:ext>
          </a:extLst>
        </xdr:cNvPr>
        <xdr:cNvCxnSpPr/>
      </xdr:nvCxnSpPr>
      <xdr:spPr>
        <a:xfrm>
          <a:off x="19202400" y="1040238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712" name="楕円 711">
          <a:extLst>
            <a:ext uri="{FF2B5EF4-FFF2-40B4-BE49-F238E27FC236}">
              <a16:creationId xmlns:a16="http://schemas.microsoft.com/office/drawing/2014/main" id="{0754FA15-1456-42AF-A2FF-1743F56F54F1}"/>
            </a:ext>
          </a:extLst>
        </xdr:cNvPr>
        <xdr:cNvSpPr/>
      </xdr:nvSpPr>
      <xdr:spPr>
        <a:xfrm>
          <a:off x="18345150" y="103612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39188</xdr:rowOff>
    </xdr:from>
    <xdr:to>
      <xdr:col>111</xdr:col>
      <xdr:colOff>177800</xdr:colOff>
      <xdr:row>64</xdr:row>
      <xdr:rowOff>42454</xdr:rowOff>
    </xdr:to>
    <xdr:cxnSp macro="">
      <xdr:nvCxnSpPr>
        <xdr:cNvPr id="713" name="直線コネクタ 712">
          <a:extLst>
            <a:ext uri="{FF2B5EF4-FFF2-40B4-BE49-F238E27FC236}">
              <a16:creationId xmlns:a16="http://schemas.microsoft.com/office/drawing/2014/main" id="{B70DD6BE-0C15-4D7A-B642-50ADE0D11D99}"/>
            </a:ext>
          </a:extLst>
        </xdr:cNvPr>
        <xdr:cNvCxnSpPr/>
      </xdr:nvCxnSpPr>
      <xdr:spPr>
        <a:xfrm flipV="1">
          <a:off x="18392775" y="10402388"/>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714" name="楕円 713">
          <a:extLst>
            <a:ext uri="{FF2B5EF4-FFF2-40B4-BE49-F238E27FC236}">
              <a16:creationId xmlns:a16="http://schemas.microsoft.com/office/drawing/2014/main" id="{367F41EE-B17F-43E1-8EE4-F2C69158A0A8}"/>
            </a:ext>
          </a:extLst>
        </xdr:cNvPr>
        <xdr:cNvSpPr/>
      </xdr:nvSpPr>
      <xdr:spPr>
        <a:xfrm>
          <a:off x="17554575" y="103612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42454</xdr:rowOff>
    </xdr:to>
    <xdr:cxnSp macro="">
      <xdr:nvCxnSpPr>
        <xdr:cNvPr id="715" name="直線コネクタ 714">
          <a:extLst>
            <a:ext uri="{FF2B5EF4-FFF2-40B4-BE49-F238E27FC236}">
              <a16:creationId xmlns:a16="http://schemas.microsoft.com/office/drawing/2014/main" id="{E28453CF-315F-45A6-8103-C76FEF2E9126}"/>
            </a:ext>
          </a:extLst>
        </xdr:cNvPr>
        <xdr:cNvCxnSpPr/>
      </xdr:nvCxnSpPr>
      <xdr:spPr>
        <a:xfrm>
          <a:off x="17602200" y="1040882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163104</xdr:rowOff>
    </xdr:from>
    <xdr:to>
      <xdr:col>98</xdr:col>
      <xdr:colOff>38100</xdr:colOff>
      <xdr:row>64</xdr:row>
      <xdr:rowOff>93254</xdr:rowOff>
    </xdr:to>
    <xdr:sp macro="" textlink="">
      <xdr:nvSpPr>
        <xdr:cNvPr id="716" name="楕円 715">
          <a:extLst>
            <a:ext uri="{FF2B5EF4-FFF2-40B4-BE49-F238E27FC236}">
              <a16:creationId xmlns:a16="http://schemas.microsoft.com/office/drawing/2014/main" id="{B76B1921-3AC3-4476-8024-2BC33419D0D9}"/>
            </a:ext>
          </a:extLst>
        </xdr:cNvPr>
        <xdr:cNvSpPr/>
      </xdr:nvSpPr>
      <xdr:spPr>
        <a:xfrm>
          <a:off x="16754475" y="103612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42454</xdr:rowOff>
    </xdr:from>
    <xdr:to>
      <xdr:col>102</xdr:col>
      <xdr:colOff>114300</xdr:colOff>
      <xdr:row>64</xdr:row>
      <xdr:rowOff>42454</xdr:rowOff>
    </xdr:to>
    <xdr:cxnSp macro="">
      <xdr:nvCxnSpPr>
        <xdr:cNvPr id="717" name="直線コネクタ 716">
          <a:extLst>
            <a:ext uri="{FF2B5EF4-FFF2-40B4-BE49-F238E27FC236}">
              <a16:creationId xmlns:a16="http://schemas.microsoft.com/office/drawing/2014/main" id="{99E5A809-2BF8-49E1-BD50-2C602A5E154D}"/>
            </a:ext>
          </a:extLst>
        </xdr:cNvPr>
        <xdr:cNvCxnSpPr/>
      </xdr:nvCxnSpPr>
      <xdr:spPr>
        <a:xfrm>
          <a:off x="16802100" y="104088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18" name="n_1aveValue【保健センター・保健所】&#10;一人当たり面積">
          <a:extLst>
            <a:ext uri="{FF2B5EF4-FFF2-40B4-BE49-F238E27FC236}">
              <a16:creationId xmlns:a16="http://schemas.microsoft.com/office/drawing/2014/main" id="{8CBDFBED-36C6-48A2-9878-37AAD20AF126}"/>
            </a:ext>
          </a:extLst>
        </xdr:cNvPr>
        <xdr:cNvSpPr txBox="1"/>
      </xdr:nvSpPr>
      <xdr:spPr>
        <a:xfrm>
          <a:off x="18983402" y="1004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719" name="n_2aveValue【保健センター・保健所】&#10;一人当たり面積">
          <a:extLst>
            <a:ext uri="{FF2B5EF4-FFF2-40B4-BE49-F238E27FC236}">
              <a16:creationId xmlns:a16="http://schemas.microsoft.com/office/drawing/2014/main" id="{781E9950-569A-4E4D-B24E-344F44852D07}"/>
            </a:ext>
          </a:extLst>
        </xdr:cNvPr>
        <xdr:cNvSpPr txBox="1"/>
      </xdr:nvSpPr>
      <xdr:spPr>
        <a:xfrm>
          <a:off x="18183302" y="1004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720" name="n_3aveValue【保健センター・保健所】&#10;一人当たり面積">
          <a:extLst>
            <a:ext uri="{FF2B5EF4-FFF2-40B4-BE49-F238E27FC236}">
              <a16:creationId xmlns:a16="http://schemas.microsoft.com/office/drawing/2014/main" id="{B1BCBAB6-FD34-4DF1-A8B5-7DA745C991B1}"/>
            </a:ext>
          </a:extLst>
        </xdr:cNvPr>
        <xdr:cNvSpPr txBox="1"/>
      </xdr:nvSpPr>
      <xdr:spPr>
        <a:xfrm>
          <a:off x="17383202" y="1004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721" name="n_4aveValue【保健センター・保健所】&#10;一人当たり面積">
          <a:extLst>
            <a:ext uri="{FF2B5EF4-FFF2-40B4-BE49-F238E27FC236}">
              <a16:creationId xmlns:a16="http://schemas.microsoft.com/office/drawing/2014/main" id="{BB91363B-7373-4F6D-A2F4-DD2DF094D5C7}"/>
            </a:ext>
          </a:extLst>
        </xdr:cNvPr>
        <xdr:cNvSpPr txBox="1"/>
      </xdr:nvSpPr>
      <xdr:spPr>
        <a:xfrm>
          <a:off x="16592627" y="1004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81115</xdr:rowOff>
    </xdr:from>
    <xdr:ext cx="469744" cy="259045"/>
    <xdr:sp macro="" textlink="">
      <xdr:nvSpPr>
        <xdr:cNvPr id="722" name="n_1mainValue【保健センター・保健所】&#10;一人当たり面積">
          <a:extLst>
            <a:ext uri="{FF2B5EF4-FFF2-40B4-BE49-F238E27FC236}">
              <a16:creationId xmlns:a16="http://schemas.microsoft.com/office/drawing/2014/main" id="{129BE01D-4788-4A09-81CA-ABC7FBAE4938}"/>
            </a:ext>
          </a:extLst>
        </xdr:cNvPr>
        <xdr:cNvSpPr txBox="1"/>
      </xdr:nvSpPr>
      <xdr:spPr>
        <a:xfrm>
          <a:off x="18983402" y="104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723" name="n_2mainValue【保健センター・保健所】&#10;一人当たり面積">
          <a:extLst>
            <a:ext uri="{FF2B5EF4-FFF2-40B4-BE49-F238E27FC236}">
              <a16:creationId xmlns:a16="http://schemas.microsoft.com/office/drawing/2014/main" id="{DA9E71E9-F628-49B3-A9AF-FBDC93601154}"/>
            </a:ext>
          </a:extLst>
        </xdr:cNvPr>
        <xdr:cNvSpPr txBox="1"/>
      </xdr:nvSpPr>
      <xdr:spPr>
        <a:xfrm>
          <a:off x="18183302" y="1045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724" name="n_3mainValue【保健センター・保健所】&#10;一人当たり面積">
          <a:extLst>
            <a:ext uri="{FF2B5EF4-FFF2-40B4-BE49-F238E27FC236}">
              <a16:creationId xmlns:a16="http://schemas.microsoft.com/office/drawing/2014/main" id="{0ABF9903-DA59-4DC2-9F80-FA6359C5A108}"/>
            </a:ext>
          </a:extLst>
        </xdr:cNvPr>
        <xdr:cNvSpPr txBox="1"/>
      </xdr:nvSpPr>
      <xdr:spPr>
        <a:xfrm>
          <a:off x="17383202" y="1045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84381</xdr:rowOff>
    </xdr:from>
    <xdr:ext cx="469744" cy="259045"/>
    <xdr:sp macro="" textlink="">
      <xdr:nvSpPr>
        <xdr:cNvPr id="725" name="n_4mainValue【保健センター・保健所】&#10;一人当たり面積">
          <a:extLst>
            <a:ext uri="{FF2B5EF4-FFF2-40B4-BE49-F238E27FC236}">
              <a16:creationId xmlns:a16="http://schemas.microsoft.com/office/drawing/2014/main" id="{4977EA5C-D8D1-4BC1-8347-9A751CF3095D}"/>
            </a:ext>
          </a:extLst>
        </xdr:cNvPr>
        <xdr:cNvSpPr txBox="1"/>
      </xdr:nvSpPr>
      <xdr:spPr>
        <a:xfrm>
          <a:off x="16592627" y="1045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24FFC3AA-E9D3-48AC-9C66-5E7132A58DF4}"/>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90A23E05-4F6E-4705-B329-9EE71B2F3269}"/>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E73967BA-272C-4F2C-B84E-B9F07ED8CCB5}"/>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AE5421FA-DD35-4C12-AA5A-64605E2CB517}"/>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AD2563A-F55E-4E82-B6AC-52EADDE38718}"/>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221FA34-390D-448D-A81B-87C2DE67939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92B459F6-C1DD-4001-87CC-02F54104C043}"/>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45157213-AE35-4F61-B029-E505EB91C97F}"/>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F4287716-C00D-4FD7-B810-1252976DBC4D}"/>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DD55D401-1BD2-4F80-B26C-06874CCB8A36}"/>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2A7C8546-AC8F-41CA-947C-E45E8AF500D0}"/>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94E667B5-85AB-4825-8F25-1F4917548E3B}"/>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D25C274A-E141-42B0-B7CA-9E7831237D23}"/>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BB838998-4375-48D8-89B1-C7F9D10082E7}"/>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A32F932D-95F9-40A1-9704-23723D46E66E}"/>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52427BF3-9E0F-47EC-B3B4-B51DFB37A261}"/>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5DD8C6D4-3091-4944-9383-A8EECADFE821}"/>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603098E4-1ED8-4C1A-BFFD-A8E7902A8778}"/>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F5943697-9038-4D80-B11D-9219FF86A049}"/>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FA50DE0F-C988-4989-868D-82E80A4853E5}"/>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315F89EE-D90C-4016-ADDC-3EDE013831B6}"/>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C724D0FB-3543-4A33-B6AD-467C1DE60F81}"/>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BF8DBD22-7EC2-4D85-8660-1587AF9C5CE6}"/>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10028148-47EE-4DCE-A0E7-3C0D4B9E267D}"/>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E7E100BD-8CB7-4B8F-AB64-7513387E0E5E}"/>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021B8BF1-2257-44C2-B41B-D709DB5BF965}"/>
            </a:ext>
          </a:extLst>
        </xdr:cNvPr>
        <xdr:cNvCxnSpPr/>
      </xdr:nvCxnSpPr>
      <xdr:spPr>
        <a:xfrm flipV="1">
          <a:off x="14696439" y="12751436"/>
          <a:ext cx="0" cy="133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9E0C35E8-D4BC-4532-ADFB-F3FFCED49E15}"/>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853EA537-D8FF-42EF-9871-BCEDEEE1B887}"/>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CFE02851-9ED5-4B19-BB77-5AD6238D79EE}"/>
            </a:ext>
          </a:extLst>
        </xdr:cNvPr>
        <xdr:cNvSpPr txBox="1"/>
      </xdr:nvSpPr>
      <xdr:spPr>
        <a:xfrm>
          <a:off x="14735175" y="1253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55" name="直線コネクタ 754">
          <a:extLst>
            <a:ext uri="{FF2B5EF4-FFF2-40B4-BE49-F238E27FC236}">
              <a16:creationId xmlns:a16="http://schemas.microsoft.com/office/drawing/2014/main" id="{A7876BE2-FC14-4B9B-A6BA-DD293C995C4D}"/>
            </a:ext>
          </a:extLst>
        </xdr:cNvPr>
        <xdr:cNvCxnSpPr/>
      </xdr:nvCxnSpPr>
      <xdr:spPr>
        <a:xfrm>
          <a:off x="14611350" y="12751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BB28CD73-34A9-4E32-9D69-27284B55D374}"/>
            </a:ext>
          </a:extLst>
        </xdr:cNvPr>
        <xdr:cNvSpPr txBox="1"/>
      </xdr:nvSpPr>
      <xdr:spPr>
        <a:xfrm>
          <a:off x="14735175" y="13278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57" name="フローチャート: 判断 756">
          <a:extLst>
            <a:ext uri="{FF2B5EF4-FFF2-40B4-BE49-F238E27FC236}">
              <a16:creationId xmlns:a16="http://schemas.microsoft.com/office/drawing/2014/main" id="{6318374F-8E24-4D0E-87DF-60C0FDA0AF61}"/>
            </a:ext>
          </a:extLst>
        </xdr:cNvPr>
        <xdr:cNvSpPr/>
      </xdr:nvSpPr>
      <xdr:spPr>
        <a:xfrm>
          <a:off x="14649450" y="134236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8" name="フローチャート: 判断 757">
          <a:extLst>
            <a:ext uri="{FF2B5EF4-FFF2-40B4-BE49-F238E27FC236}">
              <a16:creationId xmlns:a16="http://schemas.microsoft.com/office/drawing/2014/main" id="{35EF1E17-36FD-4EF7-9CBF-D97D94FEE42A}"/>
            </a:ext>
          </a:extLst>
        </xdr:cNvPr>
        <xdr:cNvSpPr/>
      </xdr:nvSpPr>
      <xdr:spPr>
        <a:xfrm>
          <a:off x="13887450" y="134234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59" name="フローチャート: 判断 758">
          <a:extLst>
            <a:ext uri="{FF2B5EF4-FFF2-40B4-BE49-F238E27FC236}">
              <a16:creationId xmlns:a16="http://schemas.microsoft.com/office/drawing/2014/main" id="{052CF1E9-C040-4373-B440-9013270F4E01}"/>
            </a:ext>
          </a:extLst>
        </xdr:cNvPr>
        <xdr:cNvSpPr/>
      </xdr:nvSpPr>
      <xdr:spPr>
        <a:xfrm>
          <a:off x="13096875" y="134088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0" name="フローチャート: 判断 759">
          <a:extLst>
            <a:ext uri="{FF2B5EF4-FFF2-40B4-BE49-F238E27FC236}">
              <a16:creationId xmlns:a16="http://schemas.microsoft.com/office/drawing/2014/main" id="{D8CFC369-FAC8-41B7-B8CD-A9122DAAA290}"/>
            </a:ext>
          </a:extLst>
        </xdr:cNvPr>
        <xdr:cNvSpPr/>
      </xdr:nvSpPr>
      <xdr:spPr>
        <a:xfrm>
          <a:off x="12296775" y="13392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61" name="フローチャート: 判断 760">
          <a:extLst>
            <a:ext uri="{FF2B5EF4-FFF2-40B4-BE49-F238E27FC236}">
              <a16:creationId xmlns:a16="http://schemas.microsoft.com/office/drawing/2014/main" id="{5B8D0440-386D-461F-AFBD-5D9B9FABE0B5}"/>
            </a:ext>
          </a:extLst>
        </xdr:cNvPr>
        <xdr:cNvSpPr/>
      </xdr:nvSpPr>
      <xdr:spPr>
        <a:xfrm>
          <a:off x="11487150" y="133646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2815097-7A3C-4EDF-A5ED-F40DDAF251A9}"/>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3ACF907-0898-4379-B3BB-7319135893EB}"/>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FDB4323-C95A-40B3-850B-6B49E535ED9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8E4F790-BA47-4D3C-839B-0470219FCE40}"/>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94DB34A-22D0-48E9-A426-9979081C72FB}"/>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3629</xdr:rowOff>
    </xdr:from>
    <xdr:to>
      <xdr:col>85</xdr:col>
      <xdr:colOff>177800</xdr:colOff>
      <xdr:row>85</xdr:row>
      <xdr:rowOff>105229</xdr:rowOff>
    </xdr:to>
    <xdr:sp macro="" textlink="">
      <xdr:nvSpPr>
        <xdr:cNvPr id="767" name="楕円 766">
          <a:extLst>
            <a:ext uri="{FF2B5EF4-FFF2-40B4-BE49-F238E27FC236}">
              <a16:creationId xmlns:a16="http://schemas.microsoft.com/office/drawing/2014/main" id="{E71BF453-AAA8-43DE-A2FE-EDE415D712FB}"/>
            </a:ext>
          </a:extLst>
        </xdr:cNvPr>
        <xdr:cNvSpPr/>
      </xdr:nvSpPr>
      <xdr:spPr>
        <a:xfrm>
          <a:off x="14649450" y="137704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153506</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15807C61-0C53-45C2-9927-F22932907A53}"/>
            </a:ext>
          </a:extLst>
        </xdr:cNvPr>
        <xdr:cNvSpPr txBox="1"/>
      </xdr:nvSpPr>
      <xdr:spPr>
        <a:xfrm>
          <a:off x="14735175" y="1375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140788</xdr:rowOff>
    </xdr:from>
    <xdr:to>
      <xdr:col>81</xdr:col>
      <xdr:colOff>101600</xdr:colOff>
      <xdr:row>85</xdr:row>
      <xdr:rowOff>70938</xdr:rowOff>
    </xdr:to>
    <xdr:sp macro="" textlink="">
      <xdr:nvSpPr>
        <xdr:cNvPr id="769" name="楕円 768">
          <a:extLst>
            <a:ext uri="{FF2B5EF4-FFF2-40B4-BE49-F238E27FC236}">
              <a16:creationId xmlns:a16="http://schemas.microsoft.com/office/drawing/2014/main" id="{0C0C978A-6282-4EFC-B3DA-8704A5D7DDA0}"/>
            </a:ext>
          </a:extLst>
        </xdr:cNvPr>
        <xdr:cNvSpPr/>
      </xdr:nvSpPr>
      <xdr:spPr>
        <a:xfrm>
          <a:off x="13887450" y="137456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20138</xdr:rowOff>
    </xdr:from>
    <xdr:to>
      <xdr:col>85</xdr:col>
      <xdr:colOff>127000</xdr:colOff>
      <xdr:row>85</xdr:row>
      <xdr:rowOff>54429</xdr:rowOff>
    </xdr:to>
    <xdr:cxnSp macro="">
      <xdr:nvCxnSpPr>
        <xdr:cNvPr id="770" name="直線コネクタ 769">
          <a:extLst>
            <a:ext uri="{FF2B5EF4-FFF2-40B4-BE49-F238E27FC236}">
              <a16:creationId xmlns:a16="http://schemas.microsoft.com/office/drawing/2014/main" id="{F7F32BF3-48F5-483B-9989-BBD00CEC45C5}"/>
            </a:ext>
          </a:extLst>
        </xdr:cNvPr>
        <xdr:cNvCxnSpPr/>
      </xdr:nvCxnSpPr>
      <xdr:spPr>
        <a:xfrm>
          <a:off x="13935075" y="13783763"/>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82006</xdr:rowOff>
    </xdr:from>
    <xdr:to>
      <xdr:col>76</xdr:col>
      <xdr:colOff>165100</xdr:colOff>
      <xdr:row>85</xdr:row>
      <xdr:rowOff>12156</xdr:rowOff>
    </xdr:to>
    <xdr:sp macro="" textlink="">
      <xdr:nvSpPr>
        <xdr:cNvPr id="771" name="楕円 770">
          <a:extLst>
            <a:ext uri="{FF2B5EF4-FFF2-40B4-BE49-F238E27FC236}">
              <a16:creationId xmlns:a16="http://schemas.microsoft.com/office/drawing/2014/main" id="{05337AF8-F203-4528-BC6F-56E2FC2DB06D}"/>
            </a:ext>
          </a:extLst>
        </xdr:cNvPr>
        <xdr:cNvSpPr/>
      </xdr:nvSpPr>
      <xdr:spPr>
        <a:xfrm>
          <a:off x="13096875" y="1368688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132806</xdr:rowOff>
    </xdr:from>
    <xdr:to>
      <xdr:col>81</xdr:col>
      <xdr:colOff>50800</xdr:colOff>
      <xdr:row>85</xdr:row>
      <xdr:rowOff>20138</xdr:rowOff>
    </xdr:to>
    <xdr:cxnSp macro="">
      <xdr:nvCxnSpPr>
        <xdr:cNvPr id="772" name="直線コネクタ 771">
          <a:extLst>
            <a:ext uri="{FF2B5EF4-FFF2-40B4-BE49-F238E27FC236}">
              <a16:creationId xmlns:a16="http://schemas.microsoft.com/office/drawing/2014/main" id="{1D85729E-82F3-4741-9849-FBA7FEA70CF2}"/>
            </a:ext>
          </a:extLst>
        </xdr:cNvPr>
        <xdr:cNvCxnSpPr/>
      </xdr:nvCxnSpPr>
      <xdr:spPr>
        <a:xfrm>
          <a:off x="13144500" y="13734506"/>
          <a:ext cx="790575"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44450</xdr:rowOff>
    </xdr:from>
    <xdr:to>
      <xdr:col>72</xdr:col>
      <xdr:colOff>38100</xdr:colOff>
      <xdr:row>84</xdr:row>
      <xdr:rowOff>146050</xdr:rowOff>
    </xdr:to>
    <xdr:sp macro="" textlink="">
      <xdr:nvSpPr>
        <xdr:cNvPr id="773" name="楕円 772">
          <a:extLst>
            <a:ext uri="{FF2B5EF4-FFF2-40B4-BE49-F238E27FC236}">
              <a16:creationId xmlns:a16="http://schemas.microsoft.com/office/drawing/2014/main" id="{9A66F942-1BB2-4C91-90E3-1391FF94A7BE}"/>
            </a:ext>
          </a:extLst>
        </xdr:cNvPr>
        <xdr:cNvSpPr/>
      </xdr:nvSpPr>
      <xdr:spPr>
        <a:xfrm>
          <a:off x="12296775" y="13649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95250</xdr:rowOff>
    </xdr:from>
    <xdr:to>
      <xdr:col>76</xdr:col>
      <xdr:colOff>114300</xdr:colOff>
      <xdr:row>84</xdr:row>
      <xdr:rowOff>132806</xdr:rowOff>
    </xdr:to>
    <xdr:cxnSp macro="">
      <xdr:nvCxnSpPr>
        <xdr:cNvPr id="774" name="直線コネクタ 773">
          <a:extLst>
            <a:ext uri="{FF2B5EF4-FFF2-40B4-BE49-F238E27FC236}">
              <a16:creationId xmlns:a16="http://schemas.microsoft.com/office/drawing/2014/main" id="{FA88F3DC-F034-4B08-972A-38B4484D0ABC}"/>
            </a:ext>
          </a:extLst>
        </xdr:cNvPr>
        <xdr:cNvCxnSpPr/>
      </xdr:nvCxnSpPr>
      <xdr:spPr>
        <a:xfrm>
          <a:off x="12344400" y="13696950"/>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6894</xdr:rowOff>
    </xdr:from>
    <xdr:to>
      <xdr:col>67</xdr:col>
      <xdr:colOff>101600</xdr:colOff>
      <xdr:row>84</xdr:row>
      <xdr:rowOff>108494</xdr:rowOff>
    </xdr:to>
    <xdr:sp macro="" textlink="">
      <xdr:nvSpPr>
        <xdr:cNvPr id="775" name="楕円 774">
          <a:extLst>
            <a:ext uri="{FF2B5EF4-FFF2-40B4-BE49-F238E27FC236}">
              <a16:creationId xmlns:a16="http://schemas.microsoft.com/office/drawing/2014/main" id="{E1E72DDB-33AE-4CFF-ADF7-7D0570572C8E}"/>
            </a:ext>
          </a:extLst>
        </xdr:cNvPr>
        <xdr:cNvSpPr/>
      </xdr:nvSpPr>
      <xdr:spPr>
        <a:xfrm>
          <a:off x="11487150" y="136117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57694</xdr:rowOff>
    </xdr:from>
    <xdr:to>
      <xdr:col>71</xdr:col>
      <xdr:colOff>177800</xdr:colOff>
      <xdr:row>84</xdr:row>
      <xdr:rowOff>95250</xdr:rowOff>
    </xdr:to>
    <xdr:cxnSp macro="">
      <xdr:nvCxnSpPr>
        <xdr:cNvPr id="776" name="直線コネクタ 775">
          <a:extLst>
            <a:ext uri="{FF2B5EF4-FFF2-40B4-BE49-F238E27FC236}">
              <a16:creationId xmlns:a16="http://schemas.microsoft.com/office/drawing/2014/main" id="{4A7D8054-7D7F-4F9B-B72A-E7B1086B6A80}"/>
            </a:ext>
          </a:extLst>
        </xdr:cNvPr>
        <xdr:cNvCxnSpPr/>
      </xdr:nvCxnSpPr>
      <xdr:spPr>
        <a:xfrm>
          <a:off x="11534775" y="13659394"/>
          <a:ext cx="80962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7" name="n_1aveValue【消防施設】&#10;有形固定資産減価償却率">
          <a:extLst>
            <a:ext uri="{FF2B5EF4-FFF2-40B4-BE49-F238E27FC236}">
              <a16:creationId xmlns:a16="http://schemas.microsoft.com/office/drawing/2014/main" id="{0A619B5B-DBB9-49B4-9BFD-895C92DF0AB1}"/>
            </a:ext>
          </a:extLst>
        </xdr:cNvPr>
        <xdr:cNvSpPr txBox="1"/>
      </xdr:nvSpPr>
      <xdr:spPr>
        <a:xfrm>
          <a:off x="13745219" y="1320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778" name="n_2aveValue【消防施設】&#10;有形固定資産減価償却率">
          <a:extLst>
            <a:ext uri="{FF2B5EF4-FFF2-40B4-BE49-F238E27FC236}">
              <a16:creationId xmlns:a16="http://schemas.microsoft.com/office/drawing/2014/main" id="{5F10F1FA-8FA1-4BAB-B113-AA92FC79464D}"/>
            </a:ext>
          </a:extLst>
        </xdr:cNvPr>
        <xdr:cNvSpPr txBox="1"/>
      </xdr:nvSpPr>
      <xdr:spPr>
        <a:xfrm>
          <a:off x="12964169" y="1319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779" name="n_3aveValue【消防施設】&#10;有形固定資産減価償却率">
          <a:extLst>
            <a:ext uri="{FF2B5EF4-FFF2-40B4-BE49-F238E27FC236}">
              <a16:creationId xmlns:a16="http://schemas.microsoft.com/office/drawing/2014/main" id="{742A017C-063D-4204-8CAC-1E269A6999AA}"/>
            </a:ext>
          </a:extLst>
        </xdr:cNvPr>
        <xdr:cNvSpPr txBox="1"/>
      </xdr:nvSpPr>
      <xdr:spPr>
        <a:xfrm>
          <a:off x="12164069" y="1318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780" name="n_4aveValue【消防施設】&#10;有形固定資産減価償却率">
          <a:extLst>
            <a:ext uri="{FF2B5EF4-FFF2-40B4-BE49-F238E27FC236}">
              <a16:creationId xmlns:a16="http://schemas.microsoft.com/office/drawing/2014/main" id="{E680A5BE-4FAC-4A89-94CB-C675D529842F}"/>
            </a:ext>
          </a:extLst>
        </xdr:cNvPr>
        <xdr:cNvSpPr txBox="1"/>
      </xdr:nvSpPr>
      <xdr:spPr>
        <a:xfrm>
          <a:off x="11354444" y="13143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62065</xdr:rowOff>
    </xdr:from>
    <xdr:ext cx="405111" cy="259045"/>
    <xdr:sp macro="" textlink="">
      <xdr:nvSpPr>
        <xdr:cNvPr id="781" name="n_1mainValue【消防施設】&#10;有形固定資産減価償却率">
          <a:extLst>
            <a:ext uri="{FF2B5EF4-FFF2-40B4-BE49-F238E27FC236}">
              <a16:creationId xmlns:a16="http://schemas.microsoft.com/office/drawing/2014/main" id="{5E7CF616-EA86-450B-BE9B-09E90236B1C6}"/>
            </a:ext>
          </a:extLst>
        </xdr:cNvPr>
        <xdr:cNvSpPr txBox="1"/>
      </xdr:nvSpPr>
      <xdr:spPr>
        <a:xfrm>
          <a:off x="13745219" y="13828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3283</xdr:rowOff>
    </xdr:from>
    <xdr:ext cx="405111" cy="259045"/>
    <xdr:sp macro="" textlink="">
      <xdr:nvSpPr>
        <xdr:cNvPr id="782" name="n_2mainValue【消防施設】&#10;有形固定資産減価償却率">
          <a:extLst>
            <a:ext uri="{FF2B5EF4-FFF2-40B4-BE49-F238E27FC236}">
              <a16:creationId xmlns:a16="http://schemas.microsoft.com/office/drawing/2014/main" id="{99D5E4B0-BF45-4AB2-8854-33785D13611C}"/>
            </a:ext>
          </a:extLst>
        </xdr:cNvPr>
        <xdr:cNvSpPr txBox="1"/>
      </xdr:nvSpPr>
      <xdr:spPr>
        <a:xfrm>
          <a:off x="12964169" y="13770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137177</xdr:rowOff>
    </xdr:from>
    <xdr:ext cx="405111" cy="259045"/>
    <xdr:sp macro="" textlink="">
      <xdr:nvSpPr>
        <xdr:cNvPr id="783" name="n_3mainValue【消防施設】&#10;有形固定資産減価償却率">
          <a:extLst>
            <a:ext uri="{FF2B5EF4-FFF2-40B4-BE49-F238E27FC236}">
              <a16:creationId xmlns:a16="http://schemas.microsoft.com/office/drawing/2014/main" id="{170735E9-8A09-45CF-904B-92169725736F}"/>
            </a:ext>
          </a:extLst>
        </xdr:cNvPr>
        <xdr:cNvSpPr txBox="1"/>
      </xdr:nvSpPr>
      <xdr:spPr>
        <a:xfrm>
          <a:off x="12164069" y="1374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99621</xdr:rowOff>
    </xdr:from>
    <xdr:ext cx="405111" cy="259045"/>
    <xdr:sp macro="" textlink="">
      <xdr:nvSpPr>
        <xdr:cNvPr id="784" name="n_4mainValue【消防施設】&#10;有形固定資産減価償却率">
          <a:extLst>
            <a:ext uri="{FF2B5EF4-FFF2-40B4-BE49-F238E27FC236}">
              <a16:creationId xmlns:a16="http://schemas.microsoft.com/office/drawing/2014/main" id="{B349D2AA-6D70-48AE-806A-7AF4B069E068}"/>
            </a:ext>
          </a:extLst>
        </xdr:cNvPr>
        <xdr:cNvSpPr txBox="1"/>
      </xdr:nvSpPr>
      <xdr:spPr>
        <a:xfrm>
          <a:off x="11354444" y="1370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E7224DC6-D676-4C74-BF52-391FB8857DFE}"/>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26D59A67-1F7C-4657-BB23-ADDCB9055587}"/>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97579E5C-8410-4B5C-8D92-B5BD342118B8}"/>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4BAA0A1F-7640-4B96-AA96-22E16869E199}"/>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D5FA3EC4-5844-45FD-8D75-E6FFD4FE2673}"/>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F7E863ED-4E74-40C3-A432-0C7B6E01CE4F}"/>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94F35CB4-E19F-419E-8C0D-397A940055B9}"/>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FF7EA5EA-E391-4220-BF33-189B96206104}"/>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44F99D43-6429-4060-8913-F273BB625830}"/>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FC6E3B90-C5B7-45EA-B4C8-527256904321}"/>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F4D7732B-13D3-4EE5-8919-1618076A46A8}"/>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946B2A97-511D-47D6-9C7C-B2F7192FDBE7}"/>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7238BFE2-80DD-4218-B1C8-1540C9AEE859}"/>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9364652C-26B1-493C-A2B7-4D8BF3665867}"/>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E0E841B8-26BF-4A86-BD5D-F55FB933130B}"/>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6D154FB7-87C6-42E6-B602-CD2DFE3E2969}"/>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1506692B-2E30-4FBC-B499-7EA0A2C86865}"/>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A53A8B5E-E18E-4079-B5EE-A13145A7CA62}"/>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B3B0EA0-D5A8-41DF-9CD9-32B6F4CB8758}"/>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E9CE505A-92CD-429D-8826-ADAB3591E69D}"/>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B2CA2BDE-CA5C-46A4-8F27-60DC031BB55A}"/>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806" name="直線コネクタ 805">
          <a:extLst>
            <a:ext uri="{FF2B5EF4-FFF2-40B4-BE49-F238E27FC236}">
              <a16:creationId xmlns:a16="http://schemas.microsoft.com/office/drawing/2014/main" id="{A89EEE1D-56D3-4E4C-B0E3-478C46B9E242}"/>
            </a:ext>
          </a:extLst>
        </xdr:cNvPr>
        <xdr:cNvCxnSpPr/>
      </xdr:nvCxnSpPr>
      <xdr:spPr>
        <a:xfrm flipV="1">
          <a:off x="19954239" y="12858496"/>
          <a:ext cx="0" cy="10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7" name="【消防施設】&#10;一人当たり面積最小値テキスト">
          <a:extLst>
            <a:ext uri="{FF2B5EF4-FFF2-40B4-BE49-F238E27FC236}">
              <a16:creationId xmlns:a16="http://schemas.microsoft.com/office/drawing/2014/main" id="{BFC69A70-5A8E-45E9-A611-A922D9F5684E}"/>
            </a:ext>
          </a:extLst>
        </xdr:cNvPr>
        <xdr:cNvSpPr txBox="1"/>
      </xdr:nvSpPr>
      <xdr:spPr>
        <a:xfrm>
          <a:off x="19992975" y="1393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8" name="直線コネクタ 807">
          <a:extLst>
            <a:ext uri="{FF2B5EF4-FFF2-40B4-BE49-F238E27FC236}">
              <a16:creationId xmlns:a16="http://schemas.microsoft.com/office/drawing/2014/main" id="{5AB8BFF4-BCDE-4996-A32A-FF43F34FE809}"/>
            </a:ext>
          </a:extLst>
        </xdr:cNvPr>
        <xdr:cNvCxnSpPr/>
      </xdr:nvCxnSpPr>
      <xdr:spPr>
        <a:xfrm>
          <a:off x="19878675" y="139330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809" name="【消防施設】&#10;一人当たり面積最大値テキスト">
          <a:extLst>
            <a:ext uri="{FF2B5EF4-FFF2-40B4-BE49-F238E27FC236}">
              <a16:creationId xmlns:a16="http://schemas.microsoft.com/office/drawing/2014/main" id="{B5F0381E-036D-47D6-A575-263DC04D0613}"/>
            </a:ext>
          </a:extLst>
        </xdr:cNvPr>
        <xdr:cNvSpPr txBox="1"/>
      </xdr:nvSpPr>
      <xdr:spPr>
        <a:xfrm>
          <a:off x="19992975" y="126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810" name="直線コネクタ 809">
          <a:extLst>
            <a:ext uri="{FF2B5EF4-FFF2-40B4-BE49-F238E27FC236}">
              <a16:creationId xmlns:a16="http://schemas.microsoft.com/office/drawing/2014/main" id="{84C31626-2B9C-4908-9FF8-BFEE5DCB9A06}"/>
            </a:ext>
          </a:extLst>
        </xdr:cNvPr>
        <xdr:cNvCxnSpPr/>
      </xdr:nvCxnSpPr>
      <xdr:spPr>
        <a:xfrm>
          <a:off x="19878675" y="128584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1" name="【消防施設】&#10;一人当たり面積平均値テキスト">
          <a:extLst>
            <a:ext uri="{FF2B5EF4-FFF2-40B4-BE49-F238E27FC236}">
              <a16:creationId xmlns:a16="http://schemas.microsoft.com/office/drawing/2014/main" id="{FA216A0E-C235-4283-8091-2E3E14E11018}"/>
            </a:ext>
          </a:extLst>
        </xdr:cNvPr>
        <xdr:cNvSpPr txBox="1"/>
      </xdr:nvSpPr>
      <xdr:spPr>
        <a:xfrm>
          <a:off x="19992975" y="1347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2" name="フローチャート: 判断 811">
          <a:extLst>
            <a:ext uri="{FF2B5EF4-FFF2-40B4-BE49-F238E27FC236}">
              <a16:creationId xmlns:a16="http://schemas.microsoft.com/office/drawing/2014/main" id="{2C1B9F91-C1ED-4A4F-98B3-BB13148E6391}"/>
            </a:ext>
          </a:extLst>
        </xdr:cNvPr>
        <xdr:cNvSpPr/>
      </xdr:nvSpPr>
      <xdr:spPr>
        <a:xfrm>
          <a:off x="19897725" y="136104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813" name="フローチャート: 判断 812">
          <a:extLst>
            <a:ext uri="{FF2B5EF4-FFF2-40B4-BE49-F238E27FC236}">
              <a16:creationId xmlns:a16="http://schemas.microsoft.com/office/drawing/2014/main" id="{763A8AC4-48F7-4A71-B3EF-B573828400D6}"/>
            </a:ext>
          </a:extLst>
        </xdr:cNvPr>
        <xdr:cNvSpPr/>
      </xdr:nvSpPr>
      <xdr:spPr>
        <a:xfrm>
          <a:off x="19154775" y="136132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14" name="フローチャート: 判断 813">
          <a:extLst>
            <a:ext uri="{FF2B5EF4-FFF2-40B4-BE49-F238E27FC236}">
              <a16:creationId xmlns:a16="http://schemas.microsoft.com/office/drawing/2014/main" id="{A3F024D8-EBA3-41C2-B77B-82DB59108F47}"/>
            </a:ext>
          </a:extLst>
        </xdr:cNvPr>
        <xdr:cNvSpPr/>
      </xdr:nvSpPr>
      <xdr:spPr>
        <a:xfrm>
          <a:off x="18345150" y="136287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5" name="フローチャート: 判断 814">
          <a:extLst>
            <a:ext uri="{FF2B5EF4-FFF2-40B4-BE49-F238E27FC236}">
              <a16:creationId xmlns:a16="http://schemas.microsoft.com/office/drawing/2014/main" id="{9FAD639E-F790-4FE5-9308-3B52BAFC321A}"/>
            </a:ext>
          </a:extLst>
        </xdr:cNvPr>
        <xdr:cNvSpPr/>
      </xdr:nvSpPr>
      <xdr:spPr>
        <a:xfrm>
          <a:off x="17554575" y="136287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6" name="フローチャート: 判断 815">
          <a:extLst>
            <a:ext uri="{FF2B5EF4-FFF2-40B4-BE49-F238E27FC236}">
              <a16:creationId xmlns:a16="http://schemas.microsoft.com/office/drawing/2014/main" id="{55B9D883-A54A-4F68-A8D8-E4E8688F9EAB}"/>
            </a:ext>
          </a:extLst>
        </xdr:cNvPr>
        <xdr:cNvSpPr/>
      </xdr:nvSpPr>
      <xdr:spPr>
        <a:xfrm>
          <a:off x="16754475" y="136333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CA72FF2-D0A7-47F9-9AAC-E557B40C5330}"/>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3C44F77-455C-46AC-A2DA-D43BB775C747}"/>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9E7E15A-A7E5-4D68-A800-43087EE6E672}"/>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94FF551-A010-4433-803C-02963ACCE32F}"/>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C26EA4F-20B2-4166-BB23-37C014154DF4}"/>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22" name="楕円 821">
          <a:extLst>
            <a:ext uri="{FF2B5EF4-FFF2-40B4-BE49-F238E27FC236}">
              <a16:creationId xmlns:a16="http://schemas.microsoft.com/office/drawing/2014/main" id="{3E635119-43D0-49C9-9F63-3344BF3B7943}"/>
            </a:ext>
          </a:extLst>
        </xdr:cNvPr>
        <xdr:cNvSpPr/>
      </xdr:nvSpPr>
      <xdr:spPr>
        <a:xfrm>
          <a:off x="19897725" y="136698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823" name="【消防施設】&#10;一人当たり面積該当値テキスト">
          <a:extLst>
            <a:ext uri="{FF2B5EF4-FFF2-40B4-BE49-F238E27FC236}">
              <a16:creationId xmlns:a16="http://schemas.microsoft.com/office/drawing/2014/main" id="{1A58E629-E9CE-4289-A13D-1057DE4C17F3}"/>
            </a:ext>
          </a:extLst>
        </xdr:cNvPr>
        <xdr:cNvSpPr txBox="1"/>
      </xdr:nvSpPr>
      <xdr:spPr>
        <a:xfrm>
          <a:off x="19992975" y="136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824" name="楕円 823">
          <a:extLst>
            <a:ext uri="{FF2B5EF4-FFF2-40B4-BE49-F238E27FC236}">
              <a16:creationId xmlns:a16="http://schemas.microsoft.com/office/drawing/2014/main" id="{84029211-8A6F-4941-8F3A-49D1C5FBA0C4}"/>
            </a:ext>
          </a:extLst>
        </xdr:cNvPr>
        <xdr:cNvSpPr/>
      </xdr:nvSpPr>
      <xdr:spPr>
        <a:xfrm>
          <a:off x="19154775" y="136698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115824</xdr:rowOff>
    </xdr:to>
    <xdr:cxnSp macro="">
      <xdr:nvCxnSpPr>
        <xdr:cNvPr id="825" name="直線コネクタ 824">
          <a:extLst>
            <a:ext uri="{FF2B5EF4-FFF2-40B4-BE49-F238E27FC236}">
              <a16:creationId xmlns:a16="http://schemas.microsoft.com/office/drawing/2014/main" id="{BF20728D-4691-429E-A378-0DEAD1F71C82}"/>
            </a:ext>
          </a:extLst>
        </xdr:cNvPr>
        <xdr:cNvCxnSpPr/>
      </xdr:nvCxnSpPr>
      <xdr:spPr>
        <a:xfrm>
          <a:off x="19202400" y="1371752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6" name="楕円 825">
          <a:extLst>
            <a:ext uri="{FF2B5EF4-FFF2-40B4-BE49-F238E27FC236}">
              <a16:creationId xmlns:a16="http://schemas.microsoft.com/office/drawing/2014/main" id="{37116C24-6BD7-4161-8868-CBEDF5062B8A}"/>
            </a:ext>
          </a:extLst>
        </xdr:cNvPr>
        <xdr:cNvSpPr/>
      </xdr:nvSpPr>
      <xdr:spPr>
        <a:xfrm>
          <a:off x="18345150" y="136575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115824</xdr:rowOff>
    </xdr:to>
    <xdr:cxnSp macro="">
      <xdr:nvCxnSpPr>
        <xdr:cNvPr id="827" name="直線コネクタ 826">
          <a:extLst>
            <a:ext uri="{FF2B5EF4-FFF2-40B4-BE49-F238E27FC236}">
              <a16:creationId xmlns:a16="http://schemas.microsoft.com/office/drawing/2014/main" id="{F107834D-F87A-46BA-91F5-7F75E5BA92B3}"/>
            </a:ext>
          </a:extLst>
        </xdr:cNvPr>
        <xdr:cNvCxnSpPr/>
      </xdr:nvCxnSpPr>
      <xdr:spPr>
        <a:xfrm>
          <a:off x="18392775" y="13705205"/>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28" name="楕円 827">
          <a:extLst>
            <a:ext uri="{FF2B5EF4-FFF2-40B4-BE49-F238E27FC236}">
              <a16:creationId xmlns:a16="http://schemas.microsoft.com/office/drawing/2014/main" id="{ADD35508-BFD8-4D86-89AF-A5A36F7C32BD}"/>
            </a:ext>
          </a:extLst>
        </xdr:cNvPr>
        <xdr:cNvSpPr/>
      </xdr:nvSpPr>
      <xdr:spPr>
        <a:xfrm>
          <a:off x="17554575" y="136575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29" name="直線コネクタ 828">
          <a:extLst>
            <a:ext uri="{FF2B5EF4-FFF2-40B4-BE49-F238E27FC236}">
              <a16:creationId xmlns:a16="http://schemas.microsoft.com/office/drawing/2014/main" id="{F0D48454-63FA-4C3B-844B-94AE79AAD425}"/>
            </a:ext>
          </a:extLst>
        </xdr:cNvPr>
        <xdr:cNvCxnSpPr/>
      </xdr:nvCxnSpPr>
      <xdr:spPr>
        <a:xfrm>
          <a:off x="17602200" y="1370520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30" name="楕円 829">
          <a:extLst>
            <a:ext uri="{FF2B5EF4-FFF2-40B4-BE49-F238E27FC236}">
              <a16:creationId xmlns:a16="http://schemas.microsoft.com/office/drawing/2014/main" id="{48A8B9B8-D124-4A58-AA27-9F73048B4F42}"/>
            </a:ext>
          </a:extLst>
        </xdr:cNvPr>
        <xdr:cNvSpPr/>
      </xdr:nvSpPr>
      <xdr:spPr>
        <a:xfrm>
          <a:off x="16754475" y="136653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111252</xdr:rowOff>
    </xdr:to>
    <xdr:cxnSp macro="">
      <xdr:nvCxnSpPr>
        <xdr:cNvPr id="831" name="直線コネクタ 830">
          <a:extLst>
            <a:ext uri="{FF2B5EF4-FFF2-40B4-BE49-F238E27FC236}">
              <a16:creationId xmlns:a16="http://schemas.microsoft.com/office/drawing/2014/main" id="{98B9C8A5-5CAF-4615-989A-26DCB652047A}"/>
            </a:ext>
          </a:extLst>
        </xdr:cNvPr>
        <xdr:cNvCxnSpPr/>
      </xdr:nvCxnSpPr>
      <xdr:spPr>
        <a:xfrm flipV="1">
          <a:off x="16802100" y="13705205"/>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832" name="n_1aveValue【消防施設】&#10;一人当たり面積">
          <a:extLst>
            <a:ext uri="{FF2B5EF4-FFF2-40B4-BE49-F238E27FC236}">
              <a16:creationId xmlns:a16="http://schemas.microsoft.com/office/drawing/2014/main" id="{3C6C78EE-43B2-48F2-B76D-E98F3288385B}"/>
            </a:ext>
          </a:extLst>
        </xdr:cNvPr>
        <xdr:cNvSpPr txBox="1"/>
      </xdr:nvSpPr>
      <xdr:spPr>
        <a:xfrm>
          <a:off x="18983402" y="1341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833" name="n_2aveValue【消防施設】&#10;一人当たり面積">
          <a:extLst>
            <a:ext uri="{FF2B5EF4-FFF2-40B4-BE49-F238E27FC236}">
              <a16:creationId xmlns:a16="http://schemas.microsoft.com/office/drawing/2014/main" id="{8E62C3B0-0D4F-4FB3-A9D0-CDB60DA93051}"/>
            </a:ext>
          </a:extLst>
        </xdr:cNvPr>
        <xdr:cNvSpPr txBox="1"/>
      </xdr:nvSpPr>
      <xdr:spPr>
        <a:xfrm>
          <a:off x="18183302" y="1342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4" name="n_3aveValue【消防施設】&#10;一人当たり面積">
          <a:extLst>
            <a:ext uri="{FF2B5EF4-FFF2-40B4-BE49-F238E27FC236}">
              <a16:creationId xmlns:a16="http://schemas.microsoft.com/office/drawing/2014/main" id="{9FDEC69E-5864-492D-BE0D-2E87099C9DF2}"/>
            </a:ext>
          </a:extLst>
        </xdr:cNvPr>
        <xdr:cNvSpPr txBox="1"/>
      </xdr:nvSpPr>
      <xdr:spPr>
        <a:xfrm>
          <a:off x="17383202" y="1342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35" name="n_4aveValue【消防施設】&#10;一人当たり面積">
          <a:extLst>
            <a:ext uri="{FF2B5EF4-FFF2-40B4-BE49-F238E27FC236}">
              <a16:creationId xmlns:a16="http://schemas.microsoft.com/office/drawing/2014/main" id="{493C0B19-7E39-430F-9E0A-E3801B5C7A10}"/>
            </a:ext>
          </a:extLst>
        </xdr:cNvPr>
        <xdr:cNvSpPr txBox="1"/>
      </xdr:nvSpPr>
      <xdr:spPr>
        <a:xfrm>
          <a:off x="16592627" y="1342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836" name="n_1mainValue【消防施設】&#10;一人当たり面積">
          <a:extLst>
            <a:ext uri="{FF2B5EF4-FFF2-40B4-BE49-F238E27FC236}">
              <a16:creationId xmlns:a16="http://schemas.microsoft.com/office/drawing/2014/main" id="{946387EF-47F2-49C3-8271-167A98C8C7C0}"/>
            </a:ext>
          </a:extLst>
        </xdr:cNvPr>
        <xdr:cNvSpPr txBox="1"/>
      </xdr:nvSpPr>
      <xdr:spPr>
        <a:xfrm>
          <a:off x="18983402" y="1376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7" name="n_2mainValue【消防施設】&#10;一人当たり面積">
          <a:extLst>
            <a:ext uri="{FF2B5EF4-FFF2-40B4-BE49-F238E27FC236}">
              <a16:creationId xmlns:a16="http://schemas.microsoft.com/office/drawing/2014/main" id="{5D2BF95C-8F84-476E-A183-52BB8AA38916}"/>
            </a:ext>
          </a:extLst>
        </xdr:cNvPr>
        <xdr:cNvSpPr txBox="1"/>
      </xdr:nvSpPr>
      <xdr:spPr>
        <a:xfrm>
          <a:off x="18183302"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8" name="n_3mainValue【消防施設】&#10;一人当たり面積">
          <a:extLst>
            <a:ext uri="{FF2B5EF4-FFF2-40B4-BE49-F238E27FC236}">
              <a16:creationId xmlns:a16="http://schemas.microsoft.com/office/drawing/2014/main" id="{DD414586-9FDB-45E6-91B1-3761326CFA36}"/>
            </a:ext>
          </a:extLst>
        </xdr:cNvPr>
        <xdr:cNvSpPr txBox="1"/>
      </xdr:nvSpPr>
      <xdr:spPr>
        <a:xfrm>
          <a:off x="17383202"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839" name="n_4mainValue【消防施設】&#10;一人当たり面積">
          <a:extLst>
            <a:ext uri="{FF2B5EF4-FFF2-40B4-BE49-F238E27FC236}">
              <a16:creationId xmlns:a16="http://schemas.microsoft.com/office/drawing/2014/main" id="{C250749B-D242-4B7D-BE34-59954345BE80}"/>
            </a:ext>
          </a:extLst>
        </xdr:cNvPr>
        <xdr:cNvSpPr txBox="1"/>
      </xdr:nvSpPr>
      <xdr:spPr>
        <a:xfrm>
          <a:off x="16592627" y="137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F0425668-B4EB-4207-AF49-7F21B05C3D63}"/>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301BF22-0A47-48F9-8B52-3B565CB4F044}"/>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9C06120A-9D02-4FAC-8169-37D27A05FD0C}"/>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727287AA-DDE2-4C59-9237-489BE11BCC9B}"/>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D8F1356E-0C36-4932-89B5-F1510F73910D}"/>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593DCF5F-4668-4E94-ABA8-12127627DFD4}"/>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1CAA963F-80F8-4AB8-B8E9-3BB5667B1AF4}"/>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C58DAFEB-B22F-446A-A57D-1CBE81FC8B67}"/>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20330A45-333B-4D02-BC80-32DCB50E3FAC}"/>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2080EE04-FEDF-4524-894E-3DA8F5D88AE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D5355031-393F-443E-8E64-77A94CB1BD57}"/>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32760BC2-CF3D-44F1-8C32-3FAD2DCABB87}"/>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4EA536EA-ABFD-4E5B-AFF0-B24876F8C512}"/>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EE6DCCB-1E89-4199-AEC8-1CA6522C79CC}"/>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B69E2A80-CEC0-4DE0-AFDB-9B3EBE18680C}"/>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A80B1F95-9C31-4179-A0F2-4A542AE3AAA2}"/>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26A1521B-2405-4604-9621-44CAE72D0DCC}"/>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1559C7D9-3064-43E4-BA26-E5DE4527A845}"/>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3693A251-0638-45CA-9CC5-02E19296DAF7}"/>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71E45199-D07D-4272-8CAF-0C497022D2CC}"/>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a:extLst>
            <a:ext uri="{FF2B5EF4-FFF2-40B4-BE49-F238E27FC236}">
              <a16:creationId xmlns:a16="http://schemas.microsoft.com/office/drawing/2014/main" id="{C51FF0C9-BDC1-49A2-B001-FD443677A6C3}"/>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17D25D8-CFCD-41B0-8A05-CE485EEA1CDE}"/>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7E7DB48B-AC4D-44A7-B85D-D8C2912095FD}"/>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a:extLst>
            <a:ext uri="{FF2B5EF4-FFF2-40B4-BE49-F238E27FC236}">
              <a16:creationId xmlns:a16="http://schemas.microsoft.com/office/drawing/2014/main" id="{06865491-3A86-4193-B064-DC741141BB80}"/>
            </a:ext>
          </a:extLst>
        </xdr:cNvPr>
        <xdr:cNvCxnSpPr/>
      </xdr:nvCxnSpPr>
      <xdr:spPr>
        <a:xfrm flipV="1">
          <a:off x="14696439"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a:extLst>
            <a:ext uri="{FF2B5EF4-FFF2-40B4-BE49-F238E27FC236}">
              <a16:creationId xmlns:a16="http://schemas.microsoft.com/office/drawing/2014/main" id="{D2B891B6-2458-4AE5-BED2-6F83307C997F}"/>
            </a:ext>
          </a:extLst>
        </xdr:cNvPr>
        <xdr:cNvSpPr txBox="1"/>
      </xdr:nvSpPr>
      <xdr:spPr>
        <a:xfrm>
          <a:off x="147351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a:extLst>
            <a:ext uri="{FF2B5EF4-FFF2-40B4-BE49-F238E27FC236}">
              <a16:creationId xmlns:a16="http://schemas.microsoft.com/office/drawing/2014/main" id="{8245ACAF-3E88-45C1-A5BA-67BD3EA9F71B}"/>
            </a:ext>
          </a:extLst>
        </xdr:cNvPr>
        <xdr:cNvCxnSpPr/>
      </xdr:nvCxnSpPr>
      <xdr:spPr>
        <a:xfrm>
          <a:off x="14611350"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a:extLst>
            <a:ext uri="{FF2B5EF4-FFF2-40B4-BE49-F238E27FC236}">
              <a16:creationId xmlns:a16="http://schemas.microsoft.com/office/drawing/2014/main" id="{946F210C-7AFA-4EB0-985D-35EC4B0CB571}"/>
            </a:ext>
          </a:extLst>
        </xdr:cNvPr>
        <xdr:cNvSpPr txBox="1"/>
      </xdr:nvSpPr>
      <xdr:spPr>
        <a:xfrm>
          <a:off x="147351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8C5E61B6-31D9-4878-B2B5-0C6947CCB7AC}"/>
            </a:ext>
          </a:extLst>
        </xdr:cNvPr>
        <xdr:cNvCxnSpPr/>
      </xdr:nvCxnSpPr>
      <xdr:spPr>
        <a:xfrm>
          <a:off x="14611350"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868" name="【庁舎】&#10;有形固定資産減価償却率平均値テキスト">
          <a:extLst>
            <a:ext uri="{FF2B5EF4-FFF2-40B4-BE49-F238E27FC236}">
              <a16:creationId xmlns:a16="http://schemas.microsoft.com/office/drawing/2014/main" id="{EC68D9CA-7BD9-46BB-9A18-064E6A6E0C86}"/>
            </a:ext>
          </a:extLst>
        </xdr:cNvPr>
        <xdr:cNvSpPr txBox="1"/>
      </xdr:nvSpPr>
      <xdr:spPr>
        <a:xfrm>
          <a:off x="14735175" y="16621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69" name="フローチャート: 判断 868">
          <a:extLst>
            <a:ext uri="{FF2B5EF4-FFF2-40B4-BE49-F238E27FC236}">
              <a16:creationId xmlns:a16="http://schemas.microsoft.com/office/drawing/2014/main" id="{4EF0B498-C1A4-4013-A658-B6AF618B98A3}"/>
            </a:ext>
          </a:extLst>
        </xdr:cNvPr>
        <xdr:cNvSpPr/>
      </xdr:nvSpPr>
      <xdr:spPr>
        <a:xfrm>
          <a:off x="14649450" y="167665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70" name="フローチャート: 判断 869">
          <a:extLst>
            <a:ext uri="{FF2B5EF4-FFF2-40B4-BE49-F238E27FC236}">
              <a16:creationId xmlns:a16="http://schemas.microsoft.com/office/drawing/2014/main" id="{07E7D05F-F2BA-42C4-9C68-3B22F445BC52}"/>
            </a:ext>
          </a:extLst>
        </xdr:cNvPr>
        <xdr:cNvSpPr/>
      </xdr:nvSpPr>
      <xdr:spPr>
        <a:xfrm>
          <a:off x="13887450" y="1676653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71" name="フローチャート: 判断 870">
          <a:extLst>
            <a:ext uri="{FF2B5EF4-FFF2-40B4-BE49-F238E27FC236}">
              <a16:creationId xmlns:a16="http://schemas.microsoft.com/office/drawing/2014/main" id="{D0890809-1555-4BCE-A9DC-6F9F6A09FBC8}"/>
            </a:ext>
          </a:extLst>
        </xdr:cNvPr>
        <xdr:cNvSpPr/>
      </xdr:nvSpPr>
      <xdr:spPr>
        <a:xfrm>
          <a:off x="13096875" y="16784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2" name="フローチャート: 判断 871">
          <a:extLst>
            <a:ext uri="{FF2B5EF4-FFF2-40B4-BE49-F238E27FC236}">
              <a16:creationId xmlns:a16="http://schemas.microsoft.com/office/drawing/2014/main" id="{50DD7332-B78F-4EB9-861B-40078A8F8BE5}"/>
            </a:ext>
          </a:extLst>
        </xdr:cNvPr>
        <xdr:cNvSpPr/>
      </xdr:nvSpPr>
      <xdr:spPr>
        <a:xfrm>
          <a:off x="12296775" y="16818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73" name="フローチャート: 判断 872">
          <a:extLst>
            <a:ext uri="{FF2B5EF4-FFF2-40B4-BE49-F238E27FC236}">
              <a16:creationId xmlns:a16="http://schemas.microsoft.com/office/drawing/2014/main" id="{CE0C75EA-BB04-4275-8FA0-2A5AC5027841}"/>
            </a:ext>
          </a:extLst>
        </xdr:cNvPr>
        <xdr:cNvSpPr/>
      </xdr:nvSpPr>
      <xdr:spPr>
        <a:xfrm>
          <a:off x="11487150" y="16792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8FDB378-0351-4B5D-9F4B-89DAEB83B598}"/>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AC06EF3-B581-4681-AB09-B5E008B4082C}"/>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9F5C886-9477-47A2-A98A-C7F56B38CCE7}"/>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FDFCAF5-4A25-4178-A458-00AE0BEBBA98}"/>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C8FF8A3-9976-472C-8EAB-C622E9C5C01D}"/>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113030</xdr:rowOff>
    </xdr:from>
    <xdr:to>
      <xdr:col>85</xdr:col>
      <xdr:colOff>177800</xdr:colOff>
      <xdr:row>107</xdr:row>
      <xdr:rowOff>43180</xdr:rowOff>
    </xdr:to>
    <xdr:sp macro="" textlink="">
      <xdr:nvSpPr>
        <xdr:cNvPr id="879" name="楕円 878">
          <a:extLst>
            <a:ext uri="{FF2B5EF4-FFF2-40B4-BE49-F238E27FC236}">
              <a16:creationId xmlns:a16="http://schemas.microsoft.com/office/drawing/2014/main" id="{D074D997-A15F-469A-BFE3-EDD58F6FBC27}"/>
            </a:ext>
          </a:extLst>
        </xdr:cNvPr>
        <xdr:cNvSpPr/>
      </xdr:nvSpPr>
      <xdr:spPr>
        <a:xfrm>
          <a:off x="14649450" y="17277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27957</xdr:rowOff>
    </xdr:from>
    <xdr:ext cx="405111" cy="259045"/>
    <xdr:sp macro="" textlink="">
      <xdr:nvSpPr>
        <xdr:cNvPr id="880" name="【庁舎】&#10;有形固定資産減価償却率該当値テキスト">
          <a:extLst>
            <a:ext uri="{FF2B5EF4-FFF2-40B4-BE49-F238E27FC236}">
              <a16:creationId xmlns:a16="http://schemas.microsoft.com/office/drawing/2014/main" id="{7836DDC4-DD0F-4034-BD33-246F19139696}"/>
            </a:ext>
          </a:extLst>
        </xdr:cNvPr>
        <xdr:cNvSpPr txBox="1"/>
      </xdr:nvSpPr>
      <xdr:spPr>
        <a:xfrm>
          <a:off x="14735175"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106680</xdr:rowOff>
    </xdr:from>
    <xdr:to>
      <xdr:col>81</xdr:col>
      <xdr:colOff>101600</xdr:colOff>
      <xdr:row>107</xdr:row>
      <xdr:rowOff>36830</xdr:rowOff>
    </xdr:to>
    <xdr:sp macro="" textlink="">
      <xdr:nvSpPr>
        <xdr:cNvPr id="881" name="楕円 880">
          <a:extLst>
            <a:ext uri="{FF2B5EF4-FFF2-40B4-BE49-F238E27FC236}">
              <a16:creationId xmlns:a16="http://schemas.microsoft.com/office/drawing/2014/main" id="{B3099D81-81CC-452B-98F8-AA099C794AD5}"/>
            </a:ext>
          </a:extLst>
        </xdr:cNvPr>
        <xdr:cNvSpPr/>
      </xdr:nvSpPr>
      <xdr:spPr>
        <a:xfrm>
          <a:off x="13887450" y="17267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157480</xdr:rowOff>
    </xdr:from>
    <xdr:to>
      <xdr:col>85</xdr:col>
      <xdr:colOff>127000</xdr:colOff>
      <xdr:row>106</xdr:row>
      <xdr:rowOff>163830</xdr:rowOff>
    </xdr:to>
    <xdr:cxnSp macro="">
      <xdr:nvCxnSpPr>
        <xdr:cNvPr id="882" name="直線コネクタ 881">
          <a:extLst>
            <a:ext uri="{FF2B5EF4-FFF2-40B4-BE49-F238E27FC236}">
              <a16:creationId xmlns:a16="http://schemas.microsoft.com/office/drawing/2014/main" id="{D7CB52DF-5BFB-4C9B-8975-C438FF826DD7}"/>
            </a:ext>
          </a:extLst>
        </xdr:cNvPr>
        <xdr:cNvCxnSpPr/>
      </xdr:nvCxnSpPr>
      <xdr:spPr>
        <a:xfrm>
          <a:off x="13935075" y="173247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137161</xdr:rowOff>
    </xdr:from>
    <xdr:to>
      <xdr:col>76</xdr:col>
      <xdr:colOff>165100</xdr:colOff>
      <xdr:row>107</xdr:row>
      <xdr:rowOff>67311</xdr:rowOff>
    </xdr:to>
    <xdr:sp macro="" textlink="">
      <xdr:nvSpPr>
        <xdr:cNvPr id="883" name="楕円 882">
          <a:extLst>
            <a:ext uri="{FF2B5EF4-FFF2-40B4-BE49-F238E27FC236}">
              <a16:creationId xmlns:a16="http://schemas.microsoft.com/office/drawing/2014/main" id="{B1A3E62F-8685-4173-8E56-49CD89B540B5}"/>
            </a:ext>
          </a:extLst>
        </xdr:cNvPr>
        <xdr:cNvSpPr/>
      </xdr:nvSpPr>
      <xdr:spPr>
        <a:xfrm>
          <a:off x="13096875" y="173043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157480</xdr:rowOff>
    </xdr:from>
    <xdr:to>
      <xdr:col>81</xdr:col>
      <xdr:colOff>50800</xdr:colOff>
      <xdr:row>107</xdr:row>
      <xdr:rowOff>16511</xdr:rowOff>
    </xdr:to>
    <xdr:cxnSp macro="">
      <xdr:nvCxnSpPr>
        <xdr:cNvPr id="884" name="直線コネクタ 883">
          <a:extLst>
            <a:ext uri="{FF2B5EF4-FFF2-40B4-BE49-F238E27FC236}">
              <a16:creationId xmlns:a16="http://schemas.microsoft.com/office/drawing/2014/main" id="{A33A4A02-5797-4AFF-B052-6F53E5972D5C}"/>
            </a:ext>
          </a:extLst>
        </xdr:cNvPr>
        <xdr:cNvCxnSpPr/>
      </xdr:nvCxnSpPr>
      <xdr:spPr>
        <a:xfrm flipV="1">
          <a:off x="13144500" y="17324705"/>
          <a:ext cx="79057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107950</xdr:rowOff>
    </xdr:from>
    <xdr:to>
      <xdr:col>72</xdr:col>
      <xdr:colOff>38100</xdr:colOff>
      <xdr:row>107</xdr:row>
      <xdr:rowOff>38100</xdr:rowOff>
    </xdr:to>
    <xdr:sp macro="" textlink="">
      <xdr:nvSpPr>
        <xdr:cNvPr id="885" name="楕円 884">
          <a:extLst>
            <a:ext uri="{FF2B5EF4-FFF2-40B4-BE49-F238E27FC236}">
              <a16:creationId xmlns:a16="http://schemas.microsoft.com/office/drawing/2014/main" id="{388F5F7E-FCC5-411F-B884-7B9C2EADDEFA}"/>
            </a:ext>
          </a:extLst>
        </xdr:cNvPr>
        <xdr:cNvSpPr/>
      </xdr:nvSpPr>
      <xdr:spPr>
        <a:xfrm>
          <a:off x="12296775" y="17268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158750</xdr:rowOff>
    </xdr:from>
    <xdr:to>
      <xdr:col>76</xdr:col>
      <xdr:colOff>114300</xdr:colOff>
      <xdr:row>107</xdr:row>
      <xdr:rowOff>16511</xdr:rowOff>
    </xdr:to>
    <xdr:cxnSp macro="">
      <xdr:nvCxnSpPr>
        <xdr:cNvPr id="886" name="直線コネクタ 885">
          <a:extLst>
            <a:ext uri="{FF2B5EF4-FFF2-40B4-BE49-F238E27FC236}">
              <a16:creationId xmlns:a16="http://schemas.microsoft.com/office/drawing/2014/main" id="{633B4048-6679-41B1-B04D-72602A8D3B92}"/>
            </a:ext>
          </a:extLst>
        </xdr:cNvPr>
        <xdr:cNvCxnSpPr/>
      </xdr:nvCxnSpPr>
      <xdr:spPr>
        <a:xfrm>
          <a:off x="12344400" y="17325975"/>
          <a:ext cx="8001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87630</xdr:rowOff>
    </xdr:from>
    <xdr:to>
      <xdr:col>67</xdr:col>
      <xdr:colOff>101600</xdr:colOff>
      <xdr:row>107</xdr:row>
      <xdr:rowOff>17780</xdr:rowOff>
    </xdr:to>
    <xdr:sp macro="" textlink="">
      <xdr:nvSpPr>
        <xdr:cNvPr id="887" name="楕円 886">
          <a:extLst>
            <a:ext uri="{FF2B5EF4-FFF2-40B4-BE49-F238E27FC236}">
              <a16:creationId xmlns:a16="http://schemas.microsoft.com/office/drawing/2014/main" id="{D3CB79FC-E742-4048-A5D8-D3A5E61F630C}"/>
            </a:ext>
          </a:extLst>
        </xdr:cNvPr>
        <xdr:cNvSpPr/>
      </xdr:nvSpPr>
      <xdr:spPr>
        <a:xfrm>
          <a:off x="11487150" y="172485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138430</xdr:rowOff>
    </xdr:from>
    <xdr:to>
      <xdr:col>71</xdr:col>
      <xdr:colOff>177800</xdr:colOff>
      <xdr:row>106</xdr:row>
      <xdr:rowOff>158750</xdr:rowOff>
    </xdr:to>
    <xdr:cxnSp macro="">
      <xdr:nvCxnSpPr>
        <xdr:cNvPr id="888" name="直線コネクタ 887">
          <a:extLst>
            <a:ext uri="{FF2B5EF4-FFF2-40B4-BE49-F238E27FC236}">
              <a16:creationId xmlns:a16="http://schemas.microsoft.com/office/drawing/2014/main" id="{D9F7BA89-3F5E-4E87-B5B3-869C82ABDF43}"/>
            </a:ext>
          </a:extLst>
        </xdr:cNvPr>
        <xdr:cNvCxnSpPr/>
      </xdr:nvCxnSpPr>
      <xdr:spPr>
        <a:xfrm>
          <a:off x="11534775" y="17305655"/>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889" name="n_1aveValue【庁舎】&#10;有形固定資産減価償却率">
          <a:extLst>
            <a:ext uri="{FF2B5EF4-FFF2-40B4-BE49-F238E27FC236}">
              <a16:creationId xmlns:a16="http://schemas.microsoft.com/office/drawing/2014/main" id="{60308783-67D6-4FAB-8BE3-720ABAE4C23E}"/>
            </a:ext>
          </a:extLst>
        </xdr:cNvPr>
        <xdr:cNvSpPr txBox="1"/>
      </xdr:nvSpPr>
      <xdr:spPr>
        <a:xfrm>
          <a:off x="13745219" y="1654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890" name="n_2aveValue【庁舎】&#10;有形固定資産減価償却率">
          <a:extLst>
            <a:ext uri="{FF2B5EF4-FFF2-40B4-BE49-F238E27FC236}">
              <a16:creationId xmlns:a16="http://schemas.microsoft.com/office/drawing/2014/main" id="{C87386FF-4651-4320-AF1D-041E0B5BC792}"/>
            </a:ext>
          </a:extLst>
        </xdr:cNvPr>
        <xdr:cNvSpPr txBox="1"/>
      </xdr:nvSpPr>
      <xdr:spPr>
        <a:xfrm>
          <a:off x="12964169" y="1657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891" name="n_3aveValue【庁舎】&#10;有形固定資産減価償却率">
          <a:extLst>
            <a:ext uri="{FF2B5EF4-FFF2-40B4-BE49-F238E27FC236}">
              <a16:creationId xmlns:a16="http://schemas.microsoft.com/office/drawing/2014/main" id="{D38C9A06-0BC8-4EA9-B86F-8364C58D3264}"/>
            </a:ext>
          </a:extLst>
        </xdr:cNvPr>
        <xdr:cNvSpPr txBox="1"/>
      </xdr:nvSpPr>
      <xdr:spPr>
        <a:xfrm>
          <a:off x="12164069" y="1660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892" name="n_4aveValue【庁舎】&#10;有形固定資産減価償却率">
          <a:extLst>
            <a:ext uri="{FF2B5EF4-FFF2-40B4-BE49-F238E27FC236}">
              <a16:creationId xmlns:a16="http://schemas.microsoft.com/office/drawing/2014/main" id="{A3535EBE-6E13-45EC-B4DC-5AF16148D238}"/>
            </a:ext>
          </a:extLst>
        </xdr:cNvPr>
        <xdr:cNvSpPr txBox="1"/>
      </xdr:nvSpPr>
      <xdr:spPr>
        <a:xfrm>
          <a:off x="11354444" y="1658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27957</xdr:rowOff>
    </xdr:from>
    <xdr:ext cx="405111" cy="259045"/>
    <xdr:sp macro="" textlink="">
      <xdr:nvSpPr>
        <xdr:cNvPr id="893" name="n_1mainValue【庁舎】&#10;有形固定資産減価償却率">
          <a:extLst>
            <a:ext uri="{FF2B5EF4-FFF2-40B4-BE49-F238E27FC236}">
              <a16:creationId xmlns:a16="http://schemas.microsoft.com/office/drawing/2014/main" id="{7B21B374-60F4-4729-9CFE-A10AA37D9284}"/>
            </a:ext>
          </a:extLst>
        </xdr:cNvPr>
        <xdr:cNvSpPr txBox="1"/>
      </xdr:nvSpPr>
      <xdr:spPr>
        <a:xfrm>
          <a:off x="13745219"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58438</xdr:rowOff>
    </xdr:from>
    <xdr:ext cx="405111" cy="259045"/>
    <xdr:sp macro="" textlink="">
      <xdr:nvSpPr>
        <xdr:cNvPr id="894" name="n_2mainValue【庁舎】&#10;有形固定資産減価償却率">
          <a:extLst>
            <a:ext uri="{FF2B5EF4-FFF2-40B4-BE49-F238E27FC236}">
              <a16:creationId xmlns:a16="http://schemas.microsoft.com/office/drawing/2014/main" id="{EC9FB270-951F-4160-A053-99E011A3869C}"/>
            </a:ext>
          </a:extLst>
        </xdr:cNvPr>
        <xdr:cNvSpPr txBox="1"/>
      </xdr:nvSpPr>
      <xdr:spPr>
        <a:xfrm>
          <a:off x="12964169" y="1738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29227</xdr:rowOff>
    </xdr:from>
    <xdr:ext cx="405111" cy="259045"/>
    <xdr:sp macro="" textlink="">
      <xdr:nvSpPr>
        <xdr:cNvPr id="895" name="n_3mainValue【庁舎】&#10;有形固定資産減価償却率">
          <a:extLst>
            <a:ext uri="{FF2B5EF4-FFF2-40B4-BE49-F238E27FC236}">
              <a16:creationId xmlns:a16="http://schemas.microsoft.com/office/drawing/2014/main" id="{2EAD4F18-4767-4C2A-BB78-033F4CE189A2}"/>
            </a:ext>
          </a:extLst>
        </xdr:cNvPr>
        <xdr:cNvSpPr txBox="1"/>
      </xdr:nvSpPr>
      <xdr:spPr>
        <a:xfrm>
          <a:off x="12164069"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8907</xdr:rowOff>
    </xdr:from>
    <xdr:ext cx="405111" cy="259045"/>
    <xdr:sp macro="" textlink="">
      <xdr:nvSpPr>
        <xdr:cNvPr id="896" name="n_4mainValue【庁舎】&#10;有形固定資産減価償却率">
          <a:extLst>
            <a:ext uri="{FF2B5EF4-FFF2-40B4-BE49-F238E27FC236}">
              <a16:creationId xmlns:a16="http://schemas.microsoft.com/office/drawing/2014/main" id="{35E5B98D-B3E9-4776-AF08-A07CDC845FEC}"/>
            </a:ext>
          </a:extLst>
        </xdr:cNvPr>
        <xdr:cNvSpPr txBox="1"/>
      </xdr:nvSpPr>
      <xdr:spPr>
        <a:xfrm>
          <a:off x="113544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30843E07-C6E5-4019-BA6E-DBE0A061D28B}"/>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3621D373-34AA-4F1B-8399-BD227AC3BFE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969870C3-4533-405A-98AC-8CA88039A365}"/>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B45B9BED-5E3E-49BF-AF12-2ED80473AAF3}"/>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DC90312E-7D87-4399-BF50-C68AC150364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65A785DB-81FF-4599-8577-5B4962207B6E}"/>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BE141B48-7B43-456D-985E-467C735ED1B3}"/>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93FB2635-2674-4698-8F82-707D1FD70BD9}"/>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59723DBA-5197-48AA-A59B-184D17123BFC}"/>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2E4E2550-D66C-493A-A04A-8D8437B6B6D3}"/>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id="{8CCE8BA9-F2D9-4792-A541-97BB4E0FCADB}"/>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45105257-52CA-4698-88A1-E411668CC017}"/>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432B25B5-A981-45C1-AD1C-28C10E85EEC3}"/>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41DD853B-906F-4EEC-BE89-999EDEE7F869}"/>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C3D8A391-CF6C-4370-8EE5-D7FB8E5CBC2F}"/>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2E76B806-DCD2-4C33-93C3-1EF10121FF39}"/>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F1699390-C6CF-43FC-AB9D-CD62A9F4C92A}"/>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B0C49493-E1F8-416C-A8C7-385109FB0884}"/>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56D90B64-34FD-4124-A4F5-404EF0E794EA}"/>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B0811B04-C142-4A0E-B24C-49F9E8EF4A5C}"/>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B3026BD9-8BEB-4B37-8179-9D6EE5336441}"/>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EA5DA8BB-BA15-4748-8342-4B656ABBD889}"/>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F75073C4-7CD9-4171-90D6-7D41715463BB}"/>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C05E1AFF-1453-4863-9AD4-A11AA87B30CC}"/>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5844950A-F3BB-46C5-A86E-8CA96B8FA48D}"/>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872C74FC-569A-4C69-BED6-CDDF1C080BB2}"/>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id="{01C0D655-0CEA-4FD0-8D70-5D1BCB546716}"/>
            </a:ext>
          </a:extLst>
        </xdr:cNvPr>
        <xdr:cNvCxnSpPr/>
      </xdr:nvCxnSpPr>
      <xdr:spPr>
        <a:xfrm flipV="1">
          <a:off x="19954239" y="16213182"/>
          <a:ext cx="0" cy="143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id="{86039E36-901B-4503-86A1-64E5D707B2AE}"/>
            </a:ext>
          </a:extLst>
        </xdr:cNvPr>
        <xdr:cNvSpPr txBox="1"/>
      </xdr:nvSpPr>
      <xdr:spPr>
        <a:xfrm>
          <a:off x="19992975" y="1765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id="{7D56E808-9F1E-4763-960C-F7D08CBA04CF}"/>
            </a:ext>
          </a:extLst>
        </xdr:cNvPr>
        <xdr:cNvCxnSpPr/>
      </xdr:nvCxnSpPr>
      <xdr:spPr>
        <a:xfrm>
          <a:off x="19878675" y="176490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926" name="【庁舎】&#10;一人当たり面積最大値テキスト">
          <a:extLst>
            <a:ext uri="{FF2B5EF4-FFF2-40B4-BE49-F238E27FC236}">
              <a16:creationId xmlns:a16="http://schemas.microsoft.com/office/drawing/2014/main" id="{014357DB-35B4-4A91-A0AA-6E92558985A7}"/>
            </a:ext>
          </a:extLst>
        </xdr:cNvPr>
        <xdr:cNvSpPr txBox="1"/>
      </xdr:nvSpPr>
      <xdr:spPr>
        <a:xfrm>
          <a:off x="19992975" y="1601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927" name="直線コネクタ 926">
          <a:extLst>
            <a:ext uri="{FF2B5EF4-FFF2-40B4-BE49-F238E27FC236}">
              <a16:creationId xmlns:a16="http://schemas.microsoft.com/office/drawing/2014/main" id="{8D7FC232-BD16-4321-B8BC-1DCDC410267B}"/>
            </a:ext>
          </a:extLst>
        </xdr:cNvPr>
        <xdr:cNvCxnSpPr/>
      </xdr:nvCxnSpPr>
      <xdr:spPr>
        <a:xfrm>
          <a:off x="19878675" y="162131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28" name="【庁舎】&#10;一人当たり面積平均値テキスト">
          <a:extLst>
            <a:ext uri="{FF2B5EF4-FFF2-40B4-BE49-F238E27FC236}">
              <a16:creationId xmlns:a16="http://schemas.microsoft.com/office/drawing/2014/main" id="{1048798E-D0B7-4F74-B2AE-7C3B8882C6F6}"/>
            </a:ext>
          </a:extLst>
        </xdr:cNvPr>
        <xdr:cNvSpPr txBox="1"/>
      </xdr:nvSpPr>
      <xdr:spPr>
        <a:xfrm>
          <a:off x="19992975" y="17141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29" name="フローチャート: 判断 928">
          <a:extLst>
            <a:ext uri="{FF2B5EF4-FFF2-40B4-BE49-F238E27FC236}">
              <a16:creationId xmlns:a16="http://schemas.microsoft.com/office/drawing/2014/main" id="{FEC872FC-0B36-439A-9189-EBF8B95E1A8A}"/>
            </a:ext>
          </a:extLst>
        </xdr:cNvPr>
        <xdr:cNvSpPr/>
      </xdr:nvSpPr>
      <xdr:spPr>
        <a:xfrm>
          <a:off x="19897725" y="1728733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a:extLst>
            <a:ext uri="{FF2B5EF4-FFF2-40B4-BE49-F238E27FC236}">
              <a16:creationId xmlns:a16="http://schemas.microsoft.com/office/drawing/2014/main" id="{ECF5829A-EE72-4BAD-B33B-07C698624575}"/>
            </a:ext>
          </a:extLst>
        </xdr:cNvPr>
        <xdr:cNvSpPr/>
      </xdr:nvSpPr>
      <xdr:spPr>
        <a:xfrm>
          <a:off x="19154775" y="17280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id="{F2C5A671-E299-45F0-8F30-1EDAB5709C52}"/>
            </a:ext>
          </a:extLst>
        </xdr:cNvPr>
        <xdr:cNvSpPr/>
      </xdr:nvSpPr>
      <xdr:spPr>
        <a:xfrm>
          <a:off x="18345150" y="173038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id="{2E57091C-F022-44CD-BF28-FA798B9E8CE1}"/>
            </a:ext>
          </a:extLst>
        </xdr:cNvPr>
        <xdr:cNvSpPr/>
      </xdr:nvSpPr>
      <xdr:spPr>
        <a:xfrm>
          <a:off x="17554575" y="173038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33" name="フローチャート: 判断 932">
          <a:extLst>
            <a:ext uri="{FF2B5EF4-FFF2-40B4-BE49-F238E27FC236}">
              <a16:creationId xmlns:a16="http://schemas.microsoft.com/office/drawing/2014/main" id="{39041DC2-C6ED-44AF-940A-D7CBA54FC798}"/>
            </a:ext>
          </a:extLst>
        </xdr:cNvPr>
        <xdr:cNvSpPr/>
      </xdr:nvSpPr>
      <xdr:spPr>
        <a:xfrm>
          <a:off x="16754475" y="173038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845625C-C8A0-4BE0-BD30-44907E64A2E6}"/>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6F0B2A8-3542-433F-8003-E63CCD946D85}"/>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97A83D1-7435-4CE1-A09F-A38CD8062B71}"/>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351D998-91FE-40EF-B35A-E3C1F941EE70}"/>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965774B-4CEB-4FD4-BB18-27847D9ECF41}"/>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5806</xdr:rowOff>
    </xdr:from>
    <xdr:to>
      <xdr:col>116</xdr:col>
      <xdr:colOff>114300</xdr:colOff>
      <xdr:row>108</xdr:row>
      <xdr:rowOff>107406</xdr:rowOff>
    </xdr:to>
    <xdr:sp macro="" textlink="">
      <xdr:nvSpPr>
        <xdr:cNvPr id="939" name="楕円 938">
          <a:extLst>
            <a:ext uri="{FF2B5EF4-FFF2-40B4-BE49-F238E27FC236}">
              <a16:creationId xmlns:a16="http://schemas.microsoft.com/office/drawing/2014/main" id="{ABB1F1FE-A2AC-41FC-9DA6-D145AF2F5671}"/>
            </a:ext>
          </a:extLst>
        </xdr:cNvPr>
        <xdr:cNvSpPr/>
      </xdr:nvSpPr>
      <xdr:spPr>
        <a:xfrm>
          <a:off x="19897725" y="174968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92183</xdr:rowOff>
    </xdr:from>
    <xdr:ext cx="469744" cy="259045"/>
    <xdr:sp macro="" textlink="">
      <xdr:nvSpPr>
        <xdr:cNvPr id="940" name="【庁舎】&#10;一人当たり面積該当値テキスト">
          <a:extLst>
            <a:ext uri="{FF2B5EF4-FFF2-40B4-BE49-F238E27FC236}">
              <a16:creationId xmlns:a16="http://schemas.microsoft.com/office/drawing/2014/main" id="{B9932F82-24C6-4CC1-9793-3CF46A060E41}"/>
            </a:ext>
          </a:extLst>
        </xdr:cNvPr>
        <xdr:cNvSpPr txBox="1"/>
      </xdr:nvSpPr>
      <xdr:spPr>
        <a:xfrm>
          <a:off x="19992975" y="174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xdr:rowOff>
    </xdr:from>
    <xdr:to>
      <xdr:col>112</xdr:col>
      <xdr:colOff>38100</xdr:colOff>
      <xdr:row>108</xdr:row>
      <xdr:rowOff>110671</xdr:rowOff>
    </xdr:to>
    <xdr:sp macro="" textlink="">
      <xdr:nvSpPr>
        <xdr:cNvPr id="941" name="楕円 940">
          <a:extLst>
            <a:ext uri="{FF2B5EF4-FFF2-40B4-BE49-F238E27FC236}">
              <a16:creationId xmlns:a16="http://schemas.microsoft.com/office/drawing/2014/main" id="{7C3C2080-5C98-46FA-A05E-BCF70170AE2C}"/>
            </a:ext>
          </a:extLst>
        </xdr:cNvPr>
        <xdr:cNvSpPr/>
      </xdr:nvSpPr>
      <xdr:spPr>
        <a:xfrm>
          <a:off x="19154775" y="175001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59871</xdr:rowOff>
    </xdr:to>
    <xdr:cxnSp macro="">
      <xdr:nvCxnSpPr>
        <xdr:cNvPr id="942" name="直線コネクタ 941">
          <a:extLst>
            <a:ext uri="{FF2B5EF4-FFF2-40B4-BE49-F238E27FC236}">
              <a16:creationId xmlns:a16="http://schemas.microsoft.com/office/drawing/2014/main" id="{3AAC838C-3EB2-4158-A63D-5BA2E845AD72}"/>
            </a:ext>
          </a:extLst>
        </xdr:cNvPr>
        <xdr:cNvCxnSpPr/>
      </xdr:nvCxnSpPr>
      <xdr:spPr>
        <a:xfrm flipV="1">
          <a:off x="19202400" y="17544506"/>
          <a:ext cx="7524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28666</xdr:rowOff>
    </xdr:from>
    <xdr:to>
      <xdr:col>107</xdr:col>
      <xdr:colOff>101600</xdr:colOff>
      <xdr:row>108</xdr:row>
      <xdr:rowOff>130266</xdr:rowOff>
    </xdr:to>
    <xdr:sp macro="" textlink="">
      <xdr:nvSpPr>
        <xdr:cNvPr id="943" name="楕円 942">
          <a:extLst>
            <a:ext uri="{FF2B5EF4-FFF2-40B4-BE49-F238E27FC236}">
              <a16:creationId xmlns:a16="http://schemas.microsoft.com/office/drawing/2014/main" id="{B96574DF-DE6F-4933-9205-5BA13C76B520}"/>
            </a:ext>
          </a:extLst>
        </xdr:cNvPr>
        <xdr:cNvSpPr/>
      </xdr:nvSpPr>
      <xdr:spPr>
        <a:xfrm>
          <a:off x="18345150" y="175133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79466</xdr:rowOff>
    </xdr:to>
    <xdr:cxnSp macro="">
      <xdr:nvCxnSpPr>
        <xdr:cNvPr id="944" name="直線コネクタ 943">
          <a:extLst>
            <a:ext uri="{FF2B5EF4-FFF2-40B4-BE49-F238E27FC236}">
              <a16:creationId xmlns:a16="http://schemas.microsoft.com/office/drawing/2014/main" id="{4792C059-4552-4D82-A1E1-101B9BE0AD7E}"/>
            </a:ext>
          </a:extLst>
        </xdr:cNvPr>
        <xdr:cNvCxnSpPr/>
      </xdr:nvCxnSpPr>
      <xdr:spPr>
        <a:xfrm flipV="1">
          <a:off x="18392775" y="17547771"/>
          <a:ext cx="809625" cy="2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31931</xdr:rowOff>
    </xdr:from>
    <xdr:to>
      <xdr:col>102</xdr:col>
      <xdr:colOff>165100</xdr:colOff>
      <xdr:row>108</xdr:row>
      <xdr:rowOff>133531</xdr:rowOff>
    </xdr:to>
    <xdr:sp macro="" textlink="">
      <xdr:nvSpPr>
        <xdr:cNvPr id="945" name="楕円 944">
          <a:extLst>
            <a:ext uri="{FF2B5EF4-FFF2-40B4-BE49-F238E27FC236}">
              <a16:creationId xmlns:a16="http://schemas.microsoft.com/office/drawing/2014/main" id="{F9B5FBB7-F417-4898-8E55-B2CF09EB1C00}"/>
            </a:ext>
          </a:extLst>
        </xdr:cNvPr>
        <xdr:cNvSpPr/>
      </xdr:nvSpPr>
      <xdr:spPr>
        <a:xfrm>
          <a:off x="17554575" y="175166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79466</xdr:rowOff>
    </xdr:from>
    <xdr:to>
      <xdr:col>107</xdr:col>
      <xdr:colOff>50800</xdr:colOff>
      <xdr:row>108</xdr:row>
      <xdr:rowOff>82731</xdr:rowOff>
    </xdr:to>
    <xdr:cxnSp macro="">
      <xdr:nvCxnSpPr>
        <xdr:cNvPr id="946" name="直線コネクタ 945">
          <a:extLst>
            <a:ext uri="{FF2B5EF4-FFF2-40B4-BE49-F238E27FC236}">
              <a16:creationId xmlns:a16="http://schemas.microsoft.com/office/drawing/2014/main" id="{CFDBBB59-476B-4BA6-8729-F2AA3766185B}"/>
            </a:ext>
          </a:extLst>
        </xdr:cNvPr>
        <xdr:cNvCxnSpPr/>
      </xdr:nvCxnSpPr>
      <xdr:spPr>
        <a:xfrm flipV="1">
          <a:off x="17602200" y="17570541"/>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31931</xdr:rowOff>
    </xdr:from>
    <xdr:to>
      <xdr:col>98</xdr:col>
      <xdr:colOff>38100</xdr:colOff>
      <xdr:row>108</xdr:row>
      <xdr:rowOff>133531</xdr:rowOff>
    </xdr:to>
    <xdr:sp macro="" textlink="">
      <xdr:nvSpPr>
        <xdr:cNvPr id="947" name="楕円 946">
          <a:extLst>
            <a:ext uri="{FF2B5EF4-FFF2-40B4-BE49-F238E27FC236}">
              <a16:creationId xmlns:a16="http://schemas.microsoft.com/office/drawing/2014/main" id="{D1E70E73-B7B5-4CB2-BB43-3CB94BD79D04}"/>
            </a:ext>
          </a:extLst>
        </xdr:cNvPr>
        <xdr:cNvSpPr/>
      </xdr:nvSpPr>
      <xdr:spPr>
        <a:xfrm>
          <a:off x="16754475" y="175166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82731</xdr:rowOff>
    </xdr:from>
    <xdr:to>
      <xdr:col>102</xdr:col>
      <xdr:colOff>114300</xdr:colOff>
      <xdr:row>108</xdr:row>
      <xdr:rowOff>82731</xdr:rowOff>
    </xdr:to>
    <xdr:cxnSp macro="">
      <xdr:nvCxnSpPr>
        <xdr:cNvPr id="948" name="直線コネクタ 947">
          <a:extLst>
            <a:ext uri="{FF2B5EF4-FFF2-40B4-BE49-F238E27FC236}">
              <a16:creationId xmlns:a16="http://schemas.microsoft.com/office/drawing/2014/main" id="{F51AFBCA-C5BD-4066-A4CF-33985F318193}"/>
            </a:ext>
          </a:extLst>
        </xdr:cNvPr>
        <xdr:cNvCxnSpPr/>
      </xdr:nvCxnSpPr>
      <xdr:spPr>
        <a:xfrm>
          <a:off x="16802100" y="1757380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9" name="n_1aveValue【庁舎】&#10;一人当たり面積">
          <a:extLst>
            <a:ext uri="{FF2B5EF4-FFF2-40B4-BE49-F238E27FC236}">
              <a16:creationId xmlns:a16="http://schemas.microsoft.com/office/drawing/2014/main" id="{ED0AD40B-9EF4-45CA-BE40-C580CF9B6D80}"/>
            </a:ext>
          </a:extLst>
        </xdr:cNvPr>
        <xdr:cNvSpPr txBox="1"/>
      </xdr:nvSpPr>
      <xdr:spPr>
        <a:xfrm>
          <a:off x="18983402"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50" name="n_2aveValue【庁舎】&#10;一人当たり面積">
          <a:extLst>
            <a:ext uri="{FF2B5EF4-FFF2-40B4-BE49-F238E27FC236}">
              <a16:creationId xmlns:a16="http://schemas.microsoft.com/office/drawing/2014/main" id="{5653FD80-572E-47D0-9F8C-CB737840F13B}"/>
            </a:ext>
          </a:extLst>
        </xdr:cNvPr>
        <xdr:cNvSpPr txBox="1"/>
      </xdr:nvSpPr>
      <xdr:spPr>
        <a:xfrm>
          <a:off x="18183302" y="1708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1" name="n_3aveValue【庁舎】&#10;一人当たり面積">
          <a:extLst>
            <a:ext uri="{FF2B5EF4-FFF2-40B4-BE49-F238E27FC236}">
              <a16:creationId xmlns:a16="http://schemas.microsoft.com/office/drawing/2014/main" id="{22609D78-0994-410A-A3A9-ABA1D76B6D26}"/>
            </a:ext>
          </a:extLst>
        </xdr:cNvPr>
        <xdr:cNvSpPr txBox="1"/>
      </xdr:nvSpPr>
      <xdr:spPr>
        <a:xfrm>
          <a:off x="17383202" y="1708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952" name="n_4aveValue【庁舎】&#10;一人当たり面積">
          <a:extLst>
            <a:ext uri="{FF2B5EF4-FFF2-40B4-BE49-F238E27FC236}">
              <a16:creationId xmlns:a16="http://schemas.microsoft.com/office/drawing/2014/main" id="{191B29B2-302A-455A-BCF0-D529A2E18125}"/>
            </a:ext>
          </a:extLst>
        </xdr:cNvPr>
        <xdr:cNvSpPr txBox="1"/>
      </xdr:nvSpPr>
      <xdr:spPr>
        <a:xfrm>
          <a:off x="16592627" y="1708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101798</xdr:rowOff>
    </xdr:from>
    <xdr:ext cx="469744" cy="259045"/>
    <xdr:sp macro="" textlink="">
      <xdr:nvSpPr>
        <xdr:cNvPr id="953" name="n_1mainValue【庁舎】&#10;一人当たり面積">
          <a:extLst>
            <a:ext uri="{FF2B5EF4-FFF2-40B4-BE49-F238E27FC236}">
              <a16:creationId xmlns:a16="http://schemas.microsoft.com/office/drawing/2014/main" id="{43F65C66-9097-4452-9691-F90CEDB9A3F8}"/>
            </a:ext>
          </a:extLst>
        </xdr:cNvPr>
        <xdr:cNvSpPr txBox="1"/>
      </xdr:nvSpPr>
      <xdr:spPr>
        <a:xfrm>
          <a:off x="18983402" y="1759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121393</xdr:rowOff>
    </xdr:from>
    <xdr:ext cx="469744" cy="259045"/>
    <xdr:sp macro="" textlink="">
      <xdr:nvSpPr>
        <xdr:cNvPr id="954" name="n_2mainValue【庁舎】&#10;一人当たり面積">
          <a:extLst>
            <a:ext uri="{FF2B5EF4-FFF2-40B4-BE49-F238E27FC236}">
              <a16:creationId xmlns:a16="http://schemas.microsoft.com/office/drawing/2014/main" id="{394FC70D-B3E0-40F1-8BC2-CDDB8B356703}"/>
            </a:ext>
          </a:extLst>
        </xdr:cNvPr>
        <xdr:cNvSpPr txBox="1"/>
      </xdr:nvSpPr>
      <xdr:spPr>
        <a:xfrm>
          <a:off x="18183302" y="1761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124658</xdr:rowOff>
    </xdr:from>
    <xdr:ext cx="469744" cy="259045"/>
    <xdr:sp macro="" textlink="">
      <xdr:nvSpPr>
        <xdr:cNvPr id="955" name="n_3mainValue【庁舎】&#10;一人当たり面積">
          <a:extLst>
            <a:ext uri="{FF2B5EF4-FFF2-40B4-BE49-F238E27FC236}">
              <a16:creationId xmlns:a16="http://schemas.microsoft.com/office/drawing/2014/main" id="{AFE755DE-41AD-41BE-B6C6-90BFFFE5E19C}"/>
            </a:ext>
          </a:extLst>
        </xdr:cNvPr>
        <xdr:cNvSpPr txBox="1"/>
      </xdr:nvSpPr>
      <xdr:spPr>
        <a:xfrm>
          <a:off x="17383202" y="1760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124658</xdr:rowOff>
    </xdr:from>
    <xdr:ext cx="469744" cy="259045"/>
    <xdr:sp macro="" textlink="">
      <xdr:nvSpPr>
        <xdr:cNvPr id="956" name="n_4mainValue【庁舎】&#10;一人当たり面積">
          <a:extLst>
            <a:ext uri="{FF2B5EF4-FFF2-40B4-BE49-F238E27FC236}">
              <a16:creationId xmlns:a16="http://schemas.microsoft.com/office/drawing/2014/main" id="{B76D8A54-AA3A-4334-AB14-1246592F0A99}"/>
            </a:ext>
          </a:extLst>
        </xdr:cNvPr>
        <xdr:cNvSpPr txBox="1"/>
      </xdr:nvSpPr>
      <xdr:spPr>
        <a:xfrm>
          <a:off x="16592627" y="1760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3FB50F7E-1C2B-4E3D-B30C-0AC4C5C00A2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94706ADD-B7DB-4048-9D1B-09A6C4202FB2}"/>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8DF826DC-ECE0-4ECF-B57A-A22F73891443}"/>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年度に固定資産の更新があったため、有形固定資産減価償却率が類似団体内平均値を下回っている。しかし、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については、本庁舎の経過年数が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年となり、支所についても</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年を経過している。また、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については、１施設のみで経過年数が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についても経過年数が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ている施設があり、多くの施設で有形固定資産減価償却率が類似団体内平均値を上回っている。今後は、大磯町公共施設等総合管理計画に基づき、計画的に予防保全工事に取り組み、老朽化対策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32,265
32,051
17.18
12,392,842
11,601,953
774,700
7,443,218
8,047,657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類似団体平均は上回っているものの、全国平均を上回る高齢化率（令和５年１月１日現在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％）であるため、今後は町民税の減少が見込まれる。また、町内に中心となる産業もないことなどから財政基盤は脆弱性がある。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近年横ばいで推移しているが、令和２年度以降は緩やかに減少傾向にある。地域経済の活性化や定住促進を図るとともに町税等の徴収強化に取組み自主財源の確保に努める。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ポイント下回っている。今後も事業の見直しを更に進めるとともに、全ての事務事業の優先度を厳しく点検し、優先度の低い事業については、廃止・縮小を進め経常経費の削減を図る。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63</xdr:row>
      <xdr:rowOff>12954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64698"/>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63</xdr:row>
      <xdr:rowOff>119126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64698"/>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63500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2047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63500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976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150131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155448</xdr:rowOff>
    </xdr:from>
    <xdr:to>
      <xdr:col>19</xdr:col>
      <xdr:colOff>184150</xdr:colOff>
      <xdr:row>62</xdr:row>
      <xdr:rowOff>85598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95775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85869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人件費については、一般職給や会計年度任用職員報酬などの増により増加しており、物件費についても委託料等の増により増加しているため、前年度を上回っている。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類似団体平均と比較すると下回ってはいるが、今後も事業の見直しなどによりコストの削減を図る。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120351</xdr:rowOff>
    </xdr:from>
    <xdr:to>
      <xdr:col>23</xdr:col>
      <xdr:colOff>133350</xdr:colOff>
      <xdr:row>83</xdr:row>
      <xdr:rowOff>6136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79251"/>
          <a:ext cx="838200" cy="5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88004</xdr:rowOff>
    </xdr:from>
    <xdr:to>
      <xdr:col>19</xdr:col>
      <xdr:colOff>133350</xdr:colOff>
      <xdr:row>82</xdr:row>
      <xdr:rowOff>120351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46904"/>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24530</xdr:rowOff>
    </xdr:from>
    <xdr:to>
      <xdr:col>15</xdr:col>
      <xdr:colOff>82550</xdr:colOff>
      <xdr:row>82</xdr:row>
      <xdr:rowOff>88004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83430"/>
          <a:ext cx="8890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169866</xdr:rowOff>
    </xdr:from>
    <xdr:to>
      <xdr:col>11</xdr:col>
      <xdr:colOff>31750</xdr:colOff>
      <xdr:row>82</xdr:row>
      <xdr:rowOff>24530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57316"/>
          <a:ext cx="889000" cy="2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126786</xdr:rowOff>
    </xdr:from>
    <xdr:to>
      <xdr:col>23</xdr:col>
      <xdr:colOff>184150</xdr:colOff>
      <xdr:row>83</xdr:row>
      <xdr:rowOff>56936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143313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3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69551</xdr:rowOff>
    </xdr:from>
    <xdr:to>
      <xdr:col>19</xdr:col>
      <xdr:colOff>184150</xdr:colOff>
      <xdr:row>82</xdr:row>
      <xdr:rowOff>171151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9878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97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37204</xdr:rowOff>
    </xdr:from>
    <xdr:to>
      <xdr:col>15</xdr:col>
      <xdr:colOff>133350</xdr:colOff>
      <xdr:row>82</xdr:row>
      <xdr:rowOff>138804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148981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145180</xdr:rowOff>
    </xdr:from>
    <xdr:to>
      <xdr:col>11</xdr:col>
      <xdr:colOff>82550</xdr:colOff>
      <xdr:row>82</xdr:row>
      <xdr:rowOff>75330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85507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0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119066</xdr:rowOff>
    </xdr:from>
    <xdr:to>
      <xdr:col>7</xdr:col>
      <xdr:colOff>31750</xdr:colOff>
      <xdr:row>82</xdr:row>
      <xdr:rowOff>49216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59393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7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給与改正などにより、前年よりも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今後も給与水準の適正化に努めるとともに、人事評価制度や職員研修などによる職員の資質向上に努める。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83</xdr:row>
      <xdr:rowOff>150586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7410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87</xdr:row>
      <xdr:rowOff>85271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74107"/>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85271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教諭等の教職員数が比較的多いなど、類似団体平均を毎年上回っている状態である。大磯町定員適正化計画に則り、事務事業の見直し、退職者数・採用者数の調整、民間活力の活用などの方策により定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人を維持することにより適正な定員管理に努める。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86632</xdr:rowOff>
    </xdr:from>
    <xdr:to>
      <xdr:col>81</xdr:col>
      <xdr:colOff>44450</xdr:colOff>
      <xdr:row>61</xdr:row>
      <xdr:rowOff>110762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4508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76291</xdr:rowOff>
    </xdr:from>
    <xdr:to>
      <xdr:col>77</xdr:col>
      <xdr:colOff>44450</xdr:colOff>
      <xdr:row>61</xdr:row>
      <xdr:rowOff>86632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3474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76291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05440"/>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36649</xdr:rowOff>
    </xdr:from>
    <xdr:to>
      <xdr:col>68</xdr:col>
      <xdr:colOff>152400</xdr:colOff>
      <xdr:row>61</xdr:row>
      <xdr:rowOff>46990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509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59962</xdr:rowOff>
    </xdr:from>
    <xdr:to>
      <xdr:col>81</xdr:col>
      <xdr:colOff>95250</xdr:colOff>
      <xdr:row>61</xdr:row>
      <xdr:rowOff>161562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32039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9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35832</xdr:rowOff>
    </xdr:from>
    <xdr:to>
      <xdr:col>77</xdr:col>
      <xdr:colOff>95250</xdr:colOff>
      <xdr:row>61</xdr:row>
      <xdr:rowOff>137432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122209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80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25491</xdr:rowOff>
    </xdr:from>
    <xdr:to>
      <xdr:col>73</xdr:col>
      <xdr:colOff>44450</xdr:colOff>
      <xdr:row>61</xdr:row>
      <xdr:rowOff>127091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ポイント減少している。主な要因として、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公債費における元利償還金が減少したことなど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緊急度、ニーズを的確に把握した事業の選択により起債に大きく頼ることのない財政運営に努める。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112304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9196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112304</xdr:rowOff>
    </xdr:from>
    <xdr:to>
      <xdr:col>77</xdr:col>
      <xdr:colOff>44450</xdr:colOff>
      <xdr:row>39</xdr:row>
      <xdr:rowOff>139881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9885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139881</xdr:rowOff>
    </xdr:from>
    <xdr:to>
      <xdr:col>72</xdr:col>
      <xdr:colOff>203200</xdr:colOff>
      <xdr:row>40</xdr:row>
      <xdr:rowOff>23585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26431"/>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9797</xdr:rowOff>
    </xdr:from>
    <xdr:to>
      <xdr:col>68</xdr:col>
      <xdr:colOff>152400</xdr:colOff>
      <xdr:row>40</xdr:row>
      <xdr:rowOff>23585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677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61504</xdr:rowOff>
    </xdr:from>
    <xdr:to>
      <xdr:col>77</xdr:col>
      <xdr:colOff>95250</xdr:colOff>
      <xdr:row>39</xdr:row>
      <xdr:rowOff>163104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89081</xdr:rowOff>
    </xdr:from>
    <xdr:to>
      <xdr:col>73</xdr:col>
      <xdr:colOff>44450</xdr:colOff>
      <xdr:row>40</xdr:row>
      <xdr:rowOff>19231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29408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ポイント減少している。主な要因としては、地方債の現在高等の将来負担額が減少したことが挙げられる。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類似平均団体を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ポイント上回っており、今後も地方債の発行が見込まれるが、起債に大きく頼ることのない財政運営に努める。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49651</xdr:rowOff>
    </xdr:from>
    <xdr:to>
      <xdr:col>81</xdr:col>
      <xdr:colOff>44450</xdr:colOff>
      <xdr:row>14</xdr:row>
      <xdr:rowOff>151916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49951"/>
          <a:ext cx="8382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151916</xdr:rowOff>
    </xdr:from>
    <xdr:to>
      <xdr:col>77</xdr:col>
      <xdr:colOff>44450</xdr:colOff>
      <xdr:row>16</xdr:row>
      <xdr:rowOff>80191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52216"/>
          <a:ext cx="889000" cy="2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80191</xdr:rowOff>
    </xdr:from>
    <xdr:to>
      <xdr:col>72</xdr:col>
      <xdr:colOff>203200</xdr:colOff>
      <xdr:row>18</xdr:row>
      <xdr:rowOff>70515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23391"/>
          <a:ext cx="8890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70515</xdr:rowOff>
    </xdr:from>
    <xdr:to>
      <xdr:col>68</xdr:col>
      <xdr:colOff>152400</xdr:colOff>
      <xdr:row>18</xdr:row>
      <xdr:rowOff>109583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56615"/>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170301</xdr:rowOff>
    </xdr:from>
    <xdr:to>
      <xdr:col>81</xdr:col>
      <xdr:colOff>95250</xdr:colOff>
      <xdr:row>14</xdr:row>
      <xdr:rowOff>100451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142378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7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101116</xdr:rowOff>
    </xdr:from>
    <xdr:to>
      <xdr:col>77</xdr:col>
      <xdr:colOff>95250</xdr:colOff>
      <xdr:row>15</xdr:row>
      <xdr:rowOff>31266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16043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8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29391</xdr:rowOff>
    </xdr:from>
    <xdr:to>
      <xdr:col>73</xdr:col>
      <xdr:colOff>44450</xdr:colOff>
      <xdr:row>16</xdr:row>
      <xdr:rowOff>130991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115768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19715</xdr:rowOff>
    </xdr:from>
    <xdr:to>
      <xdr:col>68</xdr:col>
      <xdr:colOff>203200</xdr:colOff>
      <xdr:row>18</xdr:row>
      <xdr:rowOff>121315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106092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58783</xdr:rowOff>
    </xdr:from>
    <xdr:to>
      <xdr:col>64</xdr:col>
      <xdr:colOff>152400</xdr:colOff>
      <xdr:row>18</xdr:row>
      <xdr:rowOff>160383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145160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32,265
32,051
17.18
12,392,842
11,601,953
774,700
7,443,218
8,047,657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幼稚園教諭等の教職員数が比較的多いなど、類似団体平均より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ポイント上回っている。また、一般職給や会計年度任用職員報酬などの増により、前年度と比較して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ポイント増加している。大磯町定員適正化計画に則り、退職者数・採用者数の調整を行うなど、定員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人を維持することにより適正な職員の定員管理に努める。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94996</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00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94996</xdr:rowOff>
    </xdr:from>
    <xdr:to>
      <xdr:col>19</xdr:col>
      <xdr:colOff>187325</xdr:colOff>
      <xdr:row>39</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1009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723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67564</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44196</xdr:rowOff>
    </xdr:from>
    <xdr:to>
      <xdr:col>20</xdr:col>
      <xdr:colOff>38100</xdr:colOff>
      <xdr:row>38</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5334</xdr:rowOff>
    </xdr:from>
    <xdr:to>
      <xdr:col>15</xdr:col>
      <xdr:colOff>149225</xdr:colOff>
      <xdr:row>39</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xdr:rowOff>
    </xdr:from>
    <xdr:to>
      <xdr:col>6</xdr:col>
      <xdr:colOff>171450</xdr:colOff>
      <xdr:row>38</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委託料や需用費などの増により前年度と比較して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今後も業務の民間委託等の取組みにより経費が増加することが予測されるため、委託等による効果が最大限発揮できるよう行政サービスの質を維持しつつ、物件費の抑制に努める。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42418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016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131572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016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8747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39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ポイント下回ったが、サービス利用の増加等に伴う自立支援給付費などの増加により前年度と比較して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今後は社会保障費の増加が見込まれるが、受益と負担における公平性の視点から、町単独制度をはじめ適正な行政サービスを提供し、財政を圧迫する上昇傾向に歯止めをかけるよう努める。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75293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1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後期高齢者医療特別会計繰出金などの減により、前年度と比較して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今後もサービスの多様化等による社会保障費の増加が見込まれるが、各特別会計における保険料などの適正化を図ることなどにより、普通会計の負担を減らすよう努める。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15422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445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58</xdr:row>
      <xdr:rowOff>18143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880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62</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62243"/>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62</xdr:row>
      <xdr:rowOff>29028</xdr:rowOff>
    </xdr:from>
    <xdr:to>
      <xdr:col>69</xdr:col>
      <xdr:colOff>92075</xdr:colOff>
      <xdr:row>62</xdr:row>
      <xdr:rowOff>61685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658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149678</xdr:rowOff>
    </xdr:from>
    <xdr:to>
      <xdr:col>69</xdr:col>
      <xdr:colOff>142875</xdr:colOff>
      <xdr:row>62</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64605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10885</xdr:rowOff>
    </xdr:from>
    <xdr:to>
      <xdr:col>65</xdr:col>
      <xdr:colOff>53975</xdr:colOff>
      <xdr:row>62</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下水道事業会計繰出金などの減により、前年度と比較して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今後は町単独補助金について費用対効果や事業の必要性等を再確認し、適正な交付に努める。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70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35</xdr:row>
      <xdr:rowOff>101854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288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060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学校教育施設等整備事業債等の償還が終了したが、平成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年度に借り入れた臨時財政対策債の償還が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始まったことにより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前年度と同じ値になった。今後も増加が見込まれるため、緊急度・住民ニーズを的確に把握した事業の選択により起債に大きく頼ることのない財政運営に努める。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75</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20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75</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108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147574</xdr:rowOff>
    </xdr:from>
    <xdr:to>
      <xdr:col>15</xdr:col>
      <xdr:colOff>98425</xdr:colOff>
      <xdr:row>75</xdr:row>
      <xdr:rowOff>152146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06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143002</xdr:rowOff>
    </xdr:from>
    <xdr:to>
      <xdr:col>11</xdr:col>
      <xdr:colOff>9525</xdr:colOff>
      <xdr:row>75</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001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92202</xdr:rowOff>
    </xdr:from>
    <xdr:to>
      <xdr:col>6</xdr:col>
      <xdr:colOff>171450</xdr:colOff>
      <xdr:row>76</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32529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公債費を除く経常収支比率では、人件費の占める割合が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％で最も高いが、類似団体平均は下回っている。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引き続き事務事業の見直しを行い、優先度の低い事業は、廃止・縮小を進めるなど行政の効率化を図り、経常的経費の削減に努める。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7818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xdr:rowOff>
    </xdr:from>
    <xdr:to>
      <xdr:col>78</xdr:col>
      <xdr:colOff>69850</xdr:colOff>
      <xdr:row>79</xdr:row>
      <xdr:rowOff>43180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7818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43180</xdr:rowOff>
    </xdr:from>
    <xdr:to>
      <xdr:col>73</xdr:col>
      <xdr:colOff>180975</xdr:colOff>
      <xdr:row>79</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877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111761</xdr:rowOff>
    </xdr:from>
    <xdr:to>
      <xdr:col>69</xdr:col>
      <xdr:colOff>92075</xdr:colOff>
      <xdr:row>79</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56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88916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9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60961</xdr:rowOff>
    </xdr:from>
    <xdr:to>
      <xdr:col>65</xdr:col>
      <xdr:colOff>53975</xdr:colOff>
      <xdr:row>79</xdr:row>
      <xdr:rowOff>162561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147338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48699</xdr:rowOff>
    </xdr:from>
    <xdr:to>
      <xdr:col>29</xdr:col>
      <xdr:colOff>127000</xdr:colOff>
      <xdr:row>17</xdr:row>
      <xdr:rowOff>86549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0974"/>
          <a:ext cx="647700" cy="37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33476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5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86549</xdr:rowOff>
    </xdr:from>
    <xdr:to>
      <xdr:col>26</xdr:col>
      <xdr:colOff>50800</xdr:colOff>
      <xdr:row>17</xdr:row>
      <xdr:rowOff>114030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48824"/>
          <a:ext cx="698500" cy="27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114030</xdr:rowOff>
    </xdr:from>
    <xdr:to>
      <xdr:col>22</xdr:col>
      <xdr:colOff>114300</xdr:colOff>
      <xdr:row>17</xdr:row>
      <xdr:rowOff>156974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6305"/>
          <a:ext cx="698500" cy="4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156974</xdr:rowOff>
    </xdr:from>
    <xdr:to>
      <xdr:col>18</xdr:col>
      <xdr:colOff>177800</xdr:colOff>
      <xdr:row>18</xdr:row>
      <xdr:rowOff>2995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9249"/>
          <a:ext cx="698500" cy="17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169349</xdr:rowOff>
    </xdr:from>
    <xdr:to>
      <xdr:col>29</xdr:col>
      <xdr:colOff>177800</xdr:colOff>
      <xdr:row>17</xdr:row>
      <xdr:rowOff>99499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14426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35749</xdr:rowOff>
    </xdr:from>
    <xdr:to>
      <xdr:col>26</xdr:col>
      <xdr:colOff>101600</xdr:colOff>
      <xdr:row>17</xdr:row>
      <xdr:rowOff>137349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147526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66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63230</xdr:rowOff>
    </xdr:from>
    <xdr:to>
      <xdr:col>22</xdr:col>
      <xdr:colOff>165100</xdr:colOff>
      <xdr:row>17</xdr:row>
      <xdr:rowOff>164830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5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3557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106174</xdr:rowOff>
    </xdr:from>
    <xdr:to>
      <xdr:col>19</xdr:col>
      <xdr:colOff>38100</xdr:colOff>
      <xdr:row>18</xdr:row>
      <xdr:rowOff>36324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21101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123645</xdr:rowOff>
    </xdr:from>
    <xdr:to>
      <xdr:col>15</xdr:col>
      <xdr:colOff>101600</xdr:colOff>
      <xdr:row>18</xdr:row>
      <xdr:rowOff>53795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38572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7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19501</xdr:rowOff>
    </xdr:from>
    <xdr:to>
      <xdr:col>29</xdr:col>
      <xdr:colOff>127000</xdr:colOff>
      <xdr:row>36</xdr:row>
      <xdr:rowOff>35826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72751"/>
          <a:ext cx="647700" cy="16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19501</xdr:rowOff>
    </xdr:from>
    <xdr:to>
      <xdr:col>26</xdr:col>
      <xdr:colOff>50800</xdr:colOff>
      <xdr:row>36</xdr:row>
      <xdr:rowOff>70879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72751"/>
          <a:ext cx="698500" cy="5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40018</xdr:rowOff>
    </xdr:from>
    <xdr:to>
      <xdr:col>22</xdr:col>
      <xdr:colOff>114300</xdr:colOff>
      <xdr:row>36</xdr:row>
      <xdr:rowOff>70879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93268"/>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14357</xdr:rowOff>
    </xdr:from>
    <xdr:to>
      <xdr:col>18</xdr:col>
      <xdr:colOff>177800</xdr:colOff>
      <xdr:row>36</xdr:row>
      <xdr:rowOff>40018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67607"/>
          <a:ext cx="698500" cy="2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327926</xdr:rowOff>
    </xdr:from>
    <xdr:to>
      <xdr:col>29</xdr:col>
      <xdr:colOff>177800</xdr:colOff>
      <xdr:row>36</xdr:row>
      <xdr:rowOff>86626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300003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311601</xdr:rowOff>
    </xdr:from>
    <xdr:to>
      <xdr:col>26</xdr:col>
      <xdr:colOff>101600</xdr:colOff>
      <xdr:row>36</xdr:row>
      <xdr:rowOff>70301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55078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08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20079</xdr:rowOff>
    </xdr:from>
    <xdr:to>
      <xdr:col>22</xdr:col>
      <xdr:colOff>165100</xdr:colOff>
      <xdr:row>36</xdr:row>
      <xdr:rowOff>121679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106456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332118</xdr:rowOff>
    </xdr:from>
    <xdr:to>
      <xdr:col>19</xdr:col>
      <xdr:colOff>38100</xdr:colOff>
      <xdr:row>36</xdr:row>
      <xdr:rowOff>90818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75595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306457</xdr:rowOff>
    </xdr:from>
    <xdr:to>
      <xdr:col>15</xdr:col>
      <xdr:colOff>101600</xdr:colOff>
      <xdr:row>36</xdr:row>
      <xdr:rowOff>65157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6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49934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32,265
32,051
17.18
12,392,842
11,601,953
774,700
7,443,218
8,047,657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164732</xdr:rowOff>
    </xdr:from>
    <xdr:to>
      <xdr:col>24</xdr:col>
      <xdr:colOff>63500</xdr:colOff>
      <xdr:row>35</xdr:row>
      <xdr:rowOff>59099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4032"/>
          <a:ext cx="838200" cy="6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59099</xdr:rowOff>
    </xdr:from>
    <xdr:to>
      <xdr:col>19</xdr:col>
      <xdr:colOff>177800</xdr:colOff>
      <xdr:row>35</xdr:row>
      <xdr:rowOff>93599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9849"/>
          <a:ext cx="889000" cy="3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93599</xdr:rowOff>
    </xdr:from>
    <xdr:to>
      <xdr:col>15</xdr:col>
      <xdr:colOff>50800</xdr:colOff>
      <xdr:row>36</xdr:row>
      <xdr:rowOff>78645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4349"/>
          <a:ext cx="889000" cy="1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78645</xdr:rowOff>
    </xdr:from>
    <xdr:to>
      <xdr:col>10</xdr:col>
      <xdr:colOff>114300</xdr:colOff>
      <xdr:row>36</xdr:row>
      <xdr:rowOff>88284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0845"/>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113932</xdr:rowOff>
    </xdr:from>
    <xdr:to>
      <xdr:col>24</xdr:col>
      <xdr:colOff>114300</xdr:colOff>
      <xdr:row>35</xdr:row>
      <xdr:rowOff>44082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136809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8299</xdr:rowOff>
    </xdr:from>
    <xdr:to>
      <xdr:col>20</xdr:col>
      <xdr:colOff>38100</xdr:colOff>
      <xdr:row>35</xdr:row>
      <xdr:rowOff>109899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126426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42799</xdr:rowOff>
    </xdr:from>
    <xdr:to>
      <xdr:col>15</xdr:col>
      <xdr:colOff>101600</xdr:colOff>
      <xdr:row>35</xdr:row>
      <xdr:rowOff>144399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160926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1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27845</xdr:rowOff>
    </xdr:from>
    <xdr:to>
      <xdr:col>10</xdr:col>
      <xdr:colOff>165100</xdr:colOff>
      <xdr:row>36</xdr:row>
      <xdr:rowOff>129445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145972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37484</xdr:rowOff>
    </xdr:from>
    <xdr:to>
      <xdr:col>6</xdr:col>
      <xdr:colOff>38100</xdr:colOff>
      <xdr:row>36</xdr:row>
      <xdr:rowOff>139084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155611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123813</xdr:rowOff>
    </xdr:from>
    <xdr:to>
      <xdr:col>24</xdr:col>
      <xdr:colOff>63500</xdr:colOff>
      <xdr:row>59</xdr:row>
      <xdr:rowOff>9650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67913"/>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9650</xdr:rowOff>
    </xdr:from>
    <xdr:to>
      <xdr:col>19</xdr:col>
      <xdr:colOff>177800</xdr:colOff>
      <xdr:row>59</xdr:row>
      <xdr:rowOff>29233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25200"/>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29233</xdr:rowOff>
    </xdr:from>
    <xdr:to>
      <xdr:col>15</xdr:col>
      <xdr:colOff>50800</xdr:colOff>
      <xdr:row>59</xdr:row>
      <xdr:rowOff>56748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44783"/>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56748</xdr:rowOff>
    </xdr:from>
    <xdr:to>
      <xdr:col>10</xdr:col>
      <xdr:colOff>114300</xdr:colOff>
      <xdr:row>59</xdr:row>
      <xdr:rowOff>75844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72298"/>
          <a:ext cx="889000" cy="1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73013</xdr:rowOff>
    </xdr:from>
    <xdr:to>
      <xdr:col>24</xdr:col>
      <xdr:colOff>114300</xdr:colOff>
      <xdr:row>59</xdr:row>
      <xdr:rowOff>3163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51440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130300</xdr:rowOff>
    </xdr:from>
    <xdr:to>
      <xdr:col>20</xdr:col>
      <xdr:colOff>38100</xdr:colOff>
      <xdr:row>59</xdr:row>
      <xdr:rowOff>60450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51577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149883</xdr:rowOff>
    </xdr:from>
    <xdr:to>
      <xdr:col>15</xdr:col>
      <xdr:colOff>101600</xdr:colOff>
      <xdr:row>59</xdr:row>
      <xdr:rowOff>80033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71160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8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5948</xdr:rowOff>
    </xdr:from>
    <xdr:to>
      <xdr:col>10</xdr:col>
      <xdr:colOff>165100</xdr:colOff>
      <xdr:row>59</xdr:row>
      <xdr:rowOff>107548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98675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1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25044</xdr:rowOff>
    </xdr:from>
    <xdr:to>
      <xdr:col>6</xdr:col>
      <xdr:colOff>38100</xdr:colOff>
      <xdr:row>59</xdr:row>
      <xdr:rowOff>126644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117771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3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147701</xdr:rowOff>
    </xdr:from>
    <xdr:to>
      <xdr:col>24</xdr:col>
      <xdr:colOff>63500</xdr:colOff>
      <xdr:row>77</xdr:row>
      <xdr:rowOff>168366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49351"/>
          <a:ext cx="838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147701</xdr:rowOff>
    </xdr:from>
    <xdr:to>
      <xdr:col>19</xdr:col>
      <xdr:colOff>177800</xdr:colOff>
      <xdr:row>78</xdr:row>
      <xdr:rowOff>7934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9351"/>
          <a:ext cx="889000" cy="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162880</xdr:rowOff>
    </xdr:from>
    <xdr:to>
      <xdr:col>15</xdr:col>
      <xdr:colOff>50800</xdr:colOff>
      <xdr:row>78</xdr:row>
      <xdr:rowOff>7934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64530"/>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162880</xdr:rowOff>
    </xdr:from>
    <xdr:to>
      <xdr:col>10</xdr:col>
      <xdr:colOff>114300</xdr:colOff>
      <xdr:row>78</xdr:row>
      <xdr:rowOff>21330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64530"/>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117566</xdr:rowOff>
    </xdr:from>
    <xdr:to>
      <xdr:col>24</xdr:col>
      <xdr:colOff>114300</xdr:colOff>
      <xdr:row>78</xdr:row>
      <xdr:rowOff>47716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47118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96901</xdr:rowOff>
    </xdr:from>
    <xdr:to>
      <xdr:col>20</xdr:col>
      <xdr:colOff>38100</xdr:colOff>
      <xdr:row>78</xdr:row>
      <xdr:rowOff>27051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18178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128584</xdr:rowOff>
    </xdr:from>
    <xdr:to>
      <xdr:col>15</xdr:col>
      <xdr:colOff>101600</xdr:colOff>
      <xdr:row>78</xdr:row>
      <xdr:rowOff>58734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49861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112080</xdr:rowOff>
    </xdr:from>
    <xdr:to>
      <xdr:col>10</xdr:col>
      <xdr:colOff>165100</xdr:colOff>
      <xdr:row>78</xdr:row>
      <xdr:rowOff>42230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33357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141980</xdr:rowOff>
    </xdr:from>
    <xdr:to>
      <xdr:col>6</xdr:col>
      <xdr:colOff>38100</xdr:colOff>
      <xdr:row>78</xdr:row>
      <xdr:rowOff>72130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63257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109829</xdr:rowOff>
    </xdr:from>
    <xdr:to>
      <xdr:col>24</xdr:col>
      <xdr:colOff>63500</xdr:colOff>
      <xdr:row>97</xdr:row>
      <xdr:rowOff>45267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69029"/>
          <a:ext cx="838200" cy="10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109829</xdr:rowOff>
    </xdr:from>
    <xdr:to>
      <xdr:col>19</xdr:col>
      <xdr:colOff>177800</xdr:colOff>
      <xdr:row>98</xdr:row>
      <xdr:rowOff>16148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9029"/>
          <a:ext cx="889000" cy="2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16148</xdr:rowOff>
    </xdr:from>
    <xdr:to>
      <xdr:col>15</xdr:col>
      <xdr:colOff>50800</xdr:colOff>
      <xdr:row>98</xdr:row>
      <xdr:rowOff>34554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18248"/>
          <a:ext cx="889000" cy="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34554</xdr:rowOff>
    </xdr:from>
    <xdr:to>
      <xdr:col>10</xdr:col>
      <xdr:colOff>114300</xdr:colOff>
      <xdr:row>98</xdr:row>
      <xdr:rowOff>47117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36654"/>
          <a:ext cx="8890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165917</xdr:rowOff>
    </xdr:from>
    <xdr:to>
      <xdr:col>24</xdr:col>
      <xdr:colOff>114300</xdr:colOff>
      <xdr:row>97</xdr:row>
      <xdr:rowOff>96067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144344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59029</xdr:rowOff>
    </xdr:from>
    <xdr:to>
      <xdr:col>20</xdr:col>
      <xdr:colOff>38100</xdr:colOff>
      <xdr:row>96</xdr:row>
      <xdr:rowOff>160629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151756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1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136798</xdr:rowOff>
    </xdr:from>
    <xdr:to>
      <xdr:col>15</xdr:col>
      <xdr:colOff>101600</xdr:colOff>
      <xdr:row>98</xdr:row>
      <xdr:rowOff>66948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58075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6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155204</xdr:rowOff>
    </xdr:from>
    <xdr:to>
      <xdr:col>10</xdr:col>
      <xdr:colOff>165100</xdr:colOff>
      <xdr:row>98</xdr:row>
      <xdr:rowOff>85354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76481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7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167767</xdr:rowOff>
    </xdr:from>
    <xdr:to>
      <xdr:col>6</xdr:col>
      <xdr:colOff>38100</xdr:colOff>
      <xdr:row>98</xdr:row>
      <xdr:rowOff>97917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89044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38093</xdr:rowOff>
    </xdr:from>
    <xdr:to>
      <xdr:col>54</xdr:col>
      <xdr:colOff>189865</xdr:colOff>
      <xdr:row>38</xdr:row>
      <xdr:rowOff>21372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81593"/>
          <a:ext cx="1270" cy="135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25199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21372</xdr:rowOff>
    </xdr:from>
    <xdr:to>
      <xdr:col>55</xdr:col>
      <xdr:colOff>88900</xdr:colOff>
      <xdr:row>38</xdr:row>
      <xdr:rowOff>21372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156220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38093</xdr:rowOff>
    </xdr:from>
    <xdr:to>
      <xdr:col>55</xdr:col>
      <xdr:colOff>88900</xdr:colOff>
      <xdr:row>30</xdr:row>
      <xdr:rowOff>38093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36754</xdr:rowOff>
    </xdr:from>
    <xdr:to>
      <xdr:col>55</xdr:col>
      <xdr:colOff>0</xdr:colOff>
      <xdr:row>37</xdr:row>
      <xdr:rowOff>57099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80404"/>
          <a:ext cx="8382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121302</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98425</xdr:rowOff>
    </xdr:from>
    <xdr:to>
      <xdr:col>55</xdr:col>
      <xdr:colOff>50800</xdr:colOff>
      <xdr:row>36</xdr:row>
      <xdr:rowOff>28575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164443</xdr:rowOff>
    </xdr:from>
    <xdr:to>
      <xdr:col>50</xdr:col>
      <xdr:colOff>114300</xdr:colOff>
      <xdr:row>37</xdr:row>
      <xdr:rowOff>57099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307943"/>
          <a:ext cx="889000" cy="109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140564</xdr:rowOff>
    </xdr:from>
    <xdr:to>
      <xdr:col>50</xdr:col>
      <xdr:colOff>165100</xdr:colOff>
      <xdr:row>36</xdr:row>
      <xdr:rowOff>70714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87241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164443</xdr:rowOff>
    </xdr:from>
    <xdr:to>
      <xdr:col>45</xdr:col>
      <xdr:colOff>177800</xdr:colOff>
      <xdr:row>38</xdr:row>
      <xdr:rowOff>115817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307943"/>
          <a:ext cx="889000" cy="13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82771</xdr:rowOff>
    </xdr:from>
    <xdr:to>
      <xdr:col>46</xdr:col>
      <xdr:colOff>38100</xdr:colOff>
      <xdr:row>30</xdr:row>
      <xdr:rowOff>12921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29448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115817</xdr:rowOff>
    </xdr:from>
    <xdr:to>
      <xdr:col>41</xdr:col>
      <xdr:colOff>50800</xdr:colOff>
      <xdr:row>38</xdr:row>
      <xdr:rowOff>131731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630917"/>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66856</xdr:rowOff>
    </xdr:from>
    <xdr:to>
      <xdr:col>41</xdr:col>
      <xdr:colOff>101600</xdr:colOff>
      <xdr:row>36</xdr:row>
      <xdr:rowOff>168456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72713</xdr:rowOff>
    </xdr:from>
    <xdr:to>
      <xdr:col>36</xdr:col>
      <xdr:colOff>165100</xdr:colOff>
      <xdr:row>37</xdr:row>
      <xdr:rowOff>2863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19390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157404</xdr:rowOff>
    </xdr:from>
    <xdr:to>
      <xdr:col>55</xdr:col>
      <xdr:colOff>50800</xdr:colOff>
      <xdr:row>37</xdr:row>
      <xdr:rowOff>87554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135831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6299</xdr:rowOff>
    </xdr:from>
    <xdr:to>
      <xdr:col>50</xdr:col>
      <xdr:colOff>165100</xdr:colOff>
      <xdr:row>37</xdr:row>
      <xdr:rowOff>107899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99026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113643</xdr:rowOff>
    </xdr:from>
    <xdr:to>
      <xdr:col>46</xdr:col>
      <xdr:colOff>38100</xdr:colOff>
      <xdr:row>31</xdr:row>
      <xdr:rowOff>43793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2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34920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34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65017</xdr:rowOff>
    </xdr:from>
    <xdr:to>
      <xdr:col>41</xdr:col>
      <xdr:colOff>101600</xdr:colOff>
      <xdr:row>38</xdr:row>
      <xdr:rowOff>166617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157744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7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80931</xdr:rowOff>
    </xdr:from>
    <xdr:to>
      <xdr:col>36</xdr:col>
      <xdr:colOff>165100</xdr:colOff>
      <xdr:row>39</xdr:row>
      <xdr:rowOff>11081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2208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45624</xdr:rowOff>
    </xdr:from>
    <xdr:to>
      <xdr:col>55</xdr:col>
      <xdr:colOff>0</xdr:colOff>
      <xdr:row>58</xdr:row>
      <xdr:rowOff>35999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18274"/>
          <a:ext cx="838200" cy="16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45624</xdr:rowOff>
    </xdr:from>
    <xdr:to>
      <xdr:col>50</xdr:col>
      <xdr:colOff>114300</xdr:colOff>
      <xdr:row>58</xdr:row>
      <xdr:rowOff>32578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18274"/>
          <a:ext cx="889000" cy="15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168625</xdr:rowOff>
    </xdr:from>
    <xdr:to>
      <xdr:col>45</xdr:col>
      <xdr:colOff>177800</xdr:colOff>
      <xdr:row>58</xdr:row>
      <xdr:rowOff>32578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69825"/>
          <a:ext cx="889000" cy="20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168625</xdr:rowOff>
    </xdr:from>
    <xdr:to>
      <xdr:col>41</xdr:col>
      <xdr:colOff>50800</xdr:colOff>
      <xdr:row>58</xdr:row>
      <xdr:rowOff>102286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69825"/>
          <a:ext cx="889000" cy="27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156649</xdr:rowOff>
    </xdr:from>
    <xdr:to>
      <xdr:col>55</xdr:col>
      <xdr:colOff>50800</xdr:colOff>
      <xdr:row>58</xdr:row>
      <xdr:rowOff>86799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71576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166274</xdr:rowOff>
    </xdr:from>
    <xdr:to>
      <xdr:col>50</xdr:col>
      <xdr:colOff>165100</xdr:colOff>
      <xdr:row>57</xdr:row>
      <xdr:rowOff>96424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87551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6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153228</xdr:rowOff>
    </xdr:from>
    <xdr:to>
      <xdr:col>46</xdr:col>
      <xdr:colOff>38100</xdr:colOff>
      <xdr:row>58</xdr:row>
      <xdr:rowOff>83378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74505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117825</xdr:rowOff>
    </xdr:from>
    <xdr:to>
      <xdr:col>41</xdr:col>
      <xdr:colOff>101600</xdr:colOff>
      <xdr:row>57</xdr:row>
      <xdr:rowOff>47975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39102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1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51486</xdr:rowOff>
    </xdr:from>
    <xdr:to>
      <xdr:col>36</xdr:col>
      <xdr:colOff>165100</xdr:colOff>
      <xdr:row>58</xdr:row>
      <xdr:rowOff>153086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144213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23152</xdr:rowOff>
    </xdr:from>
    <xdr:to>
      <xdr:col>55</xdr:col>
      <xdr:colOff>0</xdr:colOff>
      <xdr:row>79</xdr:row>
      <xdr:rowOff>39269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67702"/>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144824</xdr:rowOff>
    </xdr:from>
    <xdr:to>
      <xdr:col>50</xdr:col>
      <xdr:colOff>114300</xdr:colOff>
      <xdr:row>79</xdr:row>
      <xdr:rowOff>23152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46474"/>
          <a:ext cx="889000" cy="2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144824</xdr:rowOff>
    </xdr:from>
    <xdr:to>
      <xdr:col>45</xdr:col>
      <xdr:colOff>177800</xdr:colOff>
      <xdr:row>78</xdr:row>
      <xdr:rowOff>90323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46474"/>
          <a:ext cx="889000" cy="1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90323</xdr:rowOff>
    </xdr:from>
    <xdr:to>
      <xdr:col>41</xdr:col>
      <xdr:colOff>50800</xdr:colOff>
      <xdr:row>79</xdr:row>
      <xdr:rowOff>23419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63423"/>
          <a:ext cx="889000" cy="10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159919</xdr:rowOff>
    </xdr:from>
    <xdr:to>
      <xdr:col>55</xdr:col>
      <xdr:colOff>50800</xdr:colOff>
      <xdr:row>79</xdr:row>
      <xdr:rowOff>90069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74846</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7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143802</xdr:rowOff>
    </xdr:from>
    <xdr:to>
      <xdr:col>50</xdr:col>
      <xdr:colOff>165100</xdr:colOff>
      <xdr:row>79</xdr:row>
      <xdr:rowOff>73952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65079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94024</xdr:rowOff>
    </xdr:from>
    <xdr:to>
      <xdr:col>46</xdr:col>
      <xdr:colOff>38100</xdr:colOff>
      <xdr:row>78</xdr:row>
      <xdr:rowOff>24174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3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39523</xdr:rowOff>
    </xdr:from>
    <xdr:to>
      <xdr:col>41</xdr:col>
      <xdr:colOff>101600</xdr:colOff>
      <xdr:row>78</xdr:row>
      <xdr:rowOff>141123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132250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144069</xdr:rowOff>
    </xdr:from>
    <xdr:to>
      <xdr:col>36</xdr:col>
      <xdr:colOff>165100</xdr:colOff>
      <xdr:row>79</xdr:row>
      <xdr:rowOff>74219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65346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0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18836</xdr:rowOff>
    </xdr:from>
    <xdr:to>
      <xdr:col>55</xdr:col>
      <xdr:colOff>0</xdr:colOff>
      <xdr:row>98</xdr:row>
      <xdr:rowOff>26870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20936"/>
          <a:ext cx="8382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18836</xdr:rowOff>
    </xdr:from>
    <xdr:to>
      <xdr:col>50</xdr:col>
      <xdr:colOff>114300</xdr:colOff>
      <xdr:row>98</xdr:row>
      <xdr:rowOff>147913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20936"/>
          <a:ext cx="889000" cy="1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147244</xdr:rowOff>
    </xdr:from>
    <xdr:to>
      <xdr:col>45</xdr:col>
      <xdr:colOff>177800</xdr:colOff>
      <xdr:row>98</xdr:row>
      <xdr:rowOff>147913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949344"/>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64246</xdr:rowOff>
    </xdr:from>
    <xdr:to>
      <xdr:col>41</xdr:col>
      <xdr:colOff>50800</xdr:colOff>
      <xdr:row>98</xdr:row>
      <xdr:rowOff>147244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66346"/>
          <a:ext cx="889000" cy="8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147520</xdr:rowOff>
    </xdr:from>
    <xdr:to>
      <xdr:col>55</xdr:col>
      <xdr:colOff>50800</xdr:colOff>
      <xdr:row>98</xdr:row>
      <xdr:rowOff>77670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125947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5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139486</xdr:rowOff>
    </xdr:from>
    <xdr:to>
      <xdr:col>50</xdr:col>
      <xdr:colOff>165100</xdr:colOff>
      <xdr:row>98</xdr:row>
      <xdr:rowOff>69636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60763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97113</xdr:rowOff>
    </xdr:from>
    <xdr:to>
      <xdr:col>46</xdr:col>
      <xdr:colOff>38100</xdr:colOff>
      <xdr:row>99</xdr:row>
      <xdr:rowOff>27263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18390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99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96444</xdr:rowOff>
    </xdr:from>
    <xdr:to>
      <xdr:col>41</xdr:col>
      <xdr:colOff>101600</xdr:colOff>
      <xdr:row>99</xdr:row>
      <xdr:rowOff>26594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17721</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69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13446</xdr:rowOff>
    </xdr:from>
    <xdr:to>
      <xdr:col>36</xdr:col>
      <xdr:colOff>165100</xdr:colOff>
      <xdr:row>98</xdr:row>
      <xdr:rowOff>115046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1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106173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0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73144</xdr:rowOff>
    </xdr:from>
    <xdr:to>
      <xdr:col>85</xdr:col>
      <xdr:colOff>127000</xdr:colOff>
      <xdr:row>77</xdr:row>
      <xdr:rowOff>76166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274794"/>
          <a:ext cx="8382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73144</xdr:rowOff>
    </xdr:from>
    <xdr:to>
      <xdr:col>81</xdr:col>
      <xdr:colOff>50800</xdr:colOff>
      <xdr:row>77</xdr:row>
      <xdr:rowOff>115354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74794"/>
          <a:ext cx="8890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115354</xdr:rowOff>
    </xdr:from>
    <xdr:to>
      <xdr:col>76</xdr:col>
      <xdr:colOff>114300</xdr:colOff>
      <xdr:row>77</xdr:row>
      <xdr:rowOff>124040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31700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124040</xdr:rowOff>
    </xdr:from>
    <xdr:to>
      <xdr:col>71</xdr:col>
      <xdr:colOff>177800</xdr:colOff>
      <xdr:row>77</xdr:row>
      <xdr:rowOff>129167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325690"/>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25366</xdr:rowOff>
    </xdr:from>
    <xdr:to>
      <xdr:col>85</xdr:col>
      <xdr:colOff>177800</xdr:colOff>
      <xdr:row>77</xdr:row>
      <xdr:rowOff>126966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2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3793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2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22344</xdr:rowOff>
    </xdr:from>
    <xdr:to>
      <xdr:col>81</xdr:col>
      <xdr:colOff>101600</xdr:colOff>
      <xdr:row>77</xdr:row>
      <xdr:rowOff>123944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2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115071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3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64554</xdr:rowOff>
    </xdr:from>
    <xdr:to>
      <xdr:col>76</xdr:col>
      <xdr:colOff>165100</xdr:colOff>
      <xdr:row>77</xdr:row>
      <xdr:rowOff>166154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157281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73240</xdr:rowOff>
    </xdr:from>
    <xdr:to>
      <xdr:col>72</xdr:col>
      <xdr:colOff>38100</xdr:colOff>
      <xdr:row>78</xdr:row>
      <xdr:rowOff>3390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165967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78367</xdr:rowOff>
    </xdr:from>
    <xdr:to>
      <xdr:col>67</xdr:col>
      <xdr:colOff>101600</xdr:colOff>
      <xdr:row>78</xdr:row>
      <xdr:rowOff>8517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171094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137908</xdr:rowOff>
    </xdr:from>
    <xdr:to>
      <xdr:col>85</xdr:col>
      <xdr:colOff>127000</xdr:colOff>
      <xdr:row>97</xdr:row>
      <xdr:rowOff>171362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768558"/>
          <a:ext cx="838200" cy="3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137908</xdr:rowOff>
    </xdr:from>
    <xdr:to>
      <xdr:col>81</xdr:col>
      <xdr:colOff>50800</xdr:colOff>
      <xdr:row>97</xdr:row>
      <xdr:rowOff>154989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68558"/>
          <a:ext cx="8890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154989</xdr:rowOff>
    </xdr:from>
    <xdr:to>
      <xdr:col>76</xdr:col>
      <xdr:colOff>114300</xdr:colOff>
      <xdr:row>98</xdr:row>
      <xdr:rowOff>21225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85639"/>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21225</xdr:rowOff>
    </xdr:from>
    <xdr:to>
      <xdr:col>71</xdr:col>
      <xdr:colOff>177800</xdr:colOff>
      <xdr:row>98</xdr:row>
      <xdr:rowOff>68816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23325"/>
          <a:ext cx="889000" cy="4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120562</xdr:rowOff>
    </xdr:from>
    <xdr:to>
      <xdr:col>85</xdr:col>
      <xdr:colOff>177800</xdr:colOff>
      <xdr:row>98</xdr:row>
      <xdr:rowOff>50712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143439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87108</xdr:rowOff>
    </xdr:from>
    <xdr:to>
      <xdr:col>81</xdr:col>
      <xdr:colOff>101600</xdr:colOff>
      <xdr:row>98</xdr:row>
      <xdr:rowOff>17258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1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33785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49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104189</xdr:rowOff>
    </xdr:from>
    <xdr:to>
      <xdr:col>76</xdr:col>
      <xdr:colOff>165100</xdr:colOff>
      <xdr:row>98</xdr:row>
      <xdr:rowOff>34339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50866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51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141875</xdr:rowOff>
    </xdr:from>
    <xdr:to>
      <xdr:col>72</xdr:col>
      <xdr:colOff>38100</xdr:colOff>
      <xdr:row>98</xdr:row>
      <xdr:rowOff>72025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7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88552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4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18016</xdr:rowOff>
    </xdr:from>
    <xdr:to>
      <xdr:col>67</xdr:col>
      <xdr:colOff>101600</xdr:colOff>
      <xdr:row>98</xdr:row>
      <xdr:rowOff>119616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110743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152121</xdr:rowOff>
    </xdr:from>
    <xdr:to>
      <xdr:col>116</xdr:col>
      <xdr:colOff>63500</xdr:colOff>
      <xdr:row>58</xdr:row>
      <xdr:rowOff>152502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9622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129718</xdr:rowOff>
    </xdr:from>
    <xdr:to>
      <xdr:col>111</xdr:col>
      <xdr:colOff>177800</xdr:colOff>
      <xdr:row>58</xdr:row>
      <xdr:rowOff>152502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073818"/>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129718</xdr:rowOff>
    </xdr:from>
    <xdr:to>
      <xdr:col>107</xdr:col>
      <xdr:colOff>50800</xdr:colOff>
      <xdr:row>58</xdr:row>
      <xdr:rowOff>129870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7381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129870</xdr:rowOff>
    </xdr:from>
    <xdr:to>
      <xdr:col>102</xdr:col>
      <xdr:colOff>114300</xdr:colOff>
      <xdr:row>58</xdr:row>
      <xdr:rowOff>130328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7397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101321</xdr:rowOff>
    </xdr:from>
    <xdr:to>
      <xdr:col>116</xdr:col>
      <xdr:colOff>114300</xdr:colOff>
      <xdr:row>59</xdr:row>
      <xdr:rowOff>31471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69918</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1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101702</xdr:rowOff>
    </xdr:from>
    <xdr:to>
      <xdr:col>112</xdr:col>
      <xdr:colOff>38100</xdr:colOff>
      <xdr:row>59</xdr:row>
      <xdr:rowOff>31852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22979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38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78918</xdr:rowOff>
    </xdr:from>
    <xdr:to>
      <xdr:col>107</xdr:col>
      <xdr:colOff>101600</xdr:colOff>
      <xdr:row>59</xdr:row>
      <xdr:rowOff>9068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1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79070</xdr:rowOff>
    </xdr:from>
    <xdr:to>
      <xdr:col>102</xdr:col>
      <xdr:colOff>165100</xdr:colOff>
      <xdr:row>59</xdr:row>
      <xdr:rowOff>9220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1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79528</xdr:rowOff>
    </xdr:from>
    <xdr:to>
      <xdr:col>98</xdr:col>
      <xdr:colOff>38100</xdr:colOff>
      <xdr:row>59</xdr:row>
      <xdr:rowOff>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805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11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95486</xdr:rowOff>
    </xdr:from>
    <xdr:to>
      <xdr:col>116</xdr:col>
      <xdr:colOff>63500</xdr:colOff>
      <xdr:row>77</xdr:row>
      <xdr:rowOff>108344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97136"/>
          <a:ext cx="8382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83598</xdr:rowOff>
    </xdr:from>
    <xdr:to>
      <xdr:col>111</xdr:col>
      <xdr:colOff>177800</xdr:colOff>
      <xdr:row>77</xdr:row>
      <xdr:rowOff>95486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85248"/>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118326</xdr:rowOff>
    </xdr:from>
    <xdr:to>
      <xdr:col>107</xdr:col>
      <xdr:colOff>50800</xdr:colOff>
      <xdr:row>77</xdr:row>
      <xdr:rowOff>83598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977076"/>
          <a:ext cx="889000" cy="30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73863</xdr:rowOff>
    </xdr:from>
    <xdr:to>
      <xdr:col>102</xdr:col>
      <xdr:colOff>114300</xdr:colOff>
      <xdr:row>75</xdr:row>
      <xdr:rowOff>118326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32613"/>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57544</xdr:rowOff>
    </xdr:from>
    <xdr:to>
      <xdr:col>116</xdr:col>
      <xdr:colOff>114300</xdr:colOff>
      <xdr:row>77</xdr:row>
      <xdr:rowOff>159144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35971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44686</xdr:rowOff>
    </xdr:from>
    <xdr:to>
      <xdr:col>112</xdr:col>
      <xdr:colOff>38100</xdr:colOff>
      <xdr:row>77</xdr:row>
      <xdr:rowOff>146286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137413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32798</xdr:rowOff>
    </xdr:from>
    <xdr:to>
      <xdr:col>107</xdr:col>
      <xdr:colOff>101600</xdr:colOff>
      <xdr:row>77</xdr:row>
      <xdr:rowOff>134398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125525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67526</xdr:rowOff>
    </xdr:from>
    <xdr:to>
      <xdr:col>102</xdr:col>
      <xdr:colOff>165100</xdr:colOff>
      <xdr:row>75</xdr:row>
      <xdr:rowOff>169126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14203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23063</xdr:rowOff>
    </xdr:from>
    <xdr:to>
      <xdr:col>98</xdr:col>
      <xdr:colOff>38100</xdr:colOff>
      <xdr:row>75</xdr:row>
      <xdr:rowOff>124663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141190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359,583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78,686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円となっており、一般職給や会計年度任用職員報酬などの増により前年度よりも増加している。次いで構成項目としては、扶助費が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66,425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円、物件費が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62,085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円、補助費等が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子育て世帯臨時特別給付金給付事業の減等により前年度と比較すると減少している。物件費については新型コロナウイルスワクチン接種事業に係る委託料等の影響により増加している。補助費等については、中学校昼食支援補助金等の増により増加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32,265
32,051
17.18
12,392,842
11,601,953
774,700
7,443,218
8,047,657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42926</xdr:rowOff>
    </xdr:from>
    <xdr:to>
      <xdr:col>24</xdr:col>
      <xdr:colOff>63500</xdr:colOff>
      <xdr:row>34</xdr:row>
      <xdr:rowOff>65786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722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37973</xdr:rowOff>
    </xdr:from>
    <xdr:to>
      <xdr:col>19</xdr:col>
      <xdr:colOff>177800</xdr:colOff>
      <xdr:row>34</xdr:row>
      <xdr:rowOff>42926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6727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37973</xdr:rowOff>
    </xdr:from>
    <xdr:to>
      <xdr:col>15</xdr:col>
      <xdr:colOff>50800</xdr:colOff>
      <xdr:row>34</xdr:row>
      <xdr:rowOff>61976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6727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61976</xdr:rowOff>
    </xdr:from>
    <xdr:to>
      <xdr:col>10</xdr:col>
      <xdr:colOff>114300</xdr:colOff>
      <xdr:row>34</xdr:row>
      <xdr:rowOff>111125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127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14986</xdr:rowOff>
    </xdr:from>
    <xdr:to>
      <xdr:col>24</xdr:col>
      <xdr:colOff>114300</xdr:colOff>
      <xdr:row>34</xdr:row>
      <xdr:rowOff>116586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37863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163576</xdr:rowOff>
    </xdr:from>
    <xdr:to>
      <xdr:col>20</xdr:col>
      <xdr:colOff>38100</xdr:colOff>
      <xdr:row>34</xdr:row>
      <xdr:rowOff>93726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110253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9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158623</xdr:rowOff>
    </xdr:from>
    <xdr:to>
      <xdr:col>15</xdr:col>
      <xdr:colOff>101600</xdr:colOff>
      <xdr:row>34</xdr:row>
      <xdr:rowOff>88773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105300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9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11176</xdr:rowOff>
    </xdr:from>
    <xdr:to>
      <xdr:col>10</xdr:col>
      <xdr:colOff>165100</xdr:colOff>
      <xdr:row>34</xdr:row>
      <xdr:rowOff>112776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129303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60325</xdr:rowOff>
    </xdr:from>
    <xdr:to>
      <xdr:col>6</xdr:col>
      <xdr:colOff>38100</xdr:colOff>
      <xdr:row>34</xdr:row>
      <xdr:rowOff>161925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7002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112138</xdr:rowOff>
    </xdr:from>
    <xdr:to>
      <xdr:col>24</xdr:col>
      <xdr:colOff>63500</xdr:colOff>
      <xdr:row>57</xdr:row>
      <xdr:rowOff>119854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4788"/>
          <a:ext cx="8382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97317</xdr:rowOff>
    </xdr:from>
    <xdr:to>
      <xdr:col>19</xdr:col>
      <xdr:colOff>177800</xdr:colOff>
      <xdr:row>57</xdr:row>
      <xdr:rowOff>112138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27067"/>
          <a:ext cx="889000" cy="3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97317</xdr:rowOff>
    </xdr:from>
    <xdr:to>
      <xdr:col>15</xdr:col>
      <xdr:colOff>50800</xdr:colOff>
      <xdr:row>57</xdr:row>
      <xdr:rowOff>165981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27067"/>
          <a:ext cx="889000" cy="4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165981</xdr:rowOff>
    </xdr:from>
    <xdr:to>
      <xdr:col>10</xdr:col>
      <xdr:colOff>114300</xdr:colOff>
      <xdr:row>58</xdr:row>
      <xdr:rowOff>46450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8631"/>
          <a:ext cx="889000" cy="5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69054</xdr:rowOff>
    </xdr:from>
    <xdr:to>
      <xdr:col>24</xdr:col>
      <xdr:colOff>114300</xdr:colOff>
      <xdr:row>57</xdr:row>
      <xdr:rowOff>170654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47481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61338</xdr:rowOff>
    </xdr:from>
    <xdr:to>
      <xdr:col>20</xdr:col>
      <xdr:colOff>38100</xdr:colOff>
      <xdr:row>57</xdr:row>
      <xdr:rowOff>162938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154065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46517</xdr:rowOff>
    </xdr:from>
    <xdr:to>
      <xdr:col>15</xdr:col>
      <xdr:colOff>101600</xdr:colOff>
      <xdr:row>55</xdr:row>
      <xdr:rowOff>148117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164644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5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115181</xdr:rowOff>
    </xdr:from>
    <xdr:to>
      <xdr:col>10</xdr:col>
      <xdr:colOff>165100</xdr:colOff>
      <xdr:row>58</xdr:row>
      <xdr:rowOff>45331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61858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167100</xdr:rowOff>
    </xdr:from>
    <xdr:to>
      <xdr:col>6</xdr:col>
      <xdr:colOff>38100</xdr:colOff>
      <xdr:row>58</xdr:row>
      <xdr:rowOff>97250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88377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29972</xdr:rowOff>
    </xdr:from>
    <xdr:to>
      <xdr:col>24</xdr:col>
      <xdr:colOff>63500</xdr:colOff>
      <xdr:row>78</xdr:row>
      <xdr:rowOff>93774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403072"/>
          <a:ext cx="83820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29972</xdr:rowOff>
    </xdr:from>
    <xdr:to>
      <xdr:col>19</xdr:col>
      <xdr:colOff>177800</xdr:colOff>
      <xdr:row>79</xdr:row>
      <xdr:rowOff>47117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03072"/>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40411</xdr:rowOff>
    </xdr:from>
    <xdr:to>
      <xdr:col>15</xdr:col>
      <xdr:colOff>50800</xdr:colOff>
      <xdr:row>79</xdr:row>
      <xdr:rowOff>47117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584961"/>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40411</xdr:rowOff>
    </xdr:from>
    <xdr:to>
      <xdr:col>10</xdr:col>
      <xdr:colOff>114300</xdr:colOff>
      <xdr:row>79</xdr:row>
      <xdr:rowOff>61412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84961"/>
          <a:ext cx="889000" cy="2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42974</xdr:rowOff>
    </xdr:from>
    <xdr:to>
      <xdr:col>24</xdr:col>
      <xdr:colOff>114300</xdr:colOff>
      <xdr:row>78</xdr:row>
      <xdr:rowOff>144574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3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150622</xdr:rowOff>
    </xdr:from>
    <xdr:to>
      <xdr:col>20</xdr:col>
      <xdr:colOff>38100</xdr:colOff>
      <xdr:row>78</xdr:row>
      <xdr:rowOff>80772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71899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4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167767</xdr:rowOff>
    </xdr:from>
    <xdr:to>
      <xdr:col>15</xdr:col>
      <xdr:colOff>101600</xdr:colOff>
      <xdr:row>79</xdr:row>
      <xdr:rowOff>97917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89044</xdr:rowOff>
    </xdr:from>
    <xdr:ext cx="534377"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41111" y="136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161061</xdr:rowOff>
    </xdr:from>
    <xdr:to>
      <xdr:col>10</xdr:col>
      <xdr:colOff>165100</xdr:colOff>
      <xdr:row>79</xdr:row>
      <xdr:rowOff>91211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82338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2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10612</xdr:rowOff>
    </xdr:from>
    <xdr:to>
      <xdr:col>6</xdr:col>
      <xdr:colOff>38100</xdr:colOff>
      <xdr:row>79</xdr:row>
      <xdr:rowOff>112212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103339</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64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98323</xdr:rowOff>
    </xdr:from>
    <xdr:to>
      <xdr:col>24</xdr:col>
      <xdr:colOff>63500</xdr:colOff>
      <xdr:row>97</xdr:row>
      <xdr:rowOff>118424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8973"/>
          <a:ext cx="8382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118424</xdr:rowOff>
    </xdr:from>
    <xdr:to>
      <xdr:col>19</xdr:col>
      <xdr:colOff>177800</xdr:colOff>
      <xdr:row>98</xdr:row>
      <xdr:rowOff>90584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49074"/>
          <a:ext cx="889000" cy="14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90584</xdr:rowOff>
    </xdr:from>
    <xdr:to>
      <xdr:col>15</xdr:col>
      <xdr:colOff>50800</xdr:colOff>
      <xdr:row>98</xdr:row>
      <xdr:rowOff>140320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92684"/>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140320</xdr:rowOff>
    </xdr:from>
    <xdr:to>
      <xdr:col>10</xdr:col>
      <xdr:colOff>114300</xdr:colOff>
      <xdr:row>98</xdr:row>
      <xdr:rowOff>153432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42420"/>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47523</xdr:rowOff>
    </xdr:from>
    <xdr:to>
      <xdr:col>24</xdr:col>
      <xdr:colOff>114300</xdr:colOff>
      <xdr:row>97</xdr:row>
      <xdr:rowOff>149123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25950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67624</xdr:rowOff>
    </xdr:from>
    <xdr:to>
      <xdr:col>20</xdr:col>
      <xdr:colOff>38100</xdr:colOff>
      <xdr:row>97</xdr:row>
      <xdr:rowOff>169224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9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160351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39784</xdr:rowOff>
    </xdr:from>
    <xdr:to>
      <xdr:col>15</xdr:col>
      <xdr:colOff>101600</xdr:colOff>
      <xdr:row>98</xdr:row>
      <xdr:rowOff>141384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132511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3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89520</xdr:rowOff>
    </xdr:from>
    <xdr:to>
      <xdr:col>10</xdr:col>
      <xdr:colOff>165100</xdr:colOff>
      <xdr:row>99</xdr:row>
      <xdr:rowOff>19670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10797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102632</xdr:rowOff>
    </xdr:from>
    <xdr:to>
      <xdr:col>6</xdr:col>
      <xdr:colOff>38100</xdr:colOff>
      <xdr:row>99</xdr:row>
      <xdr:rowOff>32782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23909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9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159294</xdr:rowOff>
    </xdr:from>
    <xdr:to>
      <xdr:col>55</xdr:col>
      <xdr:colOff>0</xdr:colOff>
      <xdr:row>38</xdr:row>
      <xdr:rowOff>159620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7439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60343</xdr:rowOff>
    </xdr:from>
    <xdr:to>
      <xdr:col>50</xdr:col>
      <xdr:colOff>114300</xdr:colOff>
      <xdr:row>38</xdr:row>
      <xdr:rowOff>159620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75443"/>
          <a:ext cx="889000" cy="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60343</xdr:rowOff>
    </xdr:from>
    <xdr:to>
      <xdr:col>45</xdr:col>
      <xdr:colOff>177800</xdr:colOff>
      <xdr:row>38</xdr:row>
      <xdr:rowOff>61976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754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61976</xdr:rowOff>
    </xdr:from>
    <xdr:to>
      <xdr:col>41</xdr:col>
      <xdr:colOff>50800</xdr:colOff>
      <xdr:row>38</xdr:row>
      <xdr:rowOff>63282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7707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108494</xdr:rowOff>
    </xdr:from>
    <xdr:to>
      <xdr:col>55</xdr:col>
      <xdr:colOff>50800</xdr:colOff>
      <xdr:row>39</xdr:row>
      <xdr:rowOff>38644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5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108820</xdr:rowOff>
    </xdr:from>
    <xdr:to>
      <xdr:col>50</xdr:col>
      <xdr:colOff>165100</xdr:colOff>
      <xdr:row>39</xdr:row>
      <xdr:rowOff>38970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30097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9543</xdr:rowOff>
    </xdr:from>
    <xdr:to>
      <xdr:col>46</xdr:col>
      <xdr:colOff>38100</xdr:colOff>
      <xdr:row>38</xdr:row>
      <xdr:rowOff>111143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127670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9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11176</xdr:rowOff>
    </xdr:from>
    <xdr:to>
      <xdr:col>41</xdr:col>
      <xdr:colOff>101600</xdr:colOff>
      <xdr:row>38</xdr:row>
      <xdr:rowOff>112776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129303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12482</xdr:rowOff>
    </xdr:from>
    <xdr:to>
      <xdr:col>36</xdr:col>
      <xdr:colOff>165100</xdr:colOff>
      <xdr:row>38</xdr:row>
      <xdr:rowOff>114082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130609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0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49240</xdr:rowOff>
    </xdr:from>
    <xdr:to>
      <xdr:col>55</xdr:col>
      <xdr:colOff>0</xdr:colOff>
      <xdr:row>59</xdr:row>
      <xdr:rowOff>50367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64790"/>
          <a:ext cx="8382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49240</xdr:rowOff>
    </xdr:from>
    <xdr:to>
      <xdr:col>50</xdr:col>
      <xdr:colOff>114300</xdr:colOff>
      <xdr:row>59</xdr:row>
      <xdr:rowOff>53844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64790"/>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53844</xdr:rowOff>
    </xdr:from>
    <xdr:to>
      <xdr:col>45</xdr:col>
      <xdr:colOff>177800</xdr:colOff>
      <xdr:row>59</xdr:row>
      <xdr:rowOff>54139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69394"/>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41173</xdr:rowOff>
    </xdr:from>
    <xdr:to>
      <xdr:col>41</xdr:col>
      <xdr:colOff>50800</xdr:colOff>
      <xdr:row>59</xdr:row>
      <xdr:rowOff>54139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56723"/>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171017</xdr:rowOff>
    </xdr:from>
    <xdr:to>
      <xdr:col>55</xdr:col>
      <xdr:colOff>50800</xdr:colOff>
      <xdr:row>59</xdr:row>
      <xdr:rowOff>101167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85944</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3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169890</xdr:rowOff>
    </xdr:from>
    <xdr:to>
      <xdr:col>50</xdr:col>
      <xdr:colOff>165100</xdr:colOff>
      <xdr:row>59</xdr:row>
      <xdr:rowOff>100040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91167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3044</xdr:rowOff>
    </xdr:from>
    <xdr:to>
      <xdr:col>46</xdr:col>
      <xdr:colOff>38100</xdr:colOff>
      <xdr:row>59</xdr:row>
      <xdr:rowOff>104644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95771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3339</xdr:rowOff>
    </xdr:from>
    <xdr:to>
      <xdr:col>41</xdr:col>
      <xdr:colOff>101600</xdr:colOff>
      <xdr:row>59</xdr:row>
      <xdr:rowOff>104939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96066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161823</xdr:rowOff>
    </xdr:from>
    <xdr:to>
      <xdr:col>36</xdr:col>
      <xdr:colOff>165100</xdr:colOff>
      <xdr:row>59</xdr:row>
      <xdr:rowOff>91973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83100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74168</xdr:rowOff>
    </xdr:from>
    <xdr:to>
      <xdr:col>55</xdr:col>
      <xdr:colOff>0</xdr:colOff>
      <xdr:row>78</xdr:row>
      <xdr:rowOff>99619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447268"/>
          <a:ext cx="8382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152730</xdr:rowOff>
    </xdr:from>
    <xdr:to>
      <xdr:col>50</xdr:col>
      <xdr:colOff>114300</xdr:colOff>
      <xdr:row>78</xdr:row>
      <xdr:rowOff>99619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54380"/>
          <a:ext cx="889000" cy="1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152730</xdr:rowOff>
    </xdr:from>
    <xdr:to>
      <xdr:col>45</xdr:col>
      <xdr:colOff>177800</xdr:colOff>
      <xdr:row>78</xdr:row>
      <xdr:rowOff>49975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54380"/>
          <a:ext cx="889000" cy="6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49975</xdr:rowOff>
    </xdr:from>
    <xdr:to>
      <xdr:col>41</xdr:col>
      <xdr:colOff>50800</xdr:colOff>
      <xdr:row>78</xdr:row>
      <xdr:rowOff>77178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2307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23368</xdr:rowOff>
    </xdr:from>
    <xdr:to>
      <xdr:col>55</xdr:col>
      <xdr:colOff>50800</xdr:colOff>
      <xdr:row>78</xdr:row>
      <xdr:rowOff>124968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109745</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48819</xdr:rowOff>
    </xdr:from>
    <xdr:to>
      <xdr:col>50</xdr:col>
      <xdr:colOff>165100</xdr:colOff>
      <xdr:row>78</xdr:row>
      <xdr:rowOff>150419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141546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1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101930</xdr:rowOff>
    </xdr:from>
    <xdr:to>
      <xdr:col>46</xdr:col>
      <xdr:colOff>38100</xdr:colOff>
      <xdr:row>78</xdr:row>
      <xdr:rowOff>32080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23207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170625</xdr:rowOff>
    </xdr:from>
    <xdr:to>
      <xdr:col>41</xdr:col>
      <xdr:colOff>101600</xdr:colOff>
      <xdr:row>78</xdr:row>
      <xdr:rowOff>100775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91902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6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26378</xdr:rowOff>
    </xdr:from>
    <xdr:to>
      <xdr:col>36</xdr:col>
      <xdr:colOff>165100</xdr:colOff>
      <xdr:row>78</xdr:row>
      <xdr:rowOff>127978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119105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9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45931</xdr:rowOff>
    </xdr:from>
    <xdr:to>
      <xdr:col>55</xdr:col>
      <xdr:colOff>0</xdr:colOff>
      <xdr:row>96</xdr:row>
      <xdr:rowOff>128085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333681"/>
          <a:ext cx="838200" cy="25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45931</xdr:rowOff>
    </xdr:from>
    <xdr:to>
      <xdr:col>50</xdr:col>
      <xdr:colOff>114300</xdr:colOff>
      <xdr:row>96</xdr:row>
      <xdr:rowOff>70304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333681"/>
          <a:ext cx="889000" cy="19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668</xdr:rowOff>
    </xdr:from>
    <xdr:to>
      <xdr:col>45</xdr:col>
      <xdr:colOff>177800</xdr:colOff>
      <xdr:row>96</xdr:row>
      <xdr:rowOff>70304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288418"/>
          <a:ext cx="889000" cy="24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668</xdr:rowOff>
    </xdr:from>
    <xdr:to>
      <xdr:col>41</xdr:col>
      <xdr:colOff>50800</xdr:colOff>
      <xdr:row>97</xdr:row>
      <xdr:rowOff>18476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288418"/>
          <a:ext cx="889000" cy="3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77285</xdr:rowOff>
    </xdr:from>
    <xdr:to>
      <xdr:col>55</xdr:col>
      <xdr:colOff>50800</xdr:colOff>
      <xdr:row>97</xdr:row>
      <xdr:rowOff>7435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100162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8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166581</xdr:rowOff>
    </xdr:from>
    <xdr:to>
      <xdr:col>50</xdr:col>
      <xdr:colOff>165100</xdr:colOff>
      <xdr:row>95</xdr:row>
      <xdr:rowOff>96731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2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113258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05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19504</xdr:rowOff>
    </xdr:from>
    <xdr:to>
      <xdr:col>46</xdr:col>
      <xdr:colOff>38100</xdr:colOff>
      <xdr:row>96</xdr:row>
      <xdr:rowOff>121104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4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137631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25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121318</xdr:rowOff>
    </xdr:from>
    <xdr:to>
      <xdr:col>41</xdr:col>
      <xdr:colOff>101600</xdr:colOff>
      <xdr:row>95</xdr:row>
      <xdr:rowOff>51468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2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67995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01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139126</xdr:rowOff>
    </xdr:from>
    <xdr:to>
      <xdr:col>36</xdr:col>
      <xdr:colOff>165100</xdr:colOff>
      <xdr:row>97</xdr:row>
      <xdr:rowOff>69276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60403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108839</xdr:rowOff>
    </xdr:from>
    <xdr:to>
      <xdr:col>85</xdr:col>
      <xdr:colOff>127000</xdr:colOff>
      <xdr:row>37</xdr:row>
      <xdr:rowOff>144158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52489"/>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144158</xdr:rowOff>
    </xdr:from>
    <xdr:to>
      <xdr:col>81</xdr:col>
      <xdr:colOff>50800</xdr:colOff>
      <xdr:row>38</xdr:row>
      <xdr:rowOff>47422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487808"/>
          <a:ext cx="8890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34582</xdr:rowOff>
    </xdr:from>
    <xdr:to>
      <xdr:col>76</xdr:col>
      <xdr:colOff>114300</xdr:colOff>
      <xdr:row>38</xdr:row>
      <xdr:rowOff>47422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549682"/>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160731</xdr:rowOff>
    </xdr:from>
    <xdr:to>
      <xdr:col>71</xdr:col>
      <xdr:colOff>177800</xdr:colOff>
      <xdr:row>38</xdr:row>
      <xdr:rowOff>34582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04381"/>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58039</xdr:rowOff>
    </xdr:from>
    <xdr:to>
      <xdr:col>85</xdr:col>
      <xdr:colOff>177800</xdr:colOff>
      <xdr:row>37</xdr:row>
      <xdr:rowOff>159639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80916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5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93358</xdr:rowOff>
    </xdr:from>
    <xdr:to>
      <xdr:col>81</xdr:col>
      <xdr:colOff>101600</xdr:colOff>
      <xdr:row>38</xdr:row>
      <xdr:rowOff>23508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168072</xdr:rowOff>
    </xdr:from>
    <xdr:to>
      <xdr:col>76</xdr:col>
      <xdr:colOff>165100</xdr:colOff>
      <xdr:row>38</xdr:row>
      <xdr:rowOff>98222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89349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155232</xdr:rowOff>
    </xdr:from>
    <xdr:to>
      <xdr:col>72</xdr:col>
      <xdr:colOff>38100</xdr:colOff>
      <xdr:row>38</xdr:row>
      <xdr:rowOff>85382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76509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109931</xdr:rowOff>
    </xdr:from>
    <xdr:to>
      <xdr:col>67</xdr:col>
      <xdr:colOff>101600</xdr:colOff>
      <xdr:row>38</xdr:row>
      <xdr:rowOff>40081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31208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167149</xdr:rowOff>
    </xdr:from>
    <xdr:to>
      <xdr:col>85</xdr:col>
      <xdr:colOff>127000</xdr:colOff>
      <xdr:row>58</xdr:row>
      <xdr:rowOff>66613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939799"/>
          <a:ext cx="838200" cy="7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151783</xdr:rowOff>
    </xdr:from>
    <xdr:to>
      <xdr:col>81</xdr:col>
      <xdr:colOff>50800</xdr:colOff>
      <xdr:row>58</xdr:row>
      <xdr:rowOff>66613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924433"/>
          <a:ext cx="8890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151783</xdr:rowOff>
    </xdr:from>
    <xdr:to>
      <xdr:col>76</xdr:col>
      <xdr:colOff>114300</xdr:colOff>
      <xdr:row>58</xdr:row>
      <xdr:rowOff>143897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924433"/>
          <a:ext cx="889000" cy="16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143897</xdr:rowOff>
    </xdr:from>
    <xdr:to>
      <xdr:col>71</xdr:col>
      <xdr:colOff>177800</xdr:colOff>
      <xdr:row>58</xdr:row>
      <xdr:rowOff>167883</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10087997"/>
          <a:ext cx="889000" cy="2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116349</xdr:rowOff>
    </xdr:from>
    <xdr:to>
      <xdr:col>85</xdr:col>
      <xdr:colOff>177800</xdr:colOff>
      <xdr:row>58</xdr:row>
      <xdr:rowOff>46499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94776</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6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15813</xdr:rowOff>
    </xdr:from>
    <xdr:to>
      <xdr:col>81</xdr:col>
      <xdr:colOff>101600</xdr:colOff>
      <xdr:row>58</xdr:row>
      <xdr:rowOff>117413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108540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0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100983</xdr:rowOff>
    </xdr:from>
    <xdr:to>
      <xdr:col>76</xdr:col>
      <xdr:colOff>165100</xdr:colOff>
      <xdr:row>58</xdr:row>
      <xdr:rowOff>31133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22260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6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93097</xdr:rowOff>
    </xdr:from>
    <xdr:to>
      <xdr:col>72</xdr:col>
      <xdr:colOff>38100</xdr:colOff>
      <xdr:row>59</xdr:row>
      <xdr:rowOff>23247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100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14374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1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117083</xdr:rowOff>
    </xdr:from>
    <xdr:to>
      <xdr:col>67</xdr:col>
      <xdr:colOff>101600</xdr:colOff>
      <xdr:row>59</xdr:row>
      <xdr:rowOff>47233</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38360</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73144</xdr:rowOff>
    </xdr:from>
    <xdr:to>
      <xdr:col>85</xdr:col>
      <xdr:colOff>127000</xdr:colOff>
      <xdr:row>97</xdr:row>
      <xdr:rowOff>76166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703794"/>
          <a:ext cx="8382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73144</xdr:rowOff>
    </xdr:from>
    <xdr:to>
      <xdr:col>81</xdr:col>
      <xdr:colOff>50800</xdr:colOff>
      <xdr:row>97</xdr:row>
      <xdr:rowOff>115354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703794"/>
          <a:ext cx="8890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115354</xdr:rowOff>
    </xdr:from>
    <xdr:to>
      <xdr:col>76</xdr:col>
      <xdr:colOff>114300</xdr:colOff>
      <xdr:row>97</xdr:row>
      <xdr:rowOff>124040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74600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124040</xdr:rowOff>
    </xdr:from>
    <xdr:to>
      <xdr:col>71</xdr:col>
      <xdr:colOff>177800</xdr:colOff>
      <xdr:row>97</xdr:row>
      <xdr:rowOff>129167</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754690"/>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25366</xdr:rowOff>
    </xdr:from>
    <xdr:to>
      <xdr:col>85</xdr:col>
      <xdr:colOff>177800</xdr:colOff>
      <xdr:row>97</xdr:row>
      <xdr:rowOff>126966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65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3793</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63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22344</xdr:rowOff>
    </xdr:from>
    <xdr:to>
      <xdr:col>81</xdr:col>
      <xdr:colOff>101600</xdr:colOff>
      <xdr:row>97</xdr:row>
      <xdr:rowOff>123944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6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115071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7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64554</xdr:rowOff>
    </xdr:from>
    <xdr:to>
      <xdr:col>76</xdr:col>
      <xdr:colOff>165100</xdr:colOff>
      <xdr:row>97</xdr:row>
      <xdr:rowOff>166154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6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157281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7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73240</xdr:rowOff>
    </xdr:from>
    <xdr:to>
      <xdr:col>72</xdr:col>
      <xdr:colOff>38100</xdr:colOff>
      <xdr:row>98</xdr:row>
      <xdr:rowOff>3390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165967</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7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78367</xdr:rowOff>
    </xdr:from>
    <xdr:to>
      <xdr:col>67</xdr:col>
      <xdr:colOff>101600</xdr:colOff>
      <xdr:row>98</xdr:row>
      <xdr:rowOff>8517</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7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171094</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8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構成項目の主なものとして、民生費が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116,027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円、総務費が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70,209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円、土木費が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44,567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子育て世帯臨時特別給付金給付事業の減等により前年度と比較すると減少している。総務費については、財政調整基金積立金の減などにより減少している。土木費については、明治記念大磯邸園整備費の減によって減少したが、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財政調整基金残高については、適切な財源の確保と歳出の精査に努めているが、令和４年度については積立額よりも取崩額が上回ったため、前年と比較して減少している。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実質収支額についても減少しており、標準財政規模に占める割合では、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実質単年度収支については、標準財政規模に占める割合では、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9.95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ポイントの減となっており、マイナスに転じた。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全ての会計において、黒字となっており赤字は発生していない。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今後、少子高齢化が進み、医療費を中心とした社会保障費等の増加や公共施設の老朽化が進むことから、全ての会計において、長期的な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視点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に立ち、計画的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長寿命化対策を行うなど、将来に渡り健全な財政運営を堅持できるよう、予算執行を的確に管理し財政運営を行っていく。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76" customWidth="1"/>
    <col min="12" max="12" width="2.1796875" style="176" customWidth="1"/>
    <col min="13" max="17" width="2.36328125" style="176" customWidth="1"/>
    <col min="18" max="119" width="2.08984375" style="176" customWidth="1"/>
    <col min="120" max="16384" width="0" style="176"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 thickBot="1" x14ac:dyDescent="0.25">
      <c r="B2" s="178" t="s">
        <v>82</v>
      </c>
      <c r="C2" s="178"/>
      <c r="D2" s="179"/>
    </row>
    <row r="3" spans="1:119" ht="18.75" customHeight="1" thickBot="1" x14ac:dyDescent="0.25">
      <c r="A3" s="177"/>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12392842</v>
      </c>
      <c r="BO4" s="407"/>
      <c r="BP4" s="407"/>
      <c r="BQ4" s="407"/>
      <c r="BR4" s="407"/>
      <c r="BS4" s="407"/>
      <c r="BT4" s="407"/>
      <c r="BU4" s="408"/>
      <c r="BV4" s="406">
        <v>13368498</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10.4</v>
      </c>
      <c r="CU4" s="413"/>
      <c r="CV4" s="413"/>
      <c r="CW4" s="413"/>
      <c r="CX4" s="413"/>
      <c r="CY4" s="413"/>
      <c r="CZ4" s="413"/>
      <c r="DA4" s="414"/>
      <c r="DB4" s="412">
        <v>10.5</v>
      </c>
      <c r="DC4" s="413"/>
      <c r="DD4" s="413"/>
      <c r="DE4" s="413"/>
      <c r="DF4" s="413"/>
      <c r="DG4" s="413"/>
      <c r="DH4" s="413"/>
      <c r="DI4" s="414"/>
    </row>
    <row r="5" spans="1:119" ht="18.75" customHeight="1" x14ac:dyDescent="0.2">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11601953</v>
      </c>
      <c r="BO5" s="444"/>
      <c r="BP5" s="444"/>
      <c r="BQ5" s="444"/>
      <c r="BR5" s="444"/>
      <c r="BS5" s="444"/>
      <c r="BT5" s="444"/>
      <c r="BU5" s="445"/>
      <c r="BV5" s="443">
        <v>12544810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85.4</v>
      </c>
      <c r="CU5" s="441"/>
      <c r="CV5" s="441"/>
      <c r="CW5" s="441"/>
      <c r="CX5" s="441"/>
      <c r="CY5" s="441"/>
      <c r="CZ5" s="441"/>
      <c r="DA5" s="442"/>
      <c r="DB5" s="440">
        <v>82.3</v>
      </c>
      <c r="DC5" s="441"/>
      <c r="DD5" s="441"/>
      <c r="DE5" s="441"/>
      <c r="DF5" s="441"/>
      <c r="DG5" s="441"/>
      <c r="DH5" s="441"/>
      <c r="DI5" s="442"/>
    </row>
    <row r="6" spans="1:119" ht="18.75" customHeight="1" x14ac:dyDescent="0.2">
      <c r="A6" s="177"/>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790889</v>
      </c>
      <c r="BO6" s="444"/>
      <c r="BP6" s="444"/>
      <c r="BQ6" s="444"/>
      <c r="BR6" s="444"/>
      <c r="BS6" s="444"/>
      <c r="BT6" s="444"/>
      <c r="BU6" s="445"/>
      <c r="BV6" s="443">
        <v>823688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87.8</v>
      </c>
      <c r="CU6" s="481"/>
      <c r="CV6" s="481"/>
      <c r="CW6" s="481"/>
      <c r="CX6" s="481"/>
      <c r="CY6" s="481"/>
      <c r="CZ6" s="481"/>
      <c r="DA6" s="482"/>
      <c r="DB6" s="480">
        <v>88.9</v>
      </c>
      <c r="DC6" s="481"/>
      <c r="DD6" s="481"/>
      <c r="DE6" s="481"/>
      <c r="DF6" s="481"/>
      <c r="DG6" s="481"/>
      <c r="DH6" s="481"/>
      <c r="DI6" s="482"/>
    </row>
    <row r="7" spans="1:119" ht="18.75" customHeight="1" x14ac:dyDescent="0.2">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16189</v>
      </c>
      <c r="BO7" s="444"/>
      <c r="BP7" s="444"/>
      <c r="BQ7" s="444"/>
      <c r="BR7" s="444"/>
      <c r="BS7" s="444"/>
      <c r="BT7" s="444"/>
      <c r="BU7" s="445"/>
      <c r="BV7" s="443">
        <v>28097</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7443218</v>
      </c>
      <c r="CU7" s="444"/>
      <c r="CV7" s="444"/>
      <c r="CW7" s="444"/>
      <c r="CX7" s="444"/>
      <c r="CY7" s="444"/>
      <c r="CZ7" s="444"/>
      <c r="DA7" s="445"/>
      <c r="DB7" s="443">
        <v>7612384</v>
      </c>
      <c r="DC7" s="444"/>
      <c r="DD7" s="444"/>
      <c r="DE7" s="444"/>
      <c r="DF7" s="444"/>
      <c r="DG7" s="444"/>
      <c r="DH7" s="444"/>
      <c r="DI7" s="445"/>
    </row>
    <row r="8" spans="1:119" ht="18.75" customHeight="1" thickBot="1" x14ac:dyDescent="0.25">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95</v>
      </c>
      <c r="AV8" s="476"/>
      <c r="AW8" s="476"/>
      <c r="AX8" s="476"/>
      <c r="AY8" s="477" t="s">
        <v>111</v>
      </c>
      <c r="AZ8" s="478"/>
      <c r="BA8" s="478"/>
      <c r="BB8" s="478"/>
      <c r="BC8" s="478"/>
      <c r="BD8" s="478"/>
      <c r="BE8" s="478"/>
      <c r="BF8" s="478"/>
      <c r="BG8" s="478"/>
      <c r="BH8" s="478"/>
      <c r="BI8" s="478"/>
      <c r="BJ8" s="478"/>
      <c r="BK8" s="478"/>
      <c r="BL8" s="478"/>
      <c r="BM8" s="479"/>
      <c r="BN8" s="443">
        <v>774700</v>
      </c>
      <c r="BO8" s="444"/>
      <c r="BP8" s="444"/>
      <c r="BQ8" s="444"/>
      <c r="BR8" s="444"/>
      <c r="BS8" s="444"/>
      <c r="BT8" s="444"/>
      <c r="BU8" s="445"/>
      <c r="BV8" s="443">
        <v>795591</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0.79</v>
      </c>
      <c r="CU8" s="484"/>
      <c r="CV8" s="484"/>
      <c r="CW8" s="484"/>
      <c r="CX8" s="484"/>
      <c r="CY8" s="484"/>
      <c r="CZ8" s="484"/>
      <c r="DA8" s="485"/>
      <c r="DB8" s="483">
        <v>0.83</v>
      </c>
      <c r="DC8" s="484"/>
      <c r="DD8" s="484"/>
      <c r="DE8" s="484"/>
      <c r="DF8" s="484"/>
      <c r="DG8" s="484"/>
      <c r="DH8" s="484"/>
      <c r="DI8" s="485"/>
    </row>
    <row r="9" spans="1:119" ht="18.75" customHeight="1" thickBot="1" x14ac:dyDescent="0.25">
      <c r="A9" s="177"/>
      <c r="B9" s="437" t="s">
        <v>113</v>
      </c>
      <c r="C9" s="438"/>
      <c r="D9" s="438"/>
      <c r="E9" s="438"/>
      <c r="F9" s="438"/>
      <c r="G9" s="438"/>
      <c r="H9" s="438"/>
      <c r="I9" s="438"/>
      <c r="J9" s="438"/>
      <c r="K9" s="486"/>
      <c r="L9" s="487" t="s">
        <v>114</v>
      </c>
      <c r="M9" s="488"/>
      <c r="N9" s="488"/>
      <c r="O9" s="488"/>
      <c r="P9" s="488"/>
      <c r="Q9" s="489"/>
      <c r="R9" s="490">
        <v>31634</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-20891</v>
      </c>
      <c r="BO9" s="444"/>
      <c r="BP9" s="444"/>
      <c r="BQ9" s="444"/>
      <c r="BR9" s="444"/>
      <c r="BS9" s="444"/>
      <c r="BT9" s="444"/>
      <c r="BU9" s="445"/>
      <c r="BV9" s="443">
        <v>182705</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7.6</v>
      </c>
      <c r="CU9" s="441"/>
      <c r="CV9" s="441"/>
      <c r="CW9" s="441"/>
      <c r="CX9" s="441"/>
      <c r="CY9" s="441"/>
      <c r="CZ9" s="441"/>
      <c r="DA9" s="442"/>
      <c r="DB9" s="440">
        <v>7.9</v>
      </c>
      <c r="DC9" s="441"/>
      <c r="DD9" s="441"/>
      <c r="DE9" s="441"/>
      <c r="DF9" s="441"/>
      <c r="DG9" s="441"/>
      <c r="DH9" s="441"/>
      <c r="DI9" s="442"/>
    </row>
    <row r="10" spans="1:119" ht="18.75" customHeight="1" thickBot="1" x14ac:dyDescent="0.25">
      <c r="A10" s="177"/>
      <c r="B10" s="437"/>
      <c r="C10" s="438"/>
      <c r="D10" s="438"/>
      <c r="E10" s="438"/>
      <c r="F10" s="438"/>
      <c r="G10" s="438"/>
      <c r="H10" s="438"/>
      <c r="I10" s="438"/>
      <c r="J10" s="438"/>
      <c r="K10" s="486"/>
      <c r="L10" s="493" t="s">
        <v>120</v>
      </c>
      <c r="M10" s="473"/>
      <c r="N10" s="473"/>
      <c r="O10" s="473"/>
      <c r="P10" s="473"/>
      <c r="Q10" s="474"/>
      <c r="R10" s="494">
        <v>31550</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95</v>
      </c>
      <c r="AV10" s="476"/>
      <c r="AW10" s="476"/>
      <c r="AX10" s="476"/>
      <c r="AY10" s="477" t="s">
        <v>122</v>
      </c>
      <c r="AZ10" s="478"/>
      <c r="BA10" s="478"/>
      <c r="BB10" s="478"/>
      <c r="BC10" s="478"/>
      <c r="BD10" s="478"/>
      <c r="BE10" s="478"/>
      <c r="BF10" s="478"/>
      <c r="BG10" s="478"/>
      <c r="BH10" s="478"/>
      <c r="BI10" s="478"/>
      <c r="BJ10" s="478"/>
      <c r="BK10" s="478"/>
      <c r="BL10" s="478"/>
      <c r="BM10" s="479"/>
      <c r="BN10" s="443">
        <v>418021</v>
      </c>
      <c r="BO10" s="444"/>
      <c r="BP10" s="444"/>
      <c r="BQ10" s="444"/>
      <c r="BR10" s="444"/>
      <c r="BS10" s="444"/>
      <c r="BT10" s="444"/>
      <c r="BU10" s="445"/>
      <c r="BV10" s="443">
        <v>774103</v>
      </c>
      <c r="BW10" s="444"/>
      <c r="BX10" s="444"/>
      <c r="BY10" s="444"/>
      <c r="BZ10" s="444"/>
      <c r="CA10" s="444"/>
      <c r="CB10" s="444"/>
      <c r="CC10" s="445"/>
      <c r="CD10" s="180" t="s">
        <v>123</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103</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2">
      <c r="A12" s="177"/>
      <c r="B12" s="503" t="s">
        <v>130</v>
      </c>
      <c r="C12" s="504"/>
      <c r="D12" s="504"/>
      <c r="E12" s="504"/>
      <c r="F12" s="504"/>
      <c r="G12" s="504"/>
      <c r="H12" s="504"/>
      <c r="I12" s="504"/>
      <c r="J12" s="504"/>
      <c r="K12" s="505"/>
      <c r="L12" s="512" t="s">
        <v>131</v>
      </c>
      <c r="M12" s="513"/>
      <c r="N12" s="513"/>
      <c r="O12" s="513"/>
      <c r="P12" s="513"/>
      <c r="Q12" s="514"/>
      <c r="R12" s="515">
        <v>32265</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609733</v>
      </c>
      <c r="BO12" s="444"/>
      <c r="BP12" s="444"/>
      <c r="BQ12" s="444"/>
      <c r="BR12" s="444"/>
      <c r="BS12" s="444"/>
      <c r="BT12" s="444"/>
      <c r="BU12" s="445"/>
      <c r="BV12" s="443">
        <v>417264</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138</v>
      </c>
      <c r="DC12" s="484"/>
      <c r="DD12" s="484"/>
      <c r="DE12" s="484"/>
      <c r="DF12" s="484"/>
      <c r="DG12" s="484"/>
      <c r="DH12" s="484"/>
      <c r="DI12" s="485"/>
    </row>
    <row r="13" spans="1:119" ht="18.75" customHeight="1" x14ac:dyDescent="0.2">
      <c r="A13" s="177"/>
      <c r="B13" s="506"/>
      <c r="C13" s="507"/>
      <c r="D13" s="507"/>
      <c r="E13" s="507"/>
      <c r="F13" s="507"/>
      <c r="G13" s="507"/>
      <c r="H13" s="507"/>
      <c r="I13" s="507"/>
      <c r="J13" s="507"/>
      <c r="K13" s="508"/>
      <c r="L13" s="186"/>
      <c r="M13" s="534" t="s">
        <v>139</v>
      </c>
      <c r="N13" s="535"/>
      <c r="O13" s="535"/>
      <c r="P13" s="535"/>
      <c r="Q13" s="536"/>
      <c r="R13" s="527">
        <v>32051</v>
      </c>
      <c r="S13" s="528"/>
      <c r="T13" s="528"/>
      <c r="U13" s="528"/>
      <c r="V13" s="529"/>
      <c r="W13" s="459" t="s">
        <v>140</v>
      </c>
      <c r="X13" s="460"/>
      <c r="Y13" s="460"/>
      <c r="Z13" s="460"/>
      <c r="AA13" s="460"/>
      <c r="AB13" s="450"/>
      <c r="AC13" s="494">
        <v>297</v>
      </c>
      <c r="AD13" s="495"/>
      <c r="AE13" s="495"/>
      <c r="AF13" s="495"/>
      <c r="AG13" s="537"/>
      <c r="AH13" s="494">
        <v>317</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-212603</v>
      </c>
      <c r="BO13" s="444"/>
      <c r="BP13" s="444"/>
      <c r="BQ13" s="444"/>
      <c r="BR13" s="444"/>
      <c r="BS13" s="444"/>
      <c r="BT13" s="444"/>
      <c r="BU13" s="445"/>
      <c r="BV13" s="443">
        <v>539544</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4.7</v>
      </c>
      <c r="CU13" s="441"/>
      <c r="CV13" s="441"/>
      <c r="CW13" s="441"/>
      <c r="CX13" s="441"/>
      <c r="CY13" s="441"/>
      <c r="CZ13" s="441"/>
      <c r="DA13" s="442"/>
      <c r="DB13" s="440">
        <v>4.8</v>
      </c>
      <c r="DC13" s="441"/>
      <c r="DD13" s="441"/>
      <c r="DE13" s="441"/>
      <c r="DF13" s="441"/>
      <c r="DG13" s="441"/>
      <c r="DH13" s="441"/>
      <c r="DI13" s="442"/>
    </row>
    <row r="14" spans="1:119" ht="18.75" customHeight="1" thickBot="1" x14ac:dyDescent="0.25">
      <c r="A14" s="177"/>
      <c r="B14" s="506"/>
      <c r="C14" s="507"/>
      <c r="D14" s="507"/>
      <c r="E14" s="507"/>
      <c r="F14" s="507"/>
      <c r="G14" s="507"/>
      <c r="H14" s="507"/>
      <c r="I14" s="507"/>
      <c r="J14" s="507"/>
      <c r="K14" s="508"/>
      <c r="L14" s="524" t="s">
        <v>145</v>
      </c>
      <c r="M14" s="525"/>
      <c r="N14" s="525"/>
      <c r="O14" s="525"/>
      <c r="P14" s="525"/>
      <c r="Q14" s="526"/>
      <c r="R14" s="527">
        <v>32464</v>
      </c>
      <c r="S14" s="528"/>
      <c r="T14" s="528"/>
      <c r="U14" s="528"/>
      <c r="V14" s="529"/>
      <c r="W14" s="433"/>
      <c r="X14" s="434"/>
      <c r="Y14" s="434"/>
      <c r="Z14" s="434"/>
      <c r="AA14" s="434"/>
      <c r="AB14" s="423"/>
      <c r="AC14" s="530">
        <v>2.1</v>
      </c>
      <c r="AD14" s="531"/>
      <c r="AE14" s="531"/>
      <c r="AF14" s="531"/>
      <c r="AG14" s="532"/>
      <c r="AH14" s="530">
        <v>2.2999999999999998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11.9</v>
      </c>
      <c r="CU14" s="542"/>
      <c r="CV14" s="542"/>
      <c r="CW14" s="542"/>
      <c r="CX14" s="542"/>
      <c r="CY14" s="542"/>
      <c r="CZ14" s="542"/>
      <c r="DA14" s="543"/>
      <c r="DB14" s="541">
        <v>20.8</v>
      </c>
      <c r="DC14" s="542"/>
      <c r="DD14" s="542"/>
      <c r="DE14" s="542"/>
      <c r="DF14" s="542"/>
      <c r="DG14" s="542"/>
      <c r="DH14" s="542"/>
      <c r="DI14" s="543"/>
    </row>
    <row r="15" spans="1:119" ht="18.75" customHeight="1" x14ac:dyDescent="0.2">
      <c r="A15" s="177"/>
      <c r="B15" s="506"/>
      <c r="C15" s="507"/>
      <c r="D15" s="507"/>
      <c r="E15" s="507"/>
      <c r="F15" s="507"/>
      <c r="G15" s="507"/>
      <c r="H15" s="507"/>
      <c r="I15" s="507"/>
      <c r="J15" s="507"/>
      <c r="K15" s="508"/>
      <c r="L15" s="186"/>
      <c r="M15" s="534" t="s">
        <v>147</v>
      </c>
      <c r="N15" s="535"/>
      <c r="O15" s="535"/>
      <c r="P15" s="535"/>
      <c r="Q15" s="536"/>
      <c r="R15" s="527">
        <v>32272</v>
      </c>
      <c r="S15" s="528"/>
      <c r="T15" s="528"/>
      <c r="U15" s="528"/>
      <c r="V15" s="529"/>
      <c r="W15" s="459" t="s">
        <v>148</v>
      </c>
      <c r="X15" s="460"/>
      <c r="Y15" s="460"/>
      <c r="Z15" s="460"/>
      <c r="AA15" s="460"/>
      <c r="AB15" s="450"/>
      <c r="AC15" s="494">
        <v>2689</v>
      </c>
      <c r="AD15" s="495"/>
      <c r="AE15" s="495"/>
      <c r="AF15" s="495"/>
      <c r="AG15" s="537"/>
      <c r="AH15" s="494">
        <v>3000</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4448608</v>
      </c>
      <c r="BO15" s="407"/>
      <c r="BP15" s="407"/>
      <c r="BQ15" s="407"/>
      <c r="BR15" s="407"/>
      <c r="BS15" s="407"/>
      <c r="BT15" s="407"/>
      <c r="BU15" s="408"/>
      <c r="BV15" s="406">
        <v>4263108</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19.5</v>
      </c>
      <c r="AD16" s="531"/>
      <c r="AE16" s="531"/>
      <c r="AF16" s="531"/>
      <c r="AG16" s="532"/>
      <c r="AH16" s="530">
        <v>22</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5899748</v>
      </c>
      <c r="BO16" s="444"/>
      <c r="BP16" s="444"/>
      <c r="BQ16" s="444"/>
      <c r="BR16" s="444"/>
      <c r="BS16" s="444"/>
      <c r="BT16" s="444"/>
      <c r="BU16" s="445"/>
      <c r="BV16" s="443">
        <v>5557140</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7"/>
      <c r="B17" s="509"/>
      <c r="C17" s="510"/>
      <c r="D17" s="510"/>
      <c r="E17" s="510"/>
      <c r="F17" s="510"/>
      <c r="G17" s="510"/>
      <c r="H17" s="510"/>
      <c r="I17" s="510"/>
      <c r="J17" s="510"/>
      <c r="K17" s="511"/>
      <c r="L17" s="191"/>
      <c r="M17" s="554" t="s">
        <v>154</v>
      </c>
      <c r="N17" s="555"/>
      <c r="O17" s="555"/>
      <c r="P17" s="555"/>
      <c r="Q17" s="556"/>
      <c r="R17" s="549" t="s">
        <v>155</v>
      </c>
      <c r="S17" s="550"/>
      <c r="T17" s="550"/>
      <c r="U17" s="550"/>
      <c r="V17" s="551"/>
      <c r="W17" s="459" t="s">
        <v>156</v>
      </c>
      <c r="X17" s="460"/>
      <c r="Y17" s="460"/>
      <c r="Z17" s="460"/>
      <c r="AA17" s="460"/>
      <c r="AB17" s="450"/>
      <c r="AC17" s="494">
        <v>10838</v>
      </c>
      <c r="AD17" s="495"/>
      <c r="AE17" s="495"/>
      <c r="AF17" s="495"/>
      <c r="AG17" s="537"/>
      <c r="AH17" s="494">
        <v>10304</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5776756</v>
      </c>
      <c r="BO17" s="444"/>
      <c r="BP17" s="444"/>
      <c r="BQ17" s="444"/>
      <c r="BR17" s="444"/>
      <c r="BS17" s="444"/>
      <c r="BT17" s="444"/>
      <c r="BU17" s="445"/>
      <c r="BV17" s="443">
        <v>5510151</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7"/>
      <c r="B18" s="565" t="s">
        <v>158</v>
      </c>
      <c r="C18" s="486"/>
      <c r="D18" s="486"/>
      <c r="E18" s="566"/>
      <c r="F18" s="566"/>
      <c r="G18" s="566"/>
      <c r="H18" s="566"/>
      <c r="I18" s="566"/>
      <c r="J18" s="566"/>
      <c r="K18" s="566"/>
      <c r="L18" s="567">
        <v>17.18</v>
      </c>
      <c r="M18" s="567"/>
      <c r="N18" s="567"/>
      <c r="O18" s="567"/>
      <c r="P18" s="567"/>
      <c r="Q18" s="567"/>
      <c r="R18" s="568"/>
      <c r="S18" s="568"/>
      <c r="T18" s="568"/>
      <c r="U18" s="568"/>
      <c r="V18" s="569"/>
      <c r="W18" s="461"/>
      <c r="X18" s="462"/>
      <c r="Y18" s="462"/>
      <c r="Z18" s="462"/>
      <c r="AA18" s="462"/>
      <c r="AB18" s="453"/>
      <c r="AC18" s="570">
        <v>78.400000000000006</v>
      </c>
      <c r="AD18" s="571"/>
      <c r="AE18" s="571"/>
      <c r="AF18" s="571"/>
      <c r="AG18" s="572"/>
      <c r="AH18" s="570">
        <v>75.599999999999994</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6461568</v>
      </c>
      <c r="BO18" s="444"/>
      <c r="BP18" s="444"/>
      <c r="BQ18" s="444"/>
      <c r="BR18" s="444"/>
      <c r="BS18" s="444"/>
      <c r="BT18" s="444"/>
      <c r="BU18" s="445"/>
      <c r="BV18" s="443">
        <v>6335288</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7"/>
      <c r="B19" s="565" t="s">
        <v>160</v>
      </c>
      <c r="C19" s="486"/>
      <c r="D19" s="486"/>
      <c r="E19" s="566"/>
      <c r="F19" s="566"/>
      <c r="G19" s="566"/>
      <c r="H19" s="566"/>
      <c r="I19" s="566"/>
      <c r="J19" s="566"/>
      <c r="K19" s="566"/>
      <c r="L19" s="574">
        <v>1841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9453250</v>
      </c>
      <c r="BO19" s="444"/>
      <c r="BP19" s="444"/>
      <c r="BQ19" s="444"/>
      <c r="BR19" s="444"/>
      <c r="BS19" s="444"/>
      <c r="BT19" s="444"/>
      <c r="BU19" s="445"/>
      <c r="BV19" s="443">
        <v>9256447</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7"/>
      <c r="B20" s="565" t="s">
        <v>162</v>
      </c>
      <c r="C20" s="486"/>
      <c r="D20" s="486"/>
      <c r="E20" s="566"/>
      <c r="F20" s="566"/>
      <c r="G20" s="566"/>
      <c r="H20" s="566"/>
      <c r="I20" s="566"/>
      <c r="J20" s="566"/>
      <c r="K20" s="566"/>
      <c r="L20" s="574">
        <v>12706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7"/>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77"/>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8047657</v>
      </c>
      <c r="BO22" s="407"/>
      <c r="BP22" s="407"/>
      <c r="BQ22" s="407"/>
      <c r="BR22" s="407"/>
      <c r="BS22" s="407"/>
      <c r="BT22" s="407"/>
      <c r="BU22" s="408"/>
      <c r="BV22" s="406">
        <v>8533993</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7893661</v>
      </c>
      <c r="BO23" s="444"/>
      <c r="BP23" s="444"/>
      <c r="BQ23" s="444"/>
      <c r="BR23" s="444"/>
      <c r="BS23" s="444"/>
      <c r="BT23" s="444"/>
      <c r="BU23" s="445"/>
      <c r="BV23" s="443">
        <v>8335381</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7"/>
      <c r="B24" s="614"/>
      <c r="C24" s="590"/>
      <c r="D24" s="591"/>
      <c r="E24" s="493" t="s">
        <v>172</v>
      </c>
      <c r="F24" s="473"/>
      <c r="G24" s="473"/>
      <c r="H24" s="473"/>
      <c r="I24" s="473"/>
      <c r="J24" s="473"/>
      <c r="K24" s="474"/>
      <c r="L24" s="494">
        <v>1</v>
      </c>
      <c r="M24" s="495"/>
      <c r="N24" s="495"/>
      <c r="O24" s="495"/>
      <c r="P24" s="537"/>
      <c r="Q24" s="494">
        <v>7670</v>
      </c>
      <c r="R24" s="495"/>
      <c r="S24" s="495"/>
      <c r="T24" s="495"/>
      <c r="U24" s="495"/>
      <c r="V24" s="537"/>
      <c r="W24" s="589"/>
      <c r="X24" s="590"/>
      <c r="Y24" s="591"/>
      <c r="Z24" s="493" t="s">
        <v>173</v>
      </c>
      <c r="AA24" s="473"/>
      <c r="AB24" s="473"/>
      <c r="AC24" s="473"/>
      <c r="AD24" s="473"/>
      <c r="AE24" s="473"/>
      <c r="AF24" s="473"/>
      <c r="AG24" s="474"/>
      <c r="AH24" s="494">
        <v>231</v>
      </c>
      <c r="AI24" s="495"/>
      <c r="AJ24" s="495"/>
      <c r="AK24" s="495"/>
      <c r="AL24" s="537"/>
      <c r="AM24" s="494">
        <v>671979</v>
      </c>
      <c r="AN24" s="495"/>
      <c r="AO24" s="495"/>
      <c r="AP24" s="495"/>
      <c r="AQ24" s="495"/>
      <c r="AR24" s="537"/>
      <c r="AS24" s="494">
        <v>2909</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2616067</v>
      </c>
      <c r="BO24" s="444"/>
      <c r="BP24" s="444"/>
      <c r="BQ24" s="444"/>
      <c r="BR24" s="444"/>
      <c r="BS24" s="444"/>
      <c r="BT24" s="444"/>
      <c r="BU24" s="445"/>
      <c r="BV24" s="443">
        <v>2867696</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77"/>
      <c r="B25" s="614"/>
      <c r="C25" s="590"/>
      <c r="D25" s="591"/>
      <c r="E25" s="493" t="s">
        <v>175</v>
      </c>
      <c r="F25" s="473"/>
      <c r="G25" s="473"/>
      <c r="H25" s="473"/>
      <c r="I25" s="473"/>
      <c r="J25" s="473"/>
      <c r="K25" s="474"/>
      <c r="L25" s="494">
        <v>1</v>
      </c>
      <c r="M25" s="495"/>
      <c r="N25" s="495"/>
      <c r="O25" s="495"/>
      <c r="P25" s="537"/>
      <c r="Q25" s="494">
        <v>6230</v>
      </c>
      <c r="R25" s="495"/>
      <c r="S25" s="495"/>
      <c r="T25" s="495"/>
      <c r="U25" s="495"/>
      <c r="V25" s="537"/>
      <c r="W25" s="589"/>
      <c r="X25" s="590"/>
      <c r="Y25" s="591"/>
      <c r="Z25" s="493" t="s">
        <v>176</v>
      </c>
      <c r="AA25" s="473"/>
      <c r="AB25" s="473"/>
      <c r="AC25" s="473"/>
      <c r="AD25" s="473"/>
      <c r="AE25" s="473"/>
      <c r="AF25" s="473"/>
      <c r="AG25" s="474"/>
      <c r="AH25" s="494">
        <v>47</v>
      </c>
      <c r="AI25" s="495"/>
      <c r="AJ25" s="495"/>
      <c r="AK25" s="495"/>
      <c r="AL25" s="537"/>
      <c r="AM25" s="494">
        <v>140342</v>
      </c>
      <c r="AN25" s="495"/>
      <c r="AO25" s="495"/>
      <c r="AP25" s="495"/>
      <c r="AQ25" s="495"/>
      <c r="AR25" s="537"/>
      <c r="AS25" s="494">
        <v>2986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6054043</v>
      </c>
      <c r="BO25" s="407"/>
      <c r="BP25" s="407"/>
      <c r="BQ25" s="407"/>
      <c r="BR25" s="407"/>
      <c r="BS25" s="407"/>
      <c r="BT25" s="407"/>
      <c r="BU25" s="408"/>
      <c r="BV25" s="406">
        <v>6199167</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77"/>
      <c r="B26" s="614"/>
      <c r="C26" s="590"/>
      <c r="D26" s="591"/>
      <c r="E26" s="493" t="s">
        <v>178</v>
      </c>
      <c r="F26" s="473"/>
      <c r="G26" s="473"/>
      <c r="H26" s="473"/>
      <c r="I26" s="473"/>
      <c r="J26" s="473"/>
      <c r="K26" s="474"/>
      <c r="L26" s="494">
        <v>1</v>
      </c>
      <c r="M26" s="495"/>
      <c r="N26" s="495"/>
      <c r="O26" s="495"/>
      <c r="P26" s="537"/>
      <c r="Q26" s="494">
        <v>5750</v>
      </c>
      <c r="R26" s="495"/>
      <c r="S26" s="495"/>
      <c r="T26" s="495"/>
      <c r="U26" s="495"/>
      <c r="V26" s="537"/>
      <c r="W26" s="589"/>
      <c r="X26" s="590"/>
      <c r="Y26" s="591"/>
      <c r="Z26" s="493" t="s">
        <v>179</v>
      </c>
      <c r="AA26" s="595"/>
      <c r="AB26" s="595"/>
      <c r="AC26" s="595"/>
      <c r="AD26" s="595"/>
      <c r="AE26" s="595"/>
      <c r="AF26" s="595"/>
      <c r="AG26" s="596"/>
      <c r="AH26" s="494">
        <v>3</v>
      </c>
      <c r="AI26" s="495"/>
      <c r="AJ26" s="495"/>
      <c r="AK26" s="495"/>
      <c r="AL26" s="537"/>
      <c r="AM26" s="494">
        <v>8268</v>
      </c>
      <c r="AN26" s="495"/>
      <c r="AO26" s="495"/>
      <c r="AP26" s="495"/>
      <c r="AQ26" s="495"/>
      <c r="AR26" s="537"/>
      <c r="AS26" s="494">
        <v>2756</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138</v>
      </c>
      <c r="BO26" s="444"/>
      <c r="BP26" s="444"/>
      <c r="BQ26" s="444"/>
      <c r="BR26" s="444"/>
      <c r="BS26" s="444"/>
      <c r="BT26" s="444"/>
      <c r="BU26" s="445"/>
      <c r="BV26" s="443" t="s">
        <v>181</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7"/>
      <c r="B27" s="614"/>
      <c r="C27" s="590"/>
      <c r="D27" s="591"/>
      <c r="E27" s="493" t="s">
        <v>182</v>
      </c>
      <c r="F27" s="473"/>
      <c r="G27" s="473"/>
      <c r="H27" s="473"/>
      <c r="I27" s="473"/>
      <c r="J27" s="473"/>
      <c r="K27" s="474"/>
      <c r="L27" s="494">
        <v>1</v>
      </c>
      <c r="M27" s="495"/>
      <c r="N27" s="495"/>
      <c r="O27" s="495"/>
      <c r="P27" s="537"/>
      <c r="Q27" s="494">
        <v>4230</v>
      </c>
      <c r="R27" s="495"/>
      <c r="S27" s="495"/>
      <c r="T27" s="495"/>
      <c r="U27" s="495"/>
      <c r="V27" s="537"/>
      <c r="W27" s="589"/>
      <c r="X27" s="590"/>
      <c r="Y27" s="591"/>
      <c r="Z27" s="493" t="s">
        <v>183</v>
      </c>
      <c r="AA27" s="473"/>
      <c r="AB27" s="473"/>
      <c r="AC27" s="473"/>
      <c r="AD27" s="473"/>
      <c r="AE27" s="473"/>
      <c r="AF27" s="473"/>
      <c r="AG27" s="474"/>
      <c r="AH27" s="494">
        <v>17</v>
      </c>
      <c r="AI27" s="495"/>
      <c r="AJ27" s="495"/>
      <c r="AK27" s="495"/>
      <c r="AL27" s="537"/>
      <c r="AM27" s="494">
        <v>56471</v>
      </c>
      <c r="AN27" s="495"/>
      <c r="AO27" s="495"/>
      <c r="AP27" s="495"/>
      <c r="AQ27" s="495"/>
      <c r="AR27" s="537"/>
      <c r="AS27" s="494">
        <v>3322</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953886</v>
      </c>
      <c r="BO27" s="563"/>
      <c r="BP27" s="563"/>
      <c r="BQ27" s="563"/>
      <c r="BR27" s="563"/>
      <c r="BS27" s="563"/>
      <c r="BT27" s="563"/>
      <c r="BU27" s="564"/>
      <c r="BV27" s="562">
        <v>953881</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77"/>
      <c r="B28" s="614"/>
      <c r="C28" s="590"/>
      <c r="D28" s="591"/>
      <c r="E28" s="493" t="s">
        <v>185</v>
      </c>
      <c r="F28" s="473"/>
      <c r="G28" s="473"/>
      <c r="H28" s="473"/>
      <c r="I28" s="473"/>
      <c r="J28" s="473"/>
      <c r="K28" s="474"/>
      <c r="L28" s="494">
        <v>1</v>
      </c>
      <c r="M28" s="495"/>
      <c r="N28" s="495"/>
      <c r="O28" s="495"/>
      <c r="P28" s="537"/>
      <c r="Q28" s="494">
        <v>3440</v>
      </c>
      <c r="R28" s="495"/>
      <c r="S28" s="495"/>
      <c r="T28" s="495"/>
      <c r="U28" s="495"/>
      <c r="V28" s="537"/>
      <c r="W28" s="589"/>
      <c r="X28" s="590"/>
      <c r="Y28" s="591"/>
      <c r="Z28" s="493" t="s">
        <v>186</v>
      </c>
      <c r="AA28" s="473"/>
      <c r="AB28" s="473"/>
      <c r="AC28" s="473"/>
      <c r="AD28" s="473"/>
      <c r="AE28" s="473"/>
      <c r="AF28" s="473"/>
      <c r="AG28" s="474"/>
      <c r="AH28" s="494" t="s">
        <v>181</v>
      </c>
      <c r="AI28" s="495"/>
      <c r="AJ28" s="495"/>
      <c r="AK28" s="495"/>
      <c r="AL28" s="537"/>
      <c r="AM28" s="494" t="s">
        <v>187</v>
      </c>
      <c r="AN28" s="495"/>
      <c r="AO28" s="495"/>
      <c r="AP28" s="495"/>
      <c r="AQ28" s="495"/>
      <c r="AR28" s="537"/>
      <c r="AS28" s="494" t="s">
        <v>181</v>
      </c>
      <c r="AT28" s="495"/>
      <c r="AU28" s="495"/>
      <c r="AV28" s="495"/>
      <c r="AW28" s="495"/>
      <c r="AX28" s="496"/>
      <c r="AY28" s="597" t="s">
        <v>188</v>
      </c>
      <c r="AZ28" s="598"/>
      <c r="BA28" s="598"/>
      <c r="BB28" s="599"/>
      <c r="BC28" s="403" t="s">
        <v>49</v>
      </c>
      <c r="BD28" s="404"/>
      <c r="BE28" s="404"/>
      <c r="BF28" s="404"/>
      <c r="BG28" s="404"/>
      <c r="BH28" s="404"/>
      <c r="BI28" s="404"/>
      <c r="BJ28" s="404"/>
      <c r="BK28" s="404"/>
      <c r="BL28" s="404"/>
      <c r="BM28" s="405"/>
      <c r="BN28" s="406">
        <v>1312079</v>
      </c>
      <c r="BO28" s="407"/>
      <c r="BP28" s="407"/>
      <c r="BQ28" s="407"/>
      <c r="BR28" s="407"/>
      <c r="BS28" s="407"/>
      <c r="BT28" s="407"/>
      <c r="BU28" s="408"/>
      <c r="BV28" s="406">
        <v>1503791</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77"/>
      <c r="B29" s="614"/>
      <c r="C29" s="590"/>
      <c r="D29" s="591"/>
      <c r="E29" s="493" t="s">
        <v>189</v>
      </c>
      <c r="F29" s="473"/>
      <c r="G29" s="473"/>
      <c r="H29" s="473"/>
      <c r="I29" s="473"/>
      <c r="J29" s="473"/>
      <c r="K29" s="474"/>
      <c r="L29" s="494">
        <v>12</v>
      </c>
      <c r="M29" s="495"/>
      <c r="N29" s="495"/>
      <c r="O29" s="495"/>
      <c r="P29" s="537"/>
      <c r="Q29" s="494">
        <v>3150</v>
      </c>
      <c r="R29" s="495"/>
      <c r="S29" s="495"/>
      <c r="T29" s="495"/>
      <c r="U29" s="495"/>
      <c r="V29" s="537"/>
      <c r="W29" s="592"/>
      <c r="X29" s="593"/>
      <c r="Y29" s="594"/>
      <c r="Z29" s="493" t="s">
        <v>190</v>
      </c>
      <c r="AA29" s="473"/>
      <c r="AB29" s="473"/>
      <c r="AC29" s="473"/>
      <c r="AD29" s="473"/>
      <c r="AE29" s="473"/>
      <c r="AF29" s="473"/>
      <c r="AG29" s="474"/>
      <c r="AH29" s="494">
        <v>248</v>
      </c>
      <c r="AI29" s="495"/>
      <c r="AJ29" s="495"/>
      <c r="AK29" s="495"/>
      <c r="AL29" s="537"/>
      <c r="AM29" s="494">
        <v>728450</v>
      </c>
      <c r="AN29" s="495"/>
      <c r="AO29" s="495"/>
      <c r="AP29" s="495"/>
      <c r="AQ29" s="495"/>
      <c r="AR29" s="537"/>
      <c r="AS29" s="494">
        <v>2937</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410</v>
      </c>
      <c r="BO29" s="444"/>
      <c r="BP29" s="444"/>
      <c r="BQ29" s="444"/>
      <c r="BR29" s="444"/>
      <c r="BS29" s="444"/>
      <c r="BT29" s="444"/>
      <c r="BU29" s="445"/>
      <c r="BV29" s="443">
        <v>410</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95.7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3070599</v>
      </c>
      <c r="BO30" s="563"/>
      <c r="BP30" s="563"/>
      <c r="BQ30" s="563"/>
      <c r="BR30" s="563"/>
      <c r="BS30" s="563"/>
      <c r="BT30" s="563"/>
      <c r="BU30" s="564"/>
      <c r="BV30" s="562">
        <v>2569315</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2">
      <c r="A33" s="177"/>
      <c r="B33" s="201"/>
      <c r="C33" s="467" t="s">
        <v>199</v>
      </c>
      <c r="D33" s="467"/>
      <c r="E33" s="432" t="s">
        <v>200</v>
      </c>
      <c r="F33" s="432"/>
      <c r="G33" s="432"/>
      <c r="H33" s="432"/>
      <c r="I33" s="432"/>
      <c r="J33" s="432"/>
      <c r="K33" s="432"/>
      <c r="L33" s="432"/>
      <c r="M33" s="432"/>
      <c r="N33" s="432"/>
      <c r="O33" s="432"/>
      <c r="P33" s="432"/>
      <c r="Q33" s="432"/>
      <c r="R33" s="432"/>
      <c r="S33" s="432"/>
      <c r="T33" s="202"/>
      <c r="U33" s="467" t="s">
        <v>199</v>
      </c>
      <c r="V33" s="467"/>
      <c r="W33" s="432" t="s">
        <v>201</v>
      </c>
      <c r="X33" s="432"/>
      <c r="Y33" s="432"/>
      <c r="Z33" s="432"/>
      <c r="AA33" s="432"/>
      <c r="AB33" s="432"/>
      <c r="AC33" s="432"/>
      <c r="AD33" s="432"/>
      <c r="AE33" s="432"/>
      <c r="AF33" s="432"/>
      <c r="AG33" s="432"/>
      <c r="AH33" s="432"/>
      <c r="AI33" s="432"/>
      <c r="AJ33" s="432"/>
      <c r="AK33" s="432"/>
      <c r="AL33" s="202"/>
      <c r="AM33" s="467" t="s">
        <v>202</v>
      </c>
      <c r="AN33" s="467"/>
      <c r="AO33" s="432" t="s">
        <v>201</v>
      </c>
      <c r="AP33" s="432"/>
      <c r="AQ33" s="432"/>
      <c r="AR33" s="432"/>
      <c r="AS33" s="432"/>
      <c r="AT33" s="432"/>
      <c r="AU33" s="432"/>
      <c r="AV33" s="432"/>
      <c r="AW33" s="432"/>
      <c r="AX33" s="432"/>
      <c r="AY33" s="432"/>
      <c r="AZ33" s="432"/>
      <c r="BA33" s="432"/>
      <c r="BB33" s="432"/>
      <c r="BC33" s="432"/>
      <c r="BD33" s="203"/>
      <c r="BE33" s="432" t="s">
        <v>203</v>
      </c>
      <c r="BF33" s="432"/>
      <c r="BG33" s="432" t="s">
        <v>204</v>
      </c>
      <c r="BH33" s="432"/>
      <c r="BI33" s="432"/>
      <c r="BJ33" s="432"/>
      <c r="BK33" s="432"/>
      <c r="BL33" s="432"/>
      <c r="BM33" s="432"/>
      <c r="BN33" s="432"/>
      <c r="BO33" s="432"/>
      <c r="BP33" s="432"/>
      <c r="BQ33" s="432"/>
      <c r="BR33" s="432"/>
      <c r="BS33" s="432"/>
      <c r="BT33" s="432"/>
      <c r="BU33" s="432"/>
      <c r="BV33" s="203"/>
      <c r="BW33" s="467" t="s">
        <v>203</v>
      </c>
      <c r="BX33" s="467"/>
      <c r="BY33" s="432" t="s">
        <v>205</v>
      </c>
      <c r="BZ33" s="432"/>
      <c r="CA33" s="432"/>
      <c r="CB33" s="432"/>
      <c r="CC33" s="432"/>
      <c r="CD33" s="432"/>
      <c r="CE33" s="432"/>
      <c r="CF33" s="432"/>
      <c r="CG33" s="432"/>
      <c r="CH33" s="432"/>
      <c r="CI33" s="432"/>
      <c r="CJ33" s="432"/>
      <c r="CK33" s="432"/>
      <c r="CL33" s="432"/>
      <c r="CM33" s="432"/>
      <c r="CN33" s="202"/>
      <c r="CO33" s="467" t="s">
        <v>202</v>
      </c>
      <c r="CP33" s="467"/>
      <c r="CQ33" s="432" t="s">
        <v>206</v>
      </c>
      <c r="CR33" s="432"/>
      <c r="CS33" s="432"/>
      <c r="CT33" s="432"/>
      <c r="CU33" s="432"/>
      <c r="CV33" s="432"/>
      <c r="CW33" s="432"/>
      <c r="CX33" s="432"/>
      <c r="CY33" s="432"/>
      <c r="CZ33" s="432"/>
      <c r="DA33" s="432"/>
      <c r="DB33" s="432"/>
      <c r="DC33" s="432"/>
      <c r="DD33" s="432"/>
      <c r="DE33" s="432"/>
      <c r="DF33" s="202"/>
      <c r="DG33" s="632" t="s">
        <v>207</v>
      </c>
      <c r="DH33" s="632"/>
      <c r="DI33" s="204"/>
    </row>
    <row r="34" spans="1:113" ht="32.25" customHeight="1" x14ac:dyDescent="0.2">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77"/>
      <c r="AM34" s="633">
        <f>IF(AO34="","",MAX(C34:D43,U34:V43)+1)</f>
        <v>5</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77"/>
      <c r="BE34" s="633" t="str">
        <f>IF(BG34="","",MAX(C34:D43,U34:V43,AM34:AN43)+1)</f>
        <v/>
      </c>
      <c r="BF34" s="633"/>
      <c r="BG34" s="634"/>
      <c r="BH34" s="634"/>
      <c r="BI34" s="634"/>
      <c r="BJ34" s="634"/>
      <c r="BK34" s="634"/>
      <c r="BL34" s="634"/>
      <c r="BM34" s="634"/>
      <c r="BN34" s="634"/>
      <c r="BO34" s="634"/>
      <c r="BP34" s="634"/>
      <c r="BQ34" s="634"/>
      <c r="BR34" s="634"/>
      <c r="BS34" s="634"/>
      <c r="BT34" s="634"/>
      <c r="BU34" s="634"/>
      <c r="BV34" s="177"/>
      <c r="BW34" s="633">
        <f>IF(BY34="","",MAX(C34:D43,U34:V43,AM34:AN43,BE34:BF43)+1)</f>
        <v>6</v>
      </c>
      <c r="BX34" s="633"/>
      <c r="BY34" s="634" t="str">
        <f>IF('各会計、関係団体の財政状況及び健全化判断比率'!B68="","",'各会計、関係団体の財政状況及び健全化判断比率'!B68)</f>
        <v>神奈川県市町村職員退職手当組合</v>
      </c>
      <c r="BZ34" s="634"/>
      <c r="CA34" s="634"/>
      <c r="CB34" s="634"/>
      <c r="CC34" s="634"/>
      <c r="CD34" s="634"/>
      <c r="CE34" s="634"/>
      <c r="CF34" s="634"/>
      <c r="CG34" s="634"/>
      <c r="CH34" s="634"/>
      <c r="CI34" s="634"/>
      <c r="CJ34" s="634"/>
      <c r="CK34" s="634"/>
      <c r="CL34" s="634"/>
      <c r="CM34" s="634"/>
      <c r="CN34" s="177"/>
      <c r="CO34" s="633">
        <f>IF(CQ34="","",MAX(C34:D43,U34:V43,AM34:AN43,BE34:BF43,BW34:BX43)+1)</f>
        <v>10</v>
      </c>
      <c r="CP34" s="633"/>
      <c r="CQ34" s="634" t="str">
        <f>IF('各会計、関係団体の財政状況及び健全化判断比率'!BS7="","",'各会計、関係団体の財政状況及び健全化判断比率'!BS7)</f>
        <v>大磯町土地開発公社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2">
      <c r="A35" s="177"/>
      <c r="B35" s="201"/>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77"/>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77"/>
      <c r="AM35" s="633" t="str">
        <f t="shared" ref="AM35:AM43" si="0">IF(AO35="","",AM34+1)</f>
        <v/>
      </c>
      <c r="AN35" s="633"/>
      <c r="AO35" s="634"/>
      <c r="AP35" s="634"/>
      <c r="AQ35" s="634"/>
      <c r="AR35" s="634"/>
      <c r="AS35" s="634"/>
      <c r="AT35" s="634"/>
      <c r="AU35" s="634"/>
      <c r="AV35" s="634"/>
      <c r="AW35" s="634"/>
      <c r="AX35" s="634"/>
      <c r="AY35" s="634"/>
      <c r="AZ35" s="634"/>
      <c r="BA35" s="634"/>
      <c r="BB35" s="634"/>
      <c r="BC35" s="634"/>
      <c r="BD35" s="177"/>
      <c r="BE35" s="633" t="str">
        <f t="shared" ref="BE35:BE43" si="1">IF(BG35="","",BE34+1)</f>
        <v/>
      </c>
      <c r="BF35" s="633"/>
      <c r="BG35" s="634"/>
      <c r="BH35" s="634"/>
      <c r="BI35" s="634"/>
      <c r="BJ35" s="634"/>
      <c r="BK35" s="634"/>
      <c r="BL35" s="634"/>
      <c r="BM35" s="634"/>
      <c r="BN35" s="634"/>
      <c r="BO35" s="634"/>
      <c r="BP35" s="634"/>
      <c r="BQ35" s="634"/>
      <c r="BR35" s="634"/>
      <c r="BS35" s="634"/>
      <c r="BT35" s="634"/>
      <c r="BU35" s="634"/>
      <c r="BV35" s="177"/>
      <c r="BW35" s="633">
        <f t="shared" ref="BW35:BW43" si="2">IF(BY35="","",BW34+1)</f>
        <v>7</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77"/>
      <c r="CO35" s="633">
        <f t="shared" ref="CO35:CO43" si="3">IF(CQ35="","",CO34+1)</f>
        <v>11</v>
      </c>
      <c r="CP35" s="633"/>
      <c r="CQ35" s="634" t="str">
        <f>IF('各会計、関係団体の財政状況及び健全化判断比率'!BS8="","",'各会計、関係団体の財政状況及び健全化判断比率'!BS8)</f>
        <v>公益財団法人かながわ海岸美化財団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2">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77"/>
      <c r="AM36" s="633" t="str">
        <f t="shared" si="0"/>
        <v/>
      </c>
      <c r="AN36" s="633"/>
      <c r="AO36" s="634"/>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8</v>
      </c>
      <c r="BX36" s="633"/>
      <c r="BY36" s="634" t="str">
        <f>IF('各会計、関係団体の財政状況及び健全化判断比率'!B70="","",'各会計、関係団体の財政状況及び健全化判断比率'!B70)</f>
        <v>神奈川県後期高齢者医療広域連合（後期高齢者医療特別会計）</v>
      </c>
      <c r="BZ36" s="634"/>
      <c r="CA36" s="634"/>
      <c r="CB36" s="634"/>
      <c r="CC36" s="634"/>
      <c r="CD36" s="634"/>
      <c r="CE36" s="634"/>
      <c r="CF36" s="634"/>
      <c r="CG36" s="634"/>
      <c r="CH36" s="634"/>
      <c r="CI36" s="634"/>
      <c r="CJ36" s="634"/>
      <c r="CK36" s="634"/>
      <c r="CL36" s="634"/>
      <c r="CM36" s="634"/>
      <c r="CN36" s="177"/>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2">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t="str">
        <f t="shared" si="4"/>
        <v/>
      </c>
      <c r="V37" s="633"/>
      <c r="W37" s="634"/>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9</v>
      </c>
      <c r="BX37" s="633"/>
      <c r="BY37" s="634" t="str">
        <f>IF('各会計、関係団体の財政状況及び健全化判断比率'!B71="","",'各会計、関係団体の財政状況及び健全化判断比率'!B71)</f>
        <v>神奈川県町村情報システム共同事業組合</v>
      </c>
      <c r="BZ37" s="634"/>
      <c r="CA37" s="634"/>
      <c r="CB37" s="634"/>
      <c r="CC37" s="634"/>
      <c r="CD37" s="634"/>
      <c r="CE37" s="634"/>
      <c r="CF37" s="634"/>
      <c r="CG37" s="634"/>
      <c r="CH37" s="634"/>
      <c r="CI37" s="634"/>
      <c r="CJ37" s="634"/>
      <c r="CK37" s="634"/>
      <c r="CL37" s="634"/>
      <c r="CM37" s="634"/>
      <c r="CN37" s="177"/>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2">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2">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2">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2">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2">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2">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8Tg9twDGnKHY7KbJPtfaoIu2rXzETuQHLbWUKjvLi3gQJXIbbJOr+6iuz8AuZvl+gBeZq5z8Hpwsn+eV7kuCQw==" saltValue="jy9ScIDc4pF+coH5WTPN9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187" t="s">
        <v>577</v>
      </c>
      <c r="D34" s="1187"/>
      <c r="E34" s="1188"/>
      <c r="F34" s="32">
        <v>9.07</v>
      </c>
      <c r="G34" s="33">
        <v>12.6</v>
      </c>
      <c r="H34" s="33">
        <v>8.6999999999999993</v>
      </c>
      <c r="I34" s="33">
        <v>10.45</v>
      </c>
      <c r="J34" s="34">
        <v>10.4</v>
      </c>
      <c r="K34" s="22"/>
      <c r="L34" s="22"/>
      <c r="M34" s="22"/>
      <c r="N34" s="22"/>
      <c r="O34" s="22"/>
      <c r="P34" s="22"/>
    </row>
    <row r="35" spans="1:16" ht="39" customHeight="1" x14ac:dyDescent="0.2">
      <c r="A35" s="22"/>
      <c r="B35" s="35"/>
      <c r="C35" s="1181" t="s">
        <v>578</v>
      </c>
      <c r="D35" s="1182"/>
      <c r="E35" s="1183"/>
      <c r="F35" s="36" t="s">
        <v>529</v>
      </c>
      <c r="G35" s="37" t="s">
        <v>529</v>
      </c>
      <c r="H35" s="37">
        <v>0.8</v>
      </c>
      <c r="I35" s="37">
        <v>2.12</v>
      </c>
      <c r="J35" s="38">
        <v>3.46</v>
      </c>
      <c r="K35" s="22"/>
      <c r="L35" s="22"/>
      <c r="M35" s="22"/>
      <c r="N35" s="22"/>
      <c r="O35" s="22"/>
      <c r="P35" s="22"/>
    </row>
    <row r="36" spans="1:16" ht="39" customHeight="1" x14ac:dyDescent="0.2">
      <c r="A36" s="22"/>
      <c r="B36" s="35"/>
      <c r="C36" s="1181" t="s">
        <v>579</v>
      </c>
      <c r="D36" s="1182"/>
      <c r="E36" s="1183"/>
      <c r="F36" s="36">
        <v>3.53</v>
      </c>
      <c r="G36" s="37">
        <v>2.35</v>
      </c>
      <c r="H36" s="37">
        <v>2.72</v>
      </c>
      <c r="I36" s="37">
        <v>2.67</v>
      </c>
      <c r="J36" s="38">
        <v>2.12</v>
      </c>
      <c r="K36" s="22"/>
      <c r="L36" s="22"/>
      <c r="M36" s="22"/>
      <c r="N36" s="22"/>
      <c r="O36" s="22"/>
      <c r="P36" s="22"/>
    </row>
    <row r="37" spans="1:16" ht="39" customHeight="1" x14ac:dyDescent="0.2">
      <c r="A37" s="22"/>
      <c r="B37" s="35"/>
      <c r="C37" s="1181" t="s">
        <v>580</v>
      </c>
      <c r="D37" s="1182"/>
      <c r="E37" s="1183"/>
      <c r="F37" s="36">
        <v>0.76</v>
      </c>
      <c r="G37" s="37">
        <v>0.3</v>
      </c>
      <c r="H37" s="37">
        <v>1.02</v>
      </c>
      <c r="I37" s="37">
        <v>0.8</v>
      </c>
      <c r="J37" s="38">
        <v>0.49</v>
      </c>
      <c r="K37" s="22"/>
      <c r="L37" s="22"/>
      <c r="M37" s="22"/>
      <c r="N37" s="22"/>
      <c r="O37" s="22"/>
      <c r="P37" s="22"/>
    </row>
    <row r="38" spans="1:16" ht="39" customHeight="1" x14ac:dyDescent="0.2">
      <c r="A38" s="22"/>
      <c r="B38" s="35"/>
      <c r="C38" s="1181" t="s">
        <v>581</v>
      </c>
      <c r="D38" s="1182"/>
      <c r="E38" s="1183"/>
      <c r="F38" s="36">
        <v>0.26</v>
      </c>
      <c r="G38" s="37">
        <v>0.31</v>
      </c>
      <c r="H38" s="37">
        <v>0.27</v>
      </c>
      <c r="I38" s="37">
        <v>0.16</v>
      </c>
      <c r="J38" s="38">
        <v>0.27</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582</v>
      </c>
      <c r="D42" s="1182"/>
      <c r="E42" s="1183"/>
      <c r="F42" s="36" t="s">
        <v>529</v>
      </c>
      <c r="G42" s="37" t="s">
        <v>529</v>
      </c>
      <c r="H42" s="37" t="s">
        <v>529</v>
      </c>
      <c r="I42" s="37" t="s">
        <v>529</v>
      </c>
      <c r="J42" s="38" t="s">
        <v>529</v>
      </c>
      <c r="K42" s="22"/>
      <c r="L42" s="22"/>
      <c r="M42" s="22"/>
      <c r="N42" s="22"/>
      <c r="O42" s="22"/>
      <c r="P42" s="22"/>
    </row>
    <row r="43" spans="1:16" ht="39" customHeight="1" thickBot="1" x14ac:dyDescent="0.25">
      <c r="A43" s="22"/>
      <c r="B43" s="40"/>
      <c r="C43" s="1184" t="s">
        <v>583</v>
      </c>
      <c r="D43" s="1185"/>
      <c r="E43" s="1186"/>
      <c r="F43" s="41">
        <v>1</v>
      </c>
      <c r="G43" s="42">
        <v>0.27</v>
      </c>
      <c r="H43" s="42" t="s">
        <v>529</v>
      </c>
      <c r="I43" s="42" t="s">
        <v>529</v>
      </c>
      <c r="J43" s="43" t="s">
        <v>529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f7GxYh6fPbvpVfTju+eoPKE8P3KdD7JH4Nz5EIOPZMrNrISCKerPT9G+txI+87p2SnxK02v5/+IRUxDPdN5Gw==" saltValue="rGCRCkPIx8/OwA0ceAa1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631</v>
      </c>
      <c r="L45" s="60">
        <v>638</v>
      </c>
      <c r="M45" s="60">
        <v>654</v>
      </c>
      <c r="N45" s="60">
        <v>733</v>
      </c>
      <c r="O45" s="61">
        <v>722</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529</v>
      </c>
      <c r="L46" s="64" t="s">
        <v>529</v>
      </c>
      <c r="M46" s="64" t="s">
        <v>529</v>
      </c>
      <c r="N46" s="64" t="s">
        <v>529</v>
      </c>
      <c r="O46" s="65" t="s">
        <v>529</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529</v>
      </c>
      <c r="L47" s="64" t="s">
        <v>529</v>
      </c>
      <c r="M47" s="64" t="s">
        <v>529</v>
      </c>
      <c r="N47" s="64" t="s">
        <v>529</v>
      </c>
      <c r="O47" s="65" t="s">
        <v>529</v>
      </c>
      <c r="P47" s="48"/>
      <c r="Q47" s="48"/>
      <c r="R47" s="48"/>
      <c r="S47" s="48"/>
      <c r="T47" s="48"/>
      <c r="U47" s="48"/>
    </row>
    <row r="48" spans="1:21" ht="30.75" customHeight="1" x14ac:dyDescent="0.2">
      <c r="A48" s="48"/>
      <c r="B48" s="1191"/>
      <c r="C48" s="1192"/>
      <c r="D48" s="62"/>
      <c r="E48" s="1197" t="s">
        <v>14</v>
      </c>
      <c r="F48" s="1197"/>
      <c r="G48" s="1197"/>
      <c r="H48" s="1197"/>
      <c r="I48" s="1197"/>
      <c r="J48" s="1198"/>
      <c r="K48" s="63">
        <v>561</v>
      </c>
      <c r="L48" s="64">
        <v>519</v>
      </c>
      <c r="M48" s="64">
        <v>479</v>
      </c>
      <c r="N48" s="64">
        <v>503</v>
      </c>
      <c r="O48" s="65">
        <v>484</v>
      </c>
      <c r="P48" s="48"/>
      <c r="Q48" s="48"/>
      <c r="R48" s="48"/>
      <c r="S48" s="48"/>
      <c r="T48" s="48"/>
      <c r="U48" s="48"/>
    </row>
    <row r="49" spans="1:21" ht="30.75" customHeight="1" x14ac:dyDescent="0.2">
      <c r="A49" s="48"/>
      <c r="B49" s="1191"/>
      <c r="C49" s="1192"/>
      <c r="D49" s="62"/>
      <c r="E49" s="1197" t="s">
        <v>15</v>
      </c>
      <c r="F49" s="1197"/>
      <c r="G49" s="1197"/>
      <c r="H49" s="1197"/>
      <c r="I49" s="1197"/>
      <c r="J49" s="1198"/>
      <c r="K49" s="63" t="s">
        <v>529</v>
      </c>
      <c r="L49" s="64" t="s">
        <v>529</v>
      </c>
      <c r="M49" s="64" t="s">
        <v>529</v>
      </c>
      <c r="N49" s="64" t="s">
        <v>529</v>
      </c>
      <c r="O49" s="65" t="s">
        <v>529</v>
      </c>
      <c r="P49" s="48"/>
      <c r="Q49" s="48"/>
      <c r="R49" s="48"/>
      <c r="S49" s="48"/>
      <c r="T49" s="48"/>
      <c r="U49" s="48"/>
    </row>
    <row r="50" spans="1:21" ht="30.75" customHeight="1" x14ac:dyDescent="0.2">
      <c r="A50" s="48"/>
      <c r="B50" s="1191"/>
      <c r="C50" s="1192"/>
      <c r="D50" s="62"/>
      <c r="E50" s="1197" t="s">
        <v>16</v>
      </c>
      <c r="F50" s="1197"/>
      <c r="G50" s="1197"/>
      <c r="H50" s="1197"/>
      <c r="I50" s="1197"/>
      <c r="J50" s="1198"/>
      <c r="K50" s="63" t="s">
        <v>529</v>
      </c>
      <c r="L50" s="64" t="s">
        <v>529</v>
      </c>
      <c r="M50" s="64" t="s">
        <v>529</v>
      </c>
      <c r="N50" s="64" t="s">
        <v>529</v>
      </c>
      <c r="O50" s="65" t="s">
        <v>529</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529</v>
      </c>
      <c r="L51" s="64" t="s">
        <v>529</v>
      </c>
      <c r="M51" s="64" t="s">
        <v>529</v>
      </c>
      <c r="N51" s="64" t="s">
        <v>529</v>
      </c>
      <c r="O51" s="65" t="s">
        <v>529</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831</v>
      </c>
      <c r="L52" s="64">
        <v>843</v>
      </c>
      <c r="M52" s="64">
        <v>873</v>
      </c>
      <c r="N52" s="64">
        <v>890</v>
      </c>
      <c r="O52" s="65">
        <v>890</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361</v>
      </c>
      <c r="L53" s="69">
        <v>314</v>
      </c>
      <c r="M53" s="69">
        <v>260</v>
      </c>
      <c r="N53" s="69">
        <v>346</v>
      </c>
      <c r="O53" s="70">
        <v>316</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3">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phMlOY1ujrNmdGufzEtfhEUolGG4pHphHa5a8yAWD+1REGAxByBXptjLsc23niJuOx5ooM0f3FG+BY58ryQYw==" saltValue="Udpi9ueeQwhIf5Tzi0PW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570</v>
      </c>
      <c r="J40" s="103" t="s">
        <v>571</v>
      </c>
      <c r="K40" s="103" t="s">
        <v>572</v>
      </c>
      <c r="L40" s="103" t="s">
        <v>573</v>
      </c>
      <c r="M40" s="104" t="s">
        <v>574</v>
      </c>
    </row>
    <row r="41" spans="2:13" ht="27.75" customHeight="1" x14ac:dyDescent="0.2">
      <c r="B41" s="1220" t="s">
        <v>31</v>
      </c>
      <c r="C41" s="1221"/>
      <c r="D41" s="105"/>
      <c r="E41" s="1226" t="s">
        <v>32</v>
      </c>
      <c r="F41" s="1226"/>
      <c r="G41" s="1226"/>
      <c r="H41" s="1227"/>
      <c r="I41" s="351">
        <v>7777</v>
      </c>
      <c r="J41" s="352">
        <v>8264</v>
      </c>
      <c r="K41" s="352">
        <v>8191</v>
      </c>
      <c r="L41" s="352">
        <v>8534</v>
      </c>
      <c r="M41" s="353">
        <v>8048</v>
      </c>
    </row>
    <row r="42" spans="2:13" ht="27.75" customHeight="1" x14ac:dyDescent="0.2">
      <c r="B42" s="1222"/>
      <c r="C42" s="1223"/>
      <c r="D42" s="106"/>
      <c r="E42" s="1228" t="s">
        <v>33</v>
      </c>
      <c r="F42" s="1228"/>
      <c r="G42" s="1228"/>
      <c r="H42" s="1229"/>
      <c r="I42" s="354">
        <v>688</v>
      </c>
      <c r="J42" s="355">
        <v>688</v>
      </c>
      <c r="K42" s="355">
        <v>688</v>
      </c>
      <c r="L42" s="355">
        <v>688</v>
      </c>
      <c r="M42" s="356">
        <v>688</v>
      </c>
    </row>
    <row r="43" spans="2:13" ht="27.75" customHeight="1" x14ac:dyDescent="0.2">
      <c r="B43" s="1222"/>
      <c r="C43" s="1223"/>
      <c r="D43" s="106"/>
      <c r="E43" s="1228" t="s">
        <v>34</v>
      </c>
      <c r="F43" s="1228"/>
      <c r="G43" s="1228"/>
      <c r="H43" s="1229"/>
      <c r="I43" s="354">
        <v>7915</v>
      </c>
      <c r="J43" s="355">
        <v>7837</v>
      </c>
      <c r="K43" s="355">
        <v>7544</v>
      </c>
      <c r="L43" s="355">
        <v>7211</v>
      </c>
      <c r="M43" s="356">
        <v>7157</v>
      </c>
    </row>
    <row r="44" spans="2:13" ht="27.75" customHeight="1" x14ac:dyDescent="0.2">
      <c r="B44" s="1222"/>
      <c r="C44" s="1223"/>
      <c r="D44" s="106"/>
      <c r="E44" s="1228" t="s">
        <v>35</v>
      </c>
      <c r="F44" s="1228"/>
      <c r="G44" s="1228"/>
      <c r="H44" s="1229"/>
      <c r="I44" s="354" t="s">
        <v>529</v>
      </c>
      <c r="J44" s="355" t="s">
        <v>529</v>
      </c>
      <c r="K44" s="355" t="s">
        <v>529</v>
      </c>
      <c r="L44" s="355" t="s">
        <v>529</v>
      </c>
      <c r="M44" s="356" t="s">
        <v>529</v>
      </c>
    </row>
    <row r="45" spans="2:13" ht="27.75" customHeight="1" x14ac:dyDescent="0.2">
      <c r="B45" s="1222"/>
      <c r="C45" s="1223"/>
      <c r="D45" s="106"/>
      <c r="E45" s="1228" t="s">
        <v>36</v>
      </c>
      <c r="F45" s="1228"/>
      <c r="G45" s="1228"/>
      <c r="H45" s="1229"/>
      <c r="I45" s="354">
        <v>2321</v>
      </c>
      <c r="J45" s="355">
        <v>2278</v>
      </c>
      <c r="K45" s="355">
        <v>2181</v>
      </c>
      <c r="L45" s="355">
        <v>2112</v>
      </c>
      <c r="M45" s="356">
        <v>2067</v>
      </c>
    </row>
    <row r="46" spans="2:13" ht="27.75" customHeight="1" x14ac:dyDescent="0.2">
      <c r="B46" s="1222"/>
      <c r="C46" s="1223"/>
      <c r="D46" s="107"/>
      <c r="E46" s="1228" t="s">
        <v>37</v>
      </c>
      <c r="F46" s="1228"/>
      <c r="G46" s="1228"/>
      <c r="H46" s="1229"/>
      <c r="I46" s="354" t="s">
        <v>529</v>
      </c>
      <c r="J46" s="355" t="s">
        <v>529</v>
      </c>
      <c r="K46" s="355" t="s">
        <v>529</v>
      </c>
      <c r="L46" s="355" t="s">
        <v>529</v>
      </c>
      <c r="M46" s="356" t="s">
        <v>529</v>
      </c>
    </row>
    <row r="47" spans="2:13" ht="27.75" customHeight="1" x14ac:dyDescent="0.2">
      <c r="B47" s="1222"/>
      <c r="C47" s="1223"/>
      <c r="D47" s="108"/>
      <c r="E47" s="1230" t="s">
        <v>38</v>
      </c>
      <c r="F47" s="1231"/>
      <c r="G47" s="1231"/>
      <c r="H47" s="1232"/>
      <c r="I47" s="354" t="s">
        <v>529</v>
      </c>
      <c r="J47" s="355" t="s">
        <v>529</v>
      </c>
      <c r="K47" s="355" t="s">
        <v>529</v>
      </c>
      <c r="L47" s="355" t="s">
        <v>529</v>
      </c>
      <c r="M47" s="356" t="s">
        <v>529</v>
      </c>
    </row>
    <row r="48" spans="2:13" ht="27.75" customHeight="1" x14ac:dyDescent="0.2">
      <c r="B48" s="1222"/>
      <c r="C48" s="1223"/>
      <c r="D48" s="106"/>
      <c r="E48" s="1228" t="s">
        <v>39</v>
      </c>
      <c r="F48" s="1228"/>
      <c r="G48" s="1228"/>
      <c r="H48" s="1229"/>
      <c r="I48" s="354" t="s">
        <v>529</v>
      </c>
      <c r="J48" s="355" t="s">
        <v>529</v>
      </c>
      <c r="K48" s="355" t="s">
        <v>529</v>
      </c>
      <c r="L48" s="355" t="s">
        <v>529</v>
      </c>
      <c r="M48" s="356" t="s">
        <v>529</v>
      </c>
    </row>
    <row r="49" spans="2:13" ht="27.75" customHeight="1" x14ac:dyDescent="0.2">
      <c r="B49" s="1224"/>
      <c r="C49" s="1225"/>
      <c r="D49" s="106"/>
      <c r="E49" s="1228" t="s">
        <v>40</v>
      </c>
      <c r="F49" s="1228"/>
      <c r="G49" s="1228"/>
      <c r="H49" s="1229"/>
      <c r="I49" s="354" t="s">
        <v>529</v>
      </c>
      <c r="J49" s="355" t="s">
        <v>529</v>
      </c>
      <c r="K49" s="355" t="s">
        <v>529</v>
      </c>
      <c r="L49" s="355" t="s">
        <v>529</v>
      </c>
      <c r="M49" s="356" t="s">
        <v>529</v>
      </c>
    </row>
    <row r="50" spans="2:13" ht="27.75" customHeight="1" x14ac:dyDescent="0.2">
      <c r="B50" s="1233" t="s">
        <v>41</v>
      </c>
      <c r="C50" s="1234"/>
      <c r="D50" s="109"/>
      <c r="E50" s="1228" t="s">
        <v>42</v>
      </c>
      <c r="F50" s="1228"/>
      <c r="G50" s="1228"/>
      <c r="H50" s="1229"/>
      <c r="I50" s="354">
        <v>2958</v>
      </c>
      <c r="J50" s="355">
        <v>3578</v>
      </c>
      <c r="K50" s="355">
        <v>4308</v>
      </c>
      <c r="L50" s="355">
        <v>5127</v>
      </c>
      <c r="M50" s="356">
        <v>5555</v>
      </c>
    </row>
    <row r="51" spans="2:13" ht="27.75" customHeight="1" x14ac:dyDescent="0.2">
      <c r="B51" s="1222"/>
      <c r="C51" s="1223"/>
      <c r="D51" s="106"/>
      <c r="E51" s="1228" t="s">
        <v>43</v>
      </c>
      <c r="F51" s="1228"/>
      <c r="G51" s="1228"/>
      <c r="H51" s="1229"/>
      <c r="I51" s="354" t="s">
        <v>529</v>
      </c>
      <c r="J51" s="355" t="s">
        <v>529</v>
      </c>
      <c r="K51" s="355">
        <v>525</v>
      </c>
      <c r="L51" s="355">
        <v>899</v>
      </c>
      <c r="M51" s="356">
        <v>899</v>
      </c>
    </row>
    <row r="52" spans="2:13" ht="27.75" customHeight="1" x14ac:dyDescent="0.2">
      <c r="B52" s="1224"/>
      <c r="C52" s="1225"/>
      <c r="D52" s="106"/>
      <c r="E52" s="1228" t="s">
        <v>44</v>
      </c>
      <c r="F52" s="1228"/>
      <c r="G52" s="1228"/>
      <c r="H52" s="1229"/>
      <c r="I52" s="354">
        <v>11216</v>
      </c>
      <c r="J52" s="355">
        <v>11134</v>
      </c>
      <c r="K52" s="355">
        <v>11031</v>
      </c>
      <c r="L52" s="355">
        <v>11118</v>
      </c>
      <c r="M52" s="356">
        <v>10726</v>
      </c>
    </row>
    <row r="53" spans="2:13" ht="27.75" customHeight="1" thickBot="1" x14ac:dyDescent="0.25">
      <c r="B53" s="1235" t="s">
        <v>45</v>
      </c>
      <c r="C53" s="1236"/>
      <c r="D53" s="110"/>
      <c r="E53" s="1237" t="s">
        <v>46</v>
      </c>
      <c r="F53" s="1237"/>
      <c r="G53" s="1237"/>
      <c r="H53" s="1238"/>
      <c r="I53" s="357">
        <v>4528</v>
      </c>
      <c r="J53" s="358">
        <v>4355</v>
      </c>
      <c r="K53" s="358">
        <v>2741</v>
      </c>
      <c r="L53" s="358">
        <v>1401</v>
      </c>
      <c r="M53" s="359">
        <v>781</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dY3ZJNAJe4VTa5cxfKHSP9xuojxX6lQu4RlHf4zQkRUgvSYMTmhktgSCbbFBtAwzq2KMD0Fyqv1yeiee73LI9w==" saltValue="Y1wqkrUTbkcPTP1NvYY5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572</v>
      </c>
      <c r="G54" s="119" t="s">
        <v>573</v>
      </c>
      <c r="H54" s="120" t="s">
        <v>574</v>
      </c>
    </row>
    <row r="55" spans="2:8" ht="52.5" customHeight="1" x14ac:dyDescent="0.2">
      <c r="B55" s="121"/>
      <c r="C55" s="1247" t="s">
        <v>49</v>
      </c>
      <c r="D55" s="1247"/>
      <c r="E55" s="1248"/>
      <c r="F55" s="122">
        <v>1147</v>
      </c>
      <c r="G55" s="122">
        <v>1504</v>
      </c>
      <c r="H55" s="123">
        <v>1312</v>
      </c>
    </row>
    <row r="56" spans="2:8" ht="52.5" customHeight="1" x14ac:dyDescent="0.2">
      <c r="B56" s="124"/>
      <c r="C56" s="1249" t="s">
        <v>50</v>
      </c>
      <c r="D56" s="1249"/>
      <c r="E56" s="1250"/>
      <c r="F56" s="125">
        <v>0</v>
      </c>
      <c r="G56" s="125">
        <v>0</v>
      </c>
      <c r="H56" s="126">
        <v>0</v>
      </c>
    </row>
    <row r="57" spans="2:8" ht="53.25" customHeight="1" x14ac:dyDescent="0.2">
      <c r="B57" s="124"/>
      <c r="C57" s="1251" t="s">
        <v>51</v>
      </c>
      <c r="D57" s="1251"/>
      <c r="E57" s="1252"/>
      <c r="F57" s="127">
        <v>2204</v>
      </c>
      <c r="G57" s="127">
        <v>2569</v>
      </c>
      <c r="H57" s="128">
        <v>3071</v>
      </c>
    </row>
    <row r="58" spans="2:8" ht="45.75" customHeight="1" x14ac:dyDescent="0.2">
      <c r="B58" s="129"/>
      <c r="C58" s="1239" t="s">
        <v>597</v>
      </c>
      <c r="D58" s="1240"/>
      <c r="E58" s="1241"/>
      <c r="F58" s="360">
        <v>894</v>
      </c>
      <c r="G58" s="360">
        <v>1094</v>
      </c>
      <c r="H58" s="361">
        <v>1414</v>
      </c>
    </row>
    <row r="59" spans="2:8" ht="45.75" customHeight="1" x14ac:dyDescent="0.2">
      <c r="B59" s="129"/>
      <c r="C59" s="1239" t="s">
        <v>598</v>
      </c>
      <c r="D59" s="1240"/>
      <c r="E59" s="1241"/>
      <c r="F59" s="360">
        <v>765</v>
      </c>
      <c r="G59" s="360">
        <v>924</v>
      </c>
      <c r="H59" s="361">
        <v>1097</v>
      </c>
    </row>
    <row r="60" spans="2:8" ht="45.75" customHeight="1" x14ac:dyDescent="0.2">
      <c r="B60" s="129"/>
      <c r="C60" s="1239" t="s">
        <v>599</v>
      </c>
      <c r="D60" s="1240"/>
      <c r="E60" s="1241"/>
      <c r="F60" s="360">
        <v>141</v>
      </c>
      <c r="G60" s="360">
        <v>141</v>
      </c>
      <c r="H60" s="361">
        <v>141</v>
      </c>
    </row>
    <row r="61" spans="2:8" ht="45.75" customHeight="1" x14ac:dyDescent="0.2">
      <c r="B61" s="129"/>
      <c r="C61" s="1239" t="s">
        <v>600</v>
      </c>
      <c r="D61" s="1240"/>
      <c r="E61" s="1241"/>
      <c r="F61" s="360">
        <v>94</v>
      </c>
      <c r="G61" s="360">
        <v>95</v>
      </c>
      <c r="H61" s="361">
        <v>100</v>
      </c>
    </row>
    <row r="62" spans="2:8" ht="45.75" customHeight="1" thickBot="1" x14ac:dyDescent="0.25">
      <c r="B62" s="130"/>
      <c r="C62" s="1242" t="s">
        <v>601</v>
      </c>
      <c r="D62" s="1243"/>
      <c r="E62" s="1244"/>
      <c r="F62" s="362">
        <v>98</v>
      </c>
      <c r="G62" s="362">
        <v>98</v>
      </c>
      <c r="H62" s="363">
        <v>98</v>
      </c>
    </row>
    <row r="63" spans="2:8" ht="52.5" customHeight="1" thickBot="1" x14ac:dyDescent="0.25">
      <c r="B63" s="131"/>
      <c r="C63" s="1245" t="s">
        <v>52</v>
      </c>
      <c r="D63" s="1245"/>
      <c r="E63" s="1246"/>
      <c r="F63" s="132">
        <v>3351</v>
      </c>
      <c r="G63" s="132">
        <v>4074</v>
      </c>
      <c r="H63" s="133">
        <v>4383</v>
      </c>
    </row>
    <row r="64" spans="2:8" ht="13" x14ac:dyDescent="0.2"/>
  </sheetData>
  <sheetProtection algorithmName="SHA-512" hashValue="9hMyo00o2ayNuhyEiP0EHMM9gfwYw88A9v5id24tUQJ4L7IYm9u4fC5CQHEFPtnxool37TGqtj6aKyt+OKbIVA==" saltValue="Gmg/Q1oXUmOZ+ZmMHpNv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5"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5"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5"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5"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5"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5"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5"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5"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5"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5"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5"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5"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5"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5"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5"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608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612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607</v>
      </c>
    </row>
    <row r="50" spans="1:109" ht="13" x14ac:dyDescent="0.2">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570</v>
      </c>
      <c r="BQ50" s="1266"/>
      <c r="BR50" s="1266"/>
      <c r="BS50" s="1266"/>
      <c r="BT50" s="1266"/>
      <c r="BU50" s="1266"/>
      <c r="BV50" s="1266"/>
      <c r="BW50" s="1266"/>
      <c r="BX50" s="1266" t="s">
        <v>571</v>
      </c>
      <c r="BY50" s="1266"/>
      <c r="BZ50" s="1266"/>
      <c r="CA50" s="1266"/>
      <c r="CB50" s="1266"/>
      <c r="CC50" s="1266"/>
      <c r="CD50" s="1266"/>
      <c r="CE50" s="1266"/>
      <c r="CF50" s="1266" t="s">
        <v>572</v>
      </c>
      <c r="CG50" s="1266"/>
      <c r="CH50" s="1266"/>
      <c r="CI50" s="1266"/>
      <c r="CJ50" s="1266"/>
      <c r="CK50" s="1266"/>
      <c r="CL50" s="1266"/>
      <c r="CM50" s="1266"/>
      <c r="CN50" s="1266" t="s">
        <v>573</v>
      </c>
      <c r="CO50" s="1266"/>
      <c r="CP50" s="1266"/>
      <c r="CQ50" s="1266"/>
      <c r="CR50" s="1266"/>
      <c r="CS50" s="1266"/>
      <c r="CT50" s="1266"/>
      <c r="CU50" s="1266"/>
      <c r="CV50" s="1266" t="s">
        <v>574</v>
      </c>
      <c r="CW50" s="1266"/>
      <c r="CX50" s="1266"/>
      <c r="CY50" s="1266"/>
      <c r="CZ50" s="1266"/>
      <c r="DA50" s="1266"/>
      <c r="DB50" s="1266"/>
      <c r="DC50" s="1266"/>
    </row>
    <row r="51" spans="1:109" ht="13.5" customHeight="1" x14ac:dyDescent="0.2">
      <c r="B51" s="365"/>
      <c r="G51" s="1271"/>
      <c r="H51" s="1271"/>
      <c r="I51" s="1272"/>
      <c r="J51" s="1272"/>
      <c r="K51" s="1269"/>
      <c r="L51" s="1269"/>
      <c r="M51" s="1269"/>
      <c r="N51" s="1269"/>
      <c r="AM51" s="371"/>
      <c r="AN51" s="1267" t="s">
        <v>606</v>
      </c>
      <c r="AO51" s="1267"/>
      <c r="AP51" s="1267"/>
      <c r="AQ51" s="1267"/>
      <c r="AR51" s="1267"/>
      <c r="AS51" s="1267"/>
      <c r="AT51" s="1267"/>
      <c r="AU51" s="1267"/>
      <c r="AV51" s="1267"/>
      <c r="AW51" s="1267"/>
      <c r="AX51" s="1267"/>
      <c r="AY51" s="1267"/>
      <c r="AZ51" s="1267"/>
      <c r="BA51" s="1267"/>
      <c r="BB51" s="1267" t="s">
        <v>604</v>
      </c>
      <c r="BC51" s="1267"/>
      <c r="BD51" s="1267"/>
      <c r="BE51" s="1267"/>
      <c r="BF51" s="1267"/>
      <c r="BG51" s="1267"/>
      <c r="BH51" s="1267"/>
      <c r="BI51" s="1267"/>
      <c r="BJ51" s="1267"/>
      <c r="BK51" s="1267"/>
      <c r="BL51" s="1267"/>
      <c r="BM51" s="1267"/>
      <c r="BN51" s="1267"/>
      <c r="BO51" s="1267"/>
      <c r="BP51" s="1268">
        <v>76.8</v>
      </c>
      <c r="BQ51" s="1268"/>
      <c r="BR51" s="1268"/>
      <c r="BS51" s="1268"/>
      <c r="BT51" s="1268"/>
      <c r="BU51" s="1268"/>
      <c r="BV51" s="1268"/>
      <c r="BW51" s="1268"/>
      <c r="BX51" s="1268">
        <v>73.400000000000006</v>
      </c>
      <c r="BY51" s="1268"/>
      <c r="BZ51" s="1268"/>
      <c r="CA51" s="1268"/>
      <c r="CB51" s="1268"/>
      <c r="CC51" s="1268"/>
      <c r="CD51" s="1268"/>
      <c r="CE51" s="1268"/>
      <c r="CF51" s="1268">
        <v>44.4</v>
      </c>
      <c r="CG51" s="1268"/>
      <c r="CH51" s="1268"/>
      <c r="CI51" s="1268"/>
      <c r="CJ51" s="1268"/>
      <c r="CK51" s="1268"/>
      <c r="CL51" s="1268"/>
      <c r="CM51" s="1268"/>
      <c r="CN51" s="1268">
        <v>20.8</v>
      </c>
      <c r="CO51" s="1268"/>
      <c r="CP51" s="1268"/>
      <c r="CQ51" s="1268"/>
      <c r="CR51" s="1268"/>
      <c r="CS51" s="1268"/>
      <c r="CT51" s="1268"/>
      <c r="CU51" s="1268"/>
      <c r="CV51" s="1268">
        <v>11.9</v>
      </c>
      <c r="CW51" s="1268"/>
      <c r="CX51" s="1268"/>
      <c r="CY51" s="1268"/>
      <c r="CZ51" s="1268"/>
      <c r="DA51" s="1268"/>
      <c r="DB51" s="1268"/>
      <c r="DC51" s="1268"/>
    </row>
    <row r="52" spans="1:109" ht="13" x14ac:dyDescent="0.2">
      <c r="B52" s="365"/>
      <c r="G52" s="1271"/>
      <c r="H52" s="1271"/>
      <c r="I52" s="1272"/>
      <c r="J52" s="1272"/>
      <c r="K52" s="1269"/>
      <c r="L52" s="1269"/>
      <c r="M52" s="1269"/>
      <c r="N52" s="1269"/>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379"/>
      <c r="B53" s="365"/>
      <c r="G53" s="1271"/>
      <c r="H53" s="1271"/>
      <c r="I53" s="1262"/>
      <c r="J53" s="1262"/>
      <c r="K53" s="1269"/>
      <c r="L53" s="1269"/>
      <c r="M53" s="1269"/>
      <c r="N53" s="1269"/>
      <c r="AM53" s="371"/>
      <c r="AN53" s="1267"/>
      <c r="AO53" s="1267"/>
      <c r="AP53" s="1267"/>
      <c r="AQ53" s="1267"/>
      <c r="AR53" s="1267"/>
      <c r="AS53" s="1267"/>
      <c r="AT53" s="1267"/>
      <c r="AU53" s="1267"/>
      <c r="AV53" s="1267"/>
      <c r="AW53" s="1267"/>
      <c r="AX53" s="1267"/>
      <c r="AY53" s="1267"/>
      <c r="AZ53" s="1267"/>
      <c r="BA53" s="1267"/>
      <c r="BB53" s="1267" t="s">
        <v>610</v>
      </c>
      <c r="BC53" s="1267"/>
      <c r="BD53" s="1267"/>
      <c r="BE53" s="1267"/>
      <c r="BF53" s="1267"/>
      <c r="BG53" s="1267"/>
      <c r="BH53" s="1267"/>
      <c r="BI53" s="1267"/>
      <c r="BJ53" s="1267"/>
      <c r="BK53" s="1267"/>
      <c r="BL53" s="1267"/>
      <c r="BM53" s="1267"/>
      <c r="BN53" s="1267"/>
      <c r="BO53" s="1267"/>
      <c r="BP53" s="1268">
        <v>60.2</v>
      </c>
      <c r="BQ53" s="1268"/>
      <c r="BR53" s="1268"/>
      <c r="BS53" s="1268"/>
      <c r="BT53" s="1268"/>
      <c r="BU53" s="1268"/>
      <c r="BV53" s="1268"/>
      <c r="BW53" s="1268"/>
      <c r="BX53" s="1268">
        <v>61.4</v>
      </c>
      <c r="BY53" s="1268"/>
      <c r="BZ53" s="1268"/>
      <c r="CA53" s="1268"/>
      <c r="CB53" s="1268"/>
      <c r="CC53" s="1268"/>
      <c r="CD53" s="1268"/>
      <c r="CE53" s="1268"/>
      <c r="CF53" s="1268">
        <v>61.2</v>
      </c>
      <c r="CG53" s="1268"/>
      <c r="CH53" s="1268"/>
      <c r="CI53" s="1268"/>
      <c r="CJ53" s="1268"/>
      <c r="CK53" s="1268"/>
      <c r="CL53" s="1268"/>
      <c r="CM53" s="1268"/>
      <c r="CN53" s="1268">
        <v>62.6</v>
      </c>
      <c r="CO53" s="1268"/>
      <c r="CP53" s="1268"/>
      <c r="CQ53" s="1268"/>
      <c r="CR53" s="1268"/>
      <c r="CS53" s="1268"/>
      <c r="CT53" s="1268"/>
      <c r="CU53" s="1268"/>
      <c r="CV53" s="1268">
        <v>62.7</v>
      </c>
      <c r="CW53" s="1268"/>
      <c r="CX53" s="1268"/>
      <c r="CY53" s="1268"/>
      <c r="CZ53" s="1268"/>
      <c r="DA53" s="1268"/>
      <c r="DB53" s="1268"/>
      <c r="DC53" s="1268"/>
    </row>
    <row r="54" spans="1:109" ht="13" x14ac:dyDescent="0.2">
      <c r="A54" s="379"/>
      <c r="B54" s="365"/>
      <c r="G54" s="1271"/>
      <c r="H54" s="1271"/>
      <c r="I54" s="1262"/>
      <c r="J54" s="1262"/>
      <c r="K54" s="1269"/>
      <c r="L54" s="1269"/>
      <c r="M54" s="1269"/>
      <c r="N54" s="1269"/>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379"/>
      <c r="B55" s="365"/>
      <c r="G55" s="1262"/>
      <c r="H55" s="1262"/>
      <c r="I55" s="1262"/>
      <c r="J55" s="1262"/>
      <c r="K55" s="1269"/>
      <c r="L55" s="1269"/>
      <c r="M55" s="1269"/>
      <c r="N55" s="1269"/>
      <c r="AN55" s="1266" t="s">
        <v>605</v>
      </c>
      <c r="AO55" s="1266"/>
      <c r="AP55" s="1266"/>
      <c r="AQ55" s="1266"/>
      <c r="AR55" s="1266"/>
      <c r="AS55" s="1266"/>
      <c r="AT55" s="1266"/>
      <c r="AU55" s="1266"/>
      <c r="AV55" s="1266"/>
      <c r="AW55" s="1266"/>
      <c r="AX55" s="1266"/>
      <c r="AY55" s="1266"/>
      <c r="AZ55" s="1266"/>
      <c r="BA55" s="1266"/>
      <c r="BB55" s="1267" t="s">
        <v>604</v>
      </c>
      <c r="BC55" s="1267"/>
      <c r="BD55" s="1267"/>
      <c r="BE55" s="1267"/>
      <c r="BF55" s="1267"/>
      <c r="BG55" s="1267"/>
      <c r="BH55" s="1267"/>
      <c r="BI55" s="1267"/>
      <c r="BJ55" s="1267"/>
      <c r="BK55" s="1267"/>
      <c r="BL55" s="1267"/>
      <c r="BM55" s="1267"/>
      <c r="BN55" s="1267"/>
      <c r="BO55" s="1267"/>
      <c r="BP55" s="1268">
        <v>18.2</v>
      </c>
      <c r="BQ55" s="1268"/>
      <c r="BR55" s="1268"/>
      <c r="BS55" s="1268"/>
      <c r="BT55" s="1268"/>
      <c r="BU55" s="1268"/>
      <c r="BV55" s="1268"/>
      <c r="BW55" s="1268"/>
      <c r="BX55" s="1268">
        <v>20.3</v>
      </c>
      <c r="BY55" s="1268"/>
      <c r="BZ55" s="1268"/>
      <c r="CA55" s="1268"/>
      <c r="CB55" s="1268"/>
      <c r="CC55" s="1268"/>
      <c r="CD55" s="1268"/>
      <c r="CE55" s="1268"/>
      <c r="CF55" s="1268">
        <v>15.5</v>
      </c>
      <c r="CG55" s="1268"/>
      <c r="CH55" s="1268"/>
      <c r="CI55" s="1268"/>
      <c r="CJ55" s="1268"/>
      <c r="CK55" s="1268"/>
      <c r="CL55" s="1268"/>
      <c r="CM55" s="1268"/>
      <c r="CN55" s="1268">
        <v>4.5999999999999996</v>
      </c>
      <c r="CO55" s="1268"/>
      <c r="CP55" s="1268"/>
      <c r="CQ55" s="1268"/>
      <c r="CR55" s="1268"/>
      <c r="CS55" s="1268"/>
      <c r="CT55" s="1268"/>
      <c r="CU55" s="1268"/>
      <c r="CV55" s="1268">
        <v>1.6</v>
      </c>
      <c r="CW55" s="1268"/>
      <c r="CX55" s="1268"/>
      <c r="CY55" s="1268"/>
      <c r="CZ55" s="1268"/>
      <c r="DA55" s="1268"/>
      <c r="DB55" s="1268"/>
      <c r="DC55" s="1268"/>
    </row>
    <row r="56" spans="1:109" ht="13" x14ac:dyDescent="0.2">
      <c r="A56" s="379"/>
      <c r="B56" s="365"/>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 x14ac:dyDescent="0.2">
      <c r="B57" s="385"/>
      <c r="G57" s="1262"/>
      <c r="H57" s="1262"/>
      <c r="I57" s="1270"/>
      <c r="J57" s="1270"/>
      <c r="K57" s="1269"/>
      <c r="L57" s="1269"/>
      <c r="M57" s="1269"/>
      <c r="N57" s="1269"/>
      <c r="AM57" s="364"/>
      <c r="AN57" s="1266"/>
      <c r="AO57" s="1266"/>
      <c r="AP57" s="1266"/>
      <c r="AQ57" s="1266"/>
      <c r="AR57" s="1266"/>
      <c r="AS57" s="1266"/>
      <c r="AT57" s="1266"/>
      <c r="AU57" s="1266"/>
      <c r="AV57" s="1266"/>
      <c r="AW57" s="1266"/>
      <c r="AX57" s="1266"/>
      <c r="AY57" s="1266"/>
      <c r="AZ57" s="1266"/>
      <c r="BA57" s="1266"/>
      <c r="BB57" s="1267" t="s">
        <v>610</v>
      </c>
      <c r="BC57" s="1267"/>
      <c r="BD57" s="1267"/>
      <c r="BE57" s="1267"/>
      <c r="BF57" s="1267"/>
      <c r="BG57" s="1267"/>
      <c r="BH57" s="1267"/>
      <c r="BI57" s="1267"/>
      <c r="BJ57" s="1267"/>
      <c r="BK57" s="1267"/>
      <c r="BL57" s="1267"/>
      <c r="BM57" s="1267"/>
      <c r="BN57" s="1267"/>
      <c r="BO57" s="1267"/>
      <c r="BP57" s="1268">
        <v>59.3</v>
      </c>
      <c r="BQ57" s="1268"/>
      <c r="BR57" s="1268"/>
      <c r="BS57" s="1268"/>
      <c r="BT57" s="1268"/>
      <c r="BU57" s="1268"/>
      <c r="BV57" s="1268"/>
      <c r="BW57" s="1268"/>
      <c r="BX57" s="1268">
        <v>60.3</v>
      </c>
      <c r="BY57" s="1268"/>
      <c r="BZ57" s="1268"/>
      <c r="CA57" s="1268"/>
      <c r="CB57" s="1268"/>
      <c r="CC57" s="1268"/>
      <c r="CD57" s="1268"/>
      <c r="CE57" s="1268"/>
      <c r="CF57" s="1268">
        <v>61.5</v>
      </c>
      <c r="CG57" s="1268"/>
      <c r="CH57" s="1268"/>
      <c r="CI57" s="1268"/>
      <c r="CJ57" s="1268"/>
      <c r="CK57" s="1268"/>
      <c r="CL57" s="1268"/>
      <c r="CM57" s="1268"/>
      <c r="CN57" s="1268">
        <v>61</v>
      </c>
      <c r="CO57" s="1268"/>
      <c r="CP57" s="1268"/>
      <c r="CQ57" s="1268"/>
      <c r="CR57" s="1268"/>
      <c r="CS57" s="1268"/>
      <c r="CT57" s="1268"/>
      <c r="CU57" s="1268"/>
      <c r="CV57" s="1268">
        <v>62.3</v>
      </c>
      <c r="CW57" s="1268"/>
      <c r="CX57" s="1268"/>
      <c r="CY57" s="1268"/>
      <c r="CZ57" s="1268"/>
      <c r="DA57" s="1268"/>
      <c r="DB57" s="1268"/>
      <c r="DC57" s="1268"/>
      <c r="DD57" s="390"/>
      <c r="DE57" s="385"/>
    </row>
    <row r="58" spans="1:109" s="379" customFormat="1" ht="13" x14ac:dyDescent="0.2">
      <c r="A58" s="364"/>
      <c r="B58" s="385"/>
      <c r="G58" s="1262"/>
      <c r="H58" s="1262"/>
      <c r="I58" s="1270"/>
      <c r="J58" s="1270"/>
      <c r="K58" s="1269"/>
      <c r="L58" s="1269"/>
      <c r="M58" s="1269"/>
      <c r="N58" s="1269"/>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609</v>
      </c>
    </row>
    <row r="64" spans="1:109" ht="13" x14ac:dyDescent="0.2">
      <c r="B64" s="365"/>
      <c r="G64" s="380"/>
      <c r="I64" s="382"/>
      <c r="J64" s="382"/>
      <c r="K64" s="382"/>
      <c r="L64" s="382"/>
      <c r="M64" s="382"/>
      <c r="N64" s="381"/>
      <c r="AM64" s="380"/>
      <c r="AN64" s="380" t="s">
        <v>608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3" t="s">
        <v>613</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607</v>
      </c>
    </row>
    <row r="72" spans="2:107" ht="13" x14ac:dyDescent="0.2">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570</v>
      </c>
      <c r="BQ72" s="1266"/>
      <c r="BR72" s="1266"/>
      <c r="BS72" s="1266"/>
      <c r="BT72" s="1266"/>
      <c r="BU72" s="1266"/>
      <c r="BV72" s="1266"/>
      <c r="BW72" s="1266"/>
      <c r="BX72" s="1266" t="s">
        <v>571</v>
      </c>
      <c r="BY72" s="1266"/>
      <c r="BZ72" s="1266"/>
      <c r="CA72" s="1266"/>
      <c r="CB72" s="1266"/>
      <c r="CC72" s="1266"/>
      <c r="CD72" s="1266"/>
      <c r="CE72" s="1266"/>
      <c r="CF72" s="1266" t="s">
        <v>572</v>
      </c>
      <c r="CG72" s="1266"/>
      <c r="CH72" s="1266"/>
      <c r="CI72" s="1266"/>
      <c r="CJ72" s="1266"/>
      <c r="CK72" s="1266"/>
      <c r="CL72" s="1266"/>
      <c r="CM72" s="1266"/>
      <c r="CN72" s="1266" t="s">
        <v>573</v>
      </c>
      <c r="CO72" s="1266"/>
      <c r="CP72" s="1266"/>
      <c r="CQ72" s="1266"/>
      <c r="CR72" s="1266"/>
      <c r="CS72" s="1266"/>
      <c r="CT72" s="1266"/>
      <c r="CU72" s="1266"/>
      <c r="CV72" s="1266" t="s">
        <v>574</v>
      </c>
      <c r="CW72" s="1266"/>
      <c r="CX72" s="1266"/>
      <c r="CY72" s="1266"/>
      <c r="CZ72" s="1266"/>
      <c r="DA72" s="1266"/>
      <c r="DB72" s="1266"/>
      <c r="DC72" s="1266"/>
    </row>
    <row r="73" spans="2:107" ht="13" x14ac:dyDescent="0.2">
      <c r="B73" s="365"/>
      <c r="G73" s="1271"/>
      <c r="H73" s="1271"/>
      <c r="I73" s="1271"/>
      <c r="J73" s="1271"/>
      <c r="K73" s="1273"/>
      <c r="L73" s="1273"/>
      <c r="M73" s="1273"/>
      <c r="N73" s="1273"/>
      <c r="AM73" s="371"/>
      <c r="AN73" s="1267" t="s">
        <v>606</v>
      </c>
      <c r="AO73" s="1267"/>
      <c r="AP73" s="1267"/>
      <c r="AQ73" s="1267"/>
      <c r="AR73" s="1267"/>
      <c r="AS73" s="1267"/>
      <c r="AT73" s="1267"/>
      <c r="AU73" s="1267"/>
      <c r="AV73" s="1267"/>
      <c r="AW73" s="1267"/>
      <c r="AX73" s="1267"/>
      <c r="AY73" s="1267"/>
      <c r="AZ73" s="1267"/>
      <c r="BA73" s="1267"/>
      <c r="BB73" s="1267" t="s">
        <v>604</v>
      </c>
      <c r="BC73" s="1267"/>
      <c r="BD73" s="1267"/>
      <c r="BE73" s="1267"/>
      <c r="BF73" s="1267"/>
      <c r="BG73" s="1267"/>
      <c r="BH73" s="1267"/>
      <c r="BI73" s="1267"/>
      <c r="BJ73" s="1267"/>
      <c r="BK73" s="1267"/>
      <c r="BL73" s="1267"/>
      <c r="BM73" s="1267"/>
      <c r="BN73" s="1267"/>
      <c r="BO73" s="1267"/>
      <c r="BP73" s="1268">
        <v>76.8</v>
      </c>
      <c r="BQ73" s="1268"/>
      <c r="BR73" s="1268"/>
      <c r="BS73" s="1268"/>
      <c r="BT73" s="1268"/>
      <c r="BU73" s="1268"/>
      <c r="BV73" s="1268"/>
      <c r="BW73" s="1268"/>
      <c r="BX73" s="1268">
        <v>73.400000000000006</v>
      </c>
      <c r="BY73" s="1268"/>
      <c r="BZ73" s="1268"/>
      <c r="CA73" s="1268"/>
      <c r="CB73" s="1268"/>
      <c r="CC73" s="1268"/>
      <c r="CD73" s="1268"/>
      <c r="CE73" s="1268"/>
      <c r="CF73" s="1268">
        <v>44.4</v>
      </c>
      <c r="CG73" s="1268"/>
      <c r="CH73" s="1268"/>
      <c r="CI73" s="1268"/>
      <c r="CJ73" s="1268"/>
      <c r="CK73" s="1268"/>
      <c r="CL73" s="1268"/>
      <c r="CM73" s="1268"/>
      <c r="CN73" s="1268">
        <v>20.8</v>
      </c>
      <c r="CO73" s="1268"/>
      <c r="CP73" s="1268"/>
      <c r="CQ73" s="1268"/>
      <c r="CR73" s="1268"/>
      <c r="CS73" s="1268"/>
      <c r="CT73" s="1268"/>
      <c r="CU73" s="1268"/>
      <c r="CV73" s="1268">
        <v>11.9</v>
      </c>
      <c r="CW73" s="1268"/>
      <c r="CX73" s="1268"/>
      <c r="CY73" s="1268"/>
      <c r="CZ73" s="1268"/>
      <c r="DA73" s="1268"/>
      <c r="DB73" s="1268"/>
      <c r="DC73" s="1268"/>
    </row>
    <row r="74" spans="2:107" ht="13" x14ac:dyDescent="0.2">
      <c r="B74" s="365"/>
      <c r="G74" s="1271"/>
      <c r="H74" s="1271"/>
      <c r="I74" s="1271"/>
      <c r="J74" s="1271"/>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365"/>
      <c r="G75" s="1271"/>
      <c r="H75" s="1271"/>
      <c r="I75" s="1262"/>
      <c r="J75" s="1262"/>
      <c r="K75" s="1269"/>
      <c r="L75" s="1269"/>
      <c r="M75" s="1269"/>
      <c r="N75" s="1269"/>
      <c r="AM75" s="371"/>
      <c r="AN75" s="1267"/>
      <c r="AO75" s="1267"/>
      <c r="AP75" s="1267"/>
      <c r="AQ75" s="1267"/>
      <c r="AR75" s="1267"/>
      <c r="AS75" s="1267"/>
      <c r="AT75" s="1267"/>
      <c r="AU75" s="1267"/>
      <c r="AV75" s="1267"/>
      <c r="AW75" s="1267"/>
      <c r="AX75" s="1267"/>
      <c r="AY75" s="1267"/>
      <c r="AZ75" s="1267"/>
      <c r="BA75" s="1267"/>
      <c r="BB75" s="1267" t="s">
        <v>603</v>
      </c>
      <c r="BC75" s="1267"/>
      <c r="BD75" s="1267"/>
      <c r="BE75" s="1267"/>
      <c r="BF75" s="1267"/>
      <c r="BG75" s="1267"/>
      <c r="BH75" s="1267"/>
      <c r="BI75" s="1267"/>
      <c r="BJ75" s="1267"/>
      <c r="BK75" s="1267"/>
      <c r="BL75" s="1267"/>
      <c r="BM75" s="1267"/>
      <c r="BN75" s="1267"/>
      <c r="BO75" s="1267"/>
      <c r="BP75" s="1268">
        <v>5.8</v>
      </c>
      <c r="BQ75" s="1268"/>
      <c r="BR75" s="1268"/>
      <c r="BS75" s="1268"/>
      <c r="BT75" s="1268"/>
      <c r="BU75" s="1268"/>
      <c r="BV75" s="1268"/>
      <c r="BW75" s="1268"/>
      <c r="BX75" s="1268">
        <v>6</v>
      </c>
      <c r="BY75" s="1268"/>
      <c r="BZ75" s="1268"/>
      <c r="CA75" s="1268"/>
      <c r="CB75" s="1268"/>
      <c r="CC75" s="1268"/>
      <c r="CD75" s="1268"/>
      <c r="CE75" s="1268"/>
      <c r="CF75" s="1268">
        <v>5.2</v>
      </c>
      <c r="CG75" s="1268"/>
      <c r="CH75" s="1268"/>
      <c r="CI75" s="1268"/>
      <c r="CJ75" s="1268"/>
      <c r="CK75" s="1268"/>
      <c r="CL75" s="1268"/>
      <c r="CM75" s="1268"/>
      <c r="CN75" s="1268">
        <v>4.8</v>
      </c>
      <c r="CO75" s="1268"/>
      <c r="CP75" s="1268"/>
      <c r="CQ75" s="1268"/>
      <c r="CR75" s="1268"/>
      <c r="CS75" s="1268"/>
      <c r="CT75" s="1268"/>
      <c r="CU75" s="1268"/>
      <c r="CV75" s="1268">
        <v>4.7</v>
      </c>
      <c r="CW75" s="1268"/>
      <c r="CX75" s="1268"/>
      <c r="CY75" s="1268"/>
      <c r="CZ75" s="1268"/>
      <c r="DA75" s="1268"/>
      <c r="DB75" s="1268"/>
      <c r="DC75" s="1268"/>
    </row>
    <row r="76" spans="2:107" ht="13" x14ac:dyDescent="0.2">
      <c r="B76" s="365"/>
      <c r="G76" s="1271"/>
      <c r="H76" s="1271"/>
      <c r="I76" s="1262"/>
      <c r="J76" s="1262"/>
      <c r="K76" s="1269"/>
      <c r="L76" s="1269"/>
      <c r="M76" s="1269"/>
      <c r="N76" s="1269"/>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365"/>
      <c r="G77" s="1262"/>
      <c r="H77" s="1262"/>
      <c r="I77" s="1262"/>
      <c r="J77" s="1262"/>
      <c r="K77" s="1273"/>
      <c r="L77" s="1273"/>
      <c r="M77" s="1273"/>
      <c r="N77" s="1273"/>
      <c r="AN77" s="1266" t="s">
        <v>605</v>
      </c>
      <c r="AO77" s="1266"/>
      <c r="AP77" s="1266"/>
      <c r="AQ77" s="1266"/>
      <c r="AR77" s="1266"/>
      <c r="AS77" s="1266"/>
      <c r="AT77" s="1266"/>
      <c r="AU77" s="1266"/>
      <c r="AV77" s="1266"/>
      <c r="AW77" s="1266"/>
      <c r="AX77" s="1266"/>
      <c r="AY77" s="1266"/>
      <c r="AZ77" s="1266"/>
      <c r="BA77" s="1266"/>
      <c r="BB77" s="1267" t="s">
        <v>604</v>
      </c>
      <c r="BC77" s="1267"/>
      <c r="BD77" s="1267"/>
      <c r="BE77" s="1267"/>
      <c r="BF77" s="1267"/>
      <c r="BG77" s="1267"/>
      <c r="BH77" s="1267"/>
      <c r="BI77" s="1267"/>
      <c r="BJ77" s="1267"/>
      <c r="BK77" s="1267"/>
      <c r="BL77" s="1267"/>
      <c r="BM77" s="1267"/>
      <c r="BN77" s="1267"/>
      <c r="BO77" s="1267"/>
      <c r="BP77" s="1268">
        <v>18.2</v>
      </c>
      <c r="BQ77" s="1268"/>
      <c r="BR77" s="1268"/>
      <c r="BS77" s="1268"/>
      <c r="BT77" s="1268"/>
      <c r="BU77" s="1268"/>
      <c r="BV77" s="1268"/>
      <c r="BW77" s="1268"/>
      <c r="BX77" s="1268">
        <v>20.3</v>
      </c>
      <c r="BY77" s="1268"/>
      <c r="BZ77" s="1268"/>
      <c r="CA77" s="1268"/>
      <c r="CB77" s="1268"/>
      <c r="CC77" s="1268"/>
      <c r="CD77" s="1268"/>
      <c r="CE77" s="1268"/>
      <c r="CF77" s="1268">
        <v>15.5</v>
      </c>
      <c r="CG77" s="1268"/>
      <c r="CH77" s="1268"/>
      <c r="CI77" s="1268"/>
      <c r="CJ77" s="1268"/>
      <c r="CK77" s="1268"/>
      <c r="CL77" s="1268"/>
      <c r="CM77" s="1268"/>
      <c r="CN77" s="1268">
        <v>4.5999999999999996</v>
      </c>
      <c r="CO77" s="1268"/>
      <c r="CP77" s="1268"/>
      <c r="CQ77" s="1268"/>
      <c r="CR77" s="1268"/>
      <c r="CS77" s="1268"/>
      <c r="CT77" s="1268"/>
      <c r="CU77" s="1268"/>
      <c r="CV77" s="1268">
        <v>1.6</v>
      </c>
      <c r="CW77" s="1268"/>
      <c r="CX77" s="1268"/>
      <c r="CY77" s="1268"/>
      <c r="CZ77" s="1268"/>
      <c r="DA77" s="1268"/>
      <c r="DB77" s="1268"/>
      <c r="DC77" s="1268"/>
    </row>
    <row r="78" spans="2:107" ht="13" x14ac:dyDescent="0.2">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365"/>
      <c r="G79" s="1262"/>
      <c r="H79" s="1262"/>
      <c r="I79" s="1270"/>
      <c r="J79" s="1270"/>
      <c r="K79" s="1274"/>
      <c r="L79" s="1274"/>
      <c r="M79" s="1274"/>
      <c r="N79" s="1274"/>
      <c r="AN79" s="1266"/>
      <c r="AO79" s="1266"/>
      <c r="AP79" s="1266"/>
      <c r="AQ79" s="1266"/>
      <c r="AR79" s="1266"/>
      <c r="AS79" s="1266"/>
      <c r="AT79" s="1266"/>
      <c r="AU79" s="1266"/>
      <c r="AV79" s="1266"/>
      <c r="AW79" s="1266"/>
      <c r="AX79" s="1266"/>
      <c r="AY79" s="1266"/>
      <c r="AZ79" s="1266"/>
      <c r="BA79" s="1266"/>
      <c r="BB79" s="1267" t="s">
        <v>603</v>
      </c>
      <c r="BC79" s="1267"/>
      <c r="BD79" s="1267"/>
      <c r="BE79" s="1267"/>
      <c r="BF79" s="1267"/>
      <c r="BG79" s="1267"/>
      <c r="BH79" s="1267"/>
      <c r="BI79" s="1267"/>
      <c r="BJ79" s="1267"/>
      <c r="BK79" s="1267"/>
      <c r="BL79" s="1267"/>
      <c r="BM79" s="1267"/>
      <c r="BN79" s="1267"/>
      <c r="BO79" s="1267"/>
      <c r="BP79" s="1268">
        <v>6.8</v>
      </c>
      <c r="BQ79" s="1268"/>
      <c r="BR79" s="1268"/>
      <c r="BS79" s="1268"/>
      <c r="BT79" s="1268"/>
      <c r="BU79" s="1268"/>
      <c r="BV79" s="1268"/>
      <c r="BW79" s="1268"/>
      <c r="BX79" s="1268">
        <v>6.6</v>
      </c>
      <c r="BY79" s="1268"/>
      <c r="BZ79" s="1268"/>
      <c r="CA79" s="1268"/>
      <c r="CB79" s="1268"/>
      <c r="CC79" s="1268"/>
      <c r="CD79" s="1268"/>
      <c r="CE79" s="1268"/>
      <c r="CF79" s="1268">
        <v>6.4</v>
      </c>
      <c r="CG79" s="1268"/>
      <c r="CH79" s="1268"/>
      <c r="CI79" s="1268"/>
      <c r="CJ79" s="1268"/>
      <c r="CK79" s="1268"/>
      <c r="CL79" s="1268"/>
      <c r="CM79" s="1268"/>
      <c r="CN79" s="1268">
        <v>6.3</v>
      </c>
      <c r="CO79" s="1268"/>
      <c r="CP79" s="1268"/>
      <c r="CQ79" s="1268"/>
      <c r="CR79" s="1268"/>
      <c r="CS79" s="1268"/>
      <c r="CT79" s="1268"/>
      <c r="CU79" s="1268"/>
      <c r="CV79" s="1268">
        <v>6.6</v>
      </c>
      <c r="CW79" s="1268"/>
      <c r="CX79" s="1268"/>
      <c r="CY79" s="1268"/>
      <c r="CZ79" s="1268"/>
      <c r="DA79" s="1268"/>
      <c r="DB79" s="1268"/>
      <c r="DC79" s="1268"/>
    </row>
    <row r="80" spans="2:107" ht="13" x14ac:dyDescent="0.2">
      <c r="B80" s="365"/>
      <c r="G80" s="1262"/>
      <c r="H80" s="1262"/>
      <c r="I80" s="1270"/>
      <c r="J80" s="1270"/>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R8uchVvX9TOps2JKbuqoRckhKnTllEMngJCiWDaHnpPJPiSQ1Ens6FRxQzdKlM6PXXAYHw6qZA9iXB4CfulnTQ==" saltValue="DU+gcTqnQfWPeUn77jb+pQ=="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517</v>
      </c>
    </row>
  </sheetData>
  <sheetProtection algorithmName="SHA-512" hashValue="xe3+bsMF8+pugeMw3RexCUrd0mQIFg1EH7aea/Q3+2TA0n9NZbMwNUaC1pfrQY/Z09SnjvgbUodL0o/JK8NVww==" saltValue="uxEfjMTmKimgH7nr89y7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517</v>
      </c>
    </row>
  </sheetData>
  <sheetProtection algorithmName="SHA-512" hashValue="quertLcE3UjWqcUrPdFy55prxLfJYZ/koV4szpt/gP/PcThmscnyrPG6BKzxqVHs4l6u1GZQcACQpnTSeyFOcQ==" saltValue="FLB6BuUU2/TIlR+djlSW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53</v>
      </c>
      <c r="E2" s="145"/>
      <c r="F2" s="146" t="s">
        <v>567</v>
      </c>
      <c r="G2" s="147"/>
      <c r="H2" s="148"/>
    </row>
    <row r="3" spans="1:8" x14ac:dyDescent="0.2">
      <c r="A3" s="144" t="s">
        <v>560</v>
      </c>
      <c r="B3" s="149"/>
      <c r="C3" s="150"/>
      <c r="D3" s="151">
        <v>14910</v>
      </c>
      <c r="E3" s="152"/>
      <c r="F3" s="153">
        <v>47387</v>
      </c>
      <c r="G3" s="154"/>
      <c r="H3" s="155"/>
    </row>
    <row r="4" spans="1:8" x14ac:dyDescent="0.2">
      <c r="A4" s="156"/>
      <c r="B4" s="157"/>
      <c r="C4" s="158"/>
      <c r="D4" s="159">
        <v>4416</v>
      </c>
      <c r="E4" s="160"/>
      <c r="F4" s="161">
        <v>24928</v>
      </c>
      <c r="G4" s="162"/>
      <c r="H4" s="163"/>
    </row>
    <row r="5" spans="1:8" x14ac:dyDescent="0.2">
      <c r="A5" s="144" t="s">
        <v>562</v>
      </c>
      <c r="B5" s="149"/>
      <c r="C5" s="150"/>
      <c r="D5" s="151">
        <v>51204</v>
      </c>
      <c r="E5" s="152"/>
      <c r="F5" s="153">
        <v>51264</v>
      </c>
      <c r="G5" s="154"/>
      <c r="H5" s="155"/>
    </row>
    <row r="6" spans="1:8" x14ac:dyDescent="0.2">
      <c r="A6" s="156"/>
      <c r="B6" s="157"/>
      <c r="C6" s="158"/>
      <c r="D6" s="159">
        <v>5888</v>
      </c>
      <c r="E6" s="160"/>
      <c r="F6" s="161">
        <v>26040</v>
      </c>
      <c r="G6" s="162"/>
      <c r="H6" s="163"/>
    </row>
    <row r="7" spans="1:8" x14ac:dyDescent="0.2">
      <c r="A7" s="144" t="s">
        <v>563</v>
      </c>
      <c r="B7" s="149"/>
      <c r="C7" s="150"/>
      <c r="D7" s="151">
        <v>24058</v>
      </c>
      <c r="E7" s="152"/>
      <c r="F7" s="153">
        <v>52068</v>
      </c>
      <c r="G7" s="154"/>
      <c r="H7" s="155"/>
    </row>
    <row r="8" spans="1:8" x14ac:dyDescent="0.2">
      <c r="A8" s="156"/>
      <c r="B8" s="157"/>
      <c r="C8" s="158"/>
      <c r="D8" s="159">
        <v>4743</v>
      </c>
      <c r="E8" s="160"/>
      <c r="F8" s="161">
        <v>26936</v>
      </c>
      <c r="G8" s="162"/>
      <c r="H8" s="163"/>
    </row>
    <row r="9" spans="1:8" x14ac:dyDescent="0.2">
      <c r="A9" s="144" t="s">
        <v>564</v>
      </c>
      <c r="B9" s="149"/>
      <c r="C9" s="150"/>
      <c r="D9" s="151">
        <v>44846</v>
      </c>
      <c r="E9" s="152"/>
      <c r="F9" s="153">
        <v>47161</v>
      </c>
      <c r="G9" s="154"/>
      <c r="H9" s="155"/>
    </row>
    <row r="10" spans="1:8" x14ac:dyDescent="0.2">
      <c r="A10" s="156"/>
      <c r="B10" s="157"/>
      <c r="C10" s="158"/>
      <c r="D10" s="159">
        <v>7232</v>
      </c>
      <c r="E10" s="160"/>
      <c r="F10" s="161">
        <v>24595</v>
      </c>
      <c r="G10" s="162"/>
      <c r="H10" s="163"/>
    </row>
    <row r="11" spans="1:8" x14ac:dyDescent="0.2">
      <c r="A11" s="144" t="s">
        <v>565</v>
      </c>
      <c r="B11" s="149"/>
      <c r="C11" s="150"/>
      <c r="D11" s="151">
        <v>23609</v>
      </c>
      <c r="E11" s="152"/>
      <c r="F11" s="153">
        <v>43423</v>
      </c>
      <c r="G11" s="154"/>
      <c r="H11" s="155"/>
    </row>
    <row r="12" spans="1:8" x14ac:dyDescent="0.2">
      <c r="A12" s="156"/>
      <c r="B12" s="157"/>
      <c r="C12" s="164"/>
      <c r="D12" s="159">
        <v>10001</v>
      </c>
      <c r="E12" s="160"/>
      <c r="F12" s="161">
        <v>22207</v>
      </c>
      <c r="G12" s="162"/>
      <c r="H12" s="163"/>
    </row>
    <row r="13" spans="1:8" x14ac:dyDescent="0.2">
      <c r="A13" s="144"/>
      <c r="B13" s="149"/>
      <c r="C13" s="165"/>
      <c r="D13" s="166">
        <v>31725</v>
      </c>
      <c r="E13" s="167"/>
      <c r="F13" s="168">
        <v>48261</v>
      </c>
      <c r="G13" s="169"/>
      <c r="H13" s="155"/>
    </row>
    <row r="14" spans="1:8" x14ac:dyDescent="0.2">
      <c r="A14" s="156"/>
      <c r="B14" s="157"/>
      <c r="C14" s="158"/>
      <c r="D14" s="159">
        <v>6456</v>
      </c>
      <c r="E14" s="160"/>
      <c r="F14" s="161">
        <v>24941</v>
      </c>
      <c r="G14" s="162"/>
      <c r="H14" s="163"/>
    </row>
    <row r="17" spans="1:11" x14ac:dyDescent="0.2">
      <c r="A17" s="140" t="s">
        <v>54</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55</v>
      </c>
      <c r="B19" s="170">
        <f>ROUND(VALUE(SUBSTITUTE(実質収支比率等に係る経年分析!F$48,"▲","-")),2)</f>
        <v>9.07</v>
      </c>
      <c r="C19" s="170">
        <f>ROUND(VALUE(SUBSTITUTE(実質収支比率等に係る経年分析!G$48,"▲","-")),2)</f>
        <v>12.6</v>
      </c>
      <c r="D19" s="170">
        <f>ROUND(VALUE(SUBSTITUTE(実質収支比率等に係る経年分析!H$48,"▲","-")),2)</f>
        <v>8.6999999999999993</v>
      </c>
      <c r="E19" s="170">
        <f>ROUND(VALUE(SUBSTITUTE(実質収支比率等に係る経年分析!I$48,"▲","-")),2)</f>
        <v>10.45</v>
      </c>
      <c r="F19" s="170">
        <f>ROUND(VALUE(SUBSTITUTE(実質収支比率等に係る経年分析!J$48,"▲","-")),2)</f>
        <v>10.41</v>
      </c>
    </row>
    <row r="20" spans="1:11" x14ac:dyDescent="0.2">
      <c r="A20" s="170" t="s">
        <v>56</v>
      </c>
      <c r="B20" s="170">
        <f>ROUND(VALUE(SUBSTITUTE(実質収支比率等に係る経年分析!F$47,"▲","-")),2)</f>
        <v>15</v>
      </c>
      <c r="C20" s="170">
        <f>ROUND(VALUE(SUBSTITUTE(実質収支比率等に係る経年分析!G$47,"▲","-")),2)</f>
        <v>15.01</v>
      </c>
      <c r="D20" s="170">
        <f>ROUND(VALUE(SUBSTITUTE(実質収支比率等に係る経年分析!H$47,"▲","-")),2)</f>
        <v>16.29</v>
      </c>
      <c r="E20" s="170">
        <f>ROUND(VALUE(SUBSTITUTE(実質収支比率等に係る経年分析!I$47,"▲","-")),2)</f>
        <v>19.75</v>
      </c>
      <c r="F20" s="170">
        <f>ROUND(VALUE(SUBSTITUTE(実質収支比率等に係る経年分析!J$47,"▲","-")),2)</f>
        <v>17.63</v>
      </c>
    </row>
    <row r="21" spans="1:11" x14ac:dyDescent="0.2">
      <c r="A21" s="170" t="s">
        <v>57</v>
      </c>
      <c r="B21" s="170">
        <f>IF(ISNUMBER(VALUE(SUBSTITUTE(実質収支比率等に係る経年分析!F$49,"▲","-"))),ROUND(VALUE(SUBSTITUTE(実質収支比率等に係る経年分析!F$49,"▲","-")),2),NA())</f>
        <v>4.9000000000000004</v>
      </c>
      <c r="C21" s="170">
        <f>IF(ISNUMBER(VALUE(SUBSTITUTE(実質収支比率等に係る経年分析!G$49,"▲","-"))),ROUND(VALUE(SUBSTITUTE(実質収支比率等に係る経年分析!G$49,"▲","-")),2),NA())</f>
        <v>3.71</v>
      </c>
      <c r="D21" s="170">
        <f>IF(ISNUMBER(VALUE(SUBSTITUTE(実質収支比率等に係る経年分析!H$49,"▲","-"))),ROUND(VALUE(SUBSTITUTE(実質収支比率等に係る経年分析!H$49,"▲","-")),2),NA())</f>
        <v>-1.56</v>
      </c>
      <c r="E21" s="170">
        <f>IF(ISNUMBER(VALUE(SUBSTITUTE(実質収支比率等に係る経年分析!I$49,"▲","-"))),ROUND(VALUE(SUBSTITUTE(実質収支比率等に係る経年分析!I$49,"▲","-")),2),NA())</f>
        <v>7.09</v>
      </c>
      <c r="F21" s="170">
        <f>IF(ISNUMBER(VALUE(SUBSTITUTE(実質収支比率等に係る経年分析!J$49,"▲","-"))),ROUND(VALUE(SUBSTITUTE(実質収支比率等に係る経年分析!J$49,"▲","-")),2),NA())</f>
        <v>-2.86</v>
      </c>
    </row>
    <row r="24" spans="1:11" x14ac:dyDescent="0.2">
      <c r="A24" s="140" t="s">
        <v>58</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59</v>
      </c>
      <c r="C26" s="171" t="s">
        <v>60</v>
      </c>
      <c r="D26" s="171" t="s">
        <v>59</v>
      </c>
      <c r="E26" s="171" t="s">
        <v>60</v>
      </c>
      <c r="F26" s="171" t="s">
        <v>59</v>
      </c>
      <c r="G26" s="171" t="s">
        <v>60</v>
      </c>
      <c r="H26" s="171" t="s">
        <v>59</v>
      </c>
      <c r="I26" s="171" t="s">
        <v>60</v>
      </c>
      <c r="J26" s="171" t="s">
        <v>59</v>
      </c>
      <c r="K26" s="171" t="s">
        <v>60</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1</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0.27</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2">
      <c r="A30" s="171" t="e">
        <f>IF(連結実質赤字比率に係る赤字・黒字の構成分析!C$40="",NA(),連結実質赤字比率に係る赤字・黒字の構成分析!C$40)</f>
        <v>#N/A</v>
      </c>
      <c r="B30" s="171" t="e">
        <f>IF(ROUND(VALUE(SUBSTITUTE(連結実質赤字比率に係る赤字・黒字の構成分析!F$40,"▲", "-")), 2) &lt; 0, ABS(ROUND(VALUE(SUBSTITUTE(連結実質赤字比率に係る赤字・黒字の構成分析!F$40,"▲", "-")), 2)), NA())</f>
        <v>#VALUE!</v>
      </c>
      <c r="C30" s="171" t="e">
        <f>IF(ROUND(VALUE(SUBSTITUTE(連結実質赤字比率に係る赤字・黒字の構成分析!F$40,"▲", "-")), 2) &gt;= 0, ABS(ROUND(VALUE(SUBSTITUTE(連結実質赤字比率に係る赤字・黒字の構成分析!F$40,"▲", "-")), 2)), NA())</f>
        <v>#VALUE!</v>
      </c>
      <c r="D30" s="171" t="e">
        <f>IF(ROUND(VALUE(SUBSTITUTE(連結実質赤字比率に係る赤字・黒字の構成分析!G$40,"▲", "-")), 2) &lt; 0, ABS(ROUND(VALUE(SUBSTITUTE(連結実質赤字比率に係る赤字・黒字の構成分析!G$40,"▲", "-")), 2)), NA())</f>
        <v>#VALUE!</v>
      </c>
      <c r="E30" s="171" t="e">
        <f>IF(ROUND(VALUE(SUBSTITUTE(連結実質赤字比率に係る赤字・黒字の構成分析!G$40,"▲", "-")), 2) &gt;= 0, ABS(ROUND(VALUE(SUBSTITUTE(連結実質赤字比率に係る赤字・黒字の構成分析!G$40,"▲", "-")), 2)), NA())</f>
        <v>#VALUE!</v>
      </c>
      <c r="F30" s="171" t="e">
        <f>IF(ROUND(VALUE(SUBSTITUTE(連結実質赤字比率に係る赤字・黒字の構成分析!H$40,"▲", "-")), 2) &lt; 0, ABS(ROUND(VALUE(SUBSTITUTE(連結実質赤字比率に係る赤字・黒字の構成分析!H$40,"▲", "-")), 2)), NA())</f>
        <v>#VALUE!</v>
      </c>
      <c r="G30" s="171" t="e">
        <f>IF(ROUND(VALUE(SUBSTITUTE(連結実質赤字比率に係る赤字・黒字の構成分析!H$40,"▲", "-")), 2) &gt;= 0, ABS(ROUND(VALUE(SUBSTITUTE(連結実質赤字比率に係る赤字・黒字の構成分析!H$40,"▲", "-")), 2)), NA())</f>
        <v>#VALUE!</v>
      </c>
      <c r="H30" s="171" t="e">
        <f>IF(ROUND(VALUE(SUBSTITUTE(連結実質赤字比率に係る赤字・黒字の構成分析!I$40,"▲", "-")), 2) &lt; 0, ABS(ROUND(VALUE(SUBSTITUTE(連結実質赤字比率に係る赤字・黒字の構成分析!I$40,"▲", "-")), 2)), NA())</f>
        <v>#VALUE!</v>
      </c>
      <c r="I30" s="171" t="e">
        <f>IF(ROUND(VALUE(SUBSTITUTE(連結実質赤字比率に係る赤字・黒字の構成分析!I$40,"▲", "-")), 2) &gt;= 0, ABS(ROUND(VALUE(SUBSTITUTE(連結実質赤字比率に係る赤字・黒字の構成分析!I$40,"▲", "-")), 2)), NA())</f>
        <v>#VALUE!</v>
      </c>
      <c r="J30" s="171" t="e">
        <f>IF(ROUND(VALUE(SUBSTITUTE(連結実質赤字比率に係る赤字・黒字の構成分析!J$40,"▲", "-")), 2) &lt; 0, ABS(ROUND(VALUE(SUBSTITUTE(連結実質赤字比率に係る赤字・黒字の構成分析!J$40,"▲", "-")), 2)), NA())</f>
        <v>#VALUE!</v>
      </c>
      <c r="K30" s="171" t="e">
        <f>IF(ROUND(VALUE(SUBSTITUTE(連結実質赤字比率に係る赤字・黒字の構成分析!J$40,"▲", "-")), 2) &gt;= 0, ABS(ROUND(VALUE(SUBSTITUTE(連結実質赤字比率に係る赤字・黒字の構成分析!J$40,"▲", "-")), 2)), NA())</f>
        <v>#VALUE!</v>
      </c>
    </row>
    <row r="31" spans="1:11" x14ac:dyDescent="0.2">
      <c r="A31" s="171" t="e">
        <f>IF(連結実質赤字比率に係る赤字・黒字の構成分析!C$39="",NA(),連結実質赤字比率に係る赤字・黒字の構成分析!C$39)</f>
        <v>#N/A</v>
      </c>
      <c r="B31" s="171" t="e">
        <f>IF(ROUND(VALUE(SUBSTITUTE(連結実質赤字比率に係る赤字・黒字の構成分析!F$39,"▲", "-")), 2) &lt; 0, ABS(ROUND(VALUE(SUBSTITUTE(連結実質赤字比率に係る赤字・黒字の構成分析!F$39,"▲", "-")), 2)), NA())</f>
        <v>#VALUE!</v>
      </c>
      <c r="C31" s="171" t="e">
        <f>IF(ROUND(VALUE(SUBSTITUTE(連結実質赤字比率に係る赤字・黒字の構成分析!F$39,"▲", "-")), 2) &gt;= 0, ABS(ROUND(VALUE(SUBSTITUTE(連結実質赤字比率に係る赤字・黒字の構成分析!F$39,"▲", "-")), 2)), NA())</f>
        <v>#VALUE!</v>
      </c>
      <c r="D31" s="171" t="e">
        <f>IF(ROUND(VALUE(SUBSTITUTE(連結実質赤字比率に係る赤字・黒字の構成分析!G$39,"▲", "-")), 2) &lt; 0, ABS(ROUND(VALUE(SUBSTITUTE(連結実質赤字比率に係る赤字・黒字の構成分析!G$39,"▲", "-")), 2)), NA())</f>
        <v>#VALUE!</v>
      </c>
      <c r="E31" s="171" t="e">
        <f>IF(ROUND(VALUE(SUBSTITUTE(連結実質赤字比率に係る赤字・黒字の構成分析!G$39,"▲", "-")), 2) &gt;= 0, ABS(ROUND(VALUE(SUBSTITUTE(連結実質赤字比率に係る赤字・黒字の構成分析!G$39,"▲", "-")), 2)), NA())</f>
        <v>#VALUE!</v>
      </c>
      <c r="F31" s="171" t="e">
        <f>IF(ROUND(VALUE(SUBSTITUTE(連結実質赤字比率に係る赤字・黒字の構成分析!H$39,"▲", "-")), 2) &lt; 0, ABS(ROUND(VALUE(SUBSTITUTE(連結実質赤字比率に係る赤字・黒字の構成分析!H$39,"▲", "-")), 2)), NA())</f>
        <v>#VALUE!</v>
      </c>
      <c r="G31" s="171" t="e">
        <f>IF(ROUND(VALUE(SUBSTITUTE(連結実質赤字比率に係る赤字・黒字の構成分析!H$39,"▲", "-")), 2) &gt;= 0, ABS(ROUND(VALUE(SUBSTITUTE(連結実質赤字比率に係る赤字・黒字の構成分析!H$39,"▲", "-")), 2)), NA())</f>
        <v>#VALUE!</v>
      </c>
      <c r="H31" s="171" t="e">
        <f>IF(ROUND(VALUE(SUBSTITUTE(連結実質赤字比率に係る赤字・黒字の構成分析!I$39,"▲", "-")), 2) &lt; 0, ABS(ROUND(VALUE(SUBSTITUTE(連結実質赤字比率に係る赤字・黒字の構成分析!I$39,"▲", "-")), 2)), NA())</f>
        <v>#VALUE!</v>
      </c>
      <c r="I31" s="171" t="e">
        <f>IF(ROUND(VALUE(SUBSTITUTE(連結実質赤字比率に係る赤字・黒字の構成分析!I$39,"▲", "-")), 2) &gt;= 0, ABS(ROUND(VALUE(SUBSTITUTE(連結実質赤字比率に係る赤字・黒字の構成分析!I$39,"▲", "-")), 2)), NA())</f>
        <v>#VALUE!</v>
      </c>
      <c r="J31" s="171" t="e">
        <f>IF(ROUND(VALUE(SUBSTITUTE(連結実質赤字比率に係る赤字・黒字の構成分析!J$39,"▲", "-")), 2) &lt; 0, ABS(ROUND(VALUE(SUBSTITUTE(連結実質赤字比率に係る赤字・黒字の構成分析!J$39,"▲", "-")), 2)), NA())</f>
        <v>#VALUE!</v>
      </c>
      <c r="K31" s="171" t="e">
        <f>IF(ROUND(VALUE(SUBSTITUTE(連結実質赤字比率に係る赤字・黒字の構成分析!J$39,"▲", "-")), 2) &gt;= 0, ABS(ROUND(VALUE(SUBSTITUTE(連結実質赤字比率に係る赤字・黒字の構成分析!J$39,"▲", "-")), 2)), NA())</f>
        <v>#VALUE!</v>
      </c>
    </row>
    <row r="32" spans="1:11" x14ac:dyDescent="0.2">
      <c r="A32" s="171" t="str">
        <f>IF(連結実質赤字比率に係る赤字・黒字の構成分析!C$38="",NA(),連結実質赤字比率に係る赤字・黒字の構成分析!C$38)</f>
        <v>後期高齢者医療特別会計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0.26</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0.31</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0.27</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0.16</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0.27</v>
      </c>
    </row>
    <row r="33" spans="1:16" x14ac:dyDescent="0.2">
      <c r="A33" s="171" t="str">
        <f>IF(連結実質赤字比率に係る赤字・黒字の構成分析!C$37="",NA(),連結実質赤字比率に係る赤字・黒字の構成分析!C$37)</f>
        <v>国民健康保険事業特別会計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0.76</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0.3</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1.02</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0.8</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0.49</v>
      </c>
    </row>
    <row r="34" spans="1:16" x14ac:dyDescent="0.2">
      <c r="A34" s="171" t="str">
        <f>IF(連結実質赤字比率に係る赤字・黒字の構成分析!C$36="",NA(),連結実質赤字比率に係る赤字・黒字の構成分析!C$36)</f>
        <v>介護保険事業特別会計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3.53</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2.35</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2.72</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2.67</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2.12</v>
      </c>
    </row>
    <row r="35" spans="1:16" x14ac:dyDescent="0.2">
      <c r="A35" s="171" t="str">
        <f>IF(連結実質赤字比率に係る赤字・黒字の構成分析!C$35="",NA(),連結実質赤字比率に係る赤字・黒字の構成分析!C$35)</f>
        <v>下水道事業会計</v>
      </c>
      <c r="B35" s="171" t="e">
        <f>IF(ROUND(VALUE(SUBSTITUTE(連結実質赤字比率に係る赤字・黒字の構成分析!F$35,"▲", "-")), 2) &lt; 0, ABS(ROUND(VALUE(SUBSTITUTE(連結実質赤字比率に係る赤字・黒字の構成分析!F$35,"▲", "-")), 2)), NA())</f>
        <v>#VALUE!</v>
      </c>
      <c r="C35" s="171" t="e">
        <f>IF(ROUND(VALUE(SUBSTITUTE(連結実質赤字比率に係る赤字・黒字の構成分析!F$35,"▲", "-")), 2) &gt;= 0, ABS(ROUND(VALUE(SUBSTITUTE(連結実質赤字比率に係る赤字・黒字の構成分析!F$35,"▲", "-")), 2)), NA())</f>
        <v>#VALUE!</v>
      </c>
      <c r="D35" s="171" t="e">
        <f>IF(ROUND(VALUE(SUBSTITUTE(連結実質赤字比率に係る赤字・黒字の構成分析!G$35,"▲", "-")), 2) &lt; 0, ABS(ROUND(VALUE(SUBSTITUTE(連結実質赤字比率に係る赤字・黒字の構成分析!G$35,"▲", "-")), 2)), NA())</f>
        <v>#VALUE!</v>
      </c>
      <c r="E35" s="171" t="e">
        <f>IF(ROUND(VALUE(SUBSTITUTE(連結実質赤字比率に係る赤字・黒字の構成分析!G$35,"▲", "-")), 2) &gt;= 0, ABS(ROUND(VALUE(SUBSTITUTE(連結実質赤字比率に係る赤字・黒字の構成分析!G$35,"▲", "-")), 2)), NA())</f>
        <v>#VALUE!</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0.8</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2.12</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3.46</v>
      </c>
    </row>
    <row r="36" spans="1:16" x14ac:dyDescent="0.2">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9.07</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12.6</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8.6999999999999993</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10.45</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10.4</v>
      </c>
    </row>
    <row r="39" spans="1:16" x14ac:dyDescent="0.2">
      <c r="A39" s="140" t="s">
        <v>61</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62</v>
      </c>
      <c r="C41" s="172"/>
      <c r="D41" s="172" t="s">
        <v>63</v>
      </c>
      <c r="E41" s="172" t="s">
        <v>62</v>
      </c>
      <c r="F41" s="172"/>
      <c r="G41" s="172" t="s">
        <v>63</v>
      </c>
      <c r="H41" s="172" t="s">
        <v>62</v>
      </c>
      <c r="I41" s="172"/>
      <c r="J41" s="172" t="s">
        <v>63</v>
      </c>
      <c r="K41" s="172" t="s">
        <v>62</v>
      </c>
      <c r="L41" s="172"/>
      <c r="M41" s="172" t="s">
        <v>63</v>
      </c>
      <c r="N41" s="172" t="s">
        <v>62</v>
      </c>
      <c r="O41" s="172"/>
      <c r="P41" s="172" t="s">
        <v>63</v>
      </c>
    </row>
    <row r="42" spans="1:16" x14ac:dyDescent="0.2">
      <c r="A42" s="172" t="s">
        <v>64</v>
      </c>
      <c r="B42" s="172"/>
      <c r="C42" s="172"/>
      <c r="D42" s="172">
        <f>'実質公債費比率（分子）の構造'!K$52</f>
        <v>831</v>
      </c>
      <c r="E42" s="172"/>
      <c r="F42" s="172"/>
      <c r="G42" s="172">
        <f>'実質公債費比率（分子）の構造'!L$52</f>
        <v>843</v>
      </c>
      <c r="H42" s="172"/>
      <c r="I42" s="172"/>
      <c r="J42" s="172">
        <f>'実質公債費比率（分子）の構造'!M$52</f>
        <v>873</v>
      </c>
      <c r="K42" s="172"/>
      <c r="L42" s="172"/>
      <c r="M42" s="172">
        <f>'実質公債費比率（分子）の構造'!N$52</f>
        <v>890</v>
      </c>
      <c r="N42" s="172"/>
      <c r="O42" s="172"/>
      <c r="P42" s="172">
        <f>'実質公債費比率（分子）の構造'!O$52</f>
        <v>890</v>
      </c>
    </row>
    <row r="43" spans="1:16" x14ac:dyDescent="0.2">
      <c r="A43" s="172" t="s">
        <v>65</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66</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2">
      <c r="A45" s="172" t="s">
        <v>67</v>
      </c>
      <c r="B45" s="172" t="str">
        <f>'実質公債費比率（分子）の構造'!K$49</f>
        <v>-</v>
      </c>
      <c r="C45" s="172"/>
      <c r="D45" s="172"/>
      <c r="E45" s="172" t="str">
        <f>'実質公債費比率（分子）の構造'!L$49</f>
        <v>-</v>
      </c>
      <c r="F45" s="172"/>
      <c r="G45" s="172"/>
      <c r="H45" s="172" t="str">
        <f>'実質公債費比率（分子）の構造'!M$49</f>
        <v>-</v>
      </c>
      <c r="I45" s="172"/>
      <c r="J45" s="172"/>
      <c r="K45" s="172" t="str">
        <f>'実質公債費比率（分子）の構造'!N$49</f>
        <v>-</v>
      </c>
      <c r="L45" s="172"/>
      <c r="M45" s="172"/>
      <c r="N45" s="172" t="str">
        <f>'実質公債費比率（分子）の構造'!O$49</f>
        <v>-</v>
      </c>
      <c r="O45" s="172"/>
      <c r="P45" s="172"/>
    </row>
    <row r="46" spans="1:16" x14ac:dyDescent="0.2">
      <c r="A46" s="172" t="s">
        <v>68</v>
      </c>
      <c r="B46" s="172">
        <f>'実質公債費比率（分子）の構造'!K$48</f>
        <v>561</v>
      </c>
      <c r="C46" s="172"/>
      <c r="D46" s="172"/>
      <c r="E46" s="172">
        <f>'実質公債費比率（分子）の構造'!L$48</f>
        <v>519</v>
      </c>
      <c r="F46" s="172"/>
      <c r="G46" s="172"/>
      <c r="H46" s="172">
        <f>'実質公債費比率（分子）の構造'!M$48</f>
        <v>479</v>
      </c>
      <c r="I46" s="172"/>
      <c r="J46" s="172"/>
      <c r="K46" s="172">
        <f>'実質公債費比率（分子）の構造'!N$48</f>
        <v>503</v>
      </c>
      <c r="L46" s="172"/>
      <c r="M46" s="172"/>
      <c r="N46" s="172">
        <f>'実質公債費比率（分子）の構造'!O$48</f>
        <v>484</v>
      </c>
      <c r="O46" s="172"/>
      <c r="P46" s="172"/>
    </row>
    <row r="47" spans="1:16" x14ac:dyDescent="0.2">
      <c r="A47" s="172" t="s">
        <v>69</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70</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71</v>
      </c>
      <c r="B49" s="172">
        <f>'実質公債費比率（分子）の構造'!K$45</f>
        <v>631</v>
      </c>
      <c r="C49" s="172"/>
      <c r="D49" s="172"/>
      <c r="E49" s="172">
        <f>'実質公債費比率（分子）の構造'!L$45</f>
        <v>638</v>
      </c>
      <c r="F49" s="172"/>
      <c r="G49" s="172"/>
      <c r="H49" s="172">
        <f>'実質公債費比率（分子）の構造'!M$45</f>
        <v>654</v>
      </c>
      <c r="I49" s="172"/>
      <c r="J49" s="172"/>
      <c r="K49" s="172">
        <f>'実質公債費比率（分子）の構造'!N$45</f>
        <v>733</v>
      </c>
      <c r="L49" s="172"/>
      <c r="M49" s="172"/>
      <c r="N49" s="172">
        <f>'実質公債費比率（分子）の構造'!O$45</f>
        <v>722</v>
      </c>
      <c r="O49" s="172"/>
      <c r="P49" s="172"/>
    </row>
    <row r="50" spans="1:16" x14ac:dyDescent="0.2">
      <c r="A50" s="172" t="s">
        <v>72</v>
      </c>
      <c r="B50" s="172" t="e">
        <f>NA()</f>
        <v>#N/A</v>
      </c>
      <c r="C50" s="172">
        <f>IF(ISNUMBER('実質公債費比率（分子）の構造'!K$53),'実質公債費比率（分子）の構造'!K$53,NA())</f>
        <v>361</v>
      </c>
      <c r="D50" s="172" t="e">
        <f>NA()</f>
        <v>#N/A</v>
      </c>
      <c r="E50" s="172" t="e">
        <f>NA()</f>
        <v>#N/A</v>
      </c>
      <c r="F50" s="172">
        <f>IF(ISNUMBER('実質公債費比率（分子）の構造'!L$53),'実質公債費比率（分子）の構造'!L$53,NA())</f>
        <v>314</v>
      </c>
      <c r="G50" s="172" t="e">
        <f>NA()</f>
        <v>#N/A</v>
      </c>
      <c r="H50" s="172" t="e">
        <f>NA()</f>
        <v>#N/A</v>
      </c>
      <c r="I50" s="172">
        <f>IF(ISNUMBER('実質公債費比率（分子）の構造'!M$53),'実質公債費比率（分子）の構造'!M$53,NA())</f>
        <v>260</v>
      </c>
      <c r="J50" s="172" t="e">
        <f>NA()</f>
        <v>#N/A</v>
      </c>
      <c r="K50" s="172" t="e">
        <f>NA()</f>
        <v>#N/A</v>
      </c>
      <c r="L50" s="172">
        <f>IF(ISNUMBER('実質公債費比率（分子）の構造'!N$53),'実質公債費比率（分子）の構造'!N$53,NA())</f>
        <v>346</v>
      </c>
      <c r="M50" s="172" t="e">
        <f>NA()</f>
        <v>#N/A</v>
      </c>
      <c r="N50" s="172" t="e">
        <f>NA()</f>
        <v>#N/A</v>
      </c>
      <c r="O50" s="172">
        <f>IF(ISNUMBER('実質公債費比率（分子）の構造'!O$53),'実質公債費比率（分子）の構造'!O$53,NA())</f>
        <v>316</v>
      </c>
      <c r="P50" s="172" t="e">
        <f>NA()</f>
        <v>#N/A</v>
      </c>
    </row>
    <row r="53" spans="1:16" x14ac:dyDescent="0.2">
      <c r="A53" s="140" t="s">
        <v>73</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74</v>
      </c>
      <c r="C55" s="171"/>
      <c r="D55" s="171" t="s">
        <v>75</v>
      </c>
      <c r="E55" s="171" t="s">
        <v>74</v>
      </c>
      <c r="F55" s="171"/>
      <c r="G55" s="171" t="s">
        <v>75</v>
      </c>
      <c r="H55" s="171" t="s">
        <v>74</v>
      </c>
      <c r="I55" s="171"/>
      <c r="J55" s="171" t="s">
        <v>75</v>
      </c>
      <c r="K55" s="171" t="s">
        <v>74</v>
      </c>
      <c r="L55" s="171"/>
      <c r="M55" s="171" t="s">
        <v>75</v>
      </c>
      <c r="N55" s="171" t="s">
        <v>74</v>
      </c>
      <c r="O55" s="171"/>
      <c r="P55" s="171" t="s">
        <v>75</v>
      </c>
    </row>
    <row r="56" spans="1:16" x14ac:dyDescent="0.2">
      <c r="A56" s="171" t="s">
        <v>44</v>
      </c>
      <c r="B56" s="171"/>
      <c r="C56" s="171"/>
      <c r="D56" s="171">
        <f>'将来負担比率（分子）の構造'!I$52</f>
        <v>11216</v>
      </c>
      <c r="E56" s="171"/>
      <c r="F56" s="171"/>
      <c r="G56" s="171">
        <f>'将来負担比率（分子）の構造'!J$52</f>
        <v>11134</v>
      </c>
      <c r="H56" s="171"/>
      <c r="I56" s="171"/>
      <c r="J56" s="171">
        <f>'将来負担比率（分子）の構造'!K$52</f>
        <v>11031</v>
      </c>
      <c r="K56" s="171"/>
      <c r="L56" s="171"/>
      <c r="M56" s="171">
        <f>'将来負担比率（分子）の構造'!L$52</f>
        <v>11118</v>
      </c>
      <c r="N56" s="171"/>
      <c r="O56" s="171"/>
      <c r="P56" s="171">
        <f>'将来負担比率（分子）の構造'!M$52</f>
        <v>10726</v>
      </c>
    </row>
    <row r="57" spans="1:16" x14ac:dyDescent="0.2">
      <c r="A57" s="171" t="s">
        <v>43</v>
      </c>
      <c r="B57" s="171"/>
      <c r="C57" s="171"/>
      <c r="D57" s="171" t="str">
        <f>'将来負担比率（分子）の構造'!I$51</f>
        <v>-</v>
      </c>
      <c r="E57" s="171"/>
      <c r="F57" s="171"/>
      <c r="G57" s="171" t="str">
        <f>'将来負担比率（分子）の構造'!J$51</f>
        <v>-</v>
      </c>
      <c r="H57" s="171"/>
      <c r="I57" s="171"/>
      <c r="J57" s="171">
        <f>'将来負担比率（分子）の構造'!K$51</f>
        <v>525</v>
      </c>
      <c r="K57" s="171"/>
      <c r="L57" s="171"/>
      <c r="M57" s="171">
        <f>'将来負担比率（分子）の構造'!L$51</f>
        <v>899</v>
      </c>
      <c r="N57" s="171"/>
      <c r="O57" s="171"/>
      <c r="P57" s="171">
        <f>'将来負担比率（分子）の構造'!M$51</f>
        <v>899</v>
      </c>
    </row>
    <row r="58" spans="1:16" x14ac:dyDescent="0.2">
      <c r="A58" s="171" t="s">
        <v>42</v>
      </c>
      <c r="B58" s="171"/>
      <c r="C58" s="171"/>
      <c r="D58" s="171">
        <f>'将来負担比率（分子）の構造'!I$50</f>
        <v>2958</v>
      </c>
      <c r="E58" s="171"/>
      <c r="F58" s="171"/>
      <c r="G58" s="171">
        <f>'将来負担比率（分子）の構造'!J$50</f>
        <v>3578</v>
      </c>
      <c r="H58" s="171"/>
      <c r="I58" s="171"/>
      <c r="J58" s="171">
        <f>'将来負担比率（分子）の構造'!K$50</f>
        <v>4308</v>
      </c>
      <c r="K58" s="171"/>
      <c r="L58" s="171"/>
      <c r="M58" s="171">
        <f>'将来負担比率（分子）の構造'!L$50</f>
        <v>5127</v>
      </c>
      <c r="N58" s="171"/>
      <c r="O58" s="171"/>
      <c r="P58" s="171">
        <f>'将来負担比率（分子）の構造'!M$50</f>
        <v>5555</v>
      </c>
    </row>
    <row r="59" spans="1:16" x14ac:dyDescent="0.2">
      <c r="A59" s="171" t="s">
        <v>40</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39</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37</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36</v>
      </c>
      <c r="B62" s="171">
        <f>'将来負担比率（分子）の構造'!I$45</f>
        <v>2321</v>
      </c>
      <c r="C62" s="171"/>
      <c r="D62" s="171"/>
      <c r="E62" s="171">
        <f>'将来負担比率（分子）の構造'!J$45</f>
        <v>2278</v>
      </c>
      <c r="F62" s="171"/>
      <c r="G62" s="171"/>
      <c r="H62" s="171">
        <f>'将来負担比率（分子）の構造'!K$45</f>
        <v>2181</v>
      </c>
      <c r="I62" s="171"/>
      <c r="J62" s="171"/>
      <c r="K62" s="171">
        <f>'将来負担比率（分子）の構造'!L$45</f>
        <v>2112</v>
      </c>
      <c r="L62" s="171"/>
      <c r="M62" s="171"/>
      <c r="N62" s="171">
        <f>'将来負担比率（分子）の構造'!M$45</f>
        <v>2067</v>
      </c>
      <c r="O62" s="171"/>
      <c r="P62" s="171"/>
    </row>
    <row r="63" spans="1:16" x14ac:dyDescent="0.2">
      <c r="A63" s="171" t="s">
        <v>35</v>
      </c>
      <c r="B63" s="171" t="str">
        <f>'将来負担比率（分子）の構造'!I$44</f>
        <v>-</v>
      </c>
      <c r="C63" s="171"/>
      <c r="D63" s="171"/>
      <c r="E63" s="171" t="str">
        <f>'将来負担比率（分子）の構造'!J$44</f>
        <v>-</v>
      </c>
      <c r="F63" s="171"/>
      <c r="G63" s="171"/>
      <c r="H63" s="171" t="str">
        <f>'将来負担比率（分子）の構造'!K$44</f>
        <v>-</v>
      </c>
      <c r="I63" s="171"/>
      <c r="J63" s="171"/>
      <c r="K63" s="171" t="str">
        <f>'将来負担比率（分子）の構造'!L$44</f>
        <v>-</v>
      </c>
      <c r="L63" s="171"/>
      <c r="M63" s="171"/>
      <c r="N63" s="171" t="str">
        <f>'将来負担比率（分子）の構造'!M$44</f>
        <v>-</v>
      </c>
      <c r="O63" s="171"/>
      <c r="P63" s="171"/>
    </row>
    <row r="64" spans="1:16" x14ac:dyDescent="0.2">
      <c r="A64" s="171" t="s">
        <v>34</v>
      </c>
      <c r="B64" s="171">
        <f>'将来負担比率（分子）の構造'!I$43</f>
        <v>7915</v>
      </c>
      <c r="C64" s="171"/>
      <c r="D64" s="171"/>
      <c r="E64" s="171">
        <f>'将来負担比率（分子）の構造'!J$43</f>
        <v>7837</v>
      </c>
      <c r="F64" s="171"/>
      <c r="G64" s="171"/>
      <c r="H64" s="171">
        <f>'将来負担比率（分子）の構造'!K$43</f>
        <v>7544</v>
      </c>
      <c r="I64" s="171"/>
      <c r="J64" s="171"/>
      <c r="K64" s="171">
        <f>'将来負担比率（分子）の構造'!L$43</f>
        <v>7211</v>
      </c>
      <c r="L64" s="171"/>
      <c r="M64" s="171"/>
      <c r="N64" s="171">
        <f>'将来負担比率（分子）の構造'!M$43</f>
        <v>7157</v>
      </c>
      <c r="O64" s="171"/>
      <c r="P64" s="171"/>
    </row>
    <row r="65" spans="1:16" x14ac:dyDescent="0.2">
      <c r="A65" s="171" t="s">
        <v>33</v>
      </c>
      <c r="B65" s="171">
        <f>'将来負担比率（分子）の構造'!I$42</f>
        <v>688</v>
      </c>
      <c r="C65" s="171"/>
      <c r="D65" s="171"/>
      <c r="E65" s="171">
        <f>'将来負担比率（分子）の構造'!J$42</f>
        <v>688</v>
      </c>
      <c r="F65" s="171"/>
      <c r="G65" s="171"/>
      <c r="H65" s="171">
        <f>'将来負担比率（分子）の構造'!K$42</f>
        <v>688</v>
      </c>
      <c r="I65" s="171"/>
      <c r="J65" s="171"/>
      <c r="K65" s="171">
        <f>'将来負担比率（分子）の構造'!L$42</f>
        <v>688</v>
      </c>
      <c r="L65" s="171"/>
      <c r="M65" s="171"/>
      <c r="N65" s="171">
        <f>'将来負担比率（分子）の構造'!M$42</f>
        <v>688</v>
      </c>
      <c r="O65" s="171"/>
      <c r="P65" s="171"/>
    </row>
    <row r="66" spans="1:16" x14ac:dyDescent="0.2">
      <c r="A66" s="171" t="s">
        <v>32</v>
      </c>
      <c r="B66" s="171">
        <f>'将来負担比率（分子）の構造'!I$41</f>
        <v>7777</v>
      </c>
      <c r="C66" s="171"/>
      <c r="D66" s="171"/>
      <c r="E66" s="171">
        <f>'将来負担比率（分子）の構造'!J$41</f>
        <v>8264</v>
      </c>
      <c r="F66" s="171"/>
      <c r="G66" s="171"/>
      <c r="H66" s="171">
        <f>'将来負担比率（分子）の構造'!K$41</f>
        <v>8191</v>
      </c>
      <c r="I66" s="171"/>
      <c r="J66" s="171"/>
      <c r="K66" s="171">
        <f>'将来負担比率（分子）の構造'!L$41</f>
        <v>8534</v>
      </c>
      <c r="L66" s="171"/>
      <c r="M66" s="171"/>
      <c r="N66" s="171">
        <f>'将来負担比率（分子）の構造'!M$41</f>
        <v>8048</v>
      </c>
      <c r="O66" s="171"/>
      <c r="P66" s="171"/>
    </row>
    <row r="67" spans="1:16" x14ac:dyDescent="0.2">
      <c r="A67" s="171" t="s">
        <v>76</v>
      </c>
      <c r="B67" s="171" t="e">
        <f>NA()</f>
        <v>#N/A</v>
      </c>
      <c r="C67" s="171">
        <f>IF(ISNUMBER('将来負担比率（分子）の構造'!I$53), IF('将来負担比率（分子）の構造'!I$53 &lt; 0, 0, '将来負担比率（分子）の構造'!I$53), NA())</f>
        <v>4528</v>
      </c>
      <c r="D67" s="171" t="e">
        <f>NA()</f>
        <v>#N/A</v>
      </c>
      <c r="E67" s="171" t="e">
        <f>NA()</f>
        <v>#N/A</v>
      </c>
      <c r="F67" s="171">
        <f>IF(ISNUMBER('将来負担比率（分子）の構造'!J$53), IF('将来負担比率（分子）の構造'!J$53 &lt; 0, 0, '将来負担比率（分子）の構造'!J$53), NA())</f>
        <v>4355</v>
      </c>
      <c r="G67" s="171" t="e">
        <f>NA()</f>
        <v>#N/A</v>
      </c>
      <c r="H67" s="171" t="e">
        <f>NA()</f>
        <v>#N/A</v>
      </c>
      <c r="I67" s="171">
        <f>IF(ISNUMBER('将来負担比率（分子）の構造'!K$53), IF('将来負担比率（分子）の構造'!K$53 &lt; 0, 0, '将来負担比率（分子）の構造'!K$53), NA())</f>
        <v>2741</v>
      </c>
      <c r="J67" s="171" t="e">
        <f>NA()</f>
        <v>#N/A</v>
      </c>
      <c r="K67" s="171" t="e">
        <f>NA()</f>
        <v>#N/A</v>
      </c>
      <c r="L67" s="171">
        <f>IF(ISNUMBER('将来負担比率（分子）の構造'!L$53), IF('将来負担比率（分子）の構造'!L$53 &lt; 0, 0, '将来負担比率（分子）の構造'!L$53), NA())</f>
        <v>1401</v>
      </c>
      <c r="M67" s="171" t="e">
        <f>NA()</f>
        <v>#N/A</v>
      </c>
      <c r="N67" s="171" t="e">
        <f>NA()</f>
        <v>#N/A</v>
      </c>
      <c r="O67" s="171">
        <f>IF(ISNUMBER('将来負担比率（分子）の構造'!M$53), IF('将来負担比率（分子）の構造'!M$53 &lt; 0, 0, '将来負担比率（分子）の構造'!M$53), NA())</f>
        <v>781</v>
      </c>
      <c r="P67" s="171" t="e">
        <f>NA()</f>
        <v>#N/A</v>
      </c>
    </row>
    <row r="70" spans="1:16" x14ac:dyDescent="0.2">
      <c r="A70" s="173" t="s">
        <v>77</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78</v>
      </c>
      <c r="B72" s="175">
        <f>基金残高に係る経年分析!F55</f>
        <v>1147</v>
      </c>
      <c r="C72" s="175">
        <f>基金残高に係る経年分析!G55</f>
        <v>1504</v>
      </c>
      <c r="D72" s="175">
        <f>基金残高に係る経年分析!H55</f>
        <v>1312</v>
      </c>
    </row>
    <row r="73" spans="1:16" x14ac:dyDescent="0.2">
      <c r="A73" s="174" t="s">
        <v>79</v>
      </c>
      <c r="B73" s="175">
        <f>基金残高に係る経年分析!F56</f>
        <v>0</v>
      </c>
      <c r="C73" s="175">
        <f>基金残高に係る経年分析!G56</f>
        <v>0</v>
      </c>
      <c r="D73" s="175">
        <f>基金残高に係る経年分析!H56</f>
        <v>0</v>
      </c>
    </row>
    <row r="74" spans="1:16" x14ac:dyDescent="0.2">
      <c r="A74" s="174" t="s">
        <v>80</v>
      </c>
      <c r="B74" s="175">
        <f>基金残高に係る経年分析!F57</f>
        <v>2204</v>
      </c>
      <c r="C74" s="175">
        <f>基金残高に係る経年分析!G57</f>
        <v>2569</v>
      </c>
      <c r="D74" s="175">
        <f>基金残高に係る経年分析!H57</f>
        <v>3071</v>
      </c>
    </row>
  </sheetData>
  <sheetProtection algorithmName="SHA-512" hashValue="AaDlw9P030WT2Vgy8MmPqGJuJqXMM9cgxK683vOoq/zOv+4Q2NCLy+YULS6Biwbxb3zLpNRxHlu0txRdBCBSIA==" saltValue="i1BwuWa2sl7EJVuUtF1c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217</v>
      </c>
      <c r="DI1" s="639"/>
      <c r="DJ1" s="639"/>
      <c r="DK1" s="639"/>
      <c r="DL1" s="639"/>
      <c r="DM1" s="639"/>
      <c r="DN1" s="640"/>
      <c r="DO1" s="210"/>
      <c r="DP1" s="638" t="s">
        <v>218</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2">
      <c r="B2" s="211" t="s">
        <v>219</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4916970</v>
      </c>
      <c r="S5" s="649"/>
      <c r="T5" s="649"/>
      <c r="U5" s="649"/>
      <c r="V5" s="649"/>
      <c r="W5" s="649"/>
      <c r="X5" s="649"/>
      <c r="Y5" s="650"/>
      <c r="Z5" s="651">
        <v>39.700000000000003</v>
      </c>
      <c r="AA5" s="651"/>
      <c r="AB5" s="651"/>
      <c r="AC5" s="651"/>
      <c r="AD5" s="652">
        <v>4916970</v>
      </c>
      <c r="AE5" s="652"/>
      <c r="AF5" s="652"/>
      <c r="AG5" s="652"/>
      <c r="AH5" s="652"/>
      <c r="AI5" s="652"/>
      <c r="AJ5" s="652"/>
      <c r="AK5" s="652"/>
      <c r="AL5" s="653">
        <v>66.8</v>
      </c>
      <c r="AM5" s="654"/>
      <c r="AN5" s="654"/>
      <c r="AO5" s="655"/>
      <c r="AP5" s="645" t="s">
        <v>231</v>
      </c>
      <c r="AQ5" s="646"/>
      <c r="AR5" s="646"/>
      <c r="AS5" s="646"/>
      <c r="AT5" s="646"/>
      <c r="AU5" s="646"/>
      <c r="AV5" s="646"/>
      <c r="AW5" s="646"/>
      <c r="AX5" s="646"/>
      <c r="AY5" s="646"/>
      <c r="AZ5" s="646"/>
      <c r="BA5" s="646"/>
      <c r="BB5" s="646"/>
      <c r="BC5" s="646"/>
      <c r="BD5" s="646"/>
      <c r="BE5" s="646"/>
      <c r="BF5" s="647"/>
      <c r="BG5" s="659">
        <v>4897004</v>
      </c>
      <c r="BH5" s="660"/>
      <c r="BI5" s="660"/>
      <c r="BJ5" s="660"/>
      <c r="BK5" s="660"/>
      <c r="BL5" s="660"/>
      <c r="BM5" s="660"/>
      <c r="BN5" s="661"/>
      <c r="BO5" s="662">
        <v>99.6</v>
      </c>
      <c r="BP5" s="662"/>
      <c r="BQ5" s="662"/>
      <c r="BR5" s="662"/>
      <c r="BS5" s="663">
        <v>11505</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64487</v>
      </c>
      <c r="S6" s="660"/>
      <c r="T6" s="660"/>
      <c r="U6" s="660"/>
      <c r="V6" s="660"/>
      <c r="W6" s="660"/>
      <c r="X6" s="660"/>
      <c r="Y6" s="661"/>
      <c r="Z6" s="662">
        <v>0.5</v>
      </c>
      <c r="AA6" s="662"/>
      <c r="AB6" s="662"/>
      <c r="AC6" s="662"/>
      <c r="AD6" s="663">
        <v>64487</v>
      </c>
      <c r="AE6" s="663"/>
      <c r="AF6" s="663"/>
      <c r="AG6" s="663"/>
      <c r="AH6" s="663"/>
      <c r="AI6" s="663"/>
      <c r="AJ6" s="663"/>
      <c r="AK6" s="663"/>
      <c r="AL6" s="664">
        <v>0.9</v>
      </c>
      <c r="AM6" s="665"/>
      <c r="AN6" s="665"/>
      <c r="AO6" s="666"/>
      <c r="AP6" s="656" t="s">
        <v>236</v>
      </c>
      <c r="AQ6" s="657"/>
      <c r="AR6" s="657"/>
      <c r="AS6" s="657"/>
      <c r="AT6" s="657"/>
      <c r="AU6" s="657"/>
      <c r="AV6" s="657"/>
      <c r="AW6" s="657"/>
      <c r="AX6" s="657"/>
      <c r="AY6" s="657"/>
      <c r="AZ6" s="657"/>
      <c r="BA6" s="657"/>
      <c r="BB6" s="657"/>
      <c r="BC6" s="657"/>
      <c r="BD6" s="657"/>
      <c r="BE6" s="657"/>
      <c r="BF6" s="658"/>
      <c r="BG6" s="659">
        <v>4897004</v>
      </c>
      <c r="BH6" s="660"/>
      <c r="BI6" s="660"/>
      <c r="BJ6" s="660"/>
      <c r="BK6" s="660"/>
      <c r="BL6" s="660"/>
      <c r="BM6" s="660"/>
      <c r="BN6" s="661"/>
      <c r="BO6" s="662">
        <v>99.6</v>
      </c>
      <c r="BP6" s="662"/>
      <c r="BQ6" s="662"/>
      <c r="BR6" s="662"/>
      <c r="BS6" s="663">
        <v>11505</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135331</v>
      </c>
      <c r="CS6" s="660"/>
      <c r="CT6" s="660"/>
      <c r="CU6" s="660"/>
      <c r="CV6" s="660"/>
      <c r="CW6" s="660"/>
      <c r="CX6" s="660"/>
      <c r="CY6" s="661"/>
      <c r="CZ6" s="653">
        <v>1.2</v>
      </c>
      <c r="DA6" s="654"/>
      <c r="DB6" s="654"/>
      <c r="DC6" s="670"/>
      <c r="DD6" s="668" t="s">
        <v>238</v>
      </c>
      <c r="DE6" s="660"/>
      <c r="DF6" s="660"/>
      <c r="DG6" s="660"/>
      <c r="DH6" s="660"/>
      <c r="DI6" s="660"/>
      <c r="DJ6" s="660"/>
      <c r="DK6" s="660"/>
      <c r="DL6" s="660"/>
      <c r="DM6" s="660"/>
      <c r="DN6" s="660"/>
      <c r="DO6" s="660"/>
      <c r="DP6" s="661"/>
      <c r="DQ6" s="668">
        <v>135244</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1970</v>
      </c>
      <c r="S7" s="660"/>
      <c r="T7" s="660"/>
      <c r="U7" s="660"/>
      <c r="V7" s="660"/>
      <c r="W7" s="660"/>
      <c r="X7" s="660"/>
      <c r="Y7" s="661"/>
      <c r="Z7" s="662">
        <v>0</v>
      </c>
      <c r="AA7" s="662"/>
      <c r="AB7" s="662"/>
      <c r="AC7" s="662"/>
      <c r="AD7" s="663">
        <v>1970</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2530500</v>
      </c>
      <c r="BH7" s="660"/>
      <c r="BI7" s="660"/>
      <c r="BJ7" s="660"/>
      <c r="BK7" s="660"/>
      <c r="BL7" s="660"/>
      <c r="BM7" s="660"/>
      <c r="BN7" s="661"/>
      <c r="BO7" s="662">
        <v>51.5</v>
      </c>
      <c r="BP7" s="662"/>
      <c r="BQ7" s="662"/>
      <c r="BR7" s="662"/>
      <c r="BS7" s="663">
        <v>11505</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2265279</v>
      </c>
      <c r="CS7" s="660"/>
      <c r="CT7" s="660"/>
      <c r="CU7" s="660"/>
      <c r="CV7" s="660"/>
      <c r="CW7" s="660"/>
      <c r="CX7" s="660"/>
      <c r="CY7" s="661"/>
      <c r="CZ7" s="662">
        <v>19.5</v>
      </c>
      <c r="DA7" s="662"/>
      <c r="DB7" s="662"/>
      <c r="DC7" s="662"/>
      <c r="DD7" s="668">
        <v>147821</v>
      </c>
      <c r="DE7" s="660"/>
      <c r="DF7" s="660"/>
      <c r="DG7" s="660"/>
      <c r="DH7" s="660"/>
      <c r="DI7" s="660"/>
      <c r="DJ7" s="660"/>
      <c r="DK7" s="660"/>
      <c r="DL7" s="660"/>
      <c r="DM7" s="660"/>
      <c r="DN7" s="660"/>
      <c r="DO7" s="660"/>
      <c r="DP7" s="661"/>
      <c r="DQ7" s="668">
        <v>2107098</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39572</v>
      </c>
      <c r="S8" s="660"/>
      <c r="T8" s="660"/>
      <c r="U8" s="660"/>
      <c r="V8" s="660"/>
      <c r="W8" s="660"/>
      <c r="X8" s="660"/>
      <c r="Y8" s="661"/>
      <c r="Z8" s="662">
        <v>0.3</v>
      </c>
      <c r="AA8" s="662"/>
      <c r="AB8" s="662"/>
      <c r="AC8" s="662"/>
      <c r="AD8" s="663">
        <v>39572</v>
      </c>
      <c r="AE8" s="663"/>
      <c r="AF8" s="663"/>
      <c r="AG8" s="663"/>
      <c r="AH8" s="663"/>
      <c r="AI8" s="663"/>
      <c r="AJ8" s="663"/>
      <c r="AK8" s="663"/>
      <c r="AL8" s="664">
        <v>0.5</v>
      </c>
      <c r="AM8" s="665"/>
      <c r="AN8" s="665"/>
      <c r="AO8" s="666"/>
      <c r="AP8" s="656" t="s">
        <v>243</v>
      </c>
      <c r="AQ8" s="657"/>
      <c r="AR8" s="657"/>
      <c r="AS8" s="657"/>
      <c r="AT8" s="657"/>
      <c r="AU8" s="657"/>
      <c r="AV8" s="657"/>
      <c r="AW8" s="657"/>
      <c r="AX8" s="657"/>
      <c r="AY8" s="657"/>
      <c r="AZ8" s="657"/>
      <c r="BA8" s="657"/>
      <c r="BB8" s="657"/>
      <c r="BC8" s="657"/>
      <c r="BD8" s="657"/>
      <c r="BE8" s="657"/>
      <c r="BF8" s="658"/>
      <c r="BG8" s="659">
        <v>57877</v>
      </c>
      <c r="BH8" s="660"/>
      <c r="BI8" s="660"/>
      <c r="BJ8" s="660"/>
      <c r="BK8" s="660"/>
      <c r="BL8" s="660"/>
      <c r="BM8" s="660"/>
      <c r="BN8" s="661"/>
      <c r="BO8" s="662">
        <v>1.2</v>
      </c>
      <c r="BP8" s="662"/>
      <c r="BQ8" s="662"/>
      <c r="BR8" s="662"/>
      <c r="BS8" s="663" t="s">
        <v>238</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3743615</v>
      </c>
      <c r="CS8" s="660"/>
      <c r="CT8" s="660"/>
      <c r="CU8" s="660"/>
      <c r="CV8" s="660"/>
      <c r="CW8" s="660"/>
      <c r="CX8" s="660"/>
      <c r="CY8" s="661"/>
      <c r="CZ8" s="662">
        <v>32.299999999999997</v>
      </c>
      <c r="DA8" s="662"/>
      <c r="DB8" s="662"/>
      <c r="DC8" s="662"/>
      <c r="DD8" s="668">
        <v>7917</v>
      </c>
      <c r="DE8" s="660"/>
      <c r="DF8" s="660"/>
      <c r="DG8" s="660"/>
      <c r="DH8" s="660"/>
      <c r="DI8" s="660"/>
      <c r="DJ8" s="660"/>
      <c r="DK8" s="660"/>
      <c r="DL8" s="660"/>
      <c r="DM8" s="660"/>
      <c r="DN8" s="660"/>
      <c r="DO8" s="660"/>
      <c r="DP8" s="661"/>
      <c r="DQ8" s="668">
        <v>1978325</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30288</v>
      </c>
      <c r="S9" s="660"/>
      <c r="T9" s="660"/>
      <c r="U9" s="660"/>
      <c r="V9" s="660"/>
      <c r="W9" s="660"/>
      <c r="X9" s="660"/>
      <c r="Y9" s="661"/>
      <c r="Z9" s="662">
        <v>0.2</v>
      </c>
      <c r="AA9" s="662"/>
      <c r="AB9" s="662"/>
      <c r="AC9" s="662"/>
      <c r="AD9" s="663">
        <v>30288</v>
      </c>
      <c r="AE9" s="663"/>
      <c r="AF9" s="663"/>
      <c r="AG9" s="663"/>
      <c r="AH9" s="663"/>
      <c r="AI9" s="663"/>
      <c r="AJ9" s="663"/>
      <c r="AK9" s="663"/>
      <c r="AL9" s="664">
        <v>0.4</v>
      </c>
      <c r="AM9" s="665"/>
      <c r="AN9" s="665"/>
      <c r="AO9" s="666"/>
      <c r="AP9" s="656" t="s">
        <v>246</v>
      </c>
      <c r="AQ9" s="657"/>
      <c r="AR9" s="657"/>
      <c r="AS9" s="657"/>
      <c r="AT9" s="657"/>
      <c r="AU9" s="657"/>
      <c r="AV9" s="657"/>
      <c r="AW9" s="657"/>
      <c r="AX9" s="657"/>
      <c r="AY9" s="657"/>
      <c r="AZ9" s="657"/>
      <c r="BA9" s="657"/>
      <c r="BB9" s="657"/>
      <c r="BC9" s="657"/>
      <c r="BD9" s="657"/>
      <c r="BE9" s="657"/>
      <c r="BF9" s="658"/>
      <c r="BG9" s="659">
        <v>2316789</v>
      </c>
      <c r="BH9" s="660"/>
      <c r="BI9" s="660"/>
      <c r="BJ9" s="660"/>
      <c r="BK9" s="660"/>
      <c r="BL9" s="660"/>
      <c r="BM9" s="660"/>
      <c r="BN9" s="661"/>
      <c r="BO9" s="662">
        <v>47.1</v>
      </c>
      <c r="BP9" s="662"/>
      <c r="BQ9" s="662"/>
      <c r="BR9" s="662"/>
      <c r="BS9" s="663" t="s">
        <v>187</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1323963</v>
      </c>
      <c r="CS9" s="660"/>
      <c r="CT9" s="660"/>
      <c r="CU9" s="660"/>
      <c r="CV9" s="660"/>
      <c r="CW9" s="660"/>
      <c r="CX9" s="660"/>
      <c r="CY9" s="661"/>
      <c r="CZ9" s="662">
        <v>11.4</v>
      </c>
      <c r="DA9" s="662"/>
      <c r="DB9" s="662"/>
      <c r="DC9" s="662"/>
      <c r="DD9" s="668">
        <v>44437</v>
      </c>
      <c r="DE9" s="660"/>
      <c r="DF9" s="660"/>
      <c r="DG9" s="660"/>
      <c r="DH9" s="660"/>
      <c r="DI9" s="660"/>
      <c r="DJ9" s="660"/>
      <c r="DK9" s="660"/>
      <c r="DL9" s="660"/>
      <c r="DM9" s="660"/>
      <c r="DN9" s="660"/>
      <c r="DO9" s="660"/>
      <c r="DP9" s="661"/>
      <c r="DQ9" s="668">
        <v>827019</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187</v>
      </c>
      <c r="S10" s="660"/>
      <c r="T10" s="660"/>
      <c r="U10" s="660"/>
      <c r="V10" s="660"/>
      <c r="W10" s="660"/>
      <c r="X10" s="660"/>
      <c r="Y10" s="661"/>
      <c r="Z10" s="662" t="s">
        <v>187</v>
      </c>
      <c r="AA10" s="662"/>
      <c r="AB10" s="662"/>
      <c r="AC10" s="662"/>
      <c r="AD10" s="663" t="s">
        <v>181</v>
      </c>
      <c r="AE10" s="663"/>
      <c r="AF10" s="663"/>
      <c r="AG10" s="663"/>
      <c r="AH10" s="663"/>
      <c r="AI10" s="663"/>
      <c r="AJ10" s="663"/>
      <c r="AK10" s="663"/>
      <c r="AL10" s="664" t="s">
        <v>187</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67084</v>
      </c>
      <c r="BH10" s="660"/>
      <c r="BI10" s="660"/>
      <c r="BJ10" s="660"/>
      <c r="BK10" s="660"/>
      <c r="BL10" s="660"/>
      <c r="BM10" s="660"/>
      <c r="BN10" s="661"/>
      <c r="BO10" s="662">
        <v>1.4</v>
      </c>
      <c r="BP10" s="662"/>
      <c r="BQ10" s="662"/>
      <c r="BR10" s="662"/>
      <c r="BS10" s="663" t="s">
        <v>181</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10985</v>
      </c>
      <c r="CS10" s="660"/>
      <c r="CT10" s="660"/>
      <c r="CU10" s="660"/>
      <c r="CV10" s="660"/>
      <c r="CW10" s="660"/>
      <c r="CX10" s="660"/>
      <c r="CY10" s="661"/>
      <c r="CZ10" s="662">
        <v>0.1</v>
      </c>
      <c r="DA10" s="662"/>
      <c r="DB10" s="662"/>
      <c r="DC10" s="662"/>
      <c r="DD10" s="668" t="s">
        <v>181</v>
      </c>
      <c r="DE10" s="660"/>
      <c r="DF10" s="660"/>
      <c r="DG10" s="660"/>
      <c r="DH10" s="660"/>
      <c r="DI10" s="660"/>
      <c r="DJ10" s="660"/>
      <c r="DK10" s="660"/>
      <c r="DL10" s="660"/>
      <c r="DM10" s="660"/>
      <c r="DN10" s="660"/>
      <c r="DO10" s="660"/>
      <c r="DP10" s="661"/>
      <c r="DQ10" s="668">
        <v>985</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687684</v>
      </c>
      <c r="S11" s="660"/>
      <c r="T11" s="660"/>
      <c r="U11" s="660"/>
      <c r="V11" s="660"/>
      <c r="W11" s="660"/>
      <c r="X11" s="660"/>
      <c r="Y11" s="661"/>
      <c r="Z11" s="664">
        <v>5.5</v>
      </c>
      <c r="AA11" s="665"/>
      <c r="AB11" s="665"/>
      <c r="AC11" s="671"/>
      <c r="AD11" s="668">
        <v>687684</v>
      </c>
      <c r="AE11" s="660"/>
      <c r="AF11" s="660"/>
      <c r="AG11" s="660"/>
      <c r="AH11" s="660"/>
      <c r="AI11" s="660"/>
      <c r="AJ11" s="660"/>
      <c r="AK11" s="661"/>
      <c r="AL11" s="664">
        <v>9.3000000000000007</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88750</v>
      </c>
      <c r="BH11" s="660"/>
      <c r="BI11" s="660"/>
      <c r="BJ11" s="660"/>
      <c r="BK11" s="660"/>
      <c r="BL11" s="660"/>
      <c r="BM11" s="660"/>
      <c r="BN11" s="661"/>
      <c r="BO11" s="662">
        <v>1.8</v>
      </c>
      <c r="BP11" s="662"/>
      <c r="BQ11" s="662"/>
      <c r="BR11" s="662"/>
      <c r="BS11" s="663">
        <v>11505</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95869</v>
      </c>
      <c r="CS11" s="660"/>
      <c r="CT11" s="660"/>
      <c r="CU11" s="660"/>
      <c r="CV11" s="660"/>
      <c r="CW11" s="660"/>
      <c r="CX11" s="660"/>
      <c r="CY11" s="661"/>
      <c r="CZ11" s="662">
        <v>0.8</v>
      </c>
      <c r="DA11" s="662"/>
      <c r="DB11" s="662"/>
      <c r="DC11" s="662"/>
      <c r="DD11" s="668" t="s">
        <v>187</v>
      </c>
      <c r="DE11" s="660"/>
      <c r="DF11" s="660"/>
      <c r="DG11" s="660"/>
      <c r="DH11" s="660"/>
      <c r="DI11" s="660"/>
      <c r="DJ11" s="660"/>
      <c r="DK11" s="660"/>
      <c r="DL11" s="660"/>
      <c r="DM11" s="660"/>
      <c r="DN11" s="660"/>
      <c r="DO11" s="660"/>
      <c r="DP11" s="661"/>
      <c r="DQ11" s="668">
        <v>84555</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v>26991</v>
      </c>
      <c r="S12" s="660"/>
      <c r="T12" s="660"/>
      <c r="U12" s="660"/>
      <c r="V12" s="660"/>
      <c r="W12" s="660"/>
      <c r="X12" s="660"/>
      <c r="Y12" s="661"/>
      <c r="Z12" s="662">
        <v>0.2</v>
      </c>
      <c r="AA12" s="662"/>
      <c r="AB12" s="662"/>
      <c r="AC12" s="662"/>
      <c r="AD12" s="663">
        <v>26991</v>
      </c>
      <c r="AE12" s="663"/>
      <c r="AF12" s="663"/>
      <c r="AG12" s="663"/>
      <c r="AH12" s="663"/>
      <c r="AI12" s="663"/>
      <c r="AJ12" s="663"/>
      <c r="AK12" s="663"/>
      <c r="AL12" s="664">
        <v>0.4</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2145355</v>
      </c>
      <c r="BH12" s="660"/>
      <c r="BI12" s="660"/>
      <c r="BJ12" s="660"/>
      <c r="BK12" s="660"/>
      <c r="BL12" s="660"/>
      <c r="BM12" s="660"/>
      <c r="BN12" s="661"/>
      <c r="BO12" s="662">
        <v>43.6</v>
      </c>
      <c r="BP12" s="662"/>
      <c r="BQ12" s="662"/>
      <c r="BR12" s="662"/>
      <c r="BS12" s="663" t="s">
        <v>187</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120024</v>
      </c>
      <c r="CS12" s="660"/>
      <c r="CT12" s="660"/>
      <c r="CU12" s="660"/>
      <c r="CV12" s="660"/>
      <c r="CW12" s="660"/>
      <c r="CX12" s="660"/>
      <c r="CY12" s="661"/>
      <c r="CZ12" s="662">
        <v>1</v>
      </c>
      <c r="DA12" s="662"/>
      <c r="DB12" s="662"/>
      <c r="DC12" s="662"/>
      <c r="DD12" s="668">
        <v>1907</v>
      </c>
      <c r="DE12" s="660"/>
      <c r="DF12" s="660"/>
      <c r="DG12" s="660"/>
      <c r="DH12" s="660"/>
      <c r="DI12" s="660"/>
      <c r="DJ12" s="660"/>
      <c r="DK12" s="660"/>
      <c r="DL12" s="660"/>
      <c r="DM12" s="660"/>
      <c r="DN12" s="660"/>
      <c r="DO12" s="660"/>
      <c r="DP12" s="661"/>
      <c r="DQ12" s="668">
        <v>99962</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187</v>
      </c>
      <c r="S13" s="660"/>
      <c r="T13" s="660"/>
      <c r="U13" s="660"/>
      <c r="V13" s="660"/>
      <c r="W13" s="660"/>
      <c r="X13" s="660"/>
      <c r="Y13" s="661"/>
      <c r="Z13" s="662" t="s">
        <v>238</v>
      </c>
      <c r="AA13" s="662"/>
      <c r="AB13" s="662"/>
      <c r="AC13" s="662"/>
      <c r="AD13" s="663" t="s">
        <v>187</v>
      </c>
      <c r="AE13" s="663"/>
      <c r="AF13" s="663"/>
      <c r="AG13" s="663"/>
      <c r="AH13" s="663"/>
      <c r="AI13" s="663"/>
      <c r="AJ13" s="663"/>
      <c r="AK13" s="663"/>
      <c r="AL13" s="664" t="s">
        <v>187</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2144992</v>
      </c>
      <c r="BH13" s="660"/>
      <c r="BI13" s="660"/>
      <c r="BJ13" s="660"/>
      <c r="BK13" s="660"/>
      <c r="BL13" s="660"/>
      <c r="BM13" s="660"/>
      <c r="BN13" s="661"/>
      <c r="BO13" s="662">
        <v>43.6</v>
      </c>
      <c r="BP13" s="662"/>
      <c r="BQ13" s="662"/>
      <c r="BR13" s="662"/>
      <c r="BS13" s="663" t="s">
        <v>181</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1437965</v>
      </c>
      <c r="CS13" s="660"/>
      <c r="CT13" s="660"/>
      <c r="CU13" s="660"/>
      <c r="CV13" s="660"/>
      <c r="CW13" s="660"/>
      <c r="CX13" s="660"/>
      <c r="CY13" s="661"/>
      <c r="CZ13" s="662">
        <v>12.4</v>
      </c>
      <c r="DA13" s="662"/>
      <c r="DB13" s="662"/>
      <c r="DC13" s="662"/>
      <c r="DD13" s="668">
        <v>449796</v>
      </c>
      <c r="DE13" s="660"/>
      <c r="DF13" s="660"/>
      <c r="DG13" s="660"/>
      <c r="DH13" s="660"/>
      <c r="DI13" s="660"/>
      <c r="DJ13" s="660"/>
      <c r="DK13" s="660"/>
      <c r="DL13" s="660"/>
      <c r="DM13" s="660"/>
      <c r="DN13" s="660"/>
      <c r="DO13" s="660"/>
      <c r="DP13" s="661"/>
      <c r="DQ13" s="668">
        <v>1182384</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v>135</v>
      </c>
      <c r="S14" s="660"/>
      <c r="T14" s="660"/>
      <c r="U14" s="660"/>
      <c r="V14" s="660"/>
      <c r="W14" s="660"/>
      <c r="X14" s="660"/>
      <c r="Y14" s="661"/>
      <c r="Z14" s="662">
        <v>0</v>
      </c>
      <c r="AA14" s="662"/>
      <c r="AB14" s="662"/>
      <c r="AC14" s="662"/>
      <c r="AD14" s="663">
        <v>135</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68718</v>
      </c>
      <c r="BH14" s="660"/>
      <c r="BI14" s="660"/>
      <c r="BJ14" s="660"/>
      <c r="BK14" s="660"/>
      <c r="BL14" s="660"/>
      <c r="BM14" s="660"/>
      <c r="BN14" s="661"/>
      <c r="BO14" s="662">
        <v>1.4</v>
      </c>
      <c r="BP14" s="662"/>
      <c r="BQ14" s="662"/>
      <c r="BR14" s="662"/>
      <c r="BS14" s="663" t="s">
        <v>187</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558513</v>
      </c>
      <c r="CS14" s="660"/>
      <c r="CT14" s="660"/>
      <c r="CU14" s="660"/>
      <c r="CV14" s="660"/>
      <c r="CW14" s="660"/>
      <c r="CX14" s="660"/>
      <c r="CY14" s="661"/>
      <c r="CZ14" s="662">
        <v>4.8</v>
      </c>
      <c r="DA14" s="662"/>
      <c r="DB14" s="662"/>
      <c r="DC14" s="662"/>
      <c r="DD14" s="668">
        <v>61757</v>
      </c>
      <c r="DE14" s="660"/>
      <c r="DF14" s="660"/>
      <c r="DG14" s="660"/>
      <c r="DH14" s="660"/>
      <c r="DI14" s="660"/>
      <c r="DJ14" s="660"/>
      <c r="DK14" s="660"/>
      <c r="DL14" s="660"/>
      <c r="DM14" s="660"/>
      <c r="DN14" s="660"/>
      <c r="DO14" s="660"/>
      <c r="DP14" s="661"/>
      <c r="DQ14" s="668">
        <v>523084</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181</v>
      </c>
      <c r="S15" s="660"/>
      <c r="T15" s="660"/>
      <c r="U15" s="660"/>
      <c r="V15" s="660"/>
      <c r="W15" s="660"/>
      <c r="X15" s="660"/>
      <c r="Y15" s="661"/>
      <c r="Z15" s="662" t="s">
        <v>187</v>
      </c>
      <c r="AA15" s="662"/>
      <c r="AB15" s="662"/>
      <c r="AC15" s="662"/>
      <c r="AD15" s="663" t="s">
        <v>181</v>
      </c>
      <c r="AE15" s="663"/>
      <c r="AF15" s="663"/>
      <c r="AG15" s="663"/>
      <c r="AH15" s="663"/>
      <c r="AI15" s="663"/>
      <c r="AJ15" s="663"/>
      <c r="AK15" s="663"/>
      <c r="AL15" s="664" t="s">
        <v>238</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152431</v>
      </c>
      <c r="BH15" s="660"/>
      <c r="BI15" s="660"/>
      <c r="BJ15" s="660"/>
      <c r="BK15" s="660"/>
      <c r="BL15" s="660"/>
      <c r="BM15" s="660"/>
      <c r="BN15" s="661"/>
      <c r="BO15" s="662">
        <v>3.1</v>
      </c>
      <c r="BP15" s="662"/>
      <c r="BQ15" s="662"/>
      <c r="BR15" s="662"/>
      <c r="BS15" s="663" t="s">
        <v>187</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1187959</v>
      </c>
      <c r="CS15" s="660"/>
      <c r="CT15" s="660"/>
      <c r="CU15" s="660"/>
      <c r="CV15" s="660"/>
      <c r="CW15" s="660"/>
      <c r="CX15" s="660"/>
      <c r="CY15" s="661"/>
      <c r="CZ15" s="662">
        <v>10.199999999999999</v>
      </c>
      <c r="DA15" s="662"/>
      <c r="DB15" s="662"/>
      <c r="DC15" s="662"/>
      <c r="DD15" s="668">
        <v>48115</v>
      </c>
      <c r="DE15" s="660"/>
      <c r="DF15" s="660"/>
      <c r="DG15" s="660"/>
      <c r="DH15" s="660"/>
      <c r="DI15" s="660"/>
      <c r="DJ15" s="660"/>
      <c r="DK15" s="660"/>
      <c r="DL15" s="660"/>
      <c r="DM15" s="660"/>
      <c r="DN15" s="660"/>
      <c r="DO15" s="660"/>
      <c r="DP15" s="661"/>
      <c r="DQ15" s="668">
        <v>1005019</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14150</v>
      </c>
      <c r="S16" s="660"/>
      <c r="T16" s="660"/>
      <c r="U16" s="660"/>
      <c r="V16" s="660"/>
      <c r="W16" s="660"/>
      <c r="X16" s="660"/>
      <c r="Y16" s="661"/>
      <c r="Z16" s="662">
        <v>0.1</v>
      </c>
      <c r="AA16" s="662"/>
      <c r="AB16" s="662"/>
      <c r="AC16" s="662"/>
      <c r="AD16" s="663">
        <v>14150</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181</v>
      </c>
      <c r="BH16" s="660"/>
      <c r="BI16" s="660"/>
      <c r="BJ16" s="660"/>
      <c r="BK16" s="660"/>
      <c r="BL16" s="660"/>
      <c r="BM16" s="660"/>
      <c r="BN16" s="661"/>
      <c r="BO16" s="662" t="s">
        <v>187</v>
      </c>
      <c r="BP16" s="662"/>
      <c r="BQ16" s="662"/>
      <c r="BR16" s="662"/>
      <c r="BS16" s="663" t="s">
        <v>181</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t="s">
        <v>187</v>
      </c>
      <c r="CS16" s="660"/>
      <c r="CT16" s="660"/>
      <c r="CU16" s="660"/>
      <c r="CV16" s="660"/>
      <c r="CW16" s="660"/>
      <c r="CX16" s="660"/>
      <c r="CY16" s="661"/>
      <c r="CZ16" s="662" t="s">
        <v>238</v>
      </c>
      <c r="DA16" s="662"/>
      <c r="DB16" s="662"/>
      <c r="DC16" s="662"/>
      <c r="DD16" s="668" t="s">
        <v>187</v>
      </c>
      <c r="DE16" s="660"/>
      <c r="DF16" s="660"/>
      <c r="DG16" s="660"/>
      <c r="DH16" s="660"/>
      <c r="DI16" s="660"/>
      <c r="DJ16" s="660"/>
      <c r="DK16" s="660"/>
      <c r="DL16" s="660"/>
      <c r="DM16" s="660"/>
      <c r="DN16" s="660"/>
      <c r="DO16" s="660"/>
      <c r="DP16" s="661"/>
      <c r="DQ16" s="668" t="s">
        <v>181</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43707</v>
      </c>
      <c r="S17" s="660"/>
      <c r="T17" s="660"/>
      <c r="U17" s="660"/>
      <c r="V17" s="660"/>
      <c r="W17" s="660"/>
      <c r="X17" s="660"/>
      <c r="Y17" s="661"/>
      <c r="Z17" s="662">
        <v>0.4</v>
      </c>
      <c r="AA17" s="662"/>
      <c r="AB17" s="662"/>
      <c r="AC17" s="662"/>
      <c r="AD17" s="663">
        <v>43707</v>
      </c>
      <c r="AE17" s="663"/>
      <c r="AF17" s="663"/>
      <c r="AG17" s="663"/>
      <c r="AH17" s="663"/>
      <c r="AI17" s="663"/>
      <c r="AJ17" s="663"/>
      <c r="AK17" s="663"/>
      <c r="AL17" s="664">
        <v>0.6</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187</v>
      </c>
      <c r="BP17" s="662"/>
      <c r="BQ17" s="662"/>
      <c r="BR17" s="662"/>
      <c r="BS17" s="663" t="s">
        <v>187</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722450</v>
      </c>
      <c r="CS17" s="660"/>
      <c r="CT17" s="660"/>
      <c r="CU17" s="660"/>
      <c r="CV17" s="660"/>
      <c r="CW17" s="660"/>
      <c r="CX17" s="660"/>
      <c r="CY17" s="661"/>
      <c r="CZ17" s="662">
        <v>6.2</v>
      </c>
      <c r="DA17" s="662"/>
      <c r="DB17" s="662"/>
      <c r="DC17" s="662"/>
      <c r="DD17" s="668" t="s">
        <v>187</v>
      </c>
      <c r="DE17" s="660"/>
      <c r="DF17" s="660"/>
      <c r="DG17" s="660"/>
      <c r="DH17" s="660"/>
      <c r="DI17" s="660"/>
      <c r="DJ17" s="660"/>
      <c r="DK17" s="660"/>
      <c r="DL17" s="660"/>
      <c r="DM17" s="660"/>
      <c r="DN17" s="660"/>
      <c r="DO17" s="660"/>
      <c r="DP17" s="661"/>
      <c r="DQ17" s="668">
        <v>718686</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33353</v>
      </c>
      <c r="S18" s="660"/>
      <c r="T18" s="660"/>
      <c r="U18" s="660"/>
      <c r="V18" s="660"/>
      <c r="W18" s="660"/>
      <c r="X18" s="660"/>
      <c r="Y18" s="661"/>
      <c r="Z18" s="662">
        <v>0.3</v>
      </c>
      <c r="AA18" s="662"/>
      <c r="AB18" s="662"/>
      <c r="AC18" s="662"/>
      <c r="AD18" s="663">
        <v>33353</v>
      </c>
      <c r="AE18" s="663"/>
      <c r="AF18" s="663"/>
      <c r="AG18" s="663"/>
      <c r="AH18" s="663"/>
      <c r="AI18" s="663"/>
      <c r="AJ18" s="663"/>
      <c r="AK18" s="663"/>
      <c r="AL18" s="664">
        <v>0.5</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187</v>
      </c>
      <c r="BH18" s="660"/>
      <c r="BI18" s="660"/>
      <c r="BJ18" s="660"/>
      <c r="BK18" s="660"/>
      <c r="BL18" s="660"/>
      <c r="BM18" s="660"/>
      <c r="BN18" s="661"/>
      <c r="BO18" s="662" t="s">
        <v>238</v>
      </c>
      <c r="BP18" s="662"/>
      <c r="BQ18" s="662"/>
      <c r="BR18" s="662"/>
      <c r="BS18" s="663" t="s">
        <v>238</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187</v>
      </c>
      <c r="CS18" s="660"/>
      <c r="CT18" s="660"/>
      <c r="CU18" s="660"/>
      <c r="CV18" s="660"/>
      <c r="CW18" s="660"/>
      <c r="CX18" s="660"/>
      <c r="CY18" s="661"/>
      <c r="CZ18" s="662" t="s">
        <v>187</v>
      </c>
      <c r="DA18" s="662"/>
      <c r="DB18" s="662"/>
      <c r="DC18" s="662"/>
      <c r="DD18" s="668" t="s">
        <v>187</v>
      </c>
      <c r="DE18" s="660"/>
      <c r="DF18" s="660"/>
      <c r="DG18" s="660"/>
      <c r="DH18" s="660"/>
      <c r="DI18" s="660"/>
      <c r="DJ18" s="660"/>
      <c r="DK18" s="660"/>
      <c r="DL18" s="660"/>
      <c r="DM18" s="660"/>
      <c r="DN18" s="660"/>
      <c r="DO18" s="660"/>
      <c r="DP18" s="661"/>
      <c r="DQ18" s="668" t="s">
        <v>238</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33353</v>
      </c>
      <c r="S19" s="660"/>
      <c r="T19" s="660"/>
      <c r="U19" s="660"/>
      <c r="V19" s="660"/>
      <c r="W19" s="660"/>
      <c r="X19" s="660"/>
      <c r="Y19" s="661"/>
      <c r="Z19" s="662">
        <v>0.3</v>
      </c>
      <c r="AA19" s="662"/>
      <c r="AB19" s="662"/>
      <c r="AC19" s="662"/>
      <c r="AD19" s="663">
        <v>33353</v>
      </c>
      <c r="AE19" s="663"/>
      <c r="AF19" s="663"/>
      <c r="AG19" s="663"/>
      <c r="AH19" s="663"/>
      <c r="AI19" s="663"/>
      <c r="AJ19" s="663"/>
      <c r="AK19" s="663"/>
      <c r="AL19" s="664">
        <v>0.5</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19966</v>
      </c>
      <c r="BH19" s="660"/>
      <c r="BI19" s="660"/>
      <c r="BJ19" s="660"/>
      <c r="BK19" s="660"/>
      <c r="BL19" s="660"/>
      <c r="BM19" s="660"/>
      <c r="BN19" s="661"/>
      <c r="BO19" s="662">
        <v>0.4</v>
      </c>
      <c r="BP19" s="662"/>
      <c r="BQ19" s="662"/>
      <c r="BR19" s="662"/>
      <c r="BS19" s="663" t="s">
        <v>238</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181</v>
      </c>
      <c r="CS19" s="660"/>
      <c r="CT19" s="660"/>
      <c r="CU19" s="660"/>
      <c r="CV19" s="660"/>
      <c r="CW19" s="660"/>
      <c r="CX19" s="660"/>
      <c r="CY19" s="661"/>
      <c r="CZ19" s="662" t="s">
        <v>238</v>
      </c>
      <c r="DA19" s="662"/>
      <c r="DB19" s="662"/>
      <c r="DC19" s="662"/>
      <c r="DD19" s="668" t="s">
        <v>181</v>
      </c>
      <c r="DE19" s="660"/>
      <c r="DF19" s="660"/>
      <c r="DG19" s="660"/>
      <c r="DH19" s="660"/>
      <c r="DI19" s="660"/>
      <c r="DJ19" s="660"/>
      <c r="DK19" s="660"/>
      <c r="DL19" s="660"/>
      <c r="DM19" s="660"/>
      <c r="DN19" s="660"/>
      <c r="DO19" s="660"/>
      <c r="DP19" s="661"/>
      <c r="DQ19" s="668" t="s">
        <v>181</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t="s">
        <v>181</v>
      </c>
      <c r="S20" s="660"/>
      <c r="T20" s="660"/>
      <c r="U20" s="660"/>
      <c r="V20" s="660"/>
      <c r="W20" s="660"/>
      <c r="X20" s="660"/>
      <c r="Y20" s="661"/>
      <c r="Z20" s="662" t="s">
        <v>187</v>
      </c>
      <c r="AA20" s="662"/>
      <c r="AB20" s="662"/>
      <c r="AC20" s="662"/>
      <c r="AD20" s="663" t="s">
        <v>187</v>
      </c>
      <c r="AE20" s="663"/>
      <c r="AF20" s="663"/>
      <c r="AG20" s="663"/>
      <c r="AH20" s="663"/>
      <c r="AI20" s="663"/>
      <c r="AJ20" s="663"/>
      <c r="AK20" s="663"/>
      <c r="AL20" s="664" t="s">
        <v>187</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19966</v>
      </c>
      <c r="BH20" s="660"/>
      <c r="BI20" s="660"/>
      <c r="BJ20" s="660"/>
      <c r="BK20" s="660"/>
      <c r="BL20" s="660"/>
      <c r="BM20" s="660"/>
      <c r="BN20" s="661"/>
      <c r="BO20" s="662">
        <v>0.4</v>
      </c>
      <c r="BP20" s="662"/>
      <c r="BQ20" s="662"/>
      <c r="BR20" s="662"/>
      <c r="BS20" s="663" t="s">
        <v>187</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11601953</v>
      </c>
      <c r="CS20" s="660"/>
      <c r="CT20" s="660"/>
      <c r="CU20" s="660"/>
      <c r="CV20" s="660"/>
      <c r="CW20" s="660"/>
      <c r="CX20" s="660"/>
      <c r="CY20" s="661"/>
      <c r="CZ20" s="662">
        <v>100</v>
      </c>
      <c r="DA20" s="662"/>
      <c r="DB20" s="662"/>
      <c r="DC20" s="662"/>
      <c r="DD20" s="668">
        <v>761750</v>
      </c>
      <c r="DE20" s="660"/>
      <c r="DF20" s="660"/>
      <c r="DG20" s="660"/>
      <c r="DH20" s="660"/>
      <c r="DI20" s="660"/>
      <c r="DJ20" s="660"/>
      <c r="DK20" s="660"/>
      <c r="DL20" s="660"/>
      <c r="DM20" s="660"/>
      <c r="DN20" s="660"/>
      <c r="DO20" s="660"/>
      <c r="DP20" s="661"/>
      <c r="DQ20" s="668">
        <v>8662361</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1576608</v>
      </c>
      <c r="S21" s="660"/>
      <c r="T21" s="660"/>
      <c r="U21" s="660"/>
      <c r="V21" s="660"/>
      <c r="W21" s="660"/>
      <c r="X21" s="660"/>
      <c r="Y21" s="661"/>
      <c r="Z21" s="662">
        <v>12.7</v>
      </c>
      <c r="AA21" s="662"/>
      <c r="AB21" s="662"/>
      <c r="AC21" s="662"/>
      <c r="AD21" s="663">
        <v>1451140</v>
      </c>
      <c r="AE21" s="663"/>
      <c r="AF21" s="663"/>
      <c r="AG21" s="663"/>
      <c r="AH21" s="663"/>
      <c r="AI21" s="663"/>
      <c r="AJ21" s="663"/>
      <c r="AK21" s="663"/>
      <c r="AL21" s="664">
        <v>19.7</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19966</v>
      </c>
      <c r="BH21" s="660"/>
      <c r="BI21" s="660"/>
      <c r="BJ21" s="660"/>
      <c r="BK21" s="660"/>
      <c r="BL21" s="660"/>
      <c r="BM21" s="660"/>
      <c r="BN21" s="661"/>
      <c r="BO21" s="662">
        <v>0.4</v>
      </c>
      <c r="BP21" s="662"/>
      <c r="BQ21" s="662"/>
      <c r="BR21" s="662"/>
      <c r="BS21" s="663" t="s">
        <v>187</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1451140</v>
      </c>
      <c r="S22" s="660"/>
      <c r="T22" s="660"/>
      <c r="U22" s="660"/>
      <c r="V22" s="660"/>
      <c r="W22" s="660"/>
      <c r="X22" s="660"/>
      <c r="Y22" s="661"/>
      <c r="Z22" s="662">
        <v>11.7</v>
      </c>
      <c r="AA22" s="662"/>
      <c r="AB22" s="662"/>
      <c r="AC22" s="662"/>
      <c r="AD22" s="663">
        <v>1451140</v>
      </c>
      <c r="AE22" s="663"/>
      <c r="AF22" s="663"/>
      <c r="AG22" s="663"/>
      <c r="AH22" s="663"/>
      <c r="AI22" s="663"/>
      <c r="AJ22" s="663"/>
      <c r="AK22" s="663"/>
      <c r="AL22" s="664">
        <v>19.7</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187</v>
      </c>
      <c r="BH22" s="660"/>
      <c r="BI22" s="660"/>
      <c r="BJ22" s="660"/>
      <c r="BK22" s="660"/>
      <c r="BL22" s="660"/>
      <c r="BM22" s="660"/>
      <c r="BN22" s="661"/>
      <c r="BO22" s="662" t="s">
        <v>181</v>
      </c>
      <c r="BP22" s="662"/>
      <c r="BQ22" s="662"/>
      <c r="BR22" s="662"/>
      <c r="BS22" s="663" t="s">
        <v>181</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125468</v>
      </c>
      <c r="S23" s="660"/>
      <c r="T23" s="660"/>
      <c r="U23" s="660"/>
      <c r="V23" s="660"/>
      <c r="W23" s="660"/>
      <c r="X23" s="660"/>
      <c r="Y23" s="661"/>
      <c r="Z23" s="662">
        <v>1</v>
      </c>
      <c r="AA23" s="662"/>
      <c r="AB23" s="662"/>
      <c r="AC23" s="662"/>
      <c r="AD23" s="663" t="s">
        <v>181</v>
      </c>
      <c r="AE23" s="663"/>
      <c r="AF23" s="663"/>
      <c r="AG23" s="663"/>
      <c r="AH23" s="663"/>
      <c r="AI23" s="663"/>
      <c r="AJ23" s="663"/>
      <c r="AK23" s="663"/>
      <c r="AL23" s="664" t="s">
        <v>187</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238</v>
      </c>
      <c r="BH23" s="660"/>
      <c r="BI23" s="660"/>
      <c r="BJ23" s="660"/>
      <c r="BK23" s="660"/>
      <c r="BL23" s="660"/>
      <c r="BM23" s="660"/>
      <c r="BN23" s="661"/>
      <c r="BO23" s="662" t="s">
        <v>187</v>
      </c>
      <c r="BP23" s="662"/>
      <c r="BQ23" s="662"/>
      <c r="BR23" s="662"/>
      <c r="BS23" s="663" t="s">
        <v>238</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t="s">
        <v>187</v>
      </c>
      <c r="S24" s="660"/>
      <c r="T24" s="660"/>
      <c r="U24" s="660"/>
      <c r="V24" s="660"/>
      <c r="W24" s="660"/>
      <c r="X24" s="660"/>
      <c r="Y24" s="661"/>
      <c r="Z24" s="662" t="s">
        <v>181</v>
      </c>
      <c r="AA24" s="662"/>
      <c r="AB24" s="662"/>
      <c r="AC24" s="662"/>
      <c r="AD24" s="663" t="s">
        <v>238</v>
      </c>
      <c r="AE24" s="663"/>
      <c r="AF24" s="663"/>
      <c r="AG24" s="663"/>
      <c r="AH24" s="663"/>
      <c r="AI24" s="663"/>
      <c r="AJ24" s="663"/>
      <c r="AK24" s="663"/>
      <c r="AL24" s="664" t="s">
        <v>238</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187</v>
      </c>
      <c r="BP24" s="662"/>
      <c r="BQ24" s="662"/>
      <c r="BR24" s="662"/>
      <c r="BS24" s="663" t="s">
        <v>238</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5404435</v>
      </c>
      <c r="CS24" s="649"/>
      <c r="CT24" s="649"/>
      <c r="CU24" s="649"/>
      <c r="CV24" s="649"/>
      <c r="CW24" s="649"/>
      <c r="CX24" s="649"/>
      <c r="CY24" s="650"/>
      <c r="CZ24" s="653">
        <v>46.6</v>
      </c>
      <c r="DA24" s="654"/>
      <c r="DB24" s="654"/>
      <c r="DC24" s="670"/>
      <c r="DD24" s="691">
        <v>3663001</v>
      </c>
      <c r="DE24" s="649"/>
      <c r="DF24" s="649"/>
      <c r="DG24" s="649"/>
      <c r="DH24" s="649"/>
      <c r="DI24" s="649"/>
      <c r="DJ24" s="649"/>
      <c r="DK24" s="650"/>
      <c r="DL24" s="691">
        <v>3639753</v>
      </c>
      <c r="DM24" s="649"/>
      <c r="DN24" s="649"/>
      <c r="DO24" s="649"/>
      <c r="DP24" s="649"/>
      <c r="DQ24" s="649"/>
      <c r="DR24" s="649"/>
      <c r="DS24" s="649"/>
      <c r="DT24" s="649"/>
      <c r="DU24" s="649"/>
      <c r="DV24" s="650"/>
      <c r="DW24" s="653">
        <v>48.1</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7435915</v>
      </c>
      <c r="S25" s="660"/>
      <c r="T25" s="660"/>
      <c r="U25" s="660"/>
      <c r="V25" s="660"/>
      <c r="W25" s="660"/>
      <c r="X25" s="660"/>
      <c r="Y25" s="661"/>
      <c r="Z25" s="662">
        <v>60</v>
      </c>
      <c r="AA25" s="662"/>
      <c r="AB25" s="662"/>
      <c r="AC25" s="662"/>
      <c r="AD25" s="663">
        <v>7310447</v>
      </c>
      <c r="AE25" s="663"/>
      <c r="AF25" s="663"/>
      <c r="AG25" s="663"/>
      <c r="AH25" s="663"/>
      <c r="AI25" s="663"/>
      <c r="AJ25" s="663"/>
      <c r="AK25" s="663"/>
      <c r="AL25" s="664">
        <v>99.4</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187</v>
      </c>
      <c r="BH25" s="660"/>
      <c r="BI25" s="660"/>
      <c r="BJ25" s="660"/>
      <c r="BK25" s="660"/>
      <c r="BL25" s="660"/>
      <c r="BM25" s="660"/>
      <c r="BN25" s="661"/>
      <c r="BO25" s="662" t="s">
        <v>187</v>
      </c>
      <c r="BP25" s="662"/>
      <c r="BQ25" s="662"/>
      <c r="BR25" s="662"/>
      <c r="BS25" s="663" t="s">
        <v>238</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2538794</v>
      </c>
      <c r="CS25" s="692"/>
      <c r="CT25" s="692"/>
      <c r="CU25" s="692"/>
      <c r="CV25" s="692"/>
      <c r="CW25" s="692"/>
      <c r="CX25" s="692"/>
      <c r="CY25" s="693"/>
      <c r="CZ25" s="664">
        <v>21.9</v>
      </c>
      <c r="DA25" s="689"/>
      <c r="DB25" s="689"/>
      <c r="DC25" s="694"/>
      <c r="DD25" s="668">
        <v>2369587</v>
      </c>
      <c r="DE25" s="692"/>
      <c r="DF25" s="692"/>
      <c r="DG25" s="692"/>
      <c r="DH25" s="692"/>
      <c r="DI25" s="692"/>
      <c r="DJ25" s="692"/>
      <c r="DK25" s="693"/>
      <c r="DL25" s="668">
        <v>2346400</v>
      </c>
      <c r="DM25" s="692"/>
      <c r="DN25" s="692"/>
      <c r="DO25" s="692"/>
      <c r="DP25" s="692"/>
      <c r="DQ25" s="692"/>
      <c r="DR25" s="692"/>
      <c r="DS25" s="692"/>
      <c r="DT25" s="692"/>
      <c r="DU25" s="692"/>
      <c r="DV25" s="693"/>
      <c r="DW25" s="664">
        <v>31</v>
      </c>
      <c r="DX25" s="689"/>
      <c r="DY25" s="689"/>
      <c r="DZ25" s="689"/>
      <c r="EA25" s="689"/>
      <c r="EB25" s="689"/>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3140</v>
      </c>
      <c r="S26" s="660"/>
      <c r="T26" s="660"/>
      <c r="U26" s="660"/>
      <c r="V26" s="660"/>
      <c r="W26" s="660"/>
      <c r="X26" s="660"/>
      <c r="Y26" s="661"/>
      <c r="Z26" s="662">
        <v>0</v>
      </c>
      <c r="AA26" s="662"/>
      <c r="AB26" s="662"/>
      <c r="AC26" s="662"/>
      <c r="AD26" s="663">
        <v>3140</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187</v>
      </c>
      <c r="BH26" s="660"/>
      <c r="BI26" s="660"/>
      <c r="BJ26" s="660"/>
      <c r="BK26" s="660"/>
      <c r="BL26" s="660"/>
      <c r="BM26" s="660"/>
      <c r="BN26" s="661"/>
      <c r="BO26" s="662" t="s">
        <v>187</v>
      </c>
      <c r="BP26" s="662"/>
      <c r="BQ26" s="662"/>
      <c r="BR26" s="662"/>
      <c r="BS26" s="663" t="s">
        <v>238</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1596569</v>
      </c>
      <c r="CS26" s="660"/>
      <c r="CT26" s="660"/>
      <c r="CU26" s="660"/>
      <c r="CV26" s="660"/>
      <c r="CW26" s="660"/>
      <c r="CX26" s="660"/>
      <c r="CY26" s="661"/>
      <c r="CZ26" s="664">
        <v>13.8</v>
      </c>
      <c r="DA26" s="689"/>
      <c r="DB26" s="689"/>
      <c r="DC26" s="694"/>
      <c r="DD26" s="668">
        <v>1475620</v>
      </c>
      <c r="DE26" s="660"/>
      <c r="DF26" s="660"/>
      <c r="DG26" s="660"/>
      <c r="DH26" s="660"/>
      <c r="DI26" s="660"/>
      <c r="DJ26" s="660"/>
      <c r="DK26" s="661"/>
      <c r="DL26" s="668" t="s">
        <v>187</v>
      </c>
      <c r="DM26" s="660"/>
      <c r="DN26" s="660"/>
      <c r="DO26" s="660"/>
      <c r="DP26" s="660"/>
      <c r="DQ26" s="660"/>
      <c r="DR26" s="660"/>
      <c r="DS26" s="660"/>
      <c r="DT26" s="660"/>
      <c r="DU26" s="660"/>
      <c r="DV26" s="661"/>
      <c r="DW26" s="664" t="s">
        <v>187</v>
      </c>
      <c r="DX26" s="689"/>
      <c r="DY26" s="689"/>
      <c r="DZ26" s="689"/>
      <c r="EA26" s="689"/>
      <c r="EB26" s="689"/>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214196</v>
      </c>
      <c r="S27" s="660"/>
      <c r="T27" s="660"/>
      <c r="U27" s="660"/>
      <c r="V27" s="660"/>
      <c r="W27" s="660"/>
      <c r="X27" s="660"/>
      <c r="Y27" s="661"/>
      <c r="Z27" s="662">
        <v>1.7</v>
      </c>
      <c r="AA27" s="662"/>
      <c r="AB27" s="662"/>
      <c r="AC27" s="662"/>
      <c r="AD27" s="663" t="s">
        <v>238</v>
      </c>
      <c r="AE27" s="663"/>
      <c r="AF27" s="663"/>
      <c r="AG27" s="663"/>
      <c r="AH27" s="663"/>
      <c r="AI27" s="663"/>
      <c r="AJ27" s="663"/>
      <c r="AK27" s="663"/>
      <c r="AL27" s="664" t="s">
        <v>187</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4916970</v>
      </c>
      <c r="BH27" s="660"/>
      <c r="BI27" s="660"/>
      <c r="BJ27" s="660"/>
      <c r="BK27" s="660"/>
      <c r="BL27" s="660"/>
      <c r="BM27" s="660"/>
      <c r="BN27" s="661"/>
      <c r="BO27" s="662">
        <v>100</v>
      </c>
      <c r="BP27" s="662"/>
      <c r="BQ27" s="662"/>
      <c r="BR27" s="662"/>
      <c r="BS27" s="663">
        <v>11505</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2143191</v>
      </c>
      <c r="CS27" s="692"/>
      <c r="CT27" s="692"/>
      <c r="CU27" s="692"/>
      <c r="CV27" s="692"/>
      <c r="CW27" s="692"/>
      <c r="CX27" s="692"/>
      <c r="CY27" s="693"/>
      <c r="CZ27" s="664">
        <v>18.5</v>
      </c>
      <c r="DA27" s="689"/>
      <c r="DB27" s="689"/>
      <c r="DC27" s="694"/>
      <c r="DD27" s="668">
        <v>574728</v>
      </c>
      <c r="DE27" s="692"/>
      <c r="DF27" s="692"/>
      <c r="DG27" s="692"/>
      <c r="DH27" s="692"/>
      <c r="DI27" s="692"/>
      <c r="DJ27" s="692"/>
      <c r="DK27" s="693"/>
      <c r="DL27" s="668">
        <v>574667</v>
      </c>
      <c r="DM27" s="692"/>
      <c r="DN27" s="692"/>
      <c r="DO27" s="692"/>
      <c r="DP27" s="692"/>
      <c r="DQ27" s="692"/>
      <c r="DR27" s="692"/>
      <c r="DS27" s="692"/>
      <c r="DT27" s="692"/>
      <c r="DU27" s="692"/>
      <c r="DV27" s="693"/>
      <c r="DW27" s="664">
        <v>7.6</v>
      </c>
      <c r="DX27" s="689"/>
      <c r="DY27" s="689"/>
      <c r="DZ27" s="689"/>
      <c r="EA27" s="689"/>
      <c r="EB27" s="689"/>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76583</v>
      </c>
      <c r="S28" s="660"/>
      <c r="T28" s="660"/>
      <c r="U28" s="660"/>
      <c r="V28" s="660"/>
      <c r="W28" s="660"/>
      <c r="X28" s="660"/>
      <c r="Y28" s="661"/>
      <c r="Z28" s="662">
        <v>0.6</v>
      </c>
      <c r="AA28" s="662"/>
      <c r="AB28" s="662"/>
      <c r="AC28" s="662"/>
      <c r="AD28" s="663">
        <v>20000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722450</v>
      </c>
      <c r="CS28" s="660"/>
      <c r="CT28" s="660"/>
      <c r="CU28" s="660"/>
      <c r="CV28" s="660"/>
      <c r="CW28" s="660"/>
      <c r="CX28" s="660"/>
      <c r="CY28" s="661"/>
      <c r="CZ28" s="664">
        <v>6.2</v>
      </c>
      <c r="DA28" s="689"/>
      <c r="DB28" s="689"/>
      <c r="DC28" s="694"/>
      <c r="DD28" s="668">
        <v>718686</v>
      </c>
      <c r="DE28" s="660"/>
      <c r="DF28" s="660"/>
      <c r="DG28" s="660"/>
      <c r="DH28" s="660"/>
      <c r="DI28" s="660"/>
      <c r="DJ28" s="660"/>
      <c r="DK28" s="661"/>
      <c r="DL28" s="668">
        <v>718686</v>
      </c>
      <c r="DM28" s="660"/>
      <c r="DN28" s="660"/>
      <c r="DO28" s="660"/>
      <c r="DP28" s="660"/>
      <c r="DQ28" s="660"/>
      <c r="DR28" s="660"/>
      <c r="DS28" s="660"/>
      <c r="DT28" s="660"/>
      <c r="DU28" s="660"/>
      <c r="DV28" s="661"/>
      <c r="DW28" s="664">
        <v>9.5</v>
      </c>
      <c r="DX28" s="689"/>
      <c r="DY28" s="689"/>
      <c r="DZ28" s="689"/>
      <c r="EA28" s="689"/>
      <c r="EB28" s="689"/>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55190</v>
      </c>
      <c r="S29" s="660"/>
      <c r="T29" s="660"/>
      <c r="U29" s="660"/>
      <c r="V29" s="660"/>
      <c r="W29" s="660"/>
      <c r="X29" s="660"/>
      <c r="Y29" s="661"/>
      <c r="Z29" s="662">
        <v>0.4</v>
      </c>
      <c r="AA29" s="662"/>
      <c r="AB29" s="662"/>
      <c r="AC29" s="662"/>
      <c r="AD29" s="663" t="s">
        <v>181</v>
      </c>
      <c r="AE29" s="663"/>
      <c r="AF29" s="663"/>
      <c r="AG29" s="663"/>
      <c r="AH29" s="663"/>
      <c r="AI29" s="663"/>
      <c r="AJ29" s="663"/>
      <c r="AK29" s="663"/>
      <c r="AL29" s="664" t="s">
        <v>187</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308</v>
      </c>
      <c r="CE29" s="698"/>
      <c r="CF29" s="656" t="s">
        <v>309</v>
      </c>
      <c r="CG29" s="657"/>
      <c r="CH29" s="657"/>
      <c r="CI29" s="657"/>
      <c r="CJ29" s="657"/>
      <c r="CK29" s="657"/>
      <c r="CL29" s="657"/>
      <c r="CM29" s="657"/>
      <c r="CN29" s="657"/>
      <c r="CO29" s="657"/>
      <c r="CP29" s="657"/>
      <c r="CQ29" s="658"/>
      <c r="CR29" s="659">
        <v>722450</v>
      </c>
      <c r="CS29" s="692"/>
      <c r="CT29" s="692"/>
      <c r="CU29" s="692"/>
      <c r="CV29" s="692"/>
      <c r="CW29" s="692"/>
      <c r="CX29" s="692"/>
      <c r="CY29" s="693"/>
      <c r="CZ29" s="664">
        <v>6.2</v>
      </c>
      <c r="DA29" s="689"/>
      <c r="DB29" s="689"/>
      <c r="DC29" s="694"/>
      <c r="DD29" s="668">
        <v>718686</v>
      </c>
      <c r="DE29" s="692"/>
      <c r="DF29" s="692"/>
      <c r="DG29" s="692"/>
      <c r="DH29" s="692"/>
      <c r="DI29" s="692"/>
      <c r="DJ29" s="692"/>
      <c r="DK29" s="693"/>
      <c r="DL29" s="668">
        <v>718686</v>
      </c>
      <c r="DM29" s="692"/>
      <c r="DN29" s="692"/>
      <c r="DO29" s="692"/>
      <c r="DP29" s="692"/>
      <c r="DQ29" s="692"/>
      <c r="DR29" s="692"/>
      <c r="DS29" s="692"/>
      <c r="DT29" s="692"/>
      <c r="DU29" s="692"/>
      <c r="DV29" s="693"/>
      <c r="DW29" s="664">
        <v>9.5</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1908514</v>
      </c>
      <c r="S30" s="660"/>
      <c r="T30" s="660"/>
      <c r="U30" s="660"/>
      <c r="V30" s="660"/>
      <c r="W30" s="660"/>
      <c r="X30" s="660"/>
      <c r="Y30" s="661"/>
      <c r="Z30" s="662">
        <v>15.4</v>
      </c>
      <c r="AA30" s="662"/>
      <c r="AB30" s="662"/>
      <c r="AC30" s="662"/>
      <c r="AD30" s="663" t="s">
        <v>238</v>
      </c>
      <c r="AE30" s="663"/>
      <c r="AF30" s="663"/>
      <c r="AG30" s="663"/>
      <c r="AH30" s="663"/>
      <c r="AI30" s="663"/>
      <c r="AJ30" s="663"/>
      <c r="AK30" s="663"/>
      <c r="AL30" s="664" t="s">
        <v>187</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695"/>
      <c r="BI30" s="695"/>
      <c r="BJ30" s="695"/>
      <c r="BK30" s="695"/>
      <c r="BL30" s="695"/>
      <c r="BM30" s="695"/>
      <c r="BN30" s="695"/>
      <c r="BO30" s="695"/>
      <c r="BP30" s="695"/>
      <c r="BQ30" s="696"/>
      <c r="BR30" s="641" t="s">
        <v>312</v>
      </c>
      <c r="BS30" s="695"/>
      <c r="BT30" s="695"/>
      <c r="BU30" s="695"/>
      <c r="BV30" s="695"/>
      <c r="BW30" s="695"/>
      <c r="BX30" s="695"/>
      <c r="BY30" s="695"/>
      <c r="BZ30" s="695"/>
      <c r="CA30" s="695"/>
      <c r="CB30" s="696"/>
      <c r="CD30" s="699"/>
      <c r="CE30" s="700"/>
      <c r="CF30" s="656" t="s">
        <v>313</v>
      </c>
      <c r="CG30" s="657"/>
      <c r="CH30" s="657"/>
      <c r="CI30" s="657"/>
      <c r="CJ30" s="657"/>
      <c r="CK30" s="657"/>
      <c r="CL30" s="657"/>
      <c r="CM30" s="657"/>
      <c r="CN30" s="657"/>
      <c r="CO30" s="657"/>
      <c r="CP30" s="657"/>
      <c r="CQ30" s="658"/>
      <c r="CR30" s="659">
        <v>701336</v>
      </c>
      <c r="CS30" s="660"/>
      <c r="CT30" s="660"/>
      <c r="CU30" s="660"/>
      <c r="CV30" s="660"/>
      <c r="CW30" s="660"/>
      <c r="CX30" s="660"/>
      <c r="CY30" s="661"/>
      <c r="CZ30" s="664">
        <v>6</v>
      </c>
      <c r="DA30" s="689"/>
      <c r="DB30" s="689"/>
      <c r="DC30" s="694"/>
      <c r="DD30" s="668">
        <v>699912</v>
      </c>
      <c r="DE30" s="660"/>
      <c r="DF30" s="660"/>
      <c r="DG30" s="660"/>
      <c r="DH30" s="660"/>
      <c r="DI30" s="660"/>
      <c r="DJ30" s="660"/>
      <c r="DK30" s="661"/>
      <c r="DL30" s="668">
        <v>699912</v>
      </c>
      <c r="DM30" s="660"/>
      <c r="DN30" s="660"/>
      <c r="DO30" s="660"/>
      <c r="DP30" s="660"/>
      <c r="DQ30" s="660"/>
      <c r="DR30" s="660"/>
      <c r="DS30" s="660"/>
      <c r="DT30" s="660"/>
      <c r="DU30" s="660"/>
      <c r="DV30" s="661"/>
      <c r="DW30" s="664">
        <v>9.1999999999999993</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t="s">
        <v>187</v>
      </c>
      <c r="S31" s="660"/>
      <c r="T31" s="660"/>
      <c r="U31" s="660"/>
      <c r="V31" s="660"/>
      <c r="W31" s="660"/>
      <c r="X31" s="660"/>
      <c r="Y31" s="661"/>
      <c r="Z31" s="662" t="s">
        <v>187</v>
      </c>
      <c r="AA31" s="662"/>
      <c r="AB31" s="662"/>
      <c r="AC31" s="662"/>
      <c r="AD31" s="663" t="s">
        <v>181</v>
      </c>
      <c r="AE31" s="663"/>
      <c r="AF31" s="663"/>
      <c r="AG31" s="663"/>
      <c r="AH31" s="663"/>
      <c r="AI31" s="663"/>
      <c r="AJ31" s="663"/>
      <c r="AK31" s="663"/>
      <c r="AL31" s="664" t="s">
        <v>181</v>
      </c>
      <c r="AM31" s="665"/>
      <c r="AN31" s="665"/>
      <c r="AO31" s="666"/>
      <c r="AP31" s="707" t="s">
        <v>315</v>
      </c>
      <c r="AQ31" s="708"/>
      <c r="AR31" s="708"/>
      <c r="AS31" s="708"/>
      <c r="AT31" s="713" t="s">
        <v>316</v>
      </c>
      <c r="AU31" s="214"/>
      <c r="AV31" s="214"/>
      <c r="AW31" s="214"/>
      <c r="AX31" s="645" t="s">
        <v>190</v>
      </c>
      <c r="AY31" s="646"/>
      <c r="AZ31" s="646"/>
      <c r="BA31" s="646"/>
      <c r="BB31" s="646"/>
      <c r="BC31" s="646"/>
      <c r="BD31" s="646"/>
      <c r="BE31" s="646"/>
      <c r="BF31" s="647"/>
      <c r="BG31" s="706">
        <v>99.4</v>
      </c>
      <c r="BH31" s="703"/>
      <c r="BI31" s="703"/>
      <c r="BJ31" s="703"/>
      <c r="BK31" s="703"/>
      <c r="BL31" s="703"/>
      <c r="BM31" s="654">
        <v>97.6</v>
      </c>
      <c r="BN31" s="703"/>
      <c r="BO31" s="703"/>
      <c r="BP31" s="703"/>
      <c r="BQ31" s="704"/>
      <c r="BR31" s="706">
        <v>99.6</v>
      </c>
      <c r="BS31" s="703"/>
      <c r="BT31" s="703"/>
      <c r="BU31" s="703"/>
      <c r="BV31" s="703"/>
      <c r="BW31" s="703"/>
      <c r="BX31" s="654">
        <v>97.5</v>
      </c>
      <c r="BY31" s="703"/>
      <c r="BZ31" s="703"/>
      <c r="CA31" s="703"/>
      <c r="CB31" s="704"/>
      <c r="CD31" s="699"/>
      <c r="CE31" s="700"/>
      <c r="CF31" s="656" t="s">
        <v>317</v>
      </c>
      <c r="CG31" s="657"/>
      <c r="CH31" s="657"/>
      <c r="CI31" s="657"/>
      <c r="CJ31" s="657"/>
      <c r="CK31" s="657"/>
      <c r="CL31" s="657"/>
      <c r="CM31" s="657"/>
      <c r="CN31" s="657"/>
      <c r="CO31" s="657"/>
      <c r="CP31" s="657"/>
      <c r="CQ31" s="658"/>
      <c r="CR31" s="659">
        <v>21114</v>
      </c>
      <c r="CS31" s="692"/>
      <c r="CT31" s="692"/>
      <c r="CU31" s="692"/>
      <c r="CV31" s="692"/>
      <c r="CW31" s="692"/>
      <c r="CX31" s="692"/>
      <c r="CY31" s="693"/>
      <c r="CZ31" s="664">
        <v>0.2</v>
      </c>
      <c r="DA31" s="689"/>
      <c r="DB31" s="689"/>
      <c r="DC31" s="694"/>
      <c r="DD31" s="668">
        <v>18774</v>
      </c>
      <c r="DE31" s="692"/>
      <c r="DF31" s="692"/>
      <c r="DG31" s="692"/>
      <c r="DH31" s="692"/>
      <c r="DI31" s="692"/>
      <c r="DJ31" s="692"/>
      <c r="DK31" s="693"/>
      <c r="DL31" s="668">
        <v>18774</v>
      </c>
      <c r="DM31" s="692"/>
      <c r="DN31" s="692"/>
      <c r="DO31" s="692"/>
      <c r="DP31" s="692"/>
      <c r="DQ31" s="692"/>
      <c r="DR31" s="692"/>
      <c r="DS31" s="692"/>
      <c r="DT31" s="692"/>
      <c r="DU31" s="692"/>
      <c r="DV31" s="693"/>
      <c r="DW31" s="664">
        <v>0.2</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762993</v>
      </c>
      <c r="S32" s="660"/>
      <c r="T32" s="660"/>
      <c r="U32" s="660"/>
      <c r="V32" s="660"/>
      <c r="W32" s="660"/>
      <c r="X32" s="660"/>
      <c r="Y32" s="661"/>
      <c r="Z32" s="662">
        <v>6.2</v>
      </c>
      <c r="AA32" s="662"/>
      <c r="AB32" s="662"/>
      <c r="AC32" s="662"/>
      <c r="AD32" s="663" t="s">
        <v>238</v>
      </c>
      <c r="AE32" s="663"/>
      <c r="AF32" s="663"/>
      <c r="AG32" s="663"/>
      <c r="AH32" s="663"/>
      <c r="AI32" s="663"/>
      <c r="AJ32" s="663"/>
      <c r="AK32" s="663"/>
      <c r="AL32" s="664" t="s">
        <v>187</v>
      </c>
      <c r="AM32" s="665"/>
      <c r="AN32" s="665"/>
      <c r="AO32" s="666"/>
      <c r="AP32" s="709"/>
      <c r="AQ32" s="710"/>
      <c r="AR32" s="710"/>
      <c r="AS32" s="710"/>
      <c r="AT32" s="714"/>
      <c r="AU32" s="210" t="s">
        <v>319</v>
      </c>
      <c r="AX32" s="656" t="s">
        <v>320</v>
      </c>
      <c r="AY32" s="657"/>
      <c r="AZ32" s="657"/>
      <c r="BA32" s="657"/>
      <c r="BB32" s="657"/>
      <c r="BC32" s="657"/>
      <c r="BD32" s="657"/>
      <c r="BE32" s="657"/>
      <c r="BF32" s="658"/>
      <c r="BG32" s="716">
        <v>99.1</v>
      </c>
      <c r="BH32" s="692"/>
      <c r="BI32" s="692"/>
      <c r="BJ32" s="692"/>
      <c r="BK32" s="692"/>
      <c r="BL32" s="692"/>
      <c r="BM32" s="665">
        <v>96.6</v>
      </c>
      <c r="BN32" s="692"/>
      <c r="BO32" s="692"/>
      <c r="BP32" s="692"/>
      <c r="BQ32" s="705"/>
      <c r="BR32" s="716">
        <v>99.6</v>
      </c>
      <c r="BS32" s="692"/>
      <c r="BT32" s="692"/>
      <c r="BU32" s="692"/>
      <c r="BV32" s="692"/>
      <c r="BW32" s="692"/>
      <c r="BX32" s="665">
        <v>96.7</v>
      </c>
      <c r="BY32" s="692"/>
      <c r="BZ32" s="692"/>
      <c r="CA32" s="692"/>
      <c r="CB32" s="705"/>
      <c r="CD32" s="701"/>
      <c r="CE32" s="702"/>
      <c r="CF32" s="656" t="s">
        <v>321</v>
      </c>
      <c r="CG32" s="657"/>
      <c r="CH32" s="657"/>
      <c r="CI32" s="657"/>
      <c r="CJ32" s="657"/>
      <c r="CK32" s="657"/>
      <c r="CL32" s="657"/>
      <c r="CM32" s="657"/>
      <c r="CN32" s="657"/>
      <c r="CO32" s="657"/>
      <c r="CP32" s="657"/>
      <c r="CQ32" s="658"/>
      <c r="CR32" s="659" t="s">
        <v>181</v>
      </c>
      <c r="CS32" s="660"/>
      <c r="CT32" s="660"/>
      <c r="CU32" s="660"/>
      <c r="CV32" s="660"/>
      <c r="CW32" s="660"/>
      <c r="CX32" s="660"/>
      <c r="CY32" s="661"/>
      <c r="CZ32" s="664" t="s">
        <v>181</v>
      </c>
      <c r="DA32" s="689"/>
      <c r="DB32" s="689"/>
      <c r="DC32" s="694"/>
      <c r="DD32" s="668" t="s">
        <v>187</v>
      </c>
      <c r="DE32" s="660"/>
      <c r="DF32" s="660"/>
      <c r="DG32" s="660"/>
      <c r="DH32" s="660"/>
      <c r="DI32" s="660"/>
      <c r="DJ32" s="660"/>
      <c r="DK32" s="661"/>
      <c r="DL32" s="668" t="s">
        <v>181</v>
      </c>
      <c r="DM32" s="660"/>
      <c r="DN32" s="660"/>
      <c r="DO32" s="660"/>
      <c r="DP32" s="660"/>
      <c r="DQ32" s="660"/>
      <c r="DR32" s="660"/>
      <c r="DS32" s="660"/>
      <c r="DT32" s="660"/>
      <c r="DU32" s="660"/>
      <c r="DV32" s="661"/>
      <c r="DW32" s="664" t="s">
        <v>187</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24347</v>
      </c>
      <c r="S33" s="660"/>
      <c r="T33" s="660"/>
      <c r="U33" s="660"/>
      <c r="V33" s="660"/>
      <c r="W33" s="660"/>
      <c r="X33" s="660"/>
      <c r="Y33" s="661"/>
      <c r="Z33" s="662">
        <v>0.2</v>
      </c>
      <c r="AA33" s="662"/>
      <c r="AB33" s="662"/>
      <c r="AC33" s="662"/>
      <c r="AD33" s="663">
        <v>18903</v>
      </c>
      <c r="AE33" s="663"/>
      <c r="AF33" s="663"/>
      <c r="AG33" s="663"/>
      <c r="AH33" s="663"/>
      <c r="AI33" s="663"/>
      <c r="AJ33" s="663"/>
      <c r="AK33" s="663"/>
      <c r="AL33" s="664">
        <v>0.3</v>
      </c>
      <c r="AM33" s="665"/>
      <c r="AN33" s="665"/>
      <c r="AO33" s="666"/>
      <c r="AP33" s="711"/>
      <c r="AQ33" s="712"/>
      <c r="AR33" s="712"/>
      <c r="AS33" s="712"/>
      <c r="AT33" s="715"/>
      <c r="AU33" s="215"/>
      <c r="AV33" s="215"/>
      <c r="AW33" s="215"/>
      <c r="AX33" s="680" t="s">
        <v>323</v>
      </c>
      <c r="AY33" s="681"/>
      <c r="AZ33" s="681"/>
      <c r="BA33" s="681"/>
      <c r="BB33" s="681"/>
      <c r="BC33" s="681"/>
      <c r="BD33" s="681"/>
      <c r="BE33" s="681"/>
      <c r="BF33" s="682"/>
      <c r="BG33" s="717">
        <v>99.7</v>
      </c>
      <c r="BH33" s="718"/>
      <c r="BI33" s="718"/>
      <c r="BJ33" s="718"/>
      <c r="BK33" s="718"/>
      <c r="BL33" s="718"/>
      <c r="BM33" s="719">
        <v>98.7</v>
      </c>
      <c r="BN33" s="718"/>
      <c r="BO33" s="718"/>
      <c r="BP33" s="718"/>
      <c r="BQ33" s="720"/>
      <c r="BR33" s="717">
        <v>99.6</v>
      </c>
      <c r="BS33" s="718"/>
      <c r="BT33" s="718"/>
      <c r="BU33" s="718"/>
      <c r="BV33" s="718"/>
      <c r="BW33" s="718"/>
      <c r="BX33" s="719">
        <v>98.4</v>
      </c>
      <c r="BY33" s="718"/>
      <c r="BZ33" s="718"/>
      <c r="CA33" s="718"/>
      <c r="CB33" s="720"/>
      <c r="CD33" s="656" t="s">
        <v>324</v>
      </c>
      <c r="CE33" s="657"/>
      <c r="CF33" s="657"/>
      <c r="CG33" s="657"/>
      <c r="CH33" s="657"/>
      <c r="CI33" s="657"/>
      <c r="CJ33" s="657"/>
      <c r="CK33" s="657"/>
      <c r="CL33" s="657"/>
      <c r="CM33" s="657"/>
      <c r="CN33" s="657"/>
      <c r="CO33" s="657"/>
      <c r="CP33" s="657"/>
      <c r="CQ33" s="658"/>
      <c r="CR33" s="659">
        <v>5435768</v>
      </c>
      <c r="CS33" s="692"/>
      <c r="CT33" s="692"/>
      <c r="CU33" s="692"/>
      <c r="CV33" s="692"/>
      <c r="CW33" s="692"/>
      <c r="CX33" s="692"/>
      <c r="CY33" s="693"/>
      <c r="CZ33" s="664">
        <v>46.9</v>
      </c>
      <c r="DA33" s="689"/>
      <c r="DB33" s="689"/>
      <c r="DC33" s="694"/>
      <c r="DD33" s="668">
        <v>4467152</v>
      </c>
      <c r="DE33" s="692"/>
      <c r="DF33" s="692"/>
      <c r="DG33" s="692"/>
      <c r="DH33" s="692"/>
      <c r="DI33" s="692"/>
      <c r="DJ33" s="692"/>
      <c r="DK33" s="693"/>
      <c r="DL33" s="668">
        <v>2821815</v>
      </c>
      <c r="DM33" s="692"/>
      <c r="DN33" s="692"/>
      <c r="DO33" s="692"/>
      <c r="DP33" s="692"/>
      <c r="DQ33" s="692"/>
      <c r="DR33" s="692"/>
      <c r="DS33" s="692"/>
      <c r="DT33" s="692"/>
      <c r="DU33" s="692"/>
      <c r="DV33" s="693"/>
      <c r="DW33" s="664">
        <v>37.299999999999997</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33839</v>
      </c>
      <c r="S34" s="660"/>
      <c r="T34" s="660"/>
      <c r="U34" s="660"/>
      <c r="V34" s="660"/>
      <c r="W34" s="660"/>
      <c r="X34" s="660"/>
      <c r="Y34" s="661"/>
      <c r="Z34" s="662">
        <v>0.3</v>
      </c>
      <c r="AA34" s="662"/>
      <c r="AB34" s="662"/>
      <c r="AC34" s="662"/>
      <c r="AD34" s="663" t="s">
        <v>187</v>
      </c>
      <c r="AE34" s="663"/>
      <c r="AF34" s="663"/>
      <c r="AG34" s="663"/>
      <c r="AH34" s="663"/>
      <c r="AI34" s="663"/>
      <c r="AJ34" s="663"/>
      <c r="AK34" s="663"/>
      <c r="AL34" s="664" t="s">
        <v>181</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326</v>
      </c>
      <c r="CE34" s="657"/>
      <c r="CF34" s="657"/>
      <c r="CG34" s="657"/>
      <c r="CH34" s="657"/>
      <c r="CI34" s="657"/>
      <c r="CJ34" s="657"/>
      <c r="CK34" s="657"/>
      <c r="CL34" s="657"/>
      <c r="CM34" s="657"/>
      <c r="CN34" s="657"/>
      <c r="CO34" s="657"/>
      <c r="CP34" s="657"/>
      <c r="CQ34" s="658"/>
      <c r="CR34" s="659">
        <v>2003157</v>
      </c>
      <c r="CS34" s="660"/>
      <c r="CT34" s="660"/>
      <c r="CU34" s="660"/>
      <c r="CV34" s="660"/>
      <c r="CW34" s="660"/>
      <c r="CX34" s="660"/>
      <c r="CY34" s="661"/>
      <c r="CZ34" s="664">
        <v>17.3</v>
      </c>
      <c r="DA34" s="689"/>
      <c r="DB34" s="689"/>
      <c r="DC34" s="694"/>
      <c r="DD34" s="668">
        <v>1437857</v>
      </c>
      <c r="DE34" s="660"/>
      <c r="DF34" s="660"/>
      <c r="DG34" s="660"/>
      <c r="DH34" s="660"/>
      <c r="DI34" s="660"/>
      <c r="DJ34" s="660"/>
      <c r="DK34" s="661"/>
      <c r="DL34" s="668">
        <v>1299145</v>
      </c>
      <c r="DM34" s="660"/>
      <c r="DN34" s="660"/>
      <c r="DO34" s="660"/>
      <c r="DP34" s="660"/>
      <c r="DQ34" s="660"/>
      <c r="DR34" s="660"/>
      <c r="DS34" s="660"/>
      <c r="DT34" s="660"/>
      <c r="DU34" s="660"/>
      <c r="DV34" s="661"/>
      <c r="DW34" s="664">
        <v>17.2</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734208</v>
      </c>
      <c r="S35" s="660"/>
      <c r="T35" s="660"/>
      <c r="U35" s="660"/>
      <c r="V35" s="660"/>
      <c r="W35" s="660"/>
      <c r="X35" s="660"/>
      <c r="Y35" s="661"/>
      <c r="Z35" s="662">
        <v>5.9</v>
      </c>
      <c r="AA35" s="662"/>
      <c r="AB35" s="662"/>
      <c r="AC35" s="662"/>
      <c r="AD35" s="663" t="s">
        <v>187</v>
      </c>
      <c r="AE35" s="663"/>
      <c r="AF35" s="663"/>
      <c r="AG35" s="663"/>
      <c r="AH35" s="663"/>
      <c r="AI35" s="663"/>
      <c r="AJ35" s="663"/>
      <c r="AK35" s="663"/>
      <c r="AL35" s="664" t="s">
        <v>238</v>
      </c>
      <c r="AM35" s="665"/>
      <c r="AN35" s="665"/>
      <c r="AO35" s="666"/>
      <c r="AP35" s="218"/>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100750</v>
      </c>
      <c r="CS35" s="692"/>
      <c r="CT35" s="692"/>
      <c r="CU35" s="692"/>
      <c r="CV35" s="692"/>
      <c r="CW35" s="692"/>
      <c r="CX35" s="692"/>
      <c r="CY35" s="693"/>
      <c r="CZ35" s="664">
        <v>0.9</v>
      </c>
      <c r="DA35" s="689"/>
      <c r="DB35" s="689"/>
      <c r="DC35" s="694"/>
      <c r="DD35" s="668">
        <v>90168</v>
      </c>
      <c r="DE35" s="692"/>
      <c r="DF35" s="692"/>
      <c r="DG35" s="692"/>
      <c r="DH35" s="692"/>
      <c r="DI35" s="692"/>
      <c r="DJ35" s="692"/>
      <c r="DK35" s="693"/>
      <c r="DL35" s="668">
        <v>76857</v>
      </c>
      <c r="DM35" s="692"/>
      <c r="DN35" s="692"/>
      <c r="DO35" s="692"/>
      <c r="DP35" s="692"/>
      <c r="DQ35" s="692"/>
      <c r="DR35" s="692"/>
      <c r="DS35" s="692"/>
      <c r="DT35" s="692"/>
      <c r="DU35" s="692"/>
      <c r="DV35" s="693"/>
      <c r="DW35" s="664">
        <v>1</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823688</v>
      </c>
      <c r="S36" s="660"/>
      <c r="T36" s="660"/>
      <c r="U36" s="660"/>
      <c r="V36" s="660"/>
      <c r="W36" s="660"/>
      <c r="X36" s="660"/>
      <c r="Y36" s="661"/>
      <c r="Z36" s="662">
        <v>6.6</v>
      </c>
      <c r="AA36" s="662"/>
      <c r="AB36" s="662"/>
      <c r="AC36" s="662"/>
      <c r="AD36" s="663" t="s">
        <v>187</v>
      </c>
      <c r="AE36" s="663"/>
      <c r="AF36" s="663"/>
      <c r="AG36" s="663"/>
      <c r="AH36" s="663"/>
      <c r="AI36" s="663"/>
      <c r="AJ36" s="663"/>
      <c r="AK36" s="663"/>
      <c r="AL36" s="664" t="s">
        <v>238</v>
      </c>
      <c r="AM36" s="665"/>
      <c r="AN36" s="665"/>
      <c r="AO36" s="666"/>
      <c r="AP36" s="218"/>
      <c r="AQ36" s="725" t="s">
        <v>332</v>
      </c>
      <c r="AR36" s="726"/>
      <c r="AS36" s="726"/>
      <c r="AT36" s="726"/>
      <c r="AU36" s="726"/>
      <c r="AV36" s="726"/>
      <c r="AW36" s="726"/>
      <c r="AX36" s="726"/>
      <c r="AY36" s="727"/>
      <c r="AZ36" s="648">
        <v>1662336</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37186</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1200495</v>
      </c>
      <c r="CS36" s="660"/>
      <c r="CT36" s="660"/>
      <c r="CU36" s="660"/>
      <c r="CV36" s="660"/>
      <c r="CW36" s="660"/>
      <c r="CX36" s="660"/>
      <c r="CY36" s="661"/>
      <c r="CZ36" s="664">
        <v>10.3</v>
      </c>
      <c r="DA36" s="689"/>
      <c r="DB36" s="689"/>
      <c r="DC36" s="694"/>
      <c r="DD36" s="668">
        <v>1063589</v>
      </c>
      <c r="DE36" s="660"/>
      <c r="DF36" s="660"/>
      <c r="DG36" s="660"/>
      <c r="DH36" s="660"/>
      <c r="DI36" s="660"/>
      <c r="DJ36" s="660"/>
      <c r="DK36" s="661"/>
      <c r="DL36" s="668">
        <v>567327</v>
      </c>
      <c r="DM36" s="660"/>
      <c r="DN36" s="660"/>
      <c r="DO36" s="660"/>
      <c r="DP36" s="660"/>
      <c r="DQ36" s="660"/>
      <c r="DR36" s="660"/>
      <c r="DS36" s="660"/>
      <c r="DT36" s="660"/>
      <c r="DU36" s="660"/>
      <c r="DV36" s="661"/>
      <c r="DW36" s="664">
        <v>7.5</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105229</v>
      </c>
      <c r="S37" s="660"/>
      <c r="T37" s="660"/>
      <c r="U37" s="660"/>
      <c r="V37" s="660"/>
      <c r="W37" s="660"/>
      <c r="X37" s="660"/>
      <c r="Y37" s="661"/>
      <c r="Z37" s="662">
        <v>0.8</v>
      </c>
      <c r="AA37" s="662"/>
      <c r="AB37" s="662"/>
      <c r="AC37" s="662"/>
      <c r="AD37" s="663">
        <v>3121</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544474</v>
      </c>
      <c r="BA37" s="660"/>
      <c r="BB37" s="660"/>
      <c r="BC37" s="660"/>
      <c r="BD37" s="692"/>
      <c r="BE37" s="692"/>
      <c r="BF37" s="705"/>
      <c r="BG37" s="656" t="s">
        <v>337</v>
      </c>
      <c r="BH37" s="657"/>
      <c r="BI37" s="657"/>
      <c r="BJ37" s="657"/>
      <c r="BK37" s="657"/>
      <c r="BL37" s="657"/>
      <c r="BM37" s="657"/>
      <c r="BN37" s="657"/>
      <c r="BO37" s="657"/>
      <c r="BP37" s="657"/>
      <c r="BQ37" s="657"/>
      <c r="BR37" s="657"/>
      <c r="BS37" s="657"/>
      <c r="BT37" s="657"/>
      <c r="BU37" s="658"/>
      <c r="BV37" s="659">
        <v>28642</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92486</v>
      </c>
      <c r="CS37" s="692"/>
      <c r="CT37" s="692"/>
      <c r="CU37" s="692"/>
      <c r="CV37" s="692"/>
      <c r="CW37" s="692"/>
      <c r="CX37" s="692"/>
      <c r="CY37" s="693"/>
      <c r="CZ37" s="664">
        <v>0.8</v>
      </c>
      <c r="DA37" s="689"/>
      <c r="DB37" s="689"/>
      <c r="DC37" s="694"/>
      <c r="DD37" s="668">
        <v>73820</v>
      </c>
      <c r="DE37" s="692"/>
      <c r="DF37" s="692"/>
      <c r="DG37" s="692"/>
      <c r="DH37" s="692"/>
      <c r="DI37" s="692"/>
      <c r="DJ37" s="692"/>
      <c r="DK37" s="693"/>
      <c r="DL37" s="668">
        <v>66578</v>
      </c>
      <c r="DM37" s="692"/>
      <c r="DN37" s="692"/>
      <c r="DO37" s="692"/>
      <c r="DP37" s="692"/>
      <c r="DQ37" s="692"/>
      <c r="DR37" s="692"/>
      <c r="DS37" s="692"/>
      <c r="DT37" s="692"/>
      <c r="DU37" s="692"/>
      <c r="DV37" s="693"/>
      <c r="DW37" s="664">
        <v>0.9</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215000</v>
      </c>
      <c r="S38" s="660"/>
      <c r="T38" s="660"/>
      <c r="U38" s="660"/>
      <c r="V38" s="660"/>
      <c r="W38" s="660"/>
      <c r="X38" s="660"/>
      <c r="Y38" s="661"/>
      <c r="Z38" s="662">
        <v>1.7</v>
      </c>
      <c r="AA38" s="662"/>
      <c r="AB38" s="662"/>
      <c r="AC38" s="662"/>
      <c r="AD38" s="663" t="s">
        <v>187</v>
      </c>
      <c r="AE38" s="663"/>
      <c r="AF38" s="663"/>
      <c r="AG38" s="663"/>
      <c r="AH38" s="663"/>
      <c r="AI38" s="663"/>
      <c r="AJ38" s="663"/>
      <c r="AK38" s="663"/>
      <c r="AL38" s="664" t="s">
        <v>181</v>
      </c>
      <c r="AM38" s="665"/>
      <c r="AN38" s="665"/>
      <c r="AO38" s="666"/>
      <c r="AQ38" s="722" t="s">
        <v>340</v>
      </c>
      <c r="AR38" s="723"/>
      <c r="AS38" s="723"/>
      <c r="AT38" s="723"/>
      <c r="AU38" s="723"/>
      <c r="AV38" s="723"/>
      <c r="AW38" s="723"/>
      <c r="AX38" s="723"/>
      <c r="AY38" s="724"/>
      <c r="AZ38" s="659" t="s">
        <v>187</v>
      </c>
      <c r="BA38" s="660"/>
      <c r="BB38" s="660"/>
      <c r="BC38" s="660"/>
      <c r="BD38" s="692"/>
      <c r="BE38" s="692"/>
      <c r="BF38" s="705"/>
      <c r="BG38" s="656" t="s">
        <v>341</v>
      </c>
      <c r="BH38" s="657"/>
      <c r="BI38" s="657"/>
      <c r="BJ38" s="657"/>
      <c r="BK38" s="657"/>
      <c r="BL38" s="657"/>
      <c r="BM38" s="657"/>
      <c r="BN38" s="657"/>
      <c r="BO38" s="657"/>
      <c r="BP38" s="657"/>
      <c r="BQ38" s="657"/>
      <c r="BR38" s="657"/>
      <c r="BS38" s="657"/>
      <c r="BT38" s="657"/>
      <c r="BU38" s="658"/>
      <c r="BV38" s="659">
        <v>4483</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1117862</v>
      </c>
      <c r="CS38" s="660"/>
      <c r="CT38" s="660"/>
      <c r="CU38" s="660"/>
      <c r="CV38" s="660"/>
      <c r="CW38" s="660"/>
      <c r="CX38" s="660"/>
      <c r="CY38" s="661"/>
      <c r="CZ38" s="664">
        <v>9.6</v>
      </c>
      <c r="DA38" s="689"/>
      <c r="DB38" s="689"/>
      <c r="DC38" s="694"/>
      <c r="DD38" s="668">
        <v>916975</v>
      </c>
      <c r="DE38" s="660"/>
      <c r="DF38" s="660"/>
      <c r="DG38" s="660"/>
      <c r="DH38" s="660"/>
      <c r="DI38" s="660"/>
      <c r="DJ38" s="660"/>
      <c r="DK38" s="661"/>
      <c r="DL38" s="668">
        <v>878486</v>
      </c>
      <c r="DM38" s="660"/>
      <c r="DN38" s="660"/>
      <c r="DO38" s="660"/>
      <c r="DP38" s="660"/>
      <c r="DQ38" s="660"/>
      <c r="DR38" s="660"/>
      <c r="DS38" s="660"/>
      <c r="DT38" s="660"/>
      <c r="DU38" s="660"/>
      <c r="DV38" s="661"/>
      <c r="DW38" s="664">
        <v>11.6</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187</v>
      </c>
      <c r="S39" s="660"/>
      <c r="T39" s="660"/>
      <c r="U39" s="660"/>
      <c r="V39" s="660"/>
      <c r="W39" s="660"/>
      <c r="X39" s="660"/>
      <c r="Y39" s="661"/>
      <c r="Z39" s="662" t="s">
        <v>238</v>
      </c>
      <c r="AA39" s="662"/>
      <c r="AB39" s="662"/>
      <c r="AC39" s="662"/>
      <c r="AD39" s="663" t="s">
        <v>187</v>
      </c>
      <c r="AE39" s="663"/>
      <c r="AF39" s="663"/>
      <c r="AG39" s="663"/>
      <c r="AH39" s="663"/>
      <c r="AI39" s="663"/>
      <c r="AJ39" s="663"/>
      <c r="AK39" s="663"/>
      <c r="AL39" s="664" t="s">
        <v>181</v>
      </c>
      <c r="AM39" s="665"/>
      <c r="AN39" s="665"/>
      <c r="AO39" s="666"/>
      <c r="AQ39" s="722" t="s">
        <v>344</v>
      </c>
      <c r="AR39" s="723"/>
      <c r="AS39" s="723"/>
      <c r="AT39" s="723"/>
      <c r="AU39" s="723"/>
      <c r="AV39" s="723"/>
      <c r="AW39" s="723"/>
      <c r="AX39" s="723"/>
      <c r="AY39" s="724"/>
      <c r="AZ39" s="659" t="s">
        <v>187</v>
      </c>
      <c r="BA39" s="660"/>
      <c r="BB39" s="660"/>
      <c r="BC39" s="660"/>
      <c r="BD39" s="692"/>
      <c r="BE39" s="692"/>
      <c r="BF39" s="705"/>
      <c r="BG39" s="656" t="s">
        <v>345</v>
      </c>
      <c r="BH39" s="657"/>
      <c r="BI39" s="657"/>
      <c r="BJ39" s="657"/>
      <c r="BK39" s="657"/>
      <c r="BL39" s="657"/>
      <c r="BM39" s="657"/>
      <c r="BN39" s="657"/>
      <c r="BO39" s="657"/>
      <c r="BP39" s="657"/>
      <c r="BQ39" s="657"/>
      <c r="BR39" s="657"/>
      <c r="BS39" s="657"/>
      <c r="BT39" s="657"/>
      <c r="BU39" s="658"/>
      <c r="BV39" s="659">
        <v>6627</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986504</v>
      </c>
      <c r="CS39" s="692"/>
      <c r="CT39" s="692"/>
      <c r="CU39" s="692"/>
      <c r="CV39" s="692"/>
      <c r="CW39" s="692"/>
      <c r="CX39" s="692"/>
      <c r="CY39" s="693"/>
      <c r="CZ39" s="664">
        <v>8.5</v>
      </c>
      <c r="DA39" s="689"/>
      <c r="DB39" s="689"/>
      <c r="DC39" s="694"/>
      <c r="DD39" s="668">
        <v>958563</v>
      </c>
      <c r="DE39" s="692"/>
      <c r="DF39" s="692"/>
      <c r="DG39" s="692"/>
      <c r="DH39" s="692"/>
      <c r="DI39" s="692"/>
      <c r="DJ39" s="692"/>
      <c r="DK39" s="693"/>
      <c r="DL39" s="668" t="s">
        <v>238</v>
      </c>
      <c r="DM39" s="692"/>
      <c r="DN39" s="692"/>
      <c r="DO39" s="692"/>
      <c r="DP39" s="692"/>
      <c r="DQ39" s="692"/>
      <c r="DR39" s="692"/>
      <c r="DS39" s="692"/>
      <c r="DT39" s="692"/>
      <c r="DU39" s="692"/>
      <c r="DV39" s="693"/>
      <c r="DW39" s="664" t="s">
        <v>187</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v>215000</v>
      </c>
      <c r="S40" s="660"/>
      <c r="T40" s="660"/>
      <c r="U40" s="660"/>
      <c r="V40" s="660"/>
      <c r="W40" s="660"/>
      <c r="X40" s="660"/>
      <c r="Y40" s="661"/>
      <c r="Z40" s="662">
        <v>1.7</v>
      </c>
      <c r="AA40" s="662"/>
      <c r="AB40" s="662"/>
      <c r="AC40" s="662"/>
      <c r="AD40" s="663" t="s">
        <v>181</v>
      </c>
      <c r="AE40" s="663"/>
      <c r="AF40" s="663"/>
      <c r="AG40" s="663"/>
      <c r="AH40" s="663"/>
      <c r="AI40" s="663"/>
      <c r="AJ40" s="663"/>
      <c r="AK40" s="663"/>
      <c r="AL40" s="664" t="s">
        <v>187</v>
      </c>
      <c r="AM40" s="665"/>
      <c r="AN40" s="665"/>
      <c r="AO40" s="666"/>
      <c r="AQ40" s="722" t="s">
        <v>348</v>
      </c>
      <c r="AR40" s="723"/>
      <c r="AS40" s="723"/>
      <c r="AT40" s="723"/>
      <c r="AU40" s="723"/>
      <c r="AV40" s="723"/>
      <c r="AW40" s="723"/>
      <c r="AX40" s="723"/>
      <c r="AY40" s="724"/>
      <c r="AZ40" s="659" t="s">
        <v>238</v>
      </c>
      <c r="BA40" s="660"/>
      <c r="BB40" s="660"/>
      <c r="BC40" s="660"/>
      <c r="BD40" s="692"/>
      <c r="BE40" s="692"/>
      <c r="BF40" s="705"/>
      <c r="BG40" s="709" t="s">
        <v>349</v>
      </c>
      <c r="BH40" s="710"/>
      <c r="BI40" s="710"/>
      <c r="BJ40" s="710"/>
      <c r="BK40" s="710"/>
      <c r="BL40" s="219"/>
      <c r="BM40" s="657" t="s">
        <v>350</v>
      </c>
      <c r="BN40" s="657"/>
      <c r="BO40" s="657"/>
      <c r="BP40" s="657"/>
      <c r="BQ40" s="657"/>
      <c r="BR40" s="657"/>
      <c r="BS40" s="657"/>
      <c r="BT40" s="657"/>
      <c r="BU40" s="658"/>
      <c r="BV40" s="659">
        <v>114</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27000</v>
      </c>
      <c r="CS40" s="660"/>
      <c r="CT40" s="660"/>
      <c r="CU40" s="660"/>
      <c r="CV40" s="660"/>
      <c r="CW40" s="660"/>
      <c r="CX40" s="660"/>
      <c r="CY40" s="661"/>
      <c r="CZ40" s="664">
        <v>0.2</v>
      </c>
      <c r="DA40" s="689"/>
      <c r="DB40" s="689"/>
      <c r="DC40" s="694"/>
      <c r="DD40" s="668" t="s">
        <v>187</v>
      </c>
      <c r="DE40" s="660"/>
      <c r="DF40" s="660"/>
      <c r="DG40" s="660"/>
      <c r="DH40" s="660"/>
      <c r="DI40" s="660"/>
      <c r="DJ40" s="660"/>
      <c r="DK40" s="661"/>
      <c r="DL40" s="668" t="s">
        <v>187</v>
      </c>
      <c r="DM40" s="660"/>
      <c r="DN40" s="660"/>
      <c r="DO40" s="660"/>
      <c r="DP40" s="660"/>
      <c r="DQ40" s="660"/>
      <c r="DR40" s="660"/>
      <c r="DS40" s="660"/>
      <c r="DT40" s="660"/>
      <c r="DU40" s="660"/>
      <c r="DV40" s="661"/>
      <c r="DW40" s="664" t="s">
        <v>238</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12392842</v>
      </c>
      <c r="S41" s="732"/>
      <c r="T41" s="732"/>
      <c r="U41" s="732"/>
      <c r="V41" s="732"/>
      <c r="W41" s="732"/>
      <c r="X41" s="732"/>
      <c r="Y41" s="736"/>
      <c r="Z41" s="737">
        <v>100</v>
      </c>
      <c r="AA41" s="737"/>
      <c r="AB41" s="737"/>
      <c r="AC41" s="737"/>
      <c r="AD41" s="738">
        <v>7355611</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220899</v>
      </c>
      <c r="BA41" s="660"/>
      <c r="BB41" s="660"/>
      <c r="BC41" s="660"/>
      <c r="BD41" s="692"/>
      <c r="BE41" s="692"/>
      <c r="BF41" s="705"/>
      <c r="BG41" s="709"/>
      <c r="BH41" s="710"/>
      <c r="BI41" s="710"/>
      <c r="BJ41" s="710"/>
      <c r="BK41" s="710"/>
      <c r="BL41" s="219"/>
      <c r="BM41" s="657" t="s">
        <v>354</v>
      </c>
      <c r="BN41" s="657"/>
      <c r="BO41" s="657"/>
      <c r="BP41" s="657"/>
      <c r="BQ41" s="657"/>
      <c r="BR41" s="657"/>
      <c r="BS41" s="657"/>
      <c r="BT41" s="657"/>
      <c r="BU41" s="658"/>
      <c r="BV41" s="659" t="s">
        <v>238</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187</v>
      </c>
      <c r="CS41" s="692"/>
      <c r="CT41" s="692"/>
      <c r="CU41" s="692"/>
      <c r="CV41" s="692"/>
      <c r="CW41" s="692"/>
      <c r="CX41" s="692"/>
      <c r="CY41" s="693"/>
      <c r="CZ41" s="664" t="s">
        <v>187</v>
      </c>
      <c r="DA41" s="689"/>
      <c r="DB41" s="689"/>
      <c r="DC41" s="694"/>
      <c r="DD41" s="668" t="s">
        <v>238</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896963</v>
      </c>
      <c r="BA42" s="732"/>
      <c r="BB42" s="732"/>
      <c r="BC42" s="732"/>
      <c r="BD42" s="718"/>
      <c r="BE42" s="718"/>
      <c r="BF42" s="720"/>
      <c r="BG42" s="711"/>
      <c r="BH42" s="712"/>
      <c r="BI42" s="712"/>
      <c r="BJ42" s="712"/>
      <c r="BK42" s="712"/>
      <c r="BL42" s="220"/>
      <c r="BM42" s="681" t="s">
        <v>357</v>
      </c>
      <c r="BN42" s="681"/>
      <c r="BO42" s="681"/>
      <c r="BP42" s="681"/>
      <c r="BQ42" s="681"/>
      <c r="BR42" s="681"/>
      <c r="BS42" s="681"/>
      <c r="BT42" s="681"/>
      <c r="BU42" s="682"/>
      <c r="BV42" s="731">
        <v>351</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761750</v>
      </c>
      <c r="CS42" s="692"/>
      <c r="CT42" s="692"/>
      <c r="CU42" s="692"/>
      <c r="CV42" s="692"/>
      <c r="CW42" s="692"/>
      <c r="CX42" s="692"/>
      <c r="CY42" s="693"/>
      <c r="CZ42" s="664">
        <v>6.6</v>
      </c>
      <c r="DA42" s="689"/>
      <c r="DB42" s="689"/>
      <c r="DC42" s="694"/>
      <c r="DD42" s="668">
        <v>532208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0" t="s">
        <v>359</v>
      </c>
      <c r="CD43" s="656" t="s">
        <v>360</v>
      </c>
      <c r="CE43" s="657"/>
      <c r="CF43" s="657"/>
      <c r="CG43" s="657"/>
      <c r="CH43" s="657"/>
      <c r="CI43" s="657"/>
      <c r="CJ43" s="657"/>
      <c r="CK43" s="657"/>
      <c r="CL43" s="657"/>
      <c r="CM43" s="657"/>
      <c r="CN43" s="657"/>
      <c r="CO43" s="657"/>
      <c r="CP43" s="657"/>
      <c r="CQ43" s="658"/>
      <c r="CR43" s="659">
        <v>9839</v>
      </c>
      <c r="CS43" s="692"/>
      <c r="CT43" s="692"/>
      <c r="CU43" s="692"/>
      <c r="CV43" s="692"/>
      <c r="CW43" s="692"/>
      <c r="CX43" s="692"/>
      <c r="CY43" s="693"/>
      <c r="CZ43" s="664">
        <v>0.1</v>
      </c>
      <c r="DA43" s="689"/>
      <c r="DB43" s="689"/>
      <c r="DC43" s="694"/>
      <c r="DD43" s="668">
        <v>9839</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308</v>
      </c>
      <c r="CE44" s="698"/>
      <c r="CF44" s="656" t="s">
        <v>362</v>
      </c>
      <c r="CG44" s="657"/>
      <c r="CH44" s="657"/>
      <c r="CI44" s="657"/>
      <c r="CJ44" s="657"/>
      <c r="CK44" s="657"/>
      <c r="CL44" s="657"/>
      <c r="CM44" s="657"/>
      <c r="CN44" s="657"/>
      <c r="CO44" s="657"/>
      <c r="CP44" s="657"/>
      <c r="CQ44" s="658"/>
      <c r="CR44" s="659">
        <v>761750</v>
      </c>
      <c r="CS44" s="660"/>
      <c r="CT44" s="660"/>
      <c r="CU44" s="660"/>
      <c r="CV44" s="660"/>
      <c r="CW44" s="660"/>
      <c r="CX44" s="660"/>
      <c r="CY44" s="661"/>
      <c r="CZ44" s="664">
        <v>6.6</v>
      </c>
      <c r="DA44" s="665"/>
      <c r="DB44" s="665"/>
      <c r="DC44" s="671"/>
      <c r="DD44" s="668">
        <v>532208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364</v>
      </c>
      <c r="CG45" s="657"/>
      <c r="CH45" s="657"/>
      <c r="CI45" s="657"/>
      <c r="CJ45" s="657"/>
      <c r="CK45" s="657"/>
      <c r="CL45" s="657"/>
      <c r="CM45" s="657"/>
      <c r="CN45" s="657"/>
      <c r="CO45" s="657"/>
      <c r="CP45" s="657"/>
      <c r="CQ45" s="658"/>
      <c r="CR45" s="659">
        <v>439058</v>
      </c>
      <c r="CS45" s="692"/>
      <c r="CT45" s="692"/>
      <c r="CU45" s="692"/>
      <c r="CV45" s="692"/>
      <c r="CW45" s="692"/>
      <c r="CX45" s="692"/>
      <c r="CY45" s="693"/>
      <c r="CZ45" s="664">
        <v>3.8</v>
      </c>
      <c r="DA45" s="689"/>
      <c r="DB45" s="689"/>
      <c r="DC45" s="694"/>
      <c r="DD45" s="668">
        <v>305291</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1"/>
      <c r="CD46" s="699"/>
      <c r="CE46" s="700"/>
      <c r="CF46" s="656" t="s">
        <v>365</v>
      </c>
      <c r="CG46" s="657"/>
      <c r="CH46" s="657"/>
      <c r="CI46" s="657"/>
      <c r="CJ46" s="657"/>
      <c r="CK46" s="657"/>
      <c r="CL46" s="657"/>
      <c r="CM46" s="657"/>
      <c r="CN46" s="657"/>
      <c r="CO46" s="657"/>
      <c r="CP46" s="657"/>
      <c r="CQ46" s="658"/>
      <c r="CR46" s="659">
        <v>322692</v>
      </c>
      <c r="CS46" s="660"/>
      <c r="CT46" s="660"/>
      <c r="CU46" s="660"/>
      <c r="CV46" s="660"/>
      <c r="CW46" s="660"/>
      <c r="CX46" s="660"/>
      <c r="CY46" s="661"/>
      <c r="CZ46" s="664">
        <v>2.8</v>
      </c>
      <c r="DA46" s="665"/>
      <c r="DB46" s="665"/>
      <c r="DC46" s="671"/>
      <c r="DD46" s="668">
        <v>226917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1"/>
      <c r="CD47" s="699"/>
      <c r="CE47" s="700"/>
      <c r="CF47" s="656" t="s">
        <v>366</v>
      </c>
      <c r="CG47" s="657"/>
      <c r="CH47" s="657"/>
      <c r="CI47" s="657"/>
      <c r="CJ47" s="657"/>
      <c r="CK47" s="657"/>
      <c r="CL47" s="657"/>
      <c r="CM47" s="657"/>
      <c r="CN47" s="657"/>
      <c r="CO47" s="657"/>
      <c r="CP47" s="657"/>
      <c r="CQ47" s="658"/>
      <c r="CR47" s="659" t="s">
        <v>181</v>
      </c>
      <c r="CS47" s="692"/>
      <c r="CT47" s="692"/>
      <c r="CU47" s="692"/>
      <c r="CV47" s="692"/>
      <c r="CW47" s="692"/>
      <c r="CX47" s="692"/>
      <c r="CY47" s="693"/>
      <c r="CZ47" s="664" t="s">
        <v>187</v>
      </c>
      <c r="DA47" s="689"/>
      <c r="DB47" s="689"/>
      <c r="DC47" s="694"/>
      <c r="DD47" s="668" t="s">
        <v>187</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1"/>
      <c r="CD48" s="701"/>
      <c r="CE48" s="702"/>
      <c r="CF48" s="656" t="s">
        <v>367</v>
      </c>
      <c r="CG48" s="657"/>
      <c r="CH48" s="657"/>
      <c r="CI48" s="657"/>
      <c r="CJ48" s="657"/>
      <c r="CK48" s="657"/>
      <c r="CL48" s="657"/>
      <c r="CM48" s="657"/>
      <c r="CN48" s="657"/>
      <c r="CO48" s="657"/>
      <c r="CP48" s="657"/>
      <c r="CQ48" s="658"/>
      <c r="CR48" s="659" t="s">
        <v>187</v>
      </c>
      <c r="CS48" s="660"/>
      <c r="CT48" s="660"/>
      <c r="CU48" s="660"/>
      <c r="CV48" s="660"/>
      <c r="CW48" s="660"/>
      <c r="CX48" s="660"/>
      <c r="CY48" s="661"/>
      <c r="CZ48" s="664" t="s">
        <v>238</v>
      </c>
      <c r="DA48" s="665"/>
      <c r="DB48" s="665"/>
      <c r="DC48" s="671"/>
      <c r="DD48" s="668" t="s">
        <v>187</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1"/>
      <c r="CD49" s="680" t="s">
        <v>368</v>
      </c>
      <c r="CE49" s="681"/>
      <c r="CF49" s="681"/>
      <c r="CG49" s="681"/>
      <c r="CH49" s="681"/>
      <c r="CI49" s="681"/>
      <c r="CJ49" s="681"/>
      <c r="CK49" s="681"/>
      <c r="CL49" s="681"/>
      <c r="CM49" s="681"/>
      <c r="CN49" s="681"/>
      <c r="CO49" s="681"/>
      <c r="CP49" s="681"/>
      <c r="CQ49" s="682"/>
      <c r="CR49" s="731">
        <v>11601953</v>
      </c>
      <c r="CS49" s="718"/>
      <c r="CT49" s="718"/>
      <c r="CU49" s="718"/>
      <c r="CV49" s="718"/>
      <c r="CW49" s="718"/>
      <c r="CX49" s="718"/>
      <c r="CY49" s="747"/>
      <c r="CZ49" s="739">
        <v>100</v>
      </c>
      <c r="DA49" s="748"/>
      <c r="DB49" s="748"/>
      <c r="DC49" s="749"/>
      <c r="DD49" s="750">
        <v>8662361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iux+LwTCn1PN1edvDM+rOk3p2kRbym+Oc1hIWeK7ZEzpKcFpXAozXoqt0yykPXFs2jRaenBVOtQX8Ol0tSHmg==" saltValue="qa9taKFqBMaXF9C2sSsL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370</v>
      </c>
      <c r="DK2" s="759"/>
      <c r="DL2" s="759"/>
      <c r="DM2" s="759"/>
      <c r="DN2" s="759"/>
      <c r="DO2" s="760"/>
      <c r="DP2" s="224"/>
      <c r="DQ2" s="758" t="s">
        <v>371</v>
      </c>
      <c r="DR2" s="759"/>
      <c r="DS2" s="759"/>
      <c r="DT2" s="759"/>
      <c r="DU2" s="759"/>
      <c r="DV2" s="759"/>
      <c r="DW2" s="759"/>
      <c r="DX2" s="759"/>
      <c r="DY2" s="759"/>
      <c r="DZ2" s="76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28"/>
      <c r="BA5" s="228"/>
      <c r="BB5" s="228"/>
      <c r="BC5" s="228"/>
      <c r="BD5" s="228"/>
      <c r="BE5" s="229"/>
      <c r="BF5" s="229"/>
      <c r="BG5" s="229"/>
      <c r="BH5" s="229"/>
      <c r="BI5" s="229"/>
      <c r="BJ5" s="229"/>
      <c r="BK5" s="229"/>
      <c r="BL5" s="229"/>
      <c r="BM5" s="229"/>
      <c r="BN5" s="229"/>
      <c r="BO5" s="229"/>
      <c r="BP5" s="229"/>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0"/>
    </row>
    <row r="6" spans="1:131" s="231"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2">
      <c r="A7" s="232">
        <v>1</v>
      </c>
      <c r="B7" s="785" t="s">
        <v>391</v>
      </c>
      <c r="C7" s="786"/>
      <c r="D7" s="786"/>
      <c r="E7" s="786"/>
      <c r="F7" s="786"/>
      <c r="G7" s="786"/>
      <c r="H7" s="786"/>
      <c r="I7" s="786"/>
      <c r="J7" s="786"/>
      <c r="K7" s="786"/>
      <c r="L7" s="786"/>
      <c r="M7" s="786"/>
      <c r="N7" s="786"/>
      <c r="O7" s="786"/>
      <c r="P7" s="787"/>
      <c r="Q7" s="788">
        <v>12393</v>
      </c>
      <c r="R7" s="789"/>
      <c r="S7" s="789"/>
      <c r="T7" s="789"/>
      <c r="U7" s="789"/>
      <c r="V7" s="789">
        <v>11602</v>
      </c>
      <c r="W7" s="789"/>
      <c r="X7" s="789"/>
      <c r="Y7" s="789"/>
      <c r="Z7" s="789"/>
      <c r="AA7" s="789">
        <v>791</v>
      </c>
      <c r="AB7" s="789"/>
      <c r="AC7" s="789"/>
      <c r="AD7" s="789"/>
      <c r="AE7" s="790"/>
      <c r="AF7" s="791">
        <v>775</v>
      </c>
      <c r="AG7" s="792"/>
      <c r="AH7" s="792"/>
      <c r="AI7" s="792"/>
      <c r="AJ7" s="793"/>
      <c r="AK7" s="794">
        <v>734</v>
      </c>
      <c r="AL7" s="795"/>
      <c r="AM7" s="795"/>
      <c r="AN7" s="795"/>
      <c r="AO7" s="795"/>
      <c r="AP7" s="795">
        <v>8048</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590</v>
      </c>
      <c r="BT7" s="783"/>
      <c r="BU7" s="783"/>
      <c r="BV7" s="783"/>
      <c r="BW7" s="783"/>
      <c r="BX7" s="783"/>
      <c r="BY7" s="783"/>
      <c r="BZ7" s="783"/>
      <c r="CA7" s="783"/>
      <c r="CB7" s="783"/>
      <c r="CC7" s="783"/>
      <c r="CD7" s="783"/>
      <c r="CE7" s="783"/>
      <c r="CF7" s="783"/>
      <c r="CG7" s="798"/>
      <c r="CH7" s="779">
        <v>0</v>
      </c>
      <c r="CI7" s="780"/>
      <c r="CJ7" s="780"/>
      <c r="CK7" s="780"/>
      <c r="CL7" s="781"/>
      <c r="CM7" s="779">
        <v>7</v>
      </c>
      <c r="CN7" s="780"/>
      <c r="CO7" s="780"/>
      <c r="CP7" s="780"/>
      <c r="CQ7" s="781"/>
      <c r="CR7" s="779">
        <v>5</v>
      </c>
      <c r="CS7" s="780"/>
      <c r="CT7" s="780"/>
      <c r="CU7" s="780"/>
      <c r="CV7" s="781"/>
      <c r="CW7" s="779" t="s">
        <v>591</v>
      </c>
      <c r="CX7" s="780"/>
      <c r="CY7" s="780"/>
      <c r="CZ7" s="780"/>
      <c r="DA7" s="781"/>
      <c r="DB7" s="779">
        <v>688</v>
      </c>
      <c r="DC7" s="780"/>
      <c r="DD7" s="780"/>
      <c r="DE7" s="780"/>
      <c r="DF7" s="781"/>
      <c r="DG7" s="779" t="s">
        <v>591</v>
      </c>
      <c r="DH7" s="780"/>
      <c r="DI7" s="780"/>
      <c r="DJ7" s="780"/>
      <c r="DK7" s="781"/>
      <c r="DL7" s="779" t="s">
        <v>591</v>
      </c>
      <c r="DM7" s="780"/>
      <c r="DN7" s="780"/>
      <c r="DO7" s="780"/>
      <c r="DP7" s="781"/>
      <c r="DQ7" s="779" t="s">
        <v>591</v>
      </c>
      <c r="DR7" s="780"/>
      <c r="DS7" s="780"/>
      <c r="DT7" s="780"/>
      <c r="DU7" s="781"/>
      <c r="DV7" s="782"/>
      <c r="DW7" s="783"/>
      <c r="DX7" s="783"/>
      <c r="DY7" s="783"/>
      <c r="DZ7" s="784"/>
      <c r="EA7" s="230"/>
    </row>
    <row r="8" spans="1:131" s="231" customFormat="1" ht="26.25" customHeight="1" x14ac:dyDescent="0.2">
      <c r="A8" s="234">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592</v>
      </c>
      <c r="BT8" s="810"/>
      <c r="BU8" s="810"/>
      <c r="BV8" s="810"/>
      <c r="BW8" s="810"/>
      <c r="BX8" s="810"/>
      <c r="BY8" s="810"/>
      <c r="BZ8" s="810"/>
      <c r="CA8" s="810"/>
      <c r="CB8" s="810"/>
      <c r="CC8" s="810"/>
      <c r="CD8" s="810"/>
      <c r="CE8" s="810"/>
      <c r="CF8" s="810"/>
      <c r="CG8" s="811"/>
      <c r="CH8" s="812">
        <v>0</v>
      </c>
      <c r="CI8" s="813"/>
      <c r="CJ8" s="813"/>
      <c r="CK8" s="813"/>
      <c r="CL8" s="814"/>
      <c r="CM8" s="812">
        <v>1866</v>
      </c>
      <c r="CN8" s="813"/>
      <c r="CO8" s="813"/>
      <c r="CP8" s="813"/>
      <c r="CQ8" s="814"/>
      <c r="CR8" s="812" t="s">
        <v>591</v>
      </c>
      <c r="CS8" s="813"/>
      <c r="CT8" s="813"/>
      <c r="CU8" s="813"/>
      <c r="CV8" s="814"/>
      <c r="CW8" s="812" t="s">
        <v>591</v>
      </c>
      <c r="CX8" s="813"/>
      <c r="CY8" s="813"/>
      <c r="CZ8" s="813"/>
      <c r="DA8" s="814"/>
      <c r="DB8" s="812" t="s">
        <v>591</v>
      </c>
      <c r="DC8" s="813"/>
      <c r="DD8" s="813"/>
      <c r="DE8" s="813"/>
      <c r="DF8" s="814"/>
      <c r="DG8" s="812" t="s">
        <v>591</v>
      </c>
      <c r="DH8" s="813"/>
      <c r="DI8" s="813"/>
      <c r="DJ8" s="813"/>
      <c r="DK8" s="814"/>
      <c r="DL8" s="812" t="s">
        <v>591</v>
      </c>
      <c r="DM8" s="813"/>
      <c r="DN8" s="813"/>
      <c r="DO8" s="813"/>
      <c r="DP8" s="814"/>
      <c r="DQ8" s="812" t="s">
        <v>591</v>
      </c>
      <c r="DR8" s="813"/>
      <c r="DS8" s="813"/>
      <c r="DT8" s="813"/>
      <c r="DU8" s="814"/>
      <c r="DV8" s="809"/>
      <c r="DW8" s="810"/>
      <c r="DX8" s="810"/>
      <c r="DY8" s="810"/>
      <c r="DZ8" s="815"/>
      <c r="EA8" s="230"/>
    </row>
    <row r="9" spans="1:131" s="231" customFormat="1" ht="26.25" customHeight="1" x14ac:dyDescent="0.2">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0"/>
    </row>
    <row r="10" spans="1:131" s="231" customFormat="1" ht="26.25" customHeight="1" x14ac:dyDescent="0.2">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0"/>
    </row>
    <row r="11" spans="1:131" s="231" customFormat="1" ht="26.25" customHeight="1" x14ac:dyDescent="0.2">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2">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2">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2">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2">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2">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2">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2">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2">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2">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5">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2">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5">
      <c r="A23" s="236" t="s">
        <v>393</v>
      </c>
      <c r="B23" s="825" t="s">
        <v>394</v>
      </c>
      <c r="C23" s="826"/>
      <c r="D23" s="826"/>
      <c r="E23" s="826"/>
      <c r="F23" s="826"/>
      <c r="G23" s="826"/>
      <c r="H23" s="826"/>
      <c r="I23" s="826"/>
      <c r="J23" s="826"/>
      <c r="K23" s="826"/>
      <c r="L23" s="826"/>
      <c r="M23" s="826"/>
      <c r="N23" s="826"/>
      <c r="O23" s="826"/>
      <c r="P23" s="827"/>
      <c r="Q23" s="828">
        <v>12393</v>
      </c>
      <c r="R23" s="829"/>
      <c r="S23" s="829"/>
      <c r="T23" s="829"/>
      <c r="U23" s="829"/>
      <c r="V23" s="829">
        <v>11602</v>
      </c>
      <c r="W23" s="829"/>
      <c r="X23" s="829"/>
      <c r="Y23" s="829"/>
      <c r="Z23" s="829"/>
      <c r="AA23" s="829">
        <v>791</v>
      </c>
      <c r="AB23" s="829"/>
      <c r="AC23" s="829"/>
      <c r="AD23" s="829"/>
      <c r="AE23" s="830"/>
      <c r="AF23" s="831">
        <v>775</v>
      </c>
      <c r="AG23" s="829"/>
      <c r="AH23" s="829"/>
      <c r="AI23" s="829"/>
      <c r="AJ23" s="832"/>
      <c r="AK23" s="833"/>
      <c r="AL23" s="834"/>
      <c r="AM23" s="834"/>
      <c r="AN23" s="834"/>
      <c r="AO23" s="834"/>
      <c r="AP23" s="829">
        <v>8048</v>
      </c>
      <c r="AQ23" s="829"/>
      <c r="AR23" s="829"/>
      <c r="AS23" s="829"/>
      <c r="AT23" s="829"/>
      <c r="AU23" s="845"/>
      <c r="AV23" s="845"/>
      <c r="AW23" s="845"/>
      <c r="AX23" s="845"/>
      <c r="AY23" s="846"/>
      <c r="AZ23" s="847" t="s">
        <v>395</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2">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5">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381</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2">
      <c r="A28" s="238">
        <v>1</v>
      </c>
      <c r="B28" s="785" t="s">
        <v>406</v>
      </c>
      <c r="C28" s="786"/>
      <c r="D28" s="786"/>
      <c r="E28" s="786"/>
      <c r="F28" s="786"/>
      <c r="G28" s="786"/>
      <c r="H28" s="786"/>
      <c r="I28" s="786"/>
      <c r="J28" s="786"/>
      <c r="K28" s="786"/>
      <c r="L28" s="786"/>
      <c r="M28" s="786"/>
      <c r="N28" s="786"/>
      <c r="O28" s="786"/>
      <c r="P28" s="787"/>
      <c r="Q28" s="858">
        <v>3461</v>
      </c>
      <c r="R28" s="859"/>
      <c r="S28" s="859"/>
      <c r="T28" s="859"/>
      <c r="U28" s="859"/>
      <c r="V28" s="859">
        <v>3424</v>
      </c>
      <c r="W28" s="859"/>
      <c r="X28" s="859"/>
      <c r="Y28" s="859"/>
      <c r="Z28" s="859"/>
      <c r="AA28" s="859">
        <v>37</v>
      </c>
      <c r="AB28" s="859"/>
      <c r="AC28" s="859"/>
      <c r="AD28" s="859"/>
      <c r="AE28" s="860"/>
      <c r="AF28" s="861">
        <v>37</v>
      </c>
      <c r="AG28" s="859"/>
      <c r="AH28" s="859"/>
      <c r="AI28" s="859"/>
      <c r="AJ28" s="862"/>
      <c r="AK28" s="863">
        <v>266</v>
      </c>
      <c r="AL28" s="864"/>
      <c r="AM28" s="864"/>
      <c r="AN28" s="864"/>
      <c r="AO28" s="864"/>
      <c r="AP28" s="864" t="s">
        <v>529</v>
      </c>
      <c r="AQ28" s="864"/>
      <c r="AR28" s="864"/>
      <c r="AS28" s="864"/>
      <c r="AT28" s="864"/>
      <c r="AU28" s="864" t="s">
        <v>529</v>
      </c>
      <c r="AV28" s="864"/>
      <c r="AW28" s="864"/>
      <c r="AX28" s="864"/>
      <c r="AY28" s="864"/>
      <c r="AZ28" s="865" t="s">
        <v>529</v>
      </c>
      <c r="BA28" s="865"/>
      <c r="BB28" s="865"/>
      <c r="BC28" s="865"/>
      <c r="BD28" s="865"/>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2">
      <c r="A29" s="238">
        <v>2</v>
      </c>
      <c r="B29" s="816" t="s">
        <v>407</v>
      </c>
      <c r="C29" s="817"/>
      <c r="D29" s="817"/>
      <c r="E29" s="817"/>
      <c r="F29" s="817"/>
      <c r="G29" s="817"/>
      <c r="H29" s="817"/>
      <c r="I29" s="817"/>
      <c r="J29" s="817"/>
      <c r="K29" s="817"/>
      <c r="L29" s="817"/>
      <c r="M29" s="817"/>
      <c r="N29" s="817"/>
      <c r="O29" s="817"/>
      <c r="P29" s="818"/>
      <c r="Q29" s="819">
        <v>3235</v>
      </c>
      <c r="R29" s="820"/>
      <c r="S29" s="820"/>
      <c r="T29" s="820"/>
      <c r="U29" s="820"/>
      <c r="V29" s="820">
        <v>3077</v>
      </c>
      <c r="W29" s="820"/>
      <c r="X29" s="820"/>
      <c r="Y29" s="820"/>
      <c r="Z29" s="820"/>
      <c r="AA29" s="820">
        <v>158</v>
      </c>
      <c r="AB29" s="820"/>
      <c r="AC29" s="820"/>
      <c r="AD29" s="820"/>
      <c r="AE29" s="821"/>
      <c r="AF29" s="822">
        <v>158</v>
      </c>
      <c r="AG29" s="823"/>
      <c r="AH29" s="823"/>
      <c r="AI29" s="823"/>
      <c r="AJ29" s="824"/>
      <c r="AK29" s="870">
        <v>523</v>
      </c>
      <c r="AL29" s="866"/>
      <c r="AM29" s="866"/>
      <c r="AN29" s="866"/>
      <c r="AO29" s="866"/>
      <c r="AP29" s="866" t="s">
        <v>529</v>
      </c>
      <c r="AQ29" s="866"/>
      <c r="AR29" s="866"/>
      <c r="AS29" s="866"/>
      <c r="AT29" s="866"/>
      <c r="AU29" s="866" t="s">
        <v>529</v>
      </c>
      <c r="AV29" s="866"/>
      <c r="AW29" s="866"/>
      <c r="AX29" s="866"/>
      <c r="AY29" s="866"/>
      <c r="AZ29" s="867" t="s">
        <v>529</v>
      </c>
      <c r="BA29" s="867"/>
      <c r="BB29" s="867"/>
      <c r="BC29" s="867"/>
      <c r="BD29" s="867"/>
      <c r="BE29" s="868"/>
      <c r="BF29" s="868"/>
      <c r="BG29" s="868"/>
      <c r="BH29" s="868"/>
      <c r="BI29" s="869"/>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2">
      <c r="A30" s="238">
        <v>3</v>
      </c>
      <c r="B30" s="816" t="s">
        <v>408</v>
      </c>
      <c r="C30" s="817"/>
      <c r="D30" s="817"/>
      <c r="E30" s="817"/>
      <c r="F30" s="817"/>
      <c r="G30" s="817"/>
      <c r="H30" s="817"/>
      <c r="I30" s="817"/>
      <c r="J30" s="817"/>
      <c r="K30" s="817"/>
      <c r="L30" s="817"/>
      <c r="M30" s="817"/>
      <c r="N30" s="817"/>
      <c r="O30" s="817"/>
      <c r="P30" s="818"/>
      <c r="Q30" s="819">
        <v>1039</v>
      </c>
      <c r="R30" s="820"/>
      <c r="S30" s="820"/>
      <c r="T30" s="820"/>
      <c r="U30" s="820"/>
      <c r="V30" s="820">
        <v>1018</v>
      </c>
      <c r="W30" s="820"/>
      <c r="X30" s="820"/>
      <c r="Y30" s="820"/>
      <c r="Z30" s="820"/>
      <c r="AA30" s="820">
        <v>21</v>
      </c>
      <c r="AB30" s="820"/>
      <c r="AC30" s="820"/>
      <c r="AD30" s="820"/>
      <c r="AE30" s="821"/>
      <c r="AF30" s="822">
        <v>21</v>
      </c>
      <c r="AG30" s="823"/>
      <c r="AH30" s="823"/>
      <c r="AI30" s="823"/>
      <c r="AJ30" s="824"/>
      <c r="AK30" s="870">
        <v>406</v>
      </c>
      <c r="AL30" s="866"/>
      <c r="AM30" s="866"/>
      <c r="AN30" s="866"/>
      <c r="AO30" s="866"/>
      <c r="AP30" s="866" t="s">
        <v>529</v>
      </c>
      <c r="AQ30" s="866"/>
      <c r="AR30" s="866"/>
      <c r="AS30" s="866"/>
      <c r="AT30" s="866"/>
      <c r="AU30" s="866" t="s">
        <v>529</v>
      </c>
      <c r="AV30" s="866"/>
      <c r="AW30" s="866"/>
      <c r="AX30" s="866"/>
      <c r="AY30" s="866"/>
      <c r="AZ30" s="867" t="s">
        <v>529</v>
      </c>
      <c r="BA30" s="867"/>
      <c r="BB30" s="867"/>
      <c r="BC30" s="867"/>
      <c r="BD30" s="867"/>
      <c r="BE30" s="868"/>
      <c r="BF30" s="868"/>
      <c r="BG30" s="868"/>
      <c r="BH30" s="868"/>
      <c r="BI30" s="869"/>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2">
      <c r="A31" s="238">
        <v>4</v>
      </c>
      <c r="B31" s="816" t="s">
        <v>409</v>
      </c>
      <c r="C31" s="817"/>
      <c r="D31" s="817"/>
      <c r="E31" s="817"/>
      <c r="F31" s="817"/>
      <c r="G31" s="817"/>
      <c r="H31" s="817"/>
      <c r="I31" s="817"/>
      <c r="J31" s="817"/>
      <c r="K31" s="817"/>
      <c r="L31" s="817"/>
      <c r="M31" s="817"/>
      <c r="N31" s="817"/>
      <c r="O31" s="817"/>
      <c r="P31" s="818"/>
      <c r="Q31" s="819">
        <v>867</v>
      </c>
      <c r="R31" s="820"/>
      <c r="S31" s="820"/>
      <c r="T31" s="820"/>
      <c r="U31" s="820"/>
      <c r="V31" s="820">
        <v>867</v>
      </c>
      <c r="W31" s="820"/>
      <c r="X31" s="820"/>
      <c r="Y31" s="820"/>
      <c r="Z31" s="820"/>
      <c r="AA31" s="820" t="s">
        <v>529</v>
      </c>
      <c r="AB31" s="820"/>
      <c r="AC31" s="820"/>
      <c r="AD31" s="820"/>
      <c r="AE31" s="821"/>
      <c r="AF31" s="822">
        <v>258</v>
      </c>
      <c r="AG31" s="823"/>
      <c r="AH31" s="823"/>
      <c r="AI31" s="823"/>
      <c r="AJ31" s="824"/>
      <c r="AK31" s="870">
        <v>544</v>
      </c>
      <c r="AL31" s="866"/>
      <c r="AM31" s="866"/>
      <c r="AN31" s="866"/>
      <c r="AO31" s="866"/>
      <c r="AP31" s="866">
        <v>9859</v>
      </c>
      <c r="AQ31" s="866"/>
      <c r="AR31" s="866"/>
      <c r="AS31" s="866"/>
      <c r="AT31" s="866"/>
      <c r="AU31" s="866">
        <v>7157</v>
      </c>
      <c r="AV31" s="866"/>
      <c r="AW31" s="866"/>
      <c r="AX31" s="866"/>
      <c r="AY31" s="866"/>
      <c r="AZ31" s="867" t="s">
        <v>529</v>
      </c>
      <c r="BA31" s="867"/>
      <c r="BB31" s="867"/>
      <c r="BC31" s="867"/>
      <c r="BD31" s="867"/>
      <c r="BE31" s="868" t="s">
        <v>410</v>
      </c>
      <c r="BF31" s="868"/>
      <c r="BG31" s="868"/>
      <c r="BH31" s="868"/>
      <c r="BI31" s="869"/>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2">
      <c r="A32" s="238">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2">
      <c r="A33" s="238">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2">
      <c r="A34" s="238">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2">
      <c r="A35" s="238">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2">
      <c r="A36" s="238">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2">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2">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2">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2">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2">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2">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2">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2">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2">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2">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2">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2">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2">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2">
      <c r="A50" s="234">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2">
      <c r="A51" s="234">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2">
      <c r="A52" s="234">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2">
      <c r="A53" s="234">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2">
      <c r="A54" s="234">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2">
      <c r="A55" s="234">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2">
      <c r="A56" s="234">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2">
      <c r="A57" s="234">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2">
      <c r="A58" s="234">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2">
      <c r="A59" s="234">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2">
      <c r="A60" s="234">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5">
      <c r="A61" s="234">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2">
      <c r="A62" s="234">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5">
      <c r="A63" s="236" t="s">
        <v>393</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474</v>
      </c>
      <c r="AG63" s="880"/>
      <c r="AH63" s="880"/>
      <c r="AI63" s="880"/>
      <c r="AJ63" s="881"/>
      <c r="AK63" s="882"/>
      <c r="AL63" s="877"/>
      <c r="AM63" s="877"/>
      <c r="AN63" s="877"/>
      <c r="AO63" s="877"/>
      <c r="AP63" s="880">
        <v>9859</v>
      </c>
      <c r="AQ63" s="880"/>
      <c r="AR63" s="880"/>
      <c r="AS63" s="880"/>
      <c r="AT63" s="880"/>
      <c r="AU63" s="880">
        <v>7157</v>
      </c>
      <c r="AV63" s="880"/>
      <c r="AW63" s="880"/>
      <c r="AX63" s="880"/>
      <c r="AY63" s="880"/>
      <c r="AZ63" s="884"/>
      <c r="BA63" s="884"/>
      <c r="BB63" s="884"/>
      <c r="BC63" s="884"/>
      <c r="BD63" s="884"/>
      <c r="BE63" s="885"/>
      <c r="BF63" s="885"/>
      <c r="BG63" s="885"/>
      <c r="BH63" s="885"/>
      <c r="BI63" s="886"/>
      <c r="BJ63" s="887" t="s">
        <v>413</v>
      </c>
      <c r="BK63" s="888"/>
      <c r="BL63" s="888"/>
      <c r="BM63" s="888"/>
      <c r="BN63" s="889"/>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2">
      <c r="A66" s="763" t="s">
        <v>415</v>
      </c>
      <c r="B66" s="764"/>
      <c r="C66" s="764"/>
      <c r="D66" s="764"/>
      <c r="E66" s="764"/>
      <c r="F66" s="764"/>
      <c r="G66" s="764"/>
      <c r="H66" s="764"/>
      <c r="I66" s="764"/>
      <c r="J66" s="764"/>
      <c r="K66" s="764"/>
      <c r="L66" s="764"/>
      <c r="M66" s="764"/>
      <c r="N66" s="764"/>
      <c r="O66" s="764"/>
      <c r="P66" s="765"/>
      <c r="Q66" s="769" t="s">
        <v>416</v>
      </c>
      <c r="R66" s="770"/>
      <c r="S66" s="770"/>
      <c r="T66" s="770"/>
      <c r="U66" s="771"/>
      <c r="V66" s="769" t="s">
        <v>417</v>
      </c>
      <c r="W66" s="770"/>
      <c r="X66" s="770"/>
      <c r="Y66" s="770"/>
      <c r="Z66" s="771"/>
      <c r="AA66" s="769" t="s">
        <v>418</v>
      </c>
      <c r="AB66" s="770"/>
      <c r="AC66" s="770"/>
      <c r="AD66" s="770"/>
      <c r="AE66" s="771"/>
      <c r="AF66" s="890" t="s">
        <v>419</v>
      </c>
      <c r="AG66" s="851"/>
      <c r="AH66" s="851"/>
      <c r="AI66" s="851"/>
      <c r="AJ66" s="891"/>
      <c r="AK66" s="769" t="s">
        <v>420</v>
      </c>
      <c r="AL66" s="764"/>
      <c r="AM66" s="764"/>
      <c r="AN66" s="764"/>
      <c r="AO66" s="765"/>
      <c r="AP66" s="769" t="s">
        <v>421</v>
      </c>
      <c r="AQ66" s="770"/>
      <c r="AR66" s="770"/>
      <c r="AS66" s="770"/>
      <c r="AT66" s="771"/>
      <c r="AU66" s="769" t="s">
        <v>422</v>
      </c>
      <c r="AV66" s="770"/>
      <c r="AW66" s="770"/>
      <c r="AX66" s="770"/>
      <c r="AY66" s="771"/>
      <c r="AZ66" s="769" t="s">
        <v>381</v>
      </c>
      <c r="BA66" s="770"/>
      <c r="BB66" s="770"/>
      <c r="BC66" s="770"/>
      <c r="BD66" s="776"/>
      <c r="BE66" s="237"/>
      <c r="BF66" s="237"/>
      <c r="BG66" s="237"/>
      <c r="BH66" s="237"/>
      <c r="BI66" s="237"/>
      <c r="BJ66" s="237"/>
      <c r="BK66" s="237"/>
      <c r="BL66" s="237"/>
      <c r="BM66" s="237"/>
      <c r="BN66" s="237"/>
      <c r="BO66" s="237"/>
      <c r="BP66" s="237"/>
      <c r="BQ66" s="234">
        <v>60</v>
      </c>
      <c r="BR66" s="239"/>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26"/>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26"/>
    </row>
    <row r="68" spans="1:131" ht="26.25" customHeight="1" thickTop="1" x14ac:dyDescent="0.2">
      <c r="A68" s="232">
        <v>1</v>
      </c>
      <c r="B68" s="905" t="s">
        <v>593</v>
      </c>
      <c r="C68" s="906"/>
      <c r="D68" s="906"/>
      <c r="E68" s="906"/>
      <c r="F68" s="906"/>
      <c r="G68" s="906"/>
      <c r="H68" s="906"/>
      <c r="I68" s="906"/>
      <c r="J68" s="906"/>
      <c r="K68" s="906"/>
      <c r="L68" s="906"/>
      <c r="M68" s="906"/>
      <c r="N68" s="906"/>
      <c r="O68" s="906"/>
      <c r="P68" s="907"/>
      <c r="Q68" s="908">
        <v>3303</v>
      </c>
      <c r="R68" s="902"/>
      <c r="S68" s="902"/>
      <c r="T68" s="902"/>
      <c r="U68" s="902"/>
      <c r="V68" s="902">
        <v>3104</v>
      </c>
      <c r="W68" s="902"/>
      <c r="X68" s="902"/>
      <c r="Y68" s="902"/>
      <c r="Z68" s="902"/>
      <c r="AA68" s="902">
        <v>199</v>
      </c>
      <c r="AB68" s="902"/>
      <c r="AC68" s="902"/>
      <c r="AD68" s="902"/>
      <c r="AE68" s="902"/>
      <c r="AF68" s="902">
        <v>199</v>
      </c>
      <c r="AG68" s="902"/>
      <c r="AH68" s="902"/>
      <c r="AI68" s="902"/>
      <c r="AJ68" s="902"/>
      <c r="AK68" s="902" t="s">
        <v>591</v>
      </c>
      <c r="AL68" s="902"/>
      <c r="AM68" s="902"/>
      <c r="AN68" s="902"/>
      <c r="AO68" s="902"/>
      <c r="AP68" s="902" t="s">
        <v>591</v>
      </c>
      <c r="AQ68" s="902"/>
      <c r="AR68" s="902"/>
      <c r="AS68" s="902"/>
      <c r="AT68" s="902"/>
      <c r="AU68" s="902" t="s">
        <v>591</v>
      </c>
      <c r="AV68" s="902"/>
      <c r="AW68" s="902"/>
      <c r="AX68" s="902"/>
      <c r="AY68" s="902"/>
      <c r="AZ68" s="903"/>
      <c r="BA68" s="903"/>
      <c r="BB68" s="903"/>
      <c r="BC68" s="903"/>
      <c r="BD68" s="904"/>
      <c r="BE68" s="237"/>
      <c r="BF68" s="237"/>
      <c r="BG68" s="237"/>
      <c r="BH68" s="237"/>
      <c r="BI68" s="237"/>
      <c r="BJ68" s="237"/>
      <c r="BK68" s="237"/>
      <c r="BL68" s="237"/>
      <c r="BM68" s="237"/>
      <c r="BN68" s="237"/>
      <c r="BO68" s="237"/>
      <c r="BP68" s="237"/>
      <c r="BQ68" s="234">
        <v>62</v>
      </c>
      <c r="BR68" s="239"/>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26"/>
    </row>
    <row r="69" spans="1:131" ht="26.25" customHeight="1" x14ac:dyDescent="0.2">
      <c r="A69" s="234">
        <v>2</v>
      </c>
      <c r="B69" s="909" t="s">
        <v>594</v>
      </c>
      <c r="C69" s="910"/>
      <c r="D69" s="910"/>
      <c r="E69" s="910"/>
      <c r="F69" s="910"/>
      <c r="G69" s="910"/>
      <c r="H69" s="910"/>
      <c r="I69" s="910"/>
      <c r="J69" s="910"/>
      <c r="K69" s="910"/>
      <c r="L69" s="910"/>
      <c r="M69" s="910"/>
      <c r="N69" s="910"/>
      <c r="O69" s="910"/>
      <c r="P69" s="911"/>
      <c r="Q69" s="912">
        <v>4957</v>
      </c>
      <c r="R69" s="866"/>
      <c r="S69" s="866"/>
      <c r="T69" s="866"/>
      <c r="U69" s="866"/>
      <c r="V69" s="866">
        <v>4411</v>
      </c>
      <c r="W69" s="866"/>
      <c r="X69" s="866"/>
      <c r="Y69" s="866"/>
      <c r="Z69" s="866"/>
      <c r="AA69" s="866">
        <v>546</v>
      </c>
      <c r="AB69" s="866"/>
      <c r="AC69" s="866"/>
      <c r="AD69" s="866"/>
      <c r="AE69" s="866"/>
      <c r="AF69" s="866">
        <v>546</v>
      </c>
      <c r="AG69" s="866"/>
      <c r="AH69" s="866"/>
      <c r="AI69" s="866"/>
      <c r="AJ69" s="866"/>
      <c r="AK69" s="866">
        <v>543</v>
      </c>
      <c r="AL69" s="866"/>
      <c r="AM69" s="866"/>
      <c r="AN69" s="866"/>
      <c r="AO69" s="866"/>
      <c r="AP69" s="866" t="s">
        <v>591</v>
      </c>
      <c r="AQ69" s="866"/>
      <c r="AR69" s="866"/>
      <c r="AS69" s="866"/>
      <c r="AT69" s="866"/>
      <c r="AU69" s="866" t="s">
        <v>591</v>
      </c>
      <c r="AV69" s="866"/>
      <c r="AW69" s="866"/>
      <c r="AX69" s="866"/>
      <c r="AY69" s="866"/>
      <c r="AZ69" s="868"/>
      <c r="BA69" s="868"/>
      <c r="BB69" s="868"/>
      <c r="BC69" s="868"/>
      <c r="BD69" s="869"/>
      <c r="BE69" s="237"/>
      <c r="BF69" s="237"/>
      <c r="BG69" s="237"/>
      <c r="BH69" s="237"/>
      <c r="BI69" s="237"/>
      <c r="BJ69" s="237"/>
      <c r="BK69" s="237"/>
      <c r="BL69" s="237"/>
      <c r="BM69" s="237"/>
      <c r="BN69" s="237"/>
      <c r="BO69" s="237"/>
      <c r="BP69" s="237"/>
      <c r="BQ69" s="234">
        <v>63</v>
      </c>
      <c r="BR69" s="239"/>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26"/>
    </row>
    <row r="70" spans="1:131" ht="26.25" customHeight="1" x14ac:dyDescent="0.2">
      <c r="A70" s="234">
        <v>3</v>
      </c>
      <c r="B70" s="909" t="s">
        <v>595</v>
      </c>
      <c r="C70" s="910"/>
      <c r="D70" s="910"/>
      <c r="E70" s="910"/>
      <c r="F70" s="910"/>
      <c r="G70" s="910"/>
      <c r="H70" s="910"/>
      <c r="I70" s="910"/>
      <c r="J70" s="910"/>
      <c r="K70" s="910"/>
      <c r="L70" s="910"/>
      <c r="M70" s="910"/>
      <c r="N70" s="910"/>
      <c r="O70" s="910"/>
      <c r="P70" s="911"/>
      <c r="Q70" s="912">
        <v>1038597</v>
      </c>
      <c r="R70" s="866"/>
      <c r="S70" s="866"/>
      <c r="T70" s="866"/>
      <c r="U70" s="866"/>
      <c r="V70" s="866">
        <v>1027785</v>
      </c>
      <c r="W70" s="866"/>
      <c r="X70" s="866"/>
      <c r="Y70" s="866"/>
      <c r="Z70" s="866"/>
      <c r="AA70" s="866">
        <v>10811</v>
      </c>
      <c r="AB70" s="866"/>
      <c r="AC70" s="866"/>
      <c r="AD70" s="866"/>
      <c r="AE70" s="866"/>
      <c r="AF70" s="866">
        <v>10811</v>
      </c>
      <c r="AG70" s="866"/>
      <c r="AH70" s="866"/>
      <c r="AI70" s="866"/>
      <c r="AJ70" s="866"/>
      <c r="AK70" s="866">
        <v>7967</v>
      </c>
      <c r="AL70" s="866"/>
      <c r="AM70" s="866"/>
      <c r="AN70" s="866"/>
      <c r="AO70" s="866"/>
      <c r="AP70" s="866" t="s">
        <v>591</v>
      </c>
      <c r="AQ70" s="866"/>
      <c r="AR70" s="866"/>
      <c r="AS70" s="866"/>
      <c r="AT70" s="866"/>
      <c r="AU70" s="866" t="s">
        <v>591</v>
      </c>
      <c r="AV70" s="866"/>
      <c r="AW70" s="866"/>
      <c r="AX70" s="866"/>
      <c r="AY70" s="866"/>
      <c r="AZ70" s="868"/>
      <c r="BA70" s="868"/>
      <c r="BB70" s="868"/>
      <c r="BC70" s="868"/>
      <c r="BD70" s="869"/>
      <c r="BE70" s="237"/>
      <c r="BF70" s="237"/>
      <c r="BG70" s="237"/>
      <c r="BH70" s="237"/>
      <c r="BI70" s="237"/>
      <c r="BJ70" s="237"/>
      <c r="BK70" s="237"/>
      <c r="BL70" s="237"/>
      <c r="BM70" s="237"/>
      <c r="BN70" s="237"/>
      <c r="BO70" s="237"/>
      <c r="BP70" s="237"/>
      <c r="BQ70" s="234">
        <v>64</v>
      </c>
      <c r="BR70" s="239"/>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26"/>
    </row>
    <row r="71" spans="1:131" ht="26.25" customHeight="1" x14ac:dyDescent="0.2">
      <c r="A71" s="234">
        <v>4</v>
      </c>
      <c r="B71" s="909" t="s">
        <v>596</v>
      </c>
      <c r="C71" s="910"/>
      <c r="D71" s="910"/>
      <c r="E71" s="910"/>
      <c r="F71" s="910"/>
      <c r="G71" s="910"/>
      <c r="H71" s="910"/>
      <c r="I71" s="910"/>
      <c r="J71" s="910"/>
      <c r="K71" s="910"/>
      <c r="L71" s="910"/>
      <c r="M71" s="910"/>
      <c r="N71" s="910"/>
      <c r="O71" s="910"/>
      <c r="P71" s="911"/>
      <c r="Q71" s="912">
        <v>1142</v>
      </c>
      <c r="R71" s="866"/>
      <c r="S71" s="866"/>
      <c r="T71" s="866"/>
      <c r="U71" s="866"/>
      <c r="V71" s="866">
        <v>1103</v>
      </c>
      <c r="W71" s="866"/>
      <c r="X71" s="866"/>
      <c r="Y71" s="866"/>
      <c r="Z71" s="866"/>
      <c r="AA71" s="866">
        <v>38</v>
      </c>
      <c r="AB71" s="866"/>
      <c r="AC71" s="866"/>
      <c r="AD71" s="866"/>
      <c r="AE71" s="866"/>
      <c r="AF71" s="866">
        <v>38</v>
      </c>
      <c r="AG71" s="866"/>
      <c r="AH71" s="866"/>
      <c r="AI71" s="866"/>
      <c r="AJ71" s="866"/>
      <c r="AK71" s="866" t="s">
        <v>591</v>
      </c>
      <c r="AL71" s="866"/>
      <c r="AM71" s="866"/>
      <c r="AN71" s="866"/>
      <c r="AO71" s="866"/>
      <c r="AP71" s="866" t="s">
        <v>591</v>
      </c>
      <c r="AQ71" s="866"/>
      <c r="AR71" s="866"/>
      <c r="AS71" s="866"/>
      <c r="AT71" s="866"/>
      <c r="AU71" s="866" t="s">
        <v>591</v>
      </c>
      <c r="AV71" s="866"/>
      <c r="AW71" s="866"/>
      <c r="AX71" s="866"/>
      <c r="AY71" s="866"/>
      <c r="AZ71" s="868"/>
      <c r="BA71" s="868"/>
      <c r="BB71" s="868"/>
      <c r="BC71" s="868"/>
      <c r="BD71" s="869"/>
      <c r="BE71" s="237"/>
      <c r="BF71" s="237"/>
      <c r="BG71" s="237"/>
      <c r="BH71" s="237"/>
      <c r="BI71" s="237"/>
      <c r="BJ71" s="237"/>
      <c r="BK71" s="237"/>
      <c r="BL71" s="237"/>
      <c r="BM71" s="237"/>
      <c r="BN71" s="237"/>
      <c r="BO71" s="237"/>
      <c r="BP71" s="237"/>
      <c r="BQ71" s="234">
        <v>65</v>
      </c>
      <c r="BR71" s="239"/>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26"/>
    </row>
    <row r="72" spans="1:131" ht="26.25" customHeight="1" x14ac:dyDescent="0.2">
      <c r="A72" s="234">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37"/>
      <c r="BF72" s="237"/>
      <c r="BG72" s="237"/>
      <c r="BH72" s="237"/>
      <c r="BI72" s="237"/>
      <c r="BJ72" s="237"/>
      <c r="BK72" s="237"/>
      <c r="BL72" s="237"/>
      <c r="BM72" s="237"/>
      <c r="BN72" s="237"/>
      <c r="BO72" s="237"/>
      <c r="BP72" s="237"/>
      <c r="BQ72" s="234">
        <v>66</v>
      </c>
      <c r="BR72" s="239"/>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26"/>
    </row>
    <row r="73" spans="1:131" ht="26.25" customHeight="1" x14ac:dyDescent="0.2">
      <c r="A73" s="234">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37"/>
      <c r="BF73" s="237"/>
      <c r="BG73" s="237"/>
      <c r="BH73" s="237"/>
      <c r="BI73" s="237"/>
      <c r="BJ73" s="237"/>
      <c r="BK73" s="237"/>
      <c r="BL73" s="237"/>
      <c r="BM73" s="237"/>
      <c r="BN73" s="237"/>
      <c r="BO73" s="237"/>
      <c r="BP73" s="237"/>
      <c r="BQ73" s="234">
        <v>67</v>
      </c>
      <c r="BR73" s="239"/>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26"/>
    </row>
    <row r="74" spans="1:131" ht="26.25" customHeight="1" x14ac:dyDescent="0.2">
      <c r="A74" s="234">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37"/>
      <c r="BF74" s="237"/>
      <c r="BG74" s="237"/>
      <c r="BH74" s="237"/>
      <c r="BI74" s="237"/>
      <c r="BJ74" s="237"/>
      <c r="BK74" s="237"/>
      <c r="BL74" s="237"/>
      <c r="BM74" s="237"/>
      <c r="BN74" s="237"/>
      <c r="BO74" s="237"/>
      <c r="BP74" s="237"/>
      <c r="BQ74" s="234">
        <v>68</v>
      </c>
      <c r="BR74" s="239"/>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26"/>
    </row>
    <row r="75" spans="1:131" ht="26.25" customHeight="1" x14ac:dyDescent="0.2">
      <c r="A75" s="234">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37"/>
      <c r="BF75" s="237"/>
      <c r="BG75" s="237"/>
      <c r="BH75" s="237"/>
      <c r="BI75" s="237"/>
      <c r="BJ75" s="237"/>
      <c r="BK75" s="237"/>
      <c r="BL75" s="237"/>
      <c r="BM75" s="237"/>
      <c r="BN75" s="237"/>
      <c r="BO75" s="237"/>
      <c r="BP75" s="237"/>
      <c r="BQ75" s="234">
        <v>69</v>
      </c>
      <c r="BR75" s="239"/>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26"/>
    </row>
    <row r="76" spans="1:131" ht="26.25" customHeight="1" x14ac:dyDescent="0.2">
      <c r="A76" s="234">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37"/>
      <c r="BF76" s="237"/>
      <c r="BG76" s="237"/>
      <c r="BH76" s="237"/>
      <c r="BI76" s="237"/>
      <c r="BJ76" s="237"/>
      <c r="BK76" s="237"/>
      <c r="BL76" s="237"/>
      <c r="BM76" s="237"/>
      <c r="BN76" s="237"/>
      <c r="BO76" s="237"/>
      <c r="BP76" s="237"/>
      <c r="BQ76" s="234">
        <v>70</v>
      </c>
      <c r="BR76" s="239"/>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26"/>
    </row>
    <row r="77" spans="1:131" ht="26.25" customHeight="1" x14ac:dyDescent="0.2">
      <c r="A77" s="234">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37"/>
      <c r="BF77" s="237"/>
      <c r="BG77" s="237"/>
      <c r="BH77" s="237"/>
      <c r="BI77" s="237"/>
      <c r="BJ77" s="237"/>
      <c r="BK77" s="237"/>
      <c r="BL77" s="237"/>
      <c r="BM77" s="237"/>
      <c r="BN77" s="237"/>
      <c r="BO77" s="237"/>
      <c r="BP77" s="237"/>
      <c r="BQ77" s="234">
        <v>71</v>
      </c>
      <c r="BR77" s="239"/>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26"/>
    </row>
    <row r="78" spans="1:131" ht="26.25" customHeight="1" x14ac:dyDescent="0.2">
      <c r="A78" s="234">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37"/>
      <c r="BF78" s="237"/>
      <c r="BG78" s="237"/>
      <c r="BH78" s="237"/>
      <c r="BI78" s="237"/>
      <c r="BJ78" s="226"/>
      <c r="BK78" s="226"/>
      <c r="BL78" s="226"/>
      <c r="BM78" s="226"/>
      <c r="BN78" s="226"/>
      <c r="BO78" s="237"/>
      <c r="BP78" s="237"/>
      <c r="BQ78" s="234">
        <v>72</v>
      </c>
      <c r="BR78" s="239"/>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26"/>
    </row>
    <row r="79" spans="1:131" ht="26.25" customHeight="1" x14ac:dyDescent="0.2">
      <c r="A79" s="234">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37"/>
      <c r="BF79" s="237"/>
      <c r="BG79" s="237"/>
      <c r="BH79" s="237"/>
      <c r="BI79" s="237"/>
      <c r="BJ79" s="226"/>
      <c r="BK79" s="226"/>
      <c r="BL79" s="226"/>
      <c r="BM79" s="226"/>
      <c r="BN79" s="226"/>
      <c r="BO79" s="237"/>
      <c r="BP79" s="237"/>
      <c r="BQ79" s="234">
        <v>73</v>
      </c>
      <c r="BR79" s="239"/>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26"/>
    </row>
    <row r="80" spans="1:131" ht="26.25" customHeight="1" x14ac:dyDescent="0.2">
      <c r="A80" s="234">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37"/>
      <c r="BF80" s="237"/>
      <c r="BG80" s="237"/>
      <c r="BH80" s="237"/>
      <c r="BI80" s="237"/>
      <c r="BJ80" s="237"/>
      <c r="BK80" s="237"/>
      <c r="BL80" s="237"/>
      <c r="BM80" s="237"/>
      <c r="BN80" s="237"/>
      <c r="BO80" s="237"/>
      <c r="BP80" s="237"/>
      <c r="BQ80" s="234">
        <v>74</v>
      </c>
      <c r="BR80" s="239"/>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26"/>
    </row>
    <row r="81" spans="1:131" ht="26.25" customHeight="1" x14ac:dyDescent="0.2">
      <c r="A81" s="234">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37"/>
      <c r="BF81" s="237"/>
      <c r="BG81" s="237"/>
      <c r="BH81" s="237"/>
      <c r="BI81" s="237"/>
      <c r="BJ81" s="237"/>
      <c r="BK81" s="237"/>
      <c r="BL81" s="237"/>
      <c r="BM81" s="237"/>
      <c r="BN81" s="237"/>
      <c r="BO81" s="237"/>
      <c r="BP81" s="237"/>
      <c r="BQ81" s="234">
        <v>75</v>
      </c>
      <c r="BR81" s="239"/>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26"/>
    </row>
    <row r="82" spans="1:131" ht="26.25" customHeight="1" x14ac:dyDescent="0.2">
      <c r="A82" s="234">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37"/>
      <c r="BF82" s="237"/>
      <c r="BG82" s="237"/>
      <c r="BH82" s="237"/>
      <c r="BI82" s="237"/>
      <c r="BJ82" s="237"/>
      <c r="BK82" s="237"/>
      <c r="BL82" s="237"/>
      <c r="BM82" s="237"/>
      <c r="BN82" s="237"/>
      <c r="BO82" s="237"/>
      <c r="BP82" s="237"/>
      <c r="BQ82" s="234">
        <v>76</v>
      </c>
      <c r="BR82" s="239"/>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26"/>
    </row>
    <row r="83" spans="1:131" ht="26.25" customHeight="1" x14ac:dyDescent="0.2">
      <c r="A83" s="234">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37"/>
      <c r="BF83" s="237"/>
      <c r="BG83" s="237"/>
      <c r="BH83" s="237"/>
      <c r="BI83" s="237"/>
      <c r="BJ83" s="237"/>
      <c r="BK83" s="237"/>
      <c r="BL83" s="237"/>
      <c r="BM83" s="237"/>
      <c r="BN83" s="237"/>
      <c r="BO83" s="237"/>
      <c r="BP83" s="237"/>
      <c r="BQ83" s="234">
        <v>77</v>
      </c>
      <c r="BR83" s="239"/>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26"/>
    </row>
    <row r="84" spans="1:131" ht="26.25" customHeight="1" x14ac:dyDescent="0.2">
      <c r="A84" s="234">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37"/>
      <c r="BF84" s="237"/>
      <c r="BG84" s="237"/>
      <c r="BH84" s="237"/>
      <c r="BI84" s="237"/>
      <c r="BJ84" s="237"/>
      <c r="BK84" s="237"/>
      <c r="BL84" s="237"/>
      <c r="BM84" s="237"/>
      <c r="BN84" s="237"/>
      <c r="BO84" s="237"/>
      <c r="BP84" s="237"/>
      <c r="BQ84" s="234">
        <v>78</v>
      </c>
      <c r="BR84" s="239"/>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26"/>
    </row>
    <row r="85" spans="1:131" ht="26.25" customHeight="1" x14ac:dyDescent="0.2">
      <c r="A85" s="234">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37"/>
      <c r="BF85" s="237"/>
      <c r="BG85" s="237"/>
      <c r="BH85" s="237"/>
      <c r="BI85" s="237"/>
      <c r="BJ85" s="237"/>
      <c r="BK85" s="237"/>
      <c r="BL85" s="237"/>
      <c r="BM85" s="237"/>
      <c r="BN85" s="237"/>
      <c r="BO85" s="237"/>
      <c r="BP85" s="237"/>
      <c r="BQ85" s="234">
        <v>79</v>
      </c>
      <c r="BR85" s="239"/>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26"/>
    </row>
    <row r="86" spans="1:131" ht="26.25" customHeight="1" x14ac:dyDescent="0.2">
      <c r="A86" s="234">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37"/>
      <c r="BF86" s="237"/>
      <c r="BG86" s="237"/>
      <c r="BH86" s="237"/>
      <c r="BI86" s="237"/>
      <c r="BJ86" s="237"/>
      <c r="BK86" s="237"/>
      <c r="BL86" s="237"/>
      <c r="BM86" s="237"/>
      <c r="BN86" s="237"/>
      <c r="BO86" s="237"/>
      <c r="BP86" s="237"/>
      <c r="BQ86" s="234">
        <v>80</v>
      </c>
      <c r="BR86" s="239"/>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26"/>
    </row>
    <row r="87" spans="1:131" ht="26.25" customHeight="1" x14ac:dyDescent="0.2">
      <c r="A87" s="240">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7"/>
      <c r="BF87" s="237"/>
      <c r="BG87" s="237"/>
      <c r="BH87" s="237"/>
      <c r="BI87" s="237"/>
      <c r="BJ87" s="237"/>
      <c r="BK87" s="237"/>
      <c r="BL87" s="237"/>
      <c r="BM87" s="237"/>
      <c r="BN87" s="237"/>
      <c r="BO87" s="237"/>
      <c r="BP87" s="237"/>
      <c r="BQ87" s="234">
        <v>81</v>
      </c>
      <c r="BR87" s="239"/>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26"/>
    </row>
    <row r="88" spans="1:131" ht="26.25" customHeight="1" thickBot="1" x14ac:dyDescent="0.25">
      <c r="A88" s="236" t="s">
        <v>393</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11594</v>
      </c>
      <c r="AG88" s="880"/>
      <c r="AH88" s="880"/>
      <c r="AI88" s="880"/>
      <c r="AJ88" s="880"/>
      <c r="AK88" s="877"/>
      <c r="AL88" s="877"/>
      <c r="AM88" s="877"/>
      <c r="AN88" s="877"/>
      <c r="AO88" s="877"/>
      <c r="AP88" s="880" t="s">
        <v>602</v>
      </c>
      <c r="AQ88" s="880"/>
      <c r="AR88" s="880"/>
      <c r="AS88" s="880"/>
      <c r="AT88" s="880"/>
      <c r="AU88" s="880" t="s">
        <v>602</v>
      </c>
      <c r="AV88" s="880"/>
      <c r="AW88" s="880"/>
      <c r="AX88" s="880"/>
      <c r="AY88" s="880"/>
      <c r="AZ88" s="885"/>
      <c r="BA88" s="885"/>
      <c r="BB88" s="885"/>
      <c r="BC88" s="885"/>
      <c r="BD88" s="886"/>
      <c r="BE88" s="237"/>
      <c r="BF88" s="237"/>
      <c r="BG88" s="237"/>
      <c r="BH88" s="237"/>
      <c r="BI88" s="237"/>
      <c r="BJ88" s="237"/>
      <c r="BK88" s="237"/>
      <c r="BL88" s="237"/>
      <c r="BM88" s="237"/>
      <c r="BN88" s="237"/>
      <c r="BO88" s="237"/>
      <c r="BP88" s="237"/>
      <c r="BQ88" s="234">
        <v>82</v>
      </c>
      <c r="BR88" s="239"/>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t="s">
        <v>591</v>
      </c>
      <c r="CX102" s="888"/>
      <c r="CY102" s="888"/>
      <c r="CZ102" s="888"/>
      <c r="DA102" s="927"/>
      <c r="DB102" s="926">
        <v>688</v>
      </c>
      <c r="DC102" s="888"/>
      <c r="DD102" s="888"/>
      <c r="DE102" s="888"/>
      <c r="DF102" s="927"/>
      <c r="DG102" s="926" t="s">
        <v>591</v>
      </c>
      <c r="DH102" s="888"/>
      <c r="DI102" s="888"/>
      <c r="DJ102" s="888"/>
      <c r="DK102" s="927"/>
      <c r="DL102" s="926" t="s">
        <v>591</v>
      </c>
      <c r="DM102" s="888"/>
      <c r="DN102" s="888"/>
      <c r="DO102" s="888"/>
      <c r="DP102" s="927"/>
      <c r="DQ102" s="926" t="s">
        <v>591</v>
      </c>
      <c r="DR102" s="888"/>
      <c r="DS102" s="888"/>
      <c r="DT102" s="888"/>
      <c r="DU102" s="927"/>
      <c r="DV102" s="825"/>
      <c r="DW102" s="826"/>
      <c r="DX102" s="826"/>
      <c r="DY102" s="826"/>
      <c r="DZ102" s="950"/>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6" customFormat="1" ht="26.25" customHeight="1" x14ac:dyDescent="0.2">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311</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311</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311</v>
      </c>
      <c r="DR109" s="929"/>
      <c r="DS109" s="929"/>
      <c r="DT109" s="929"/>
      <c r="DU109" s="930"/>
      <c r="DV109" s="928" t="s">
        <v>434</v>
      </c>
      <c r="DW109" s="929"/>
      <c r="DX109" s="929"/>
      <c r="DY109" s="929"/>
      <c r="DZ109" s="931"/>
    </row>
    <row r="110" spans="1:131" s="226" customFormat="1" ht="26.25" customHeight="1" x14ac:dyDescent="0.2">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653922</v>
      </c>
      <c r="AB110" s="936"/>
      <c r="AC110" s="936"/>
      <c r="AD110" s="936"/>
      <c r="AE110" s="937"/>
      <c r="AF110" s="938">
        <v>732923</v>
      </c>
      <c r="AG110" s="936"/>
      <c r="AH110" s="936"/>
      <c r="AI110" s="936"/>
      <c r="AJ110" s="937"/>
      <c r="AK110" s="938">
        <v>722450</v>
      </c>
      <c r="AL110" s="936"/>
      <c r="AM110" s="936"/>
      <c r="AN110" s="936"/>
      <c r="AO110" s="937"/>
      <c r="AP110" s="939">
        <v>11</v>
      </c>
      <c r="AQ110" s="940"/>
      <c r="AR110" s="940"/>
      <c r="AS110" s="940"/>
      <c r="AT110" s="941"/>
      <c r="AU110" s="942" t="s">
        <v>74</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8191361</v>
      </c>
      <c r="BR110" s="967"/>
      <c r="BS110" s="967"/>
      <c r="BT110" s="967"/>
      <c r="BU110" s="967"/>
      <c r="BV110" s="967">
        <v>8533993</v>
      </c>
      <c r="BW110" s="967"/>
      <c r="BX110" s="967"/>
      <c r="BY110" s="967"/>
      <c r="BZ110" s="967"/>
      <c r="CA110" s="967">
        <v>8047657</v>
      </c>
      <c r="CB110" s="967"/>
      <c r="CC110" s="967"/>
      <c r="CD110" s="967"/>
      <c r="CE110" s="967"/>
      <c r="CF110" s="980">
        <v>122.7</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440</v>
      </c>
      <c r="DH110" s="967"/>
      <c r="DI110" s="967"/>
      <c r="DJ110" s="967"/>
      <c r="DK110" s="967"/>
      <c r="DL110" s="967" t="s">
        <v>441</v>
      </c>
      <c r="DM110" s="967"/>
      <c r="DN110" s="967"/>
      <c r="DO110" s="967"/>
      <c r="DP110" s="967"/>
      <c r="DQ110" s="967" t="s">
        <v>440</v>
      </c>
      <c r="DR110" s="967"/>
      <c r="DS110" s="967"/>
      <c r="DT110" s="967"/>
      <c r="DU110" s="967"/>
      <c r="DV110" s="968" t="s">
        <v>440</v>
      </c>
      <c r="DW110" s="968"/>
      <c r="DX110" s="968"/>
      <c r="DY110" s="968"/>
      <c r="DZ110" s="969"/>
    </row>
    <row r="111" spans="1:131" s="226" customFormat="1" ht="26.25" customHeight="1" x14ac:dyDescent="0.2">
      <c r="A111" s="970" t="s">
        <v>442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443</v>
      </c>
      <c r="AB111" s="974"/>
      <c r="AC111" s="974"/>
      <c r="AD111" s="974"/>
      <c r="AE111" s="975"/>
      <c r="AF111" s="976" t="s">
        <v>440</v>
      </c>
      <c r="AG111" s="974"/>
      <c r="AH111" s="974"/>
      <c r="AI111" s="974"/>
      <c r="AJ111" s="975"/>
      <c r="AK111" s="976" t="s">
        <v>444</v>
      </c>
      <c r="AL111" s="974"/>
      <c r="AM111" s="974"/>
      <c r="AN111" s="974"/>
      <c r="AO111" s="975"/>
      <c r="AP111" s="977" t="s">
        <v>441</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v>688352</v>
      </c>
      <c r="BR111" s="962"/>
      <c r="BS111" s="962"/>
      <c r="BT111" s="962"/>
      <c r="BU111" s="962"/>
      <c r="BV111" s="962">
        <v>688352</v>
      </c>
      <c r="BW111" s="962"/>
      <c r="BX111" s="962"/>
      <c r="BY111" s="962"/>
      <c r="BZ111" s="962"/>
      <c r="CA111" s="962">
        <v>688352</v>
      </c>
      <c r="CB111" s="962"/>
      <c r="CC111" s="962"/>
      <c r="CD111" s="962"/>
      <c r="CE111" s="962"/>
      <c r="CF111" s="956">
        <v>10.5</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441</v>
      </c>
      <c r="DH111" s="962"/>
      <c r="DI111" s="962"/>
      <c r="DJ111" s="962"/>
      <c r="DK111" s="962"/>
      <c r="DL111" s="962" t="s">
        <v>440</v>
      </c>
      <c r="DM111" s="962"/>
      <c r="DN111" s="962"/>
      <c r="DO111" s="962"/>
      <c r="DP111" s="962"/>
      <c r="DQ111" s="962" t="s">
        <v>441</v>
      </c>
      <c r="DR111" s="962"/>
      <c r="DS111" s="962"/>
      <c r="DT111" s="962"/>
      <c r="DU111" s="962"/>
      <c r="DV111" s="963" t="s">
        <v>440</v>
      </c>
      <c r="DW111" s="963"/>
      <c r="DX111" s="963"/>
      <c r="DY111" s="963"/>
      <c r="DZ111" s="964"/>
    </row>
    <row r="112" spans="1:131" s="226" customFormat="1" ht="26.25" customHeight="1" x14ac:dyDescent="0.2">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444</v>
      </c>
      <c r="AB112" s="995"/>
      <c r="AC112" s="995"/>
      <c r="AD112" s="995"/>
      <c r="AE112" s="996"/>
      <c r="AF112" s="997" t="s">
        <v>444</v>
      </c>
      <c r="AG112" s="995"/>
      <c r="AH112" s="995"/>
      <c r="AI112" s="995"/>
      <c r="AJ112" s="996"/>
      <c r="AK112" s="997" t="s">
        <v>440</v>
      </c>
      <c r="AL112" s="995"/>
      <c r="AM112" s="995"/>
      <c r="AN112" s="995"/>
      <c r="AO112" s="996"/>
      <c r="AP112" s="998" t="s">
        <v>440</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7544492</v>
      </c>
      <c r="BR112" s="962"/>
      <c r="BS112" s="962"/>
      <c r="BT112" s="962"/>
      <c r="BU112" s="962"/>
      <c r="BV112" s="962">
        <v>7210806</v>
      </c>
      <c r="BW112" s="962"/>
      <c r="BX112" s="962"/>
      <c r="BY112" s="962"/>
      <c r="BZ112" s="962"/>
      <c r="CA112" s="962">
        <v>7157427</v>
      </c>
      <c r="CB112" s="962"/>
      <c r="CC112" s="962"/>
      <c r="CD112" s="962"/>
      <c r="CE112" s="962"/>
      <c r="CF112" s="956">
        <v>109.2</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440</v>
      </c>
      <c r="DH112" s="962"/>
      <c r="DI112" s="962"/>
      <c r="DJ112" s="962"/>
      <c r="DK112" s="962"/>
      <c r="DL112" s="962" t="s">
        <v>440</v>
      </c>
      <c r="DM112" s="962"/>
      <c r="DN112" s="962"/>
      <c r="DO112" s="962"/>
      <c r="DP112" s="962"/>
      <c r="DQ112" s="962" t="s">
        <v>440</v>
      </c>
      <c r="DR112" s="962"/>
      <c r="DS112" s="962"/>
      <c r="DT112" s="962"/>
      <c r="DU112" s="962"/>
      <c r="DV112" s="963" t="s">
        <v>440</v>
      </c>
      <c r="DW112" s="963"/>
      <c r="DX112" s="963"/>
      <c r="DY112" s="963"/>
      <c r="DZ112" s="964"/>
    </row>
    <row r="113" spans="1:130" s="226" customFormat="1" ht="26.25" customHeight="1" x14ac:dyDescent="0.2">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479248</v>
      </c>
      <c r="AB113" s="974"/>
      <c r="AC113" s="974"/>
      <c r="AD113" s="974"/>
      <c r="AE113" s="975"/>
      <c r="AF113" s="976">
        <v>502528</v>
      </c>
      <c r="AG113" s="974"/>
      <c r="AH113" s="974"/>
      <c r="AI113" s="974"/>
      <c r="AJ113" s="975"/>
      <c r="AK113" s="976">
        <v>483737</v>
      </c>
      <c r="AL113" s="974"/>
      <c r="AM113" s="974"/>
      <c r="AN113" s="974"/>
      <c r="AO113" s="975"/>
      <c r="AP113" s="977">
        <v>7.4</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t="s">
        <v>440</v>
      </c>
      <c r="BR113" s="962"/>
      <c r="BS113" s="962"/>
      <c r="BT113" s="962"/>
      <c r="BU113" s="962"/>
      <c r="BV113" s="962" t="s">
        <v>444</v>
      </c>
      <c r="BW113" s="962"/>
      <c r="BX113" s="962"/>
      <c r="BY113" s="962"/>
      <c r="BZ113" s="962"/>
      <c r="CA113" s="962" t="s">
        <v>440</v>
      </c>
      <c r="CB113" s="962"/>
      <c r="CC113" s="962"/>
      <c r="CD113" s="962"/>
      <c r="CE113" s="962"/>
      <c r="CF113" s="956" t="s">
        <v>440</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444</v>
      </c>
      <c r="DH113" s="995"/>
      <c r="DI113" s="995"/>
      <c r="DJ113" s="995"/>
      <c r="DK113" s="996"/>
      <c r="DL113" s="997" t="s">
        <v>444</v>
      </c>
      <c r="DM113" s="995"/>
      <c r="DN113" s="995"/>
      <c r="DO113" s="995"/>
      <c r="DP113" s="996"/>
      <c r="DQ113" s="997" t="s">
        <v>443</v>
      </c>
      <c r="DR113" s="995"/>
      <c r="DS113" s="995"/>
      <c r="DT113" s="995"/>
      <c r="DU113" s="996"/>
      <c r="DV113" s="998" t="s">
        <v>440</v>
      </c>
      <c r="DW113" s="999"/>
      <c r="DX113" s="999"/>
      <c r="DY113" s="999"/>
      <c r="DZ113" s="1000"/>
    </row>
    <row r="114" spans="1:130" s="226" customFormat="1" ht="26.25" customHeight="1" x14ac:dyDescent="0.2">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444</v>
      </c>
      <c r="AB114" s="995"/>
      <c r="AC114" s="995"/>
      <c r="AD114" s="995"/>
      <c r="AE114" s="996"/>
      <c r="AF114" s="997" t="s">
        <v>444</v>
      </c>
      <c r="AG114" s="995"/>
      <c r="AH114" s="995"/>
      <c r="AI114" s="995"/>
      <c r="AJ114" s="996"/>
      <c r="AK114" s="997" t="s">
        <v>440</v>
      </c>
      <c r="AL114" s="995"/>
      <c r="AM114" s="995"/>
      <c r="AN114" s="995"/>
      <c r="AO114" s="996"/>
      <c r="AP114" s="998" t="s">
        <v>440</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2180812</v>
      </c>
      <c r="BR114" s="962"/>
      <c r="BS114" s="962"/>
      <c r="BT114" s="962"/>
      <c r="BU114" s="962"/>
      <c r="BV114" s="962">
        <v>2111723</v>
      </c>
      <c r="BW114" s="962"/>
      <c r="BX114" s="962"/>
      <c r="BY114" s="962"/>
      <c r="BZ114" s="962"/>
      <c r="CA114" s="962">
        <v>2067090</v>
      </c>
      <c r="CB114" s="962"/>
      <c r="CC114" s="962"/>
      <c r="CD114" s="962"/>
      <c r="CE114" s="962"/>
      <c r="CF114" s="956">
        <v>31.5</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440</v>
      </c>
      <c r="DH114" s="995"/>
      <c r="DI114" s="995"/>
      <c r="DJ114" s="995"/>
      <c r="DK114" s="996"/>
      <c r="DL114" s="997" t="s">
        <v>440</v>
      </c>
      <c r="DM114" s="995"/>
      <c r="DN114" s="995"/>
      <c r="DO114" s="995"/>
      <c r="DP114" s="996"/>
      <c r="DQ114" s="997" t="s">
        <v>440</v>
      </c>
      <c r="DR114" s="995"/>
      <c r="DS114" s="995"/>
      <c r="DT114" s="995"/>
      <c r="DU114" s="996"/>
      <c r="DV114" s="998" t="s">
        <v>440</v>
      </c>
      <c r="DW114" s="999"/>
      <c r="DX114" s="999"/>
      <c r="DY114" s="999"/>
      <c r="DZ114" s="1000"/>
    </row>
    <row r="115" spans="1:130" s="226" customFormat="1" ht="26.25" customHeight="1" x14ac:dyDescent="0.2">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444</v>
      </c>
      <c r="AB115" s="974"/>
      <c r="AC115" s="974"/>
      <c r="AD115" s="974"/>
      <c r="AE115" s="975"/>
      <c r="AF115" s="976" t="s">
        <v>443</v>
      </c>
      <c r="AG115" s="974"/>
      <c r="AH115" s="974"/>
      <c r="AI115" s="974"/>
      <c r="AJ115" s="975"/>
      <c r="AK115" s="976" t="s">
        <v>440</v>
      </c>
      <c r="AL115" s="974"/>
      <c r="AM115" s="974"/>
      <c r="AN115" s="974"/>
      <c r="AO115" s="975"/>
      <c r="AP115" s="977" t="s">
        <v>440</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t="s">
        <v>440</v>
      </c>
      <c r="BR115" s="962"/>
      <c r="BS115" s="962"/>
      <c r="BT115" s="962"/>
      <c r="BU115" s="962"/>
      <c r="BV115" s="962" t="s">
        <v>444</v>
      </c>
      <c r="BW115" s="962"/>
      <c r="BX115" s="962"/>
      <c r="BY115" s="962"/>
      <c r="BZ115" s="962"/>
      <c r="CA115" s="962" t="s">
        <v>440</v>
      </c>
      <c r="CB115" s="962"/>
      <c r="CC115" s="962"/>
      <c r="CD115" s="962"/>
      <c r="CE115" s="962"/>
      <c r="CF115" s="956" t="s">
        <v>440</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688352</v>
      </c>
      <c r="DH115" s="995"/>
      <c r="DI115" s="995"/>
      <c r="DJ115" s="995"/>
      <c r="DK115" s="996"/>
      <c r="DL115" s="997">
        <v>688352</v>
      </c>
      <c r="DM115" s="995"/>
      <c r="DN115" s="995"/>
      <c r="DO115" s="995"/>
      <c r="DP115" s="996"/>
      <c r="DQ115" s="997">
        <v>688352</v>
      </c>
      <c r="DR115" s="995"/>
      <c r="DS115" s="995"/>
      <c r="DT115" s="995"/>
      <c r="DU115" s="996"/>
      <c r="DV115" s="998">
        <v>10.5</v>
      </c>
      <c r="DW115" s="999"/>
      <c r="DX115" s="999"/>
      <c r="DY115" s="999"/>
      <c r="DZ115" s="1000"/>
    </row>
    <row r="116" spans="1:130" s="226" customFormat="1" ht="26.25" customHeight="1" x14ac:dyDescent="0.2">
      <c r="A116" s="992"/>
      <c r="B116" s="993"/>
      <c r="C116" s="1001" t="s">
        <v>460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444</v>
      </c>
      <c r="AB116" s="995"/>
      <c r="AC116" s="995"/>
      <c r="AD116" s="995"/>
      <c r="AE116" s="996"/>
      <c r="AF116" s="997" t="s">
        <v>443</v>
      </c>
      <c r="AG116" s="995"/>
      <c r="AH116" s="995"/>
      <c r="AI116" s="995"/>
      <c r="AJ116" s="996"/>
      <c r="AK116" s="997" t="s">
        <v>440</v>
      </c>
      <c r="AL116" s="995"/>
      <c r="AM116" s="995"/>
      <c r="AN116" s="995"/>
      <c r="AO116" s="996"/>
      <c r="AP116" s="998" t="s">
        <v>444</v>
      </c>
      <c r="AQ116" s="999"/>
      <c r="AR116" s="999"/>
      <c r="AS116" s="999"/>
      <c r="AT116" s="1000"/>
      <c r="AU116" s="944"/>
      <c r="AV116" s="945"/>
      <c r="AW116" s="945"/>
      <c r="AX116" s="945"/>
      <c r="AY116" s="945"/>
      <c r="AZ116" s="1003" t="s">
        <v>461</v>
      </c>
      <c r="BA116" s="1004"/>
      <c r="BB116" s="1004"/>
      <c r="BC116" s="1004"/>
      <c r="BD116" s="1004"/>
      <c r="BE116" s="1004"/>
      <c r="BF116" s="1004"/>
      <c r="BG116" s="1004"/>
      <c r="BH116" s="1004"/>
      <c r="BI116" s="1004"/>
      <c r="BJ116" s="1004"/>
      <c r="BK116" s="1004"/>
      <c r="BL116" s="1004"/>
      <c r="BM116" s="1004"/>
      <c r="BN116" s="1004"/>
      <c r="BO116" s="1004"/>
      <c r="BP116" s="1005"/>
      <c r="BQ116" s="961" t="s">
        <v>444</v>
      </c>
      <c r="BR116" s="962"/>
      <c r="BS116" s="962"/>
      <c r="BT116" s="962"/>
      <c r="BU116" s="962"/>
      <c r="BV116" s="962" t="s">
        <v>444</v>
      </c>
      <c r="BW116" s="962"/>
      <c r="BX116" s="962"/>
      <c r="BY116" s="962"/>
      <c r="BZ116" s="962"/>
      <c r="CA116" s="962" t="s">
        <v>440</v>
      </c>
      <c r="CB116" s="962"/>
      <c r="CC116" s="962"/>
      <c r="CD116" s="962"/>
      <c r="CE116" s="962"/>
      <c r="CF116" s="956" t="s">
        <v>444</v>
      </c>
      <c r="CG116" s="957"/>
      <c r="CH116" s="957"/>
      <c r="CI116" s="957"/>
      <c r="CJ116" s="957"/>
      <c r="CK116" s="984"/>
      <c r="CL116" s="985"/>
      <c r="CM116" s="958" t="s">
        <v>462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443</v>
      </c>
      <c r="DH116" s="995"/>
      <c r="DI116" s="995"/>
      <c r="DJ116" s="995"/>
      <c r="DK116" s="996"/>
      <c r="DL116" s="997" t="s">
        <v>444</v>
      </c>
      <c r="DM116" s="995"/>
      <c r="DN116" s="995"/>
      <c r="DO116" s="995"/>
      <c r="DP116" s="996"/>
      <c r="DQ116" s="997" t="s">
        <v>440</v>
      </c>
      <c r="DR116" s="995"/>
      <c r="DS116" s="995"/>
      <c r="DT116" s="995"/>
      <c r="DU116" s="996"/>
      <c r="DV116" s="998" t="s">
        <v>444</v>
      </c>
      <c r="DW116" s="999"/>
      <c r="DX116" s="999"/>
      <c r="DY116" s="999"/>
      <c r="DZ116" s="1000"/>
    </row>
    <row r="117" spans="1:130" s="226" customFormat="1" ht="26.25" customHeight="1" x14ac:dyDescent="0.2">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463</v>
      </c>
      <c r="Z117" s="930"/>
      <c r="AA117" s="1014">
        <v>1133170</v>
      </c>
      <c r="AB117" s="1015"/>
      <c r="AC117" s="1015"/>
      <c r="AD117" s="1015"/>
      <c r="AE117" s="1016"/>
      <c r="AF117" s="1017">
        <v>1235451</v>
      </c>
      <c r="AG117" s="1015"/>
      <c r="AH117" s="1015"/>
      <c r="AI117" s="1015"/>
      <c r="AJ117" s="1016"/>
      <c r="AK117" s="1017">
        <v>1206187</v>
      </c>
      <c r="AL117" s="1015"/>
      <c r="AM117" s="1015"/>
      <c r="AN117" s="1015"/>
      <c r="AO117" s="1016"/>
      <c r="AP117" s="1018"/>
      <c r="AQ117" s="1019"/>
      <c r="AR117" s="1019"/>
      <c r="AS117" s="1019"/>
      <c r="AT117" s="1020"/>
      <c r="AU117" s="944"/>
      <c r="AV117" s="945"/>
      <c r="AW117" s="945"/>
      <c r="AX117" s="945"/>
      <c r="AY117" s="945"/>
      <c r="AZ117" s="1010" t="s">
        <v>464</v>
      </c>
      <c r="BA117" s="1011"/>
      <c r="BB117" s="1011"/>
      <c r="BC117" s="1011"/>
      <c r="BD117" s="1011"/>
      <c r="BE117" s="1011"/>
      <c r="BF117" s="1011"/>
      <c r="BG117" s="1011"/>
      <c r="BH117" s="1011"/>
      <c r="BI117" s="1011"/>
      <c r="BJ117" s="1011"/>
      <c r="BK117" s="1011"/>
      <c r="BL117" s="1011"/>
      <c r="BM117" s="1011"/>
      <c r="BN117" s="1011"/>
      <c r="BO117" s="1011"/>
      <c r="BP117" s="1012"/>
      <c r="BQ117" s="961" t="s">
        <v>465</v>
      </c>
      <c r="BR117" s="962"/>
      <c r="BS117" s="962"/>
      <c r="BT117" s="962"/>
      <c r="BU117" s="962"/>
      <c r="BV117" s="962" t="s">
        <v>466</v>
      </c>
      <c r="BW117" s="962"/>
      <c r="BX117" s="962"/>
      <c r="BY117" s="962"/>
      <c r="BZ117" s="962"/>
      <c r="CA117" s="962" t="s">
        <v>467</v>
      </c>
      <c r="CB117" s="962"/>
      <c r="CC117" s="962"/>
      <c r="CD117" s="962"/>
      <c r="CE117" s="962"/>
      <c r="CF117" s="956" t="s">
        <v>468</v>
      </c>
      <c r="CG117" s="957"/>
      <c r="CH117" s="957"/>
      <c r="CI117" s="957"/>
      <c r="CJ117" s="957"/>
      <c r="CK117" s="984"/>
      <c r="CL117" s="985"/>
      <c r="CM117" s="958" t="s">
        <v>469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465</v>
      </c>
      <c r="DH117" s="995"/>
      <c r="DI117" s="995"/>
      <c r="DJ117" s="995"/>
      <c r="DK117" s="996"/>
      <c r="DL117" s="997" t="s">
        <v>466</v>
      </c>
      <c r="DM117" s="995"/>
      <c r="DN117" s="995"/>
      <c r="DO117" s="995"/>
      <c r="DP117" s="996"/>
      <c r="DQ117" s="997" t="s">
        <v>470</v>
      </c>
      <c r="DR117" s="995"/>
      <c r="DS117" s="995"/>
      <c r="DT117" s="995"/>
      <c r="DU117" s="996"/>
      <c r="DV117" s="998" t="s">
        <v>471</v>
      </c>
      <c r="DW117" s="999"/>
      <c r="DX117" s="999"/>
      <c r="DY117" s="999"/>
      <c r="DZ117" s="1000"/>
    </row>
    <row r="118" spans="1:130" s="226" customFormat="1" ht="26.25" customHeight="1" x14ac:dyDescent="0.2">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311</v>
      </c>
      <c r="AL118" s="929"/>
      <c r="AM118" s="929"/>
      <c r="AN118" s="929"/>
      <c r="AO118" s="930"/>
      <c r="AP118" s="1006" t="s">
        <v>434</v>
      </c>
      <c r="AQ118" s="1007"/>
      <c r="AR118" s="1007"/>
      <c r="AS118" s="1007"/>
      <c r="AT118" s="1008"/>
      <c r="AU118" s="944"/>
      <c r="AV118" s="945"/>
      <c r="AW118" s="945"/>
      <c r="AX118" s="945"/>
      <c r="AY118" s="945"/>
      <c r="AZ118" s="1009" t="s">
        <v>472</v>
      </c>
      <c r="BA118" s="1001"/>
      <c r="BB118" s="1001"/>
      <c r="BC118" s="1001"/>
      <c r="BD118" s="1001"/>
      <c r="BE118" s="1001"/>
      <c r="BF118" s="1001"/>
      <c r="BG118" s="1001"/>
      <c r="BH118" s="1001"/>
      <c r="BI118" s="1001"/>
      <c r="BJ118" s="1001"/>
      <c r="BK118" s="1001"/>
      <c r="BL118" s="1001"/>
      <c r="BM118" s="1001"/>
      <c r="BN118" s="1001"/>
      <c r="BO118" s="1001"/>
      <c r="BP118" s="1002"/>
      <c r="BQ118" s="1035" t="s">
        <v>473</v>
      </c>
      <c r="BR118" s="1036"/>
      <c r="BS118" s="1036"/>
      <c r="BT118" s="1036"/>
      <c r="BU118" s="1036"/>
      <c r="BV118" s="1036" t="s">
        <v>467</v>
      </c>
      <c r="BW118" s="1036"/>
      <c r="BX118" s="1036"/>
      <c r="BY118" s="1036"/>
      <c r="BZ118" s="1036"/>
      <c r="CA118" s="1036" t="s">
        <v>471</v>
      </c>
      <c r="CB118" s="1036"/>
      <c r="CC118" s="1036"/>
      <c r="CD118" s="1036"/>
      <c r="CE118" s="1036"/>
      <c r="CF118" s="956" t="s">
        <v>466</v>
      </c>
      <c r="CG118" s="957"/>
      <c r="CH118" s="957"/>
      <c r="CI118" s="957"/>
      <c r="CJ118" s="957"/>
      <c r="CK118" s="984"/>
      <c r="CL118" s="985"/>
      <c r="CM118" s="958" t="s">
        <v>474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466</v>
      </c>
      <c r="DH118" s="995"/>
      <c r="DI118" s="995"/>
      <c r="DJ118" s="995"/>
      <c r="DK118" s="996"/>
      <c r="DL118" s="997" t="s">
        <v>466</v>
      </c>
      <c r="DM118" s="995"/>
      <c r="DN118" s="995"/>
      <c r="DO118" s="995"/>
      <c r="DP118" s="996"/>
      <c r="DQ118" s="997" t="s">
        <v>466</v>
      </c>
      <c r="DR118" s="995"/>
      <c r="DS118" s="995"/>
      <c r="DT118" s="995"/>
      <c r="DU118" s="996"/>
      <c r="DV118" s="998" t="s">
        <v>470</v>
      </c>
      <c r="DW118" s="999"/>
      <c r="DX118" s="999"/>
      <c r="DY118" s="999"/>
      <c r="DZ118" s="1000"/>
    </row>
    <row r="119" spans="1:130" s="226" customFormat="1" ht="26.25" customHeight="1" x14ac:dyDescent="0.2">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467</v>
      </c>
      <c r="AB119" s="936"/>
      <c r="AC119" s="936"/>
      <c r="AD119" s="936"/>
      <c r="AE119" s="937"/>
      <c r="AF119" s="938" t="s">
        <v>468</v>
      </c>
      <c r="AG119" s="936"/>
      <c r="AH119" s="936"/>
      <c r="AI119" s="936"/>
      <c r="AJ119" s="937"/>
      <c r="AK119" s="938" t="s">
        <v>470</v>
      </c>
      <c r="AL119" s="936"/>
      <c r="AM119" s="936"/>
      <c r="AN119" s="936"/>
      <c r="AO119" s="937"/>
      <c r="AP119" s="939" t="s">
        <v>466</v>
      </c>
      <c r="AQ119" s="940"/>
      <c r="AR119" s="940"/>
      <c r="AS119" s="940"/>
      <c r="AT119" s="941"/>
      <c r="AU119" s="946"/>
      <c r="AV119" s="947"/>
      <c r="AW119" s="947"/>
      <c r="AX119" s="947"/>
      <c r="AY119" s="947"/>
      <c r="AZ119" s="247" t="s">
        <v>190</v>
      </c>
      <c r="BA119" s="247"/>
      <c r="BB119" s="247"/>
      <c r="BC119" s="247"/>
      <c r="BD119" s="247"/>
      <c r="BE119" s="247"/>
      <c r="BF119" s="247"/>
      <c r="BG119" s="247"/>
      <c r="BH119" s="247"/>
      <c r="BI119" s="247"/>
      <c r="BJ119" s="247"/>
      <c r="BK119" s="247"/>
      <c r="BL119" s="247"/>
      <c r="BM119" s="247"/>
      <c r="BN119" s="247"/>
      <c r="BO119" s="1013" t="s">
        <v>475</v>
      </c>
      <c r="BP119" s="1041"/>
      <c r="BQ119" s="1035">
        <v>18605017</v>
      </c>
      <c r="BR119" s="1036"/>
      <c r="BS119" s="1036"/>
      <c r="BT119" s="1036"/>
      <c r="BU119" s="1036"/>
      <c r="BV119" s="1036">
        <v>18544874</v>
      </c>
      <c r="BW119" s="1036"/>
      <c r="BX119" s="1036"/>
      <c r="BY119" s="1036"/>
      <c r="BZ119" s="1036"/>
      <c r="CA119" s="1036">
        <v>17960526</v>
      </c>
      <c r="CB119" s="1036"/>
      <c r="CC119" s="1036"/>
      <c r="CD119" s="1036"/>
      <c r="CE119" s="1036"/>
      <c r="CF119" s="1037"/>
      <c r="CG119" s="1038"/>
      <c r="CH119" s="1038"/>
      <c r="CI119" s="1038"/>
      <c r="CJ119" s="1039"/>
      <c r="CK119" s="986"/>
      <c r="CL119" s="987"/>
      <c r="CM119" s="1009" t="s">
        <v>476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477</v>
      </c>
      <c r="DH119" s="1022"/>
      <c r="DI119" s="1022"/>
      <c r="DJ119" s="1022"/>
      <c r="DK119" s="1023"/>
      <c r="DL119" s="1021" t="s">
        <v>467</v>
      </c>
      <c r="DM119" s="1022"/>
      <c r="DN119" s="1022"/>
      <c r="DO119" s="1022"/>
      <c r="DP119" s="1023"/>
      <c r="DQ119" s="1021" t="s">
        <v>468</v>
      </c>
      <c r="DR119" s="1022"/>
      <c r="DS119" s="1022"/>
      <c r="DT119" s="1022"/>
      <c r="DU119" s="1023"/>
      <c r="DV119" s="1024" t="s">
        <v>465</v>
      </c>
      <c r="DW119" s="1025"/>
      <c r="DX119" s="1025"/>
      <c r="DY119" s="1025"/>
      <c r="DZ119" s="1026"/>
    </row>
    <row r="120" spans="1:130" s="226" customFormat="1" ht="26.25" customHeight="1" x14ac:dyDescent="0.2">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468</v>
      </c>
      <c r="AB120" s="995"/>
      <c r="AC120" s="995"/>
      <c r="AD120" s="995"/>
      <c r="AE120" s="996"/>
      <c r="AF120" s="997" t="s">
        <v>466</v>
      </c>
      <c r="AG120" s="995"/>
      <c r="AH120" s="995"/>
      <c r="AI120" s="995"/>
      <c r="AJ120" s="996"/>
      <c r="AK120" s="997" t="s">
        <v>470</v>
      </c>
      <c r="AL120" s="995"/>
      <c r="AM120" s="995"/>
      <c r="AN120" s="995"/>
      <c r="AO120" s="996"/>
      <c r="AP120" s="998" t="s">
        <v>478</v>
      </c>
      <c r="AQ120" s="999"/>
      <c r="AR120" s="999"/>
      <c r="AS120" s="999"/>
      <c r="AT120" s="1000"/>
      <c r="AU120" s="1027" t="s">
        <v>479</v>
      </c>
      <c r="AV120" s="1028"/>
      <c r="AW120" s="1028"/>
      <c r="AX120" s="1028"/>
      <c r="AY120" s="1029"/>
      <c r="AZ120" s="965" t="s">
        <v>480</v>
      </c>
      <c r="BA120" s="933"/>
      <c r="BB120" s="933"/>
      <c r="BC120" s="933"/>
      <c r="BD120" s="933"/>
      <c r="BE120" s="933"/>
      <c r="BF120" s="933"/>
      <c r="BG120" s="933"/>
      <c r="BH120" s="933"/>
      <c r="BI120" s="933"/>
      <c r="BJ120" s="933"/>
      <c r="BK120" s="933"/>
      <c r="BL120" s="933"/>
      <c r="BM120" s="933"/>
      <c r="BN120" s="933"/>
      <c r="BO120" s="933"/>
      <c r="BP120" s="934"/>
      <c r="BQ120" s="966">
        <v>4308035</v>
      </c>
      <c r="BR120" s="967"/>
      <c r="BS120" s="967"/>
      <c r="BT120" s="967"/>
      <c r="BU120" s="967"/>
      <c r="BV120" s="967">
        <v>5127499</v>
      </c>
      <c r="BW120" s="967"/>
      <c r="BX120" s="967"/>
      <c r="BY120" s="967"/>
      <c r="BZ120" s="967"/>
      <c r="CA120" s="967">
        <v>5554548</v>
      </c>
      <c r="CB120" s="967"/>
      <c r="CC120" s="967"/>
      <c r="CD120" s="967"/>
      <c r="CE120" s="967"/>
      <c r="CF120" s="980">
        <v>84.7</v>
      </c>
      <c r="CG120" s="981"/>
      <c r="CH120" s="981"/>
      <c r="CI120" s="981"/>
      <c r="CJ120" s="981"/>
      <c r="CK120" s="1042" t="s">
        <v>481</v>
      </c>
      <c r="CL120" s="1043"/>
      <c r="CM120" s="1043"/>
      <c r="CN120" s="1043"/>
      <c r="CO120" s="1044"/>
      <c r="CP120" s="1050" t="s">
        <v>409</v>
      </c>
      <c r="CQ120" s="1051"/>
      <c r="CR120" s="1051"/>
      <c r="CS120" s="1051"/>
      <c r="CT120" s="1051"/>
      <c r="CU120" s="1051"/>
      <c r="CV120" s="1051"/>
      <c r="CW120" s="1051"/>
      <c r="CX120" s="1051"/>
      <c r="CY120" s="1051"/>
      <c r="CZ120" s="1051"/>
      <c r="DA120" s="1051"/>
      <c r="DB120" s="1051"/>
      <c r="DC120" s="1051"/>
      <c r="DD120" s="1051"/>
      <c r="DE120" s="1051"/>
      <c r="DF120" s="1052"/>
      <c r="DG120" s="966">
        <v>7544492</v>
      </c>
      <c r="DH120" s="967"/>
      <c r="DI120" s="967"/>
      <c r="DJ120" s="967"/>
      <c r="DK120" s="967"/>
      <c r="DL120" s="967">
        <v>7210806</v>
      </c>
      <c r="DM120" s="967"/>
      <c r="DN120" s="967"/>
      <c r="DO120" s="967"/>
      <c r="DP120" s="967"/>
      <c r="DQ120" s="967">
        <v>7157427</v>
      </c>
      <c r="DR120" s="967"/>
      <c r="DS120" s="967"/>
      <c r="DT120" s="967"/>
      <c r="DU120" s="967"/>
      <c r="DV120" s="968">
        <v>109.2</v>
      </c>
      <c r="DW120" s="968"/>
      <c r="DX120" s="968"/>
      <c r="DY120" s="968"/>
      <c r="DZ120" s="969"/>
    </row>
    <row r="121" spans="1:130" s="226" customFormat="1" ht="26.25" customHeight="1" x14ac:dyDescent="0.2">
      <c r="A121" s="1093"/>
      <c r="B121" s="985"/>
      <c r="C121" s="1010" t="s">
        <v>482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483</v>
      </c>
      <c r="AB121" s="995"/>
      <c r="AC121" s="995"/>
      <c r="AD121" s="995"/>
      <c r="AE121" s="996"/>
      <c r="AF121" s="997" t="s">
        <v>473</v>
      </c>
      <c r="AG121" s="995"/>
      <c r="AH121" s="995"/>
      <c r="AI121" s="995"/>
      <c r="AJ121" s="996"/>
      <c r="AK121" s="997" t="s">
        <v>468</v>
      </c>
      <c r="AL121" s="995"/>
      <c r="AM121" s="995"/>
      <c r="AN121" s="995"/>
      <c r="AO121" s="996"/>
      <c r="AP121" s="998" t="s">
        <v>468</v>
      </c>
      <c r="AQ121" s="999"/>
      <c r="AR121" s="999"/>
      <c r="AS121" s="999"/>
      <c r="AT121" s="1000"/>
      <c r="AU121" s="1030"/>
      <c r="AV121" s="1031"/>
      <c r="AW121" s="1031"/>
      <c r="AX121" s="1031"/>
      <c r="AY121" s="1032"/>
      <c r="AZ121" s="958" t="s">
        <v>484</v>
      </c>
      <c r="BA121" s="959"/>
      <c r="BB121" s="959"/>
      <c r="BC121" s="959"/>
      <c r="BD121" s="959"/>
      <c r="BE121" s="959"/>
      <c r="BF121" s="959"/>
      <c r="BG121" s="959"/>
      <c r="BH121" s="959"/>
      <c r="BI121" s="959"/>
      <c r="BJ121" s="959"/>
      <c r="BK121" s="959"/>
      <c r="BL121" s="959"/>
      <c r="BM121" s="959"/>
      <c r="BN121" s="959"/>
      <c r="BO121" s="959"/>
      <c r="BP121" s="960"/>
      <c r="BQ121" s="961">
        <v>524600</v>
      </c>
      <c r="BR121" s="962"/>
      <c r="BS121" s="962"/>
      <c r="BT121" s="962"/>
      <c r="BU121" s="962"/>
      <c r="BV121" s="962">
        <v>899200</v>
      </c>
      <c r="BW121" s="962"/>
      <c r="BX121" s="962"/>
      <c r="BY121" s="962"/>
      <c r="BZ121" s="962"/>
      <c r="CA121" s="962">
        <v>899200</v>
      </c>
      <c r="CB121" s="962"/>
      <c r="CC121" s="962"/>
      <c r="CD121" s="962"/>
      <c r="CE121" s="962"/>
      <c r="CF121" s="956">
        <v>13.7</v>
      </c>
      <c r="CG121" s="957"/>
      <c r="CH121" s="957"/>
      <c r="CI121" s="957"/>
      <c r="CJ121" s="957"/>
      <c r="CK121" s="1045"/>
      <c r="CL121" s="1046"/>
      <c r="CM121" s="1046"/>
      <c r="CN121" s="1046"/>
      <c r="CO121" s="1047"/>
      <c r="CP121" s="1055" t="s">
        <v>485</v>
      </c>
      <c r="CQ121" s="1056"/>
      <c r="CR121" s="1056"/>
      <c r="CS121" s="1056"/>
      <c r="CT121" s="1056"/>
      <c r="CU121" s="1056"/>
      <c r="CV121" s="1056"/>
      <c r="CW121" s="1056"/>
      <c r="CX121" s="1056"/>
      <c r="CY121" s="1056"/>
      <c r="CZ121" s="1056"/>
      <c r="DA121" s="1056"/>
      <c r="DB121" s="1056"/>
      <c r="DC121" s="1056"/>
      <c r="DD121" s="1056"/>
      <c r="DE121" s="1056"/>
      <c r="DF121" s="1057"/>
      <c r="DG121" s="961" t="s">
        <v>483</v>
      </c>
      <c r="DH121" s="962"/>
      <c r="DI121" s="962"/>
      <c r="DJ121" s="962"/>
      <c r="DK121" s="962"/>
      <c r="DL121" s="962" t="s">
        <v>486</v>
      </c>
      <c r="DM121" s="962"/>
      <c r="DN121" s="962"/>
      <c r="DO121" s="962"/>
      <c r="DP121" s="962"/>
      <c r="DQ121" s="962" t="s">
        <v>468</v>
      </c>
      <c r="DR121" s="962"/>
      <c r="DS121" s="962"/>
      <c r="DT121" s="962"/>
      <c r="DU121" s="962"/>
      <c r="DV121" s="963" t="s">
        <v>466</v>
      </c>
      <c r="DW121" s="963"/>
      <c r="DX121" s="963"/>
      <c r="DY121" s="963"/>
      <c r="DZ121" s="964"/>
    </row>
    <row r="122" spans="1:130" s="226" customFormat="1" ht="26.25" customHeight="1" x14ac:dyDescent="0.2">
      <c r="A122" s="1093"/>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468</v>
      </c>
      <c r="AB122" s="995"/>
      <c r="AC122" s="995"/>
      <c r="AD122" s="995"/>
      <c r="AE122" s="996"/>
      <c r="AF122" s="997" t="s">
        <v>468</v>
      </c>
      <c r="AG122" s="995"/>
      <c r="AH122" s="995"/>
      <c r="AI122" s="995"/>
      <c r="AJ122" s="996"/>
      <c r="AK122" s="997" t="s">
        <v>466</v>
      </c>
      <c r="AL122" s="995"/>
      <c r="AM122" s="995"/>
      <c r="AN122" s="995"/>
      <c r="AO122" s="996"/>
      <c r="AP122" s="998" t="s">
        <v>473</v>
      </c>
      <c r="AQ122" s="999"/>
      <c r="AR122" s="999"/>
      <c r="AS122" s="999"/>
      <c r="AT122" s="1000"/>
      <c r="AU122" s="1030"/>
      <c r="AV122" s="1031"/>
      <c r="AW122" s="1031"/>
      <c r="AX122" s="1031"/>
      <c r="AY122" s="1032"/>
      <c r="AZ122" s="1009" t="s">
        <v>487</v>
      </c>
      <c r="BA122" s="1001"/>
      <c r="BB122" s="1001"/>
      <c r="BC122" s="1001"/>
      <c r="BD122" s="1001"/>
      <c r="BE122" s="1001"/>
      <c r="BF122" s="1001"/>
      <c r="BG122" s="1001"/>
      <c r="BH122" s="1001"/>
      <c r="BI122" s="1001"/>
      <c r="BJ122" s="1001"/>
      <c r="BK122" s="1001"/>
      <c r="BL122" s="1001"/>
      <c r="BM122" s="1001"/>
      <c r="BN122" s="1001"/>
      <c r="BO122" s="1001"/>
      <c r="BP122" s="1002"/>
      <c r="BQ122" s="1035">
        <v>11031231</v>
      </c>
      <c r="BR122" s="1036"/>
      <c r="BS122" s="1036"/>
      <c r="BT122" s="1036"/>
      <c r="BU122" s="1036"/>
      <c r="BV122" s="1036">
        <v>11117612</v>
      </c>
      <c r="BW122" s="1036"/>
      <c r="BX122" s="1036"/>
      <c r="BY122" s="1036"/>
      <c r="BZ122" s="1036"/>
      <c r="CA122" s="1036">
        <v>10725676</v>
      </c>
      <c r="CB122" s="1036"/>
      <c r="CC122" s="1036"/>
      <c r="CD122" s="1036"/>
      <c r="CE122" s="1036"/>
      <c r="CF122" s="1053">
        <v>163.6</v>
      </c>
      <c r="CG122" s="1054"/>
      <c r="CH122" s="1054"/>
      <c r="CI122" s="1054"/>
      <c r="CJ122" s="1054"/>
      <c r="CK122" s="1045"/>
      <c r="CL122" s="1046"/>
      <c r="CM122" s="1046"/>
      <c r="CN122" s="1046"/>
      <c r="CO122" s="1047"/>
      <c r="CP122" s="1055" t="s">
        <v>488</v>
      </c>
      <c r="CQ122" s="1056"/>
      <c r="CR122" s="1056"/>
      <c r="CS122" s="1056"/>
      <c r="CT122" s="1056"/>
      <c r="CU122" s="1056"/>
      <c r="CV122" s="1056"/>
      <c r="CW122" s="1056"/>
      <c r="CX122" s="1056"/>
      <c r="CY122" s="1056"/>
      <c r="CZ122" s="1056"/>
      <c r="DA122" s="1056"/>
      <c r="DB122" s="1056"/>
      <c r="DC122" s="1056"/>
      <c r="DD122" s="1056"/>
      <c r="DE122" s="1056"/>
      <c r="DF122" s="1057"/>
      <c r="DG122" s="961" t="s">
        <v>471</v>
      </c>
      <c r="DH122" s="962"/>
      <c r="DI122" s="962"/>
      <c r="DJ122" s="962"/>
      <c r="DK122" s="962"/>
      <c r="DL122" s="962" t="s">
        <v>466</v>
      </c>
      <c r="DM122" s="962"/>
      <c r="DN122" s="962"/>
      <c r="DO122" s="962"/>
      <c r="DP122" s="962"/>
      <c r="DQ122" s="962" t="s">
        <v>466</v>
      </c>
      <c r="DR122" s="962"/>
      <c r="DS122" s="962"/>
      <c r="DT122" s="962"/>
      <c r="DU122" s="962"/>
      <c r="DV122" s="963" t="s">
        <v>471</v>
      </c>
      <c r="DW122" s="963"/>
      <c r="DX122" s="963"/>
      <c r="DY122" s="963"/>
      <c r="DZ122" s="964"/>
    </row>
    <row r="123" spans="1:130" s="226" customFormat="1" ht="26.25" customHeight="1" x14ac:dyDescent="0.2">
      <c r="A123" s="1093"/>
      <c r="B123" s="985"/>
      <c r="C123" s="958" t="s">
        <v>462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486</v>
      </c>
      <c r="AB123" s="995"/>
      <c r="AC123" s="995"/>
      <c r="AD123" s="995"/>
      <c r="AE123" s="996"/>
      <c r="AF123" s="997" t="s">
        <v>477</v>
      </c>
      <c r="AG123" s="995"/>
      <c r="AH123" s="995"/>
      <c r="AI123" s="995"/>
      <c r="AJ123" s="996"/>
      <c r="AK123" s="997" t="s">
        <v>486</v>
      </c>
      <c r="AL123" s="995"/>
      <c r="AM123" s="995"/>
      <c r="AN123" s="995"/>
      <c r="AO123" s="996"/>
      <c r="AP123" s="998" t="s">
        <v>473</v>
      </c>
      <c r="AQ123" s="999"/>
      <c r="AR123" s="999"/>
      <c r="AS123" s="999"/>
      <c r="AT123" s="1000"/>
      <c r="AU123" s="1033"/>
      <c r="AV123" s="1034"/>
      <c r="AW123" s="1034"/>
      <c r="AX123" s="1034"/>
      <c r="AY123" s="1034"/>
      <c r="AZ123" s="247" t="s">
        <v>190</v>
      </c>
      <c r="BA123" s="247"/>
      <c r="BB123" s="247"/>
      <c r="BC123" s="247"/>
      <c r="BD123" s="247"/>
      <c r="BE123" s="247"/>
      <c r="BF123" s="247"/>
      <c r="BG123" s="247"/>
      <c r="BH123" s="247"/>
      <c r="BI123" s="247"/>
      <c r="BJ123" s="247"/>
      <c r="BK123" s="247"/>
      <c r="BL123" s="247"/>
      <c r="BM123" s="247"/>
      <c r="BN123" s="247"/>
      <c r="BO123" s="1013" t="s">
        <v>489</v>
      </c>
      <c r="BP123" s="1041"/>
      <c r="BQ123" s="1099">
        <v>15863866</v>
      </c>
      <c r="BR123" s="1100"/>
      <c r="BS123" s="1100"/>
      <c r="BT123" s="1100"/>
      <c r="BU123" s="1100"/>
      <c r="BV123" s="1100">
        <v>17144311</v>
      </c>
      <c r="BW123" s="1100"/>
      <c r="BX123" s="1100"/>
      <c r="BY123" s="1100"/>
      <c r="BZ123" s="1100"/>
      <c r="CA123" s="1100">
        <v>17179424</v>
      </c>
      <c r="CB123" s="1100"/>
      <c r="CC123" s="1100"/>
      <c r="CD123" s="1100"/>
      <c r="CE123" s="1100"/>
      <c r="CF123" s="1037"/>
      <c r="CG123" s="1038"/>
      <c r="CH123" s="1038"/>
      <c r="CI123" s="1038"/>
      <c r="CJ123" s="1039"/>
      <c r="CK123" s="1045"/>
      <c r="CL123" s="1046"/>
      <c r="CM123" s="1046"/>
      <c r="CN123" s="1046"/>
      <c r="CO123" s="1047"/>
      <c r="CP123" s="1055" t="s">
        <v>490</v>
      </c>
      <c r="CQ123" s="1056"/>
      <c r="CR123" s="1056"/>
      <c r="CS123" s="1056"/>
      <c r="CT123" s="1056"/>
      <c r="CU123" s="1056"/>
      <c r="CV123" s="1056"/>
      <c r="CW123" s="1056"/>
      <c r="CX123" s="1056"/>
      <c r="CY123" s="1056"/>
      <c r="CZ123" s="1056"/>
      <c r="DA123" s="1056"/>
      <c r="DB123" s="1056"/>
      <c r="DC123" s="1056"/>
      <c r="DD123" s="1056"/>
      <c r="DE123" s="1056"/>
      <c r="DF123" s="1057"/>
      <c r="DG123" s="994" t="s">
        <v>478</v>
      </c>
      <c r="DH123" s="995"/>
      <c r="DI123" s="995"/>
      <c r="DJ123" s="995"/>
      <c r="DK123" s="996"/>
      <c r="DL123" s="997" t="s">
        <v>468</v>
      </c>
      <c r="DM123" s="995"/>
      <c r="DN123" s="995"/>
      <c r="DO123" s="995"/>
      <c r="DP123" s="996"/>
      <c r="DQ123" s="997" t="s">
        <v>473</v>
      </c>
      <c r="DR123" s="995"/>
      <c r="DS123" s="995"/>
      <c r="DT123" s="995"/>
      <c r="DU123" s="996"/>
      <c r="DV123" s="998" t="s">
        <v>483</v>
      </c>
      <c r="DW123" s="999"/>
      <c r="DX123" s="999"/>
      <c r="DY123" s="999"/>
      <c r="DZ123" s="1000"/>
    </row>
    <row r="124" spans="1:130" s="226" customFormat="1" ht="26.25" customHeight="1" thickBot="1" x14ac:dyDescent="0.25">
      <c r="A124" s="1093"/>
      <c r="B124" s="985"/>
      <c r="C124" s="958" t="s">
        <v>469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471</v>
      </c>
      <c r="AB124" s="995"/>
      <c r="AC124" s="995"/>
      <c r="AD124" s="995"/>
      <c r="AE124" s="996"/>
      <c r="AF124" s="997" t="s">
        <v>477</v>
      </c>
      <c r="AG124" s="995"/>
      <c r="AH124" s="995"/>
      <c r="AI124" s="995"/>
      <c r="AJ124" s="996"/>
      <c r="AK124" s="997" t="s">
        <v>471</v>
      </c>
      <c r="AL124" s="995"/>
      <c r="AM124" s="995"/>
      <c r="AN124" s="995"/>
      <c r="AO124" s="996"/>
      <c r="AP124" s="998" t="s">
        <v>471</v>
      </c>
      <c r="AQ124" s="999"/>
      <c r="AR124" s="999"/>
      <c r="AS124" s="999"/>
      <c r="AT124" s="1000"/>
      <c r="AU124" s="1095" t="s">
        <v>491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44.4</v>
      </c>
      <c r="BR124" s="1063"/>
      <c r="BS124" s="1063"/>
      <c r="BT124" s="1063"/>
      <c r="BU124" s="1063"/>
      <c r="BV124" s="1063">
        <v>20.8</v>
      </c>
      <c r="BW124" s="1063"/>
      <c r="BX124" s="1063"/>
      <c r="BY124" s="1063"/>
      <c r="BZ124" s="1063"/>
      <c r="CA124" s="1063">
        <v>11.9</v>
      </c>
      <c r="CB124" s="1063"/>
      <c r="CC124" s="1063"/>
      <c r="CD124" s="1063"/>
      <c r="CE124" s="1063"/>
      <c r="CF124" s="1064"/>
      <c r="CG124" s="1065"/>
      <c r="CH124" s="1065"/>
      <c r="CI124" s="1065"/>
      <c r="CJ124" s="1066"/>
      <c r="CK124" s="1048"/>
      <c r="CL124" s="1048"/>
      <c r="CM124" s="1048"/>
      <c r="CN124" s="1048"/>
      <c r="CO124" s="1049"/>
      <c r="CP124" s="1055" t="s">
        <v>492</v>
      </c>
      <c r="CQ124" s="1056"/>
      <c r="CR124" s="1056"/>
      <c r="CS124" s="1056"/>
      <c r="CT124" s="1056"/>
      <c r="CU124" s="1056"/>
      <c r="CV124" s="1056"/>
      <c r="CW124" s="1056"/>
      <c r="CX124" s="1056"/>
      <c r="CY124" s="1056"/>
      <c r="CZ124" s="1056"/>
      <c r="DA124" s="1056"/>
      <c r="DB124" s="1056"/>
      <c r="DC124" s="1056"/>
      <c r="DD124" s="1056"/>
      <c r="DE124" s="1056"/>
      <c r="DF124" s="1057"/>
      <c r="DG124" s="1040" t="s">
        <v>471</v>
      </c>
      <c r="DH124" s="1022"/>
      <c r="DI124" s="1022"/>
      <c r="DJ124" s="1022"/>
      <c r="DK124" s="1023"/>
      <c r="DL124" s="1021" t="s">
        <v>465</v>
      </c>
      <c r="DM124" s="1022"/>
      <c r="DN124" s="1022"/>
      <c r="DO124" s="1022"/>
      <c r="DP124" s="1023"/>
      <c r="DQ124" s="1021" t="s">
        <v>478</v>
      </c>
      <c r="DR124" s="1022"/>
      <c r="DS124" s="1022"/>
      <c r="DT124" s="1022"/>
      <c r="DU124" s="1023"/>
      <c r="DV124" s="1024" t="s">
        <v>467</v>
      </c>
      <c r="DW124" s="1025"/>
      <c r="DX124" s="1025"/>
      <c r="DY124" s="1025"/>
      <c r="DZ124" s="1026"/>
    </row>
    <row r="125" spans="1:130" s="226" customFormat="1" ht="26.25" customHeight="1" x14ac:dyDescent="0.2">
      <c r="A125" s="1093"/>
      <c r="B125" s="985"/>
      <c r="C125" s="958" t="s">
        <v>474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478</v>
      </c>
      <c r="AB125" s="995"/>
      <c r="AC125" s="995"/>
      <c r="AD125" s="995"/>
      <c r="AE125" s="996"/>
      <c r="AF125" s="997" t="s">
        <v>483</v>
      </c>
      <c r="AG125" s="995"/>
      <c r="AH125" s="995"/>
      <c r="AI125" s="995"/>
      <c r="AJ125" s="996"/>
      <c r="AK125" s="997" t="s">
        <v>473</v>
      </c>
      <c r="AL125" s="995"/>
      <c r="AM125" s="995"/>
      <c r="AN125" s="995"/>
      <c r="AO125" s="996"/>
      <c r="AP125" s="998" t="s">
        <v>465</v>
      </c>
      <c r="AQ125" s="999"/>
      <c r="AR125" s="999"/>
      <c r="AS125" s="999"/>
      <c r="AT125" s="100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8" t="s">
        <v>493</v>
      </c>
      <c r="CL125" s="1043"/>
      <c r="CM125" s="1043"/>
      <c r="CN125" s="1043"/>
      <c r="CO125" s="1044"/>
      <c r="CP125" s="965" t="s">
        <v>494</v>
      </c>
      <c r="CQ125" s="933"/>
      <c r="CR125" s="933"/>
      <c r="CS125" s="933"/>
      <c r="CT125" s="933"/>
      <c r="CU125" s="933"/>
      <c r="CV125" s="933"/>
      <c r="CW125" s="933"/>
      <c r="CX125" s="933"/>
      <c r="CY125" s="933"/>
      <c r="CZ125" s="933"/>
      <c r="DA125" s="933"/>
      <c r="DB125" s="933"/>
      <c r="DC125" s="933"/>
      <c r="DD125" s="933"/>
      <c r="DE125" s="933"/>
      <c r="DF125" s="934"/>
      <c r="DG125" s="966" t="s">
        <v>495</v>
      </c>
      <c r="DH125" s="967"/>
      <c r="DI125" s="967"/>
      <c r="DJ125" s="967"/>
      <c r="DK125" s="967"/>
      <c r="DL125" s="967" t="s">
        <v>478</v>
      </c>
      <c r="DM125" s="967"/>
      <c r="DN125" s="967"/>
      <c r="DO125" s="967"/>
      <c r="DP125" s="967"/>
      <c r="DQ125" s="967" t="s">
        <v>478</v>
      </c>
      <c r="DR125" s="967"/>
      <c r="DS125" s="967"/>
      <c r="DT125" s="967"/>
      <c r="DU125" s="967"/>
      <c r="DV125" s="968" t="s">
        <v>468</v>
      </c>
      <c r="DW125" s="968"/>
      <c r="DX125" s="968"/>
      <c r="DY125" s="968"/>
      <c r="DZ125" s="969"/>
    </row>
    <row r="126" spans="1:130" s="226" customFormat="1" ht="26.25" customHeight="1" thickBot="1" x14ac:dyDescent="0.25">
      <c r="A126" s="1093"/>
      <c r="B126" s="985"/>
      <c r="C126" s="958" t="s">
        <v>476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465</v>
      </c>
      <c r="AB126" s="995"/>
      <c r="AC126" s="995"/>
      <c r="AD126" s="995"/>
      <c r="AE126" s="996"/>
      <c r="AF126" s="997" t="s">
        <v>478</v>
      </c>
      <c r="AG126" s="995"/>
      <c r="AH126" s="995"/>
      <c r="AI126" s="995"/>
      <c r="AJ126" s="996"/>
      <c r="AK126" s="997" t="s">
        <v>495</v>
      </c>
      <c r="AL126" s="995"/>
      <c r="AM126" s="995"/>
      <c r="AN126" s="995"/>
      <c r="AO126" s="996"/>
      <c r="AP126" s="998" t="s">
        <v>473</v>
      </c>
      <c r="AQ126" s="999"/>
      <c r="AR126" s="999"/>
      <c r="AS126" s="999"/>
      <c r="AT126" s="100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9"/>
      <c r="CL126" s="1046"/>
      <c r="CM126" s="1046"/>
      <c r="CN126" s="1046"/>
      <c r="CO126" s="1047"/>
      <c r="CP126" s="958" t="s">
        <v>496</v>
      </c>
      <c r="CQ126" s="959"/>
      <c r="CR126" s="959"/>
      <c r="CS126" s="959"/>
      <c r="CT126" s="959"/>
      <c r="CU126" s="959"/>
      <c r="CV126" s="959"/>
      <c r="CW126" s="959"/>
      <c r="CX126" s="959"/>
      <c r="CY126" s="959"/>
      <c r="CZ126" s="959"/>
      <c r="DA126" s="959"/>
      <c r="DB126" s="959"/>
      <c r="DC126" s="959"/>
      <c r="DD126" s="959"/>
      <c r="DE126" s="959"/>
      <c r="DF126" s="960"/>
      <c r="DG126" s="961" t="s">
        <v>478</v>
      </c>
      <c r="DH126" s="962"/>
      <c r="DI126" s="962"/>
      <c r="DJ126" s="962"/>
      <c r="DK126" s="962"/>
      <c r="DL126" s="962" t="s">
        <v>468</v>
      </c>
      <c r="DM126" s="962"/>
      <c r="DN126" s="962"/>
      <c r="DO126" s="962"/>
      <c r="DP126" s="962"/>
      <c r="DQ126" s="962" t="s">
        <v>473</v>
      </c>
      <c r="DR126" s="962"/>
      <c r="DS126" s="962"/>
      <c r="DT126" s="962"/>
      <c r="DU126" s="962"/>
      <c r="DV126" s="963" t="s">
        <v>478</v>
      </c>
      <c r="DW126" s="963"/>
      <c r="DX126" s="963"/>
      <c r="DY126" s="963"/>
      <c r="DZ126" s="964"/>
    </row>
    <row r="127" spans="1:130" s="226" customFormat="1" ht="26.25" customHeight="1" x14ac:dyDescent="0.2">
      <c r="A127" s="1094"/>
      <c r="B127" s="987"/>
      <c r="C127" s="1009" t="s">
        <v>497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478</v>
      </c>
      <c r="AB127" s="995"/>
      <c r="AC127" s="995"/>
      <c r="AD127" s="995"/>
      <c r="AE127" s="996"/>
      <c r="AF127" s="997" t="s">
        <v>478</v>
      </c>
      <c r="AG127" s="995"/>
      <c r="AH127" s="995"/>
      <c r="AI127" s="995"/>
      <c r="AJ127" s="996"/>
      <c r="AK127" s="997" t="s">
        <v>465</v>
      </c>
      <c r="AL127" s="995"/>
      <c r="AM127" s="995"/>
      <c r="AN127" s="995"/>
      <c r="AO127" s="996"/>
      <c r="AP127" s="998" t="s">
        <v>468</v>
      </c>
      <c r="AQ127" s="999"/>
      <c r="AR127" s="999"/>
      <c r="AS127" s="999"/>
      <c r="AT127" s="1000"/>
      <c r="AU127" s="228"/>
      <c r="AV127" s="228"/>
      <c r="AW127" s="228"/>
      <c r="AX127" s="1067" t="s">
        <v>498</v>
      </c>
      <c r="AY127" s="1068"/>
      <c r="AZ127" s="1068"/>
      <c r="BA127" s="1068"/>
      <c r="BB127" s="1068"/>
      <c r="BC127" s="1068"/>
      <c r="BD127" s="1068"/>
      <c r="BE127" s="1069"/>
      <c r="BF127" s="1070" t="s">
        <v>499</v>
      </c>
      <c r="BG127" s="1068"/>
      <c r="BH127" s="1068"/>
      <c r="BI127" s="1068"/>
      <c r="BJ127" s="1068"/>
      <c r="BK127" s="1068"/>
      <c r="BL127" s="1069"/>
      <c r="BM127" s="1070" t="s">
        <v>500</v>
      </c>
      <c r="BN127" s="1068"/>
      <c r="BO127" s="1068"/>
      <c r="BP127" s="1068"/>
      <c r="BQ127" s="1068"/>
      <c r="BR127" s="1068"/>
      <c r="BS127" s="1069"/>
      <c r="BT127" s="1070" t="s">
        <v>501</v>
      </c>
      <c r="BU127" s="1068"/>
      <c r="BV127" s="1068"/>
      <c r="BW127" s="1068"/>
      <c r="BX127" s="1068"/>
      <c r="BY127" s="1068"/>
      <c r="BZ127" s="1091"/>
      <c r="CA127" s="228"/>
      <c r="CB127" s="228"/>
      <c r="CC127" s="228"/>
      <c r="CD127" s="251"/>
      <c r="CE127" s="251"/>
      <c r="CF127" s="251"/>
      <c r="CG127" s="228"/>
      <c r="CH127" s="228"/>
      <c r="CI127" s="228"/>
      <c r="CJ127" s="250"/>
      <c r="CK127" s="1059"/>
      <c r="CL127" s="1046"/>
      <c r="CM127" s="1046"/>
      <c r="CN127" s="1046"/>
      <c r="CO127" s="1047"/>
      <c r="CP127" s="958" t="s">
        <v>502</v>
      </c>
      <c r="CQ127" s="959"/>
      <c r="CR127" s="959"/>
      <c r="CS127" s="959"/>
      <c r="CT127" s="959"/>
      <c r="CU127" s="959"/>
      <c r="CV127" s="959"/>
      <c r="CW127" s="959"/>
      <c r="CX127" s="959"/>
      <c r="CY127" s="959"/>
      <c r="CZ127" s="959"/>
      <c r="DA127" s="959"/>
      <c r="DB127" s="959"/>
      <c r="DC127" s="959"/>
      <c r="DD127" s="959"/>
      <c r="DE127" s="959"/>
      <c r="DF127" s="960"/>
      <c r="DG127" s="961" t="s">
        <v>478</v>
      </c>
      <c r="DH127" s="962"/>
      <c r="DI127" s="962"/>
      <c r="DJ127" s="962"/>
      <c r="DK127" s="962"/>
      <c r="DL127" s="962" t="s">
        <v>478</v>
      </c>
      <c r="DM127" s="962"/>
      <c r="DN127" s="962"/>
      <c r="DO127" s="962"/>
      <c r="DP127" s="962"/>
      <c r="DQ127" s="962" t="s">
        <v>465</v>
      </c>
      <c r="DR127" s="962"/>
      <c r="DS127" s="962"/>
      <c r="DT127" s="962"/>
      <c r="DU127" s="962"/>
      <c r="DV127" s="963" t="s">
        <v>465</v>
      </c>
      <c r="DW127" s="963"/>
      <c r="DX127" s="963"/>
      <c r="DY127" s="963"/>
      <c r="DZ127" s="964"/>
    </row>
    <row r="128" spans="1:130" s="226" customFormat="1" ht="26.25" customHeight="1" thickBot="1" x14ac:dyDescent="0.25">
      <c r="A128" s="1077" t="s">
        <v>503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504</v>
      </c>
      <c r="X128" s="1079"/>
      <c r="Y128" s="1079"/>
      <c r="Z128" s="1080"/>
      <c r="AA128" s="1081">
        <v>1120</v>
      </c>
      <c r="AB128" s="1082"/>
      <c r="AC128" s="1082"/>
      <c r="AD128" s="1082"/>
      <c r="AE128" s="1083"/>
      <c r="AF128" s="1084">
        <v>1158</v>
      </c>
      <c r="AG128" s="1082"/>
      <c r="AH128" s="1082"/>
      <c r="AI128" s="1082"/>
      <c r="AJ128" s="1083"/>
      <c r="AK128" s="1084">
        <v>3764</v>
      </c>
      <c r="AL128" s="1082"/>
      <c r="AM128" s="1082"/>
      <c r="AN128" s="1082"/>
      <c r="AO128" s="1083"/>
      <c r="AP128" s="1085"/>
      <c r="AQ128" s="1086"/>
      <c r="AR128" s="1086"/>
      <c r="AS128" s="1086"/>
      <c r="AT128" s="1087"/>
      <c r="AU128" s="228"/>
      <c r="AV128" s="228"/>
      <c r="AW128" s="228"/>
      <c r="AX128" s="932" t="s">
        <v>505</v>
      </c>
      <c r="AY128" s="933"/>
      <c r="AZ128" s="933"/>
      <c r="BA128" s="933"/>
      <c r="BB128" s="933"/>
      <c r="BC128" s="933"/>
      <c r="BD128" s="933"/>
      <c r="BE128" s="934"/>
      <c r="BF128" s="1088" t="s">
        <v>467</v>
      </c>
      <c r="BG128" s="1089"/>
      <c r="BH128" s="1089"/>
      <c r="BI128" s="1089"/>
      <c r="BJ128" s="1089"/>
      <c r="BK128" s="1089"/>
      <c r="BL128" s="1090"/>
      <c r="BM128" s="1088">
        <v>13.91</v>
      </c>
      <c r="BN128" s="1089"/>
      <c r="BO128" s="1089"/>
      <c r="BP128" s="1089"/>
      <c r="BQ128" s="1089"/>
      <c r="BR128" s="1089"/>
      <c r="BS128" s="1090"/>
      <c r="BT128" s="1088">
        <v>20</v>
      </c>
      <c r="BU128" s="1089"/>
      <c r="BV128" s="1089"/>
      <c r="BW128" s="1089"/>
      <c r="BX128" s="1089"/>
      <c r="BY128" s="1089"/>
      <c r="BZ128" s="1112"/>
      <c r="CA128" s="251"/>
      <c r="CB128" s="251"/>
      <c r="CC128" s="251"/>
      <c r="CD128" s="251"/>
      <c r="CE128" s="251"/>
      <c r="CF128" s="251"/>
      <c r="CG128" s="228"/>
      <c r="CH128" s="228"/>
      <c r="CI128" s="228"/>
      <c r="CJ128" s="250"/>
      <c r="CK128" s="1060"/>
      <c r="CL128" s="1061"/>
      <c r="CM128" s="1061"/>
      <c r="CN128" s="1061"/>
      <c r="CO128" s="1062"/>
      <c r="CP128" s="1071" t="s">
        <v>506</v>
      </c>
      <c r="CQ128" s="762"/>
      <c r="CR128" s="762"/>
      <c r="CS128" s="762"/>
      <c r="CT128" s="762"/>
      <c r="CU128" s="762"/>
      <c r="CV128" s="762"/>
      <c r="CW128" s="762"/>
      <c r="CX128" s="762"/>
      <c r="CY128" s="762"/>
      <c r="CZ128" s="762"/>
      <c r="DA128" s="762"/>
      <c r="DB128" s="762"/>
      <c r="DC128" s="762"/>
      <c r="DD128" s="762"/>
      <c r="DE128" s="762"/>
      <c r="DF128" s="1072"/>
      <c r="DG128" s="1073" t="s">
        <v>468</v>
      </c>
      <c r="DH128" s="1074"/>
      <c r="DI128" s="1074"/>
      <c r="DJ128" s="1074"/>
      <c r="DK128" s="1074"/>
      <c r="DL128" s="1074" t="s">
        <v>473</v>
      </c>
      <c r="DM128" s="1074"/>
      <c r="DN128" s="1074"/>
      <c r="DO128" s="1074"/>
      <c r="DP128" s="1074"/>
      <c r="DQ128" s="1074" t="s">
        <v>471</v>
      </c>
      <c r="DR128" s="1074"/>
      <c r="DS128" s="1074"/>
      <c r="DT128" s="1074"/>
      <c r="DU128" s="1074"/>
      <c r="DV128" s="1075" t="s">
        <v>473</v>
      </c>
      <c r="DW128" s="1075"/>
      <c r="DX128" s="1075"/>
      <c r="DY128" s="1075"/>
      <c r="DZ128" s="1076"/>
    </row>
    <row r="129" spans="1:131" s="226"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507</v>
      </c>
      <c r="X129" s="1107"/>
      <c r="Y129" s="1107"/>
      <c r="Z129" s="1108"/>
      <c r="AA129" s="994">
        <v>7041730</v>
      </c>
      <c r="AB129" s="995"/>
      <c r="AC129" s="995"/>
      <c r="AD129" s="995"/>
      <c r="AE129" s="996"/>
      <c r="AF129" s="997">
        <v>7612384</v>
      </c>
      <c r="AG129" s="995"/>
      <c r="AH129" s="995"/>
      <c r="AI129" s="995"/>
      <c r="AJ129" s="996"/>
      <c r="AK129" s="997">
        <v>7443218</v>
      </c>
      <c r="AL129" s="995"/>
      <c r="AM129" s="995"/>
      <c r="AN129" s="995"/>
      <c r="AO129" s="996"/>
      <c r="AP129" s="1109"/>
      <c r="AQ129" s="1110"/>
      <c r="AR129" s="1110"/>
      <c r="AS129" s="1110"/>
      <c r="AT129" s="1111"/>
      <c r="AU129" s="229"/>
      <c r="AV129" s="229"/>
      <c r="AW129" s="229"/>
      <c r="AX129" s="1101" t="s">
        <v>508</v>
      </c>
      <c r="AY129" s="959"/>
      <c r="AZ129" s="959"/>
      <c r="BA129" s="959"/>
      <c r="BB129" s="959"/>
      <c r="BC129" s="959"/>
      <c r="BD129" s="959"/>
      <c r="BE129" s="960"/>
      <c r="BF129" s="1102" t="s">
        <v>495</v>
      </c>
      <c r="BG129" s="1103"/>
      <c r="BH129" s="1103"/>
      <c r="BI129" s="1103"/>
      <c r="BJ129" s="1103"/>
      <c r="BK129" s="1103"/>
      <c r="BL129" s="1104"/>
      <c r="BM129" s="1102">
        <v>18.91</v>
      </c>
      <c r="BN129" s="1103"/>
      <c r="BO129" s="1103"/>
      <c r="BP129" s="1103"/>
      <c r="BQ129" s="1103"/>
      <c r="BR129" s="1103"/>
      <c r="BS129" s="1104"/>
      <c r="BT129" s="1102">
        <v>30</v>
      </c>
      <c r="BU129" s="1103"/>
      <c r="BV129" s="1103"/>
      <c r="BW129" s="1103"/>
      <c r="BX129" s="1103"/>
      <c r="BY129" s="1103"/>
      <c r="BZ129" s="110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70" t="s">
        <v>509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510</v>
      </c>
      <c r="X130" s="1107"/>
      <c r="Y130" s="1107"/>
      <c r="Z130" s="1108"/>
      <c r="AA130" s="994">
        <v>872114</v>
      </c>
      <c r="AB130" s="995"/>
      <c r="AC130" s="995"/>
      <c r="AD130" s="995"/>
      <c r="AE130" s="996"/>
      <c r="AF130" s="997">
        <v>888781</v>
      </c>
      <c r="AG130" s="995"/>
      <c r="AH130" s="995"/>
      <c r="AI130" s="995"/>
      <c r="AJ130" s="996"/>
      <c r="AK130" s="997">
        <v>886693</v>
      </c>
      <c r="AL130" s="995"/>
      <c r="AM130" s="995"/>
      <c r="AN130" s="995"/>
      <c r="AO130" s="996"/>
      <c r="AP130" s="1109"/>
      <c r="AQ130" s="1110"/>
      <c r="AR130" s="1110"/>
      <c r="AS130" s="1110"/>
      <c r="AT130" s="1111"/>
      <c r="AU130" s="229"/>
      <c r="AV130" s="229"/>
      <c r="AW130" s="229"/>
      <c r="AX130" s="1101" t="s">
        <v>511</v>
      </c>
      <c r="AY130" s="959"/>
      <c r="AZ130" s="959"/>
      <c r="BA130" s="959"/>
      <c r="BB130" s="959"/>
      <c r="BC130" s="959"/>
      <c r="BD130" s="959"/>
      <c r="BE130" s="960"/>
      <c r="BF130" s="1137">
        <v>4.7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512</v>
      </c>
      <c r="X131" s="1144"/>
      <c r="Y131" s="1144"/>
      <c r="Z131" s="1145"/>
      <c r="AA131" s="1040">
        <v>6169616</v>
      </c>
      <c r="AB131" s="1022"/>
      <c r="AC131" s="1022"/>
      <c r="AD131" s="1022"/>
      <c r="AE131" s="1023"/>
      <c r="AF131" s="1021">
        <v>6723603</v>
      </c>
      <c r="AG131" s="1022"/>
      <c r="AH131" s="1022"/>
      <c r="AI131" s="1022"/>
      <c r="AJ131" s="1023"/>
      <c r="AK131" s="1021">
        <v>6556525</v>
      </c>
      <c r="AL131" s="1022"/>
      <c r="AM131" s="1022"/>
      <c r="AN131" s="1022"/>
      <c r="AO131" s="1023"/>
      <c r="AP131" s="1146"/>
      <c r="AQ131" s="1147"/>
      <c r="AR131" s="1147"/>
      <c r="AS131" s="1147"/>
      <c r="AT131" s="1148"/>
      <c r="AU131" s="229"/>
      <c r="AV131" s="229"/>
      <c r="AW131" s="229"/>
      <c r="AX131" s="1119" t="s">
        <v>513</v>
      </c>
      <c r="AY131" s="762"/>
      <c r="AZ131" s="762"/>
      <c r="BA131" s="762"/>
      <c r="BB131" s="762"/>
      <c r="BC131" s="762"/>
      <c r="BD131" s="762"/>
      <c r="BE131" s="1072"/>
      <c r="BF131" s="1120">
        <v>11.9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26" t="s">
        <v>514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515</v>
      </c>
      <c r="W132" s="1130"/>
      <c r="X132" s="1130"/>
      <c r="Y132" s="1130"/>
      <c r="Z132" s="1131"/>
      <c r="AA132" s="1132">
        <v>4.2131633480000001</v>
      </c>
      <c r="AB132" s="1133"/>
      <c r="AC132" s="1133"/>
      <c r="AD132" s="1133"/>
      <c r="AE132" s="1134"/>
      <c r="AF132" s="1135">
        <v>5.1387923999999998</v>
      </c>
      <c r="AG132" s="1133"/>
      <c r="AH132" s="1133"/>
      <c r="AI132" s="1133"/>
      <c r="AJ132" s="1134"/>
      <c r="AK132" s="1135">
        <v>4.8155082150000004</v>
      </c>
      <c r="AL132" s="1133"/>
      <c r="AM132" s="1133"/>
      <c r="AN132" s="1133"/>
      <c r="AO132" s="1134"/>
      <c r="AP132" s="1037"/>
      <c r="AQ132" s="1038"/>
      <c r="AR132" s="1038"/>
      <c r="AS132" s="1038"/>
      <c r="AT132" s="113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516</v>
      </c>
      <c r="W133" s="1113"/>
      <c r="X133" s="1113"/>
      <c r="Y133" s="1113"/>
      <c r="Z133" s="1114"/>
      <c r="AA133" s="1115">
        <v>5.2</v>
      </c>
      <c r="AB133" s="1116"/>
      <c r="AC133" s="1116"/>
      <c r="AD133" s="1116"/>
      <c r="AE133" s="1117"/>
      <c r="AF133" s="1115">
        <v>4.8</v>
      </c>
      <c r="AG133" s="1116"/>
      <c r="AH133" s="1116"/>
      <c r="AI133" s="1116"/>
      <c r="AJ133" s="1117"/>
      <c r="AK133" s="1115">
        <v>4.7</v>
      </c>
      <c r="AL133" s="1116"/>
      <c r="AM133" s="1116"/>
      <c r="AN133" s="1116"/>
      <c r="AO133" s="1117"/>
      <c r="AP133" s="1064"/>
      <c r="AQ133" s="1065"/>
      <c r="AR133" s="1065"/>
      <c r="AS133" s="1065"/>
      <c r="AT133" s="111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pk631FbkeOY0DgkATiBA3oY9aQlqT3Rq/2rRm5Is4s1Gbhy1n4398vJjE5gCl9qndUXJxxu7VQ4E0aLiZU9DzA==" saltValue="NVxps6/u8pgkoYcM91rq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517</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zymXvMlT4K5+lYrnhdHYfT92ZlAR69fLyMoawsDVZd/hVJ/FWYe7wPEF02VfwVRjDyCJhoNFaa/+H+kNjit6aA==" saltValue="9T5C1Qr4sYmzalK3fzhS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kK2Yex4uxCNVv58ciLTepEd+5z2b/EVapynwHmeeBjfJj7aveDMh+NnfFGB2sececljv+ooMvHu2rLc+Em1NQ==" saltValue="ue/rrh4nmuC7kubxL0eY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518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0" t="s">
        <v>520</v>
      </c>
      <c r="AP7" s="268"/>
      <c r="AQ7" s="269" t="s">
        <v>521</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1"/>
      <c r="AP8" s="274" t="s">
        <v>522</v>
      </c>
      <c r="AQ8" s="275" t="s">
        <v>523</v>
      </c>
      <c r="AR8" s="276" t="s">
        <v>524</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2" t="s">
        <v>525</v>
      </c>
      <c r="AL9" s="1153"/>
      <c r="AM9" s="1153"/>
      <c r="AN9" s="1154"/>
      <c r="AO9" s="277">
        <v>2538794</v>
      </c>
      <c r="AP9" s="277">
        <v>78686</v>
      </c>
      <c r="AQ9" s="278">
        <v>65553</v>
      </c>
      <c r="AR9" s="279">
        <v>20</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2" t="s">
        <v>526</v>
      </c>
      <c r="AL10" s="1153"/>
      <c r="AM10" s="1153"/>
      <c r="AN10" s="1154"/>
      <c r="AO10" s="280">
        <v>2565</v>
      </c>
      <c r="AP10" s="280">
        <v>79</v>
      </c>
      <c r="AQ10" s="281">
        <v>8503</v>
      </c>
      <c r="AR10" s="282">
        <v>-99.1</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2" t="s">
        <v>527</v>
      </c>
      <c r="AL11" s="1153"/>
      <c r="AM11" s="1153"/>
      <c r="AN11" s="1154"/>
      <c r="AO11" s="280">
        <v>11380</v>
      </c>
      <c r="AP11" s="280">
        <v>353</v>
      </c>
      <c r="AQ11" s="281">
        <v>289</v>
      </c>
      <c r="AR11" s="282">
        <v>22.1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2" t="s">
        <v>528</v>
      </c>
      <c r="AL12" s="1153"/>
      <c r="AM12" s="1153"/>
      <c r="AN12" s="1154"/>
      <c r="AO12" s="280" t="s">
        <v>529</v>
      </c>
      <c r="AP12" s="280" t="s">
        <v>529</v>
      </c>
      <c r="AQ12" s="281">
        <v>23</v>
      </c>
      <c r="AR12" s="282" t="s">
        <v>529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2" t="s">
        <v>530</v>
      </c>
      <c r="AL13" s="1153"/>
      <c r="AM13" s="1153"/>
      <c r="AN13" s="1154"/>
      <c r="AO13" s="280">
        <v>83086</v>
      </c>
      <c r="AP13" s="280">
        <v>2575</v>
      </c>
      <c r="AQ13" s="281">
        <v>2667</v>
      </c>
      <c r="AR13" s="282">
        <v>-3.4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2" t="s">
        <v>531</v>
      </c>
      <c r="AL14" s="1153"/>
      <c r="AM14" s="1153"/>
      <c r="AN14" s="1154"/>
      <c r="AO14" s="280">
        <v>9839</v>
      </c>
      <c r="AP14" s="280">
        <v>305</v>
      </c>
      <c r="AQ14" s="281">
        <v>1163</v>
      </c>
      <c r="AR14" s="282">
        <v>-73.8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5" t="s">
        <v>532</v>
      </c>
      <c r="AL15" s="1156"/>
      <c r="AM15" s="1156"/>
      <c r="AN15" s="1157"/>
      <c r="AO15" s="280">
        <v>-170541</v>
      </c>
      <c r="AP15" s="280">
        <v>-5286</v>
      </c>
      <c r="AQ15" s="281">
        <v>-4250</v>
      </c>
      <c r="AR15" s="282">
        <v>24.4</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5" t="s">
        <v>190</v>
      </c>
      <c r="AL16" s="1156"/>
      <c r="AM16" s="1156"/>
      <c r="AN16" s="1157"/>
      <c r="AO16" s="280">
        <v>2475123</v>
      </c>
      <c r="AP16" s="280">
        <v>76712</v>
      </c>
      <c r="AQ16" s="281">
        <v>73949</v>
      </c>
      <c r="AR16" s="282">
        <v>3.7</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533</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534</v>
      </c>
      <c r="AP20" s="289" t="s">
        <v>535</v>
      </c>
      <c r="AQ20" s="290" t="s">
        <v>536</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8" t="s">
        <v>537</v>
      </c>
      <c r="AL21" s="1159"/>
      <c r="AM21" s="1159"/>
      <c r="AN21" s="1160"/>
      <c r="AO21" s="293">
        <v>7.69</v>
      </c>
      <c r="AP21" s="294">
        <v>6.65</v>
      </c>
      <c r="AQ21" s="295">
        <v>1.04</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8" t="s">
        <v>538</v>
      </c>
      <c r="AL22" s="1159"/>
      <c r="AM22" s="1159"/>
      <c r="AN22" s="1160"/>
      <c r="AO22" s="298">
        <v>95.7</v>
      </c>
      <c r="AP22" s="299">
        <v>97</v>
      </c>
      <c r="AQ22" s="300">
        <v>-1.3</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49" t="s">
        <v>539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3"/>
    </row>
    <row r="27" spans="1:46" ht="13" x14ac:dyDescent="0.2">
      <c r="A27" s="305"/>
      <c r="AO27" s="258"/>
      <c r="AP27" s="258"/>
      <c r="AQ27" s="258"/>
      <c r="AR27" s="258"/>
      <c r="AS27" s="258"/>
      <c r="AT27" s="258"/>
    </row>
    <row r="28" spans="1:46" ht="16.5" x14ac:dyDescent="0.2">
      <c r="A28" s="259" t="s">
        <v>540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0" t="s">
        <v>520</v>
      </c>
      <c r="AP30" s="268"/>
      <c r="AQ30" s="269" t="s">
        <v>521</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1"/>
      <c r="AP31" s="274" t="s">
        <v>522</v>
      </c>
      <c r="AQ31" s="275" t="s">
        <v>523</v>
      </c>
      <c r="AR31" s="276" t="s">
        <v>524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6" t="s">
        <v>542</v>
      </c>
      <c r="AL32" s="1167"/>
      <c r="AM32" s="1167"/>
      <c r="AN32" s="1168"/>
      <c r="AO32" s="308">
        <v>722450</v>
      </c>
      <c r="AP32" s="308">
        <v>22391</v>
      </c>
      <c r="AQ32" s="309">
        <v>33124</v>
      </c>
      <c r="AR32" s="310">
        <v>-32.4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6" t="s">
        <v>543</v>
      </c>
      <c r="AL33" s="1167"/>
      <c r="AM33" s="1167"/>
      <c r="AN33" s="1168"/>
      <c r="AO33" s="308" t="s">
        <v>529</v>
      </c>
      <c r="AP33" s="308" t="s">
        <v>529</v>
      </c>
      <c r="AQ33" s="309" t="s">
        <v>529</v>
      </c>
      <c r="AR33" s="310" t="s">
        <v>529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6" t="s">
        <v>544</v>
      </c>
      <c r="AL34" s="1167"/>
      <c r="AM34" s="1167"/>
      <c r="AN34" s="1168"/>
      <c r="AO34" s="308" t="s">
        <v>529</v>
      </c>
      <c r="AP34" s="308" t="s">
        <v>529</v>
      </c>
      <c r="AQ34" s="309" t="s">
        <v>529</v>
      </c>
      <c r="AR34" s="310" t="s">
        <v>529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6" t="s">
        <v>545</v>
      </c>
      <c r="AL35" s="1167"/>
      <c r="AM35" s="1167"/>
      <c r="AN35" s="1168"/>
      <c r="AO35" s="308">
        <v>483737</v>
      </c>
      <c r="AP35" s="308">
        <v>14993</v>
      </c>
      <c r="AQ35" s="309">
        <v>9022</v>
      </c>
      <c r="AR35" s="310">
        <v>66.2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6" t="s">
        <v>546</v>
      </c>
      <c r="AL36" s="1167"/>
      <c r="AM36" s="1167"/>
      <c r="AN36" s="1168"/>
      <c r="AO36" s="308" t="s">
        <v>529</v>
      </c>
      <c r="AP36" s="308" t="s">
        <v>529</v>
      </c>
      <c r="AQ36" s="309">
        <v>1987</v>
      </c>
      <c r="AR36" s="310" t="s">
        <v>529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6" t="s">
        <v>547</v>
      </c>
      <c r="AL37" s="1167"/>
      <c r="AM37" s="1167"/>
      <c r="AN37" s="1168"/>
      <c r="AO37" s="308" t="s">
        <v>529</v>
      </c>
      <c r="AP37" s="308" t="s">
        <v>529</v>
      </c>
      <c r="AQ37" s="309">
        <v>678</v>
      </c>
      <c r="AR37" s="310" t="s">
        <v>529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9" t="s">
        <v>548</v>
      </c>
      <c r="AL38" s="1170"/>
      <c r="AM38" s="1170"/>
      <c r="AN38" s="1171"/>
      <c r="AO38" s="311" t="s">
        <v>529</v>
      </c>
      <c r="AP38" s="311" t="s">
        <v>529</v>
      </c>
      <c r="AQ38" s="312">
        <v>0</v>
      </c>
      <c r="AR38" s="300" t="s">
        <v>529</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9" t="s">
        <v>549</v>
      </c>
      <c r="AL39" s="1170"/>
      <c r="AM39" s="1170"/>
      <c r="AN39" s="1171"/>
      <c r="AO39" s="308">
        <v>-3764</v>
      </c>
      <c r="AP39" s="308">
        <v>-117</v>
      </c>
      <c r="AQ39" s="309">
        <v>-3119</v>
      </c>
      <c r="AR39" s="310">
        <v>-96.2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6" t="s">
        <v>550</v>
      </c>
      <c r="AL40" s="1167"/>
      <c r="AM40" s="1167"/>
      <c r="AN40" s="1168"/>
      <c r="AO40" s="308">
        <v>-886693</v>
      </c>
      <c r="AP40" s="308">
        <v>-27482</v>
      </c>
      <c r="AQ40" s="309">
        <v>-27108</v>
      </c>
      <c r="AR40" s="310">
        <v>1.4</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2" t="s">
        <v>303</v>
      </c>
      <c r="AL41" s="1173"/>
      <c r="AM41" s="1173"/>
      <c r="AN41" s="1174"/>
      <c r="AO41" s="308">
        <v>315730</v>
      </c>
      <c r="AP41" s="308">
        <v>9786</v>
      </c>
      <c r="AQ41" s="309">
        <v>14583</v>
      </c>
      <c r="AR41" s="310">
        <v>-32.9</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551</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1" t="s">
        <v>520</v>
      </c>
      <c r="AN49" s="1163" t="s">
        <v>554</v>
      </c>
      <c r="AO49" s="1164"/>
      <c r="AP49" s="1164"/>
      <c r="AQ49" s="1164"/>
      <c r="AR49" s="1165"/>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2"/>
      <c r="AN50" s="324" t="s">
        <v>555</v>
      </c>
      <c r="AO50" s="325" t="s">
        <v>556</v>
      </c>
      <c r="AP50" s="326" t="s">
        <v>557</v>
      </c>
      <c r="AQ50" s="327" t="s">
        <v>558</v>
      </c>
      <c r="AR50" s="328" t="s">
        <v>559</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560</v>
      </c>
      <c r="AL51" s="321"/>
      <c r="AM51" s="329">
        <v>491066</v>
      </c>
      <c r="AN51" s="330">
        <v>14910</v>
      </c>
      <c r="AO51" s="331">
        <v>-76.400000000000006</v>
      </c>
      <c r="AP51" s="332">
        <v>47387</v>
      </c>
      <c r="AQ51" s="333">
        <v>-9.1999999999999993</v>
      </c>
      <c r="AR51" s="334">
        <v>-67.2</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561</v>
      </c>
      <c r="AM52" s="337">
        <v>145454</v>
      </c>
      <c r="AN52" s="338">
        <v>4416</v>
      </c>
      <c r="AO52" s="339">
        <v>-37.5</v>
      </c>
      <c r="AP52" s="340">
        <v>24928</v>
      </c>
      <c r="AQ52" s="341">
        <v>0.3</v>
      </c>
      <c r="AR52" s="342">
        <v>-37.799999999999997</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562</v>
      </c>
      <c r="AL53" s="321"/>
      <c r="AM53" s="329">
        <v>1678116</v>
      </c>
      <c r="AN53" s="330">
        <v>51204</v>
      </c>
      <c r="AO53" s="331">
        <v>243.4</v>
      </c>
      <c r="AP53" s="332">
        <v>51264</v>
      </c>
      <c r="AQ53" s="333">
        <v>8.1999999999999993</v>
      </c>
      <c r="AR53" s="334">
        <v>235.2</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561</v>
      </c>
      <c r="AM54" s="337">
        <v>192966</v>
      </c>
      <c r="AN54" s="338">
        <v>5888</v>
      </c>
      <c r="AO54" s="339">
        <v>33.299999999999997</v>
      </c>
      <c r="AP54" s="340">
        <v>26040</v>
      </c>
      <c r="AQ54" s="341">
        <v>4.5</v>
      </c>
      <c r="AR54" s="342">
        <v>28.8</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563</v>
      </c>
      <c r="AL55" s="321"/>
      <c r="AM55" s="329">
        <v>786968</v>
      </c>
      <c r="AN55" s="330">
        <v>24058</v>
      </c>
      <c r="AO55" s="331">
        <v>-53</v>
      </c>
      <c r="AP55" s="332">
        <v>52068</v>
      </c>
      <c r="AQ55" s="333">
        <v>1.6</v>
      </c>
      <c r="AR55" s="334">
        <v>-54.6</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561</v>
      </c>
      <c r="AM56" s="337">
        <v>155147</v>
      </c>
      <c r="AN56" s="338">
        <v>4743</v>
      </c>
      <c r="AO56" s="339">
        <v>-19.399999999999999</v>
      </c>
      <c r="AP56" s="340">
        <v>26936</v>
      </c>
      <c r="AQ56" s="341">
        <v>3.4</v>
      </c>
      <c r="AR56" s="342">
        <v>-22.8</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564</v>
      </c>
      <c r="AL57" s="321"/>
      <c r="AM57" s="329">
        <v>1455870</v>
      </c>
      <c r="AN57" s="330">
        <v>44846</v>
      </c>
      <c r="AO57" s="331">
        <v>86.4</v>
      </c>
      <c r="AP57" s="332">
        <v>47161</v>
      </c>
      <c r="AQ57" s="333">
        <v>-9.4</v>
      </c>
      <c r="AR57" s="334">
        <v>95.8</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561</v>
      </c>
      <c r="AM58" s="337">
        <v>234793</v>
      </c>
      <c r="AN58" s="338">
        <v>7232</v>
      </c>
      <c r="AO58" s="339">
        <v>52.5</v>
      </c>
      <c r="AP58" s="340">
        <v>24595</v>
      </c>
      <c r="AQ58" s="341">
        <v>-8.6999999999999993</v>
      </c>
      <c r="AR58" s="342">
        <v>61.2</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565</v>
      </c>
      <c r="AL59" s="321"/>
      <c r="AM59" s="329">
        <v>761750</v>
      </c>
      <c r="AN59" s="330">
        <v>23609</v>
      </c>
      <c r="AO59" s="331">
        <v>-47.4</v>
      </c>
      <c r="AP59" s="332">
        <v>43423</v>
      </c>
      <c r="AQ59" s="333">
        <v>-7.9</v>
      </c>
      <c r="AR59" s="334">
        <v>-39.5</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561</v>
      </c>
      <c r="AM60" s="337">
        <v>322692</v>
      </c>
      <c r="AN60" s="338">
        <v>10001</v>
      </c>
      <c r="AO60" s="339">
        <v>38.299999999999997</v>
      </c>
      <c r="AP60" s="340">
        <v>22207</v>
      </c>
      <c r="AQ60" s="341">
        <v>-9.6999999999999993</v>
      </c>
      <c r="AR60" s="342">
        <v>48</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566</v>
      </c>
      <c r="AL61" s="343"/>
      <c r="AM61" s="344">
        <v>1034754</v>
      </c>
      <c r="AN61" s="345">
        <v>31725</v>
      </c>
      <c r="AO61" s="346">
        <v>30.6</v>
      </c>
      <c r="AP61" s="347">
        <v>48261</v>
      </c>
      <c r="AQ61" s="348">
        <v>-3.3</v>
      </c>
      <c r="AR61" s="334">
        <v>33.9</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561</v>
      </c>
      <c r="AM62" s="337">
        <v>210210</v>
      </c>
      <c r="AN62" s="338">
        <v>6456</v>
      </c>
      <c r="AO62" s="339">
        <v>13.4</v>
      </c>
      <c r="AP62" s="340">
        <v>24941</v>
      </c>
      <c r="AQ62" s="341">
        <v>-2</v>
      </c>
      <c r="AR62" s="342">
        <v>15.4</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1H9p5HBW1hB5mrscLYHGarZMhqq3ALNbRyw0ovUYRdYXSPEAN7mOuzUcdC3lA1GG2KvlPhgLybhRR/nN49lRBQ==" saltValue="jDJh/wX4T2/Qy0PJMykn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568</v>
      </c>
    </row>
    <row r="121" spans="125:125" ht="13.5" hidden="1" customHeight="1" x14ac:dyDescent="0.2">
      <c r="DU121" s="255"/>
    </row>
  </sheetData>
  <sheetProtection algorithmName="SHA-512" hashValue="+yxF5nF9sCst+y4dErXYu3y6iEBLGvifuQcCKvhP82QdeViOA2YoceI+MZeVIlKe3Py5a7XfNVqPrBRizlHL+A==" saltValue="HkzormsO3HktyhUGa9Bk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569</v>
      </c>
    </row>
  </sheetData>
  <sheetProtection algorithmName="SHA-512" hashValue="cpyskwNAHcCpLvbHSw6RBGZhGJ1DEmpHpiXlZIC3x0I2azdNcq3CmfJq4I7RMvnvnjHeGFlOgXtRgR1U3Faggg==" saltValue="xzA5nItJEz3tjtb+sL6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570</v>
      </c>
      <c r="G46" s="8" t="s">
        <v>571</v>
      </c>
      <c r="H46" s="8" t="s">
        <v>572</v>
      </c>
      <c r="I46" s="8" t="s">
        <v>573</v>
      </c>
      <c r="J46" s="9" t="s">
        <v>574</v>
      </c>
    </row>
    <row r="47" spans="2:10" ht="57.75" customHeight="1" x14ac:dyDescent="0.2">
      <c r="B47" s="10"/>
      <c r="C47" s="1175" t="s">
        <v>3</v>
      </c>
      <c r="D47" s="1175"/>
      <c r="E47" s="1176"/>
      <c r="F47" s="11">
        <v>15</v>
      </c>
      <c r="G47" s="12">
        <v>15.01</v>
      </c>
      <c r="H47" s="12">
        <v>16.29</v>
      </c>
      <c r="I47" s="12">
        <v>19.75</v>
      </c>
      <c r="J47" s="13">
        <v>17.63</v>
      </c>
    </row>
    <row r="48" spans="2:10" ht="57.75" customHeight="1" x14ac:dyDescent="0.2">
      <c r="B48" s="14"/>
      <c r="C48" s="1177" t="s">
        <v>4</v>
      </c>
      <c r="D48" s="1177"/>
      <c r="E48" s="1178"/>
      <c r="F48" s="15">
        <v>9.07</v>
      </c>
      <c r="G48" s="16">
        <v>12.6</v>
      </c>
      <c r="H48" s="16">
        <v>8.6999999999999993</v>
      </c>
      <c r="I48" s="16">
        <v>10.45</v>
      </c>
      <c r="J48" s="17">
        <v>10.41</v>
      </c>
    </row>
    <row r="49" spans="2:10" ht="57.75" customHeight="1" thickBot="1" x14ac:dyDescent="0.25">
      <c r="B49" s="18"/>
      <c r="C49" s="1179" t="s">
        <v>5</v>
      </c>
      <c r="D49" s="1179"/>
      <c r="E49" s="1180"/>
      <c r="F49" s="19">
        <v>4.9000000000000004</v>
      </c>
      <c r="G49" s="20">
        <v>3.71</v>
      </c>
      <c r="H49" s="20" t="s">
        <v>575</v>
      </c>
      <c r="I49" s="20">
        <v>7.09</v>
      </c>
      <c r="J49" s="21" t="s">
        <v>576</v>
      </c>
    </row>
    <row r="50" spans="2:10" ht="13" x14ac:dyDescent="0.2"/>
  </sheetData>
  <sheetProtection algorithmName="SHA-512" hashValue="gmNjcWrh+gA/K0bm50H8dEFi98P3luFoteSTvhi/UW25ihqMkocZ8RYwTh9oaHuvKOUOmvqaGzbZ2KAWyc4wvA==" saltValue="lJUeWXui3YUgoyHzNJR4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2024-09-12T04:27:43Z</cp:lastPrinted>
  <dcterms:created xsi:type="dcterms:W3CDTF">2024-03-14T02:07:33Z</dcterms:created>
  <dcterms:modified xsi:type="dcterms:W3CDTF">2024-09-26T04:33:47Z</dcterms:modified>
  <cp:category/>
</cp:coreProperties>
</file>